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22" activeTab="1"/>
  </bookViews>
  <sheets>
    <sheet name="INSTRUCTIONS" sheetId="5" r:id="rId1"/>
    <sheet name="Budget vs. Actual Format" sheetId="4" r:id="rId2"/>
  </sheets>
  <definedNames>
    <definedName name="_xlnm.Print_Area" localSheetId="1">'Budget vs. Actual Format'!$C$10:$G$72</definedName>
    <definedName name="_xlnm.Print_Area" localSheetId="0">INSTRUCTIONS!$C$20:$G$82</definedName>
  </definedNames>
  <calcPr calcId="145621" concurrentCalc="0"/>
</workbook>
</file>

<file path=xl/calcChain.xml><?xml version="1.0" encoding="utf-8"?>
<calcChain xmlns="http://schemas.openxmlformats.org/spreadsheetml/2006/main">
  <c r="I12" i="4" l="1"/>
  <c r="J12" i="4"/>
  <c r="M82" i="5"/>
  <c r="C93" i="5"/>
  <c r="C92" i="5"/>
  <c r="C91" i="5"/>
  <c r="C90" i="5"/>
  <c r="C89" i="5"/>
  <c r="C88" i="5"/>
  <c r="C87" i="5"/>
  <c r="C86" i="5"/>
  <c r="J80" i="5"/>
  <c r="M75" i="5"/>
  <c r="N75" i="5"/>
  <c r="N74" i="5"/>
  <c r="J74" i="5"/>
  <c r="I74" i="5"/>
  <c r="G74" i="5"/>
  <c r="P74" i="5"/>
  <c r="N73" i="5"/>
  <c r="J73" i="5"/>
  <c r="I73" i="5"/>
  <c r="G73" i="5"/>
  <c r="P73" i="5"/>
  <c r="N72" i="5"/>
  <c r="J72" i="5"/>
  <c r="I72" i="5"/>
  <c r="G72" i="5"/>
  <c r="P72" i="5"/>
  <c r="N71" i="5"/>
  <c r="J71" i="5"/>
  <c r="I71" i="5"/>
  <c r="G71" i="5"/>
  <c r="N70" i="5"/>
  <c r="J70" i="5"/>
  <c r="I70" i="5"/>
  <c r="G70" i="5"/>
  <c r="P70" i="5"/>
  <c r="K67" i="5"/>
  <c r="M67" i="5"/>
  <c r="N67" i="5"/>
  <c r="Q67" i="5"/>
  <c r="G67" i="5"/>
  <c r="N66" i="5"/>
  <c r="J66" i="5"/>
  <c r="I66" i="5"/>
  <c r="G66" i="5"/>
  <c r="P66" i="5"/>
  <c r="N65" i="5"/>
  <c r="J65" i="5"/>
  <c r="I65" i="5"/>
  <c r="G65" i="5"/>
  <c r="P65" i="5"/>
  <c r="N64" i="5"/>
  <c r="J64" i="5"/>
  <c r="I64" i="5"/>
  <c r="G64" i="5"/>
  <c r="P64" i="5"/>
  <c r="N63" i="5"/>
  <c r="J63" i="5"/>
  <c r="I63" i="5"/>
  <c r="G63" i="5"/>
  <c r="N62" i="5"/>
  <c r="J62" i="5"/>
  <c r="I62" i="5"/>
  <c r="K62" i="5"/>
  <c r="Q62" i="5"/>
  <c r="G62" i="5"/>
  <c r="P62" i="5"/>
  <c r="M59" i="5"/>
  <c r="N59" i="5"/>
  <c r="N58" i="5"/>
  <c r="J58" i="5"/>
  <c r="I58" i="5"/>
  <c r="G58" i="5"/>
  <c r="P58" i="5"/>
  <c r="N57" i="5"/>
  <c r="J57" i="5"/>
  <c r="I57" i="5"/>
  <c r="G57" i="5"/>
  <c r="P57" i="5"/>
  <c r="N56" i="5"/>
  <c r="J56" i="5"/>
  <c r="I56" i="5"/>
  <c r="G56" i="5"/>
  <c r="P56" i="5"/>
  <c r="N55" i="5"/>
  <c r="J55" i="5"/>
  <c r="I55" i="5"/>
  <c r="G55" i="5"/>
  <c r="P55" i="5"/>
  <c r="N54" i="5"/>
  <c r="J54" i="5"/>
  <c r="I54" i="5"/>
  <c r="G54" i="5"/>
  <c r="M51" i="5"/>
  <c r="N50" i="5"/>
  <c r="J50" i="5"/>
  <c r="I50" i="5"/>
  <c r="G50" i="5"/>
  <c r="P50" i="5"/>
  <c r="N49" i="5"/>
  <c r="J49" i="5"/>
  <c r="I49" i="5"/>
  <c r="G49" i="5"/>
  <c r="P49" i="5"/>
  <c r="N48" i="5"/>
  <c r="J48" i="5"/>
  <c r="I48" i="5"/>
  <c r="G48" i="5"/>
  <c r="P48" i="5"/>
  <c r="N47" i="5"/>
  <c r="J47" i="5"/>
  <c r="I47" i="5"/>
  <c r="G47" i="5"/>
  <c r="P47" i="5"/>
  <c r="N46" i="5"/>
  <c r="J46" i="5"/>
  <c r="I46" i="5"/>
  <c r="G46" i="5"/>
  <c r="P46" i="5"/>
  <c r="M43" i="5"/>
  <c r="N43" i="5"/>
  <c r="N42" i="5"/>
  <c r="J42" i="5"/>
  <c r="I42" i="5"/>
  <c r="G42" i="5"/>
  <c r="P42" i="5"/>
  <c r="N41" i="5"/>
  <c r="J41" i="5"/>
  <c r="I41" i="5"/>
  <c r="G41" i="5"/>
  <c r="P41" i="5"/>
  <c r="N40" i="5"/>
  <c r="J40" i="5"/>
  <c r="I40" i="5"/>
  <c r="G40" i="5"/>
  <c r="P40" i="5"/>
  <c r="N39" i="5"/>
  <c r="J39" i="5"/>
  <c r="I39" i="5"/>
  <c r="G39" i="5"/>
  <c r="P39" i="5"/>
  <c r="N38" i="5"/>
  <c r="J38" i="5"/>
  <c r="I38" i="5"/>
  <c r="G38" i="5"/>
  <c r="P38" i="5"/>
  <c r="M35" i="5"/>
  <c r="N35" i="5"/>
  <c r="N34" i="5"/>
  <c r="J34" i="5"/>
  <c r="I34" i="5"/>
  <c r="K34" i="5"/>
  <c r="Q34" i="5"/>
  <c r="G34" i="5"/>
  <c r="P34" i="5"/>
  <c r="N33" i="5"/>
  <c r="J33" i="5"/>
  <c r="I33" i="5"/>
  <c r="G33" i="5"/>
  <c r="P33" i="5"/>
  <c r="N32" i="5"/>
  <c r="J32" i="5"/>
  <c r="I32" i="5"/>
  <c r="K32" i="5"/>
  <c r="Q32" i="5"/>
  <c r="G32" i="5"/>
  <c r="P32" i="5"/>
  <c r="N31" i="5"/>
  <c r="J31" i="5"/>
  <c r="I31" i="5"/>
  <c r="K31" i="5"/>
  <c r="G31" i="5"/>
  <c r="N30" i="5"/>
  <c r="J30" i="5"/>
  <c r="I30" i="5"/>
  <c r="G30" i="5"/>
  <c r="P30" i="5"/>
  <c r="M27" i="5"/>
  <c r="N27" i="5"/>
  <c r="N26" i="5"/>
  <c r="J26" i="5"/>
  <c r="I26" i="5"/>
  <c r="G26" i="5"/>
  <c r="P26" i="5"/>
  <c r="N25" i="5"/>
  <c r="K25" i="5"/>
  <c r="Q25" i="5"/>
  <c r="J25" i="5"/>
  <c r="I25" i="5"/>
  <c r="G25" i="5"/>
  <c r="P25" i="5"/>
  <c r="N24" i="5"/>
  <c r="J24" i="5"/>
  <c r="I24" i="5"/>
  <c r="G24" i="5"/>
  <c r="P24" i="5"/>
  <c r="N23" i="5"/>
  <c r="J23" i="5"/>
  <c r="I23" i="5"/>
  <c r="G23" i="5"/>
  <c r="P23" i="5"/>
  <c r="N22" i="5"/>
  <c r="J22" i="5"/>
  <c r="I22" i="5"/>
  <c r="G22" i="5"/>
  <c r="C83" i="4"/>
  <c r="C82" i="4"/>
  <c r="C81" i="4"/>
  <c r="C80" i="4"/>
  <c r="C79" i="4"/>
  <c r="C78" i="4"/>
  <c r="C77" i="4"/>
  <c r="C76" i="4"/>
  <c r="N61" i="4"/>
  <c r="N62" i="4"/>
  <c r="N63" i="4"/>
  <c r="N64" i="4"/>
  <c r="J61" i="4"/>
  <c r="J62" i="4"/>
  <c r="J63" i="4"/>
  <c r="J64" i="4"/>
  <c r="I61" i="4"/>
  <c r="K61" i="4"/>
  <c r="Q61" i="4"/>
  <c r="I62" i="4"/>
  <c r="K62" i="4"/>
  <c r="Q62" i="4"/>
  <c r="I63" i="4"/>
  <c r="K63" i="4"/>
  <c r="Q63" i="4"/>
  <c r="I64" i="4"/>
  <c r="K64" i="4"/>
  <c r="Q64" i="4"/>
  <c r="G61" i="4"/>
  <c r="P61" i="4"/>
  <c r="G62" i="4"/>
  <c r="P62" i="4"/>
  <c r="G63" i="4"/>
  <c r="P63" i="4"/>
  <c r="G64" i="4"/>
  <c r="P64" i="4"/>
  <c r="N53" i="4"/>
  <c r="N54" i="4"/>
  <c r="N55" i="4"/>
  <c r="N56" i="4"/>
  <c r="J53" i="4"/>
  <c r="J54" i="4"/>
  <c r="J55" i="4"/>
  <c r="J56" i="4"/>
  <c r="I53" i="4"/>
  <c r="K53" i="4"/>
  <c r="I54" i="4"/>
  <c r="K54" i="4"/>
  <c r="I55" i="4"/>
  <c r="K55" i="4"/>
  <c r="I56" i="4"/>
  <c r="K56" i="4"/>
  <c r="G53" i="4"/>
  <c r="P53" i="4"/>
  <c r="G54" i="4"/>
  <c r="P54" i="4"/>
  <c r="G55" i="4"/>
  <c r="P55" i="4"/>
  <c r="G56" i="4"/>
  <c r="P56" i="4"/>
  <c r="N45" i="4"/>
  <c r="N46" i="4"/>
  <c r="N47" i="4"/>
  <c r="N48" i="4"/>
  <c r="J45" i="4"/>
  <c r="J46" i="4"/>
  <c r="J47" i="4"/>
  <c r="J48" i="4"/>
  <c r="I45" i="4"/>
  <c r="K45" i="4"/>
  <c r="I46" i="4"/>
  <c r="K46" i="4"/>
  <c r="I47" i="4"/>
  <c r="K47" i="4"/>
  <c r="I48" i="4"/>
  <c r="K48" i="4"/>
  <c r="G45" i="4"/>
  <c r="P45" i="4"/>
  <c r="G46" i="4"/>
  <c r="P46" i="4"/>
  <c r="G47" i="4"/>
  <c r="P47" i="4"/>
  <c r="G48" i="4"/>
  <c r="P48" i="4"/>
  <c r="G29" i="4"/>
  <c r="P29" i="4"/>
  <c r="N29" i="4"/>
  <c r="N30" i="4"/>
  <c r="N31" i="4"/>
  <c r="N32" i="4"/>
  <c r="J37" i="4"/>
  <c r="J38" i="4"/>
  <c r="J39" i="4"/>
  <c r="J40" i="4"/>
  <c r="J29" i="4"/>
  <c r="J30" i="4"/>
  <c r="J31" i="4"/>
  <c r="J32" i="4"/>
  <c r="J21" i="4"/>
  <c r="J22" i="4"/>
  <c r="J23" i="4"/>
  <c r="J24" i="4"/>
  <c r="J13" i="4"/>
  <c r="J14" i="4"/>
  <c r="J15" i="4"/>
  <c r="J16" i="4"/>
  <c r="I29" i="4"/>
  <c r="K29" i="4"/>
  <c r="I30" i="4"/>
  <c r="K30" i="4"/>
  <c r="I31" i="4"/>
  <c r="K31" i="4"/>
  <c r="I32" i="4"/>
  <c r="K32" i="4"/>
  <c r="I28" i="4"/>
  <c r="G30" i="4"/>
  <c r="P30" i="4"/>
  <c r="G31" i="4"/>
  <c r="P31" i="4"/>
  <c r="G32" i="4"/>
  <c r="P32" i="4"/>
  <c r="G39" i="4"/>
  <c r="P39" i="4"/>
  <c r="G40" i="4"/>
  <c r="P40" i="4"/>
  <c r="N37" i="4"/>
  <c r="N38" i="4"/>
  <c r="N39" i="4"/>
  <c r="N40" i="4"/>
  <c r="I37" i="4"/>
  <c r="I38" i="4"/>
  <c r="K38" i="4"/>
  <c r="I39" i="4"/>
  <c r="I40" i="4"/>
  <c r="K40" i="4"/>
  <c r="Q40" i="4"/>
  <c r="G37" i="4"/>
  <c r="P37" i="4"/>
  <c r="G38" i="4"/>
  <c r="P38" i="4"/>
  <c r="G21" i="4"/>
  <c r="P21" i="4"/>
  <c r="G22" i="4"/>
  <c r="P22" i="4"/>
  <c r="N21" i="4"/>
  <c r="N22" i="4"/>
  <c r="N23" i="4"/>
  <c r="N24" i="4"/>
  <c r="I21" i="4"/>
  <c r="I22" i="4"/>
  <c r="K22" i="4"/>
  <c r="I23" i="4"/>
  <c r="K23" i="4"/>
  <c r="I24" i="4"/>
  <c r="G23" i="4"/>
  <c r="P23" i="4"/>
  <c r="G24" i="4"/>
  <c r="P24" i="4"/>
  <c r="N13" i="4"/>
  <c r="N14" i="4"/>
  <c r="N15" i="4"/>
  <c r="N16" i="4"/>
  <c r="G13" i="4"/>
  <c r="P13" i="4"/>
  <c r="G14" i="4"/>
  <c r="P14" i="4"/>
  <c r="G15" i="4"/>
  <c r="P15" i="4"/>
  <c r="G16" i="4"/>
  <c r="P16" i="4"/>
  <c r="I13" i="4"/>
  <c r="I14" i="4"/>
  <c r="K14" i="4"/>
  <c r="Q14" i="4"/>
  <c r="I15" i="4"/>
  <c r="I16" i="4"/>
  <c r="K24" i="4"/>
  <c r="K16" i="4"/>
  <c r="K21" i="4"/>
  <c r="K37" i="4"/>
  <c r="Q53" i="4"/>
  <c r="Q16" i="4"/>
  <c r="Q32" i="4"/>
  <c r="Q48" i="4"/>
  <c r="Q56" i="4"/>
  <c r="K15" i="4"/>
  <c r="Q15" i="4"/>
  <c r="K39" i="4"/>
  <c r="Q31" i="4"/>
  <c r="Q47" i="4"/>
  <c r="Q55" i="4"/>
  <c r="Q29" i="4"/>
  <c r="Q45" i="4"/>
  <c r="Q30" i="4"/>
  <c r="Q46" i="4"/>
  <c r="Q54" i="4"/>
  <c r="K13" i="4"/>
  <c r="Q13" i="4"/>
  <c r="K22" i="5"/>
  <c r="K23" i="5"/>
  <c r="Q23" i="5"/>
  <c r="K65" i="5"/>
  <c r="Q65" i="5"/>
  <c r="K66" i="5"/>
  <c r="Q66" i="5"/>
  <c r="K70" i="5"/>
  <c r="Q70" i="5"/>
  <c r="K74" i="5"/>
  <c r="Q74" i="5"/>
  <c r="K26" i="5"/>
  <c r="Q26" i="5"/>
  <c r="K39" i="5"/>
  <c r="Q39" i="5"/>
  <c r="K57" i="5"/>
  <c r="Q57" i="5"/>
  <c r="P51" i="5"/>
  <c r="K30" i="5"/>
  <c r="Q30" i="5"/>
  <c r="Q22" i="5"/>
  <c r="K33" i="5"/>
  <c r="Q33" i="5"/>
  <c r="K47" i="5"/>
  <c r="Q47" i="5"/>
  <c r="K48" i="5"/>
  <c r="Q48" i="5"/>
  <c r="K49" i="5"/>
  <c r="Q49" i="5"/>
  <c r="K50" i="5"/>
  <c r="Q50" i="5"/>
  <c r="K56" i="5"/>
  <c r="Q56" i="5"/>
  <c r="K40" i="5"/>
  <c r="Q40" i="5"/>
  <c r="K41" i="5"/>
  <c r="Q41" i="5"/>
  <c r="K54" i="5"/>
  <c r="Q54" i="5"/>
  <c r="K55" i="5"/>
  <c r="Q55" i="5"/>
  <c r="P67" i="5"/>
  <c r="K71" i="5"/>
  <c r="Q71" i="5"/>
  <c r="K72" i="5"/>
  <c r="Q72" i="5"/>
  <c r="K42" i="5"/>
  <c r="Q42" i="5"/>
  <c r="M77" i="5"/>
  <c r="N77" i="5"/>
  <c r="G68" i="5"/>
  <c r="K73" i="5"/>
  <c r="Q73" i="5"/>
  <c r="K24" i="5"/>
  <c r="Q24" i="5"/>
  <c r="K38" i="5"/>
  <c r="Q38" i="5"/>
  <c r="K46" i="5"/>
  <c r="Q46" i="5"/>
  <c r="G59" i="5"/>
  <c r="K58" i="5"/>
  <c r="Q58" i="5"/>
  <c r="K63" i="5"/>
  <c r="Q63" i="5"/>
  <c r="K64" i="5"/>
  <c r="Q64" i="5"/>
  <c r="G75" i="5"/>
  <c r="G35" i="5"/>
  <c r="P31" i="5"/>
  <c r="P35" i="5"/>
  <c r="Q31" i="5"/>
  <c r="P43" i="5"/>
  <c r="G27" i="5"/>
  <c r="P22" i="5"/>
  <c r="P27" i="5"/>
  <c r="G43" i="5"/>
  <c r="N51" i="5"/>
  <c r="P54" i="5"/>
  <c r="P59" i="5"/>
  <c r="P63" i="5"/>
  <c r="P68" i="5"/>
  <c r="P71" i="5"/>
  <c r="P75" i="5"/>
  <c r="G51" i="5"/>
  <c r="Q38" i="4"/>
  <c r="Q39" i="4"/>
  <c r="Q37" i="4"/>
  <c r="Q22" i="4"/>
  <c r="Q23" i="4"/>
  <c r="Q21" i="4"/>
  <c r="Q24" i="4"/>
  <c r="J52" i="4"/>
  <c r="J44" i="4"/>
  <c r="J28" i="4"/>
  <c r="J20" i="4"/>
  <c r="N60" i="4"/>
  <c r="N52" i="4"/>
  <c r="N44" i="4"/>
  <c r="N36" i="4"/>
  <c r="N28" i="4"/>
  <c r="N20" i="4"/>
  <c r="N12" i="4"/>
  <c r="I60" i="4"/>
  <c r="I52" i="4"/>
  <c r="I44" i="4"/>
  <c r="I36" i="4"/>
  <c r="I20" i="4"/>
  <c r="K59" i="5"/>
  <c r="K51" i="5"/>
  <c r="Q51" i="5"/>
  <c r="G77" i="5"/>
  <c r="E80" i="5"/>
  <c r="G80" i="5"/>
  <c r="G82" i="5"/>
  <c r="G83" i="5"/>
  <c r="K75" i="5"/>
  <c r="K35" i="5"/>
  <c r="Q27" i="5"/>
  <c r="Q43" i="5"/>
  <c r="Q68" i="5"/>
  <c r="K43" i="5"/>
  <c r="Q35" i="5"/>
  <c r="Q75" i="5"/>
  <c r="Q59" i="5"/>
  <c r="K27" i="5"/>
  <c r="K77" i="5"/>
  <c r="I80" i="5"/>
  <c r="K80" i="5"/>
  <c r="P77" i="5"/>
  <c r="M65" i="4"/>
  <c r="N65" i="4"/>
  <c r="M49" i="4"/>
  <c r="N49" i="4"/>
  <c r="M33" i="4"/>
  <c r="N33" i="4"/>
  <c r="J60" i="4"/>
  <c r="G60" i="4"/>
  <c r="P60" i="4"/>
  <c r="K57" i="4"/>
  <c r="G57" i="4"/>
  <c r="K52" i="4"/>
  <c r="G52" i="4"/>
  <c r="P52" i="4"/>
  <c r="K44" i="4"/>
  <c r="G44" i="4"/>
  <c r="J36" i="4"/>
  <c r="G36" i="4"/>
  <c r="K28" i="4"/>
  <c r="K33" i="4"/>
  <c r="G28" i="4"/>
  <c r="G33" i="4"/>
  <c r="G20" i="4"/>
  <c r="P20" i="4"/>
  <c r="K12" i="4"/>
  <c r="G12" i="4"/>
  <c r="P12" i="4"/>
  <c r="K20" i="4"/>
  <c r="K60" i="4"/>
  <c r="K70" i="4"/>
  <c r="Q12" i="4"/>
  <c r="Q17" i="4"/>
  <c r="Q77" i="5"/>
  <c r="K82" i="5"/>
  <c r="G41" i="4"/>
  <c r="P17" i="4"/>
  <c r="G49" i="4"/>
  <c r="K49" i="4"/>
  <c r="K36" i="4"/>
  <c r="K41" i="4"/>
  <c r="P65" i="4"/>
  <c r="P28" i="4"/>
  <c r="P33" i="4"/>
  <c r="P44" i="4"/>
  <c r="P49" i="4"/>
  <c r="Q28" i="4"/>
  <c r="Q33" i="4"/>
  <c r="Q44" i="4"/>
  <c r="Q49" i="4"/>
  <c r="G58" i="4"/>
  <c r="G65" i="4"/>
  <c r="P36" i="4"/>
  <c r="P41" i="4"/>
  <c r="Q52" i="4"/>
  <c r="G17" i="4"/>
  <c r="Q20" i="4"/>
  <c r="Q60" i="4"/>
  <c r="Q65" i="4"/>
  <c r="M57" i="4"/>
  <c r="M25" i="4"/>
  <c r="N25" i="4"/>
  <c r="M17" i="4"/>
  <c r="N17" i="4"/>
  <c r="M41" i="4"/>
  <c r="N41" i="4"/>
  <c r="K17" i="4"/>
  <c r="E86" i="5"/>
  <c r="E91" i="5"/>
  <c r="E90" i="5"/>
  <c r="E89" i="5"/>
  <c r="E88" i="5"/>
  <c r="E87" i="5"/>
  <c r="E92" i="5"/>
  <c r="E93" i="5"/>
  <c r="N82" i="5"/>
  <c r="N80" i="5"/>
  <c r="Q80" i="5"/>
  <c r="Q82" i="5"/>
  <c r="P80" i="5"/>
  <c r="P82" i="5"/>
  <c r="Q36" i="4"/>
  <c r="Q41" i="4"/>
  <c r="P57" i="4"/>
  <c r="P58" i="4"/>
  <c r="N57" i="4"/>
  <c r="Q57" i="4"/>
  <c r="Q58" i="4"/>
  <c r="K65" i="4"/>
  <c r="G25" i="4"/>
  <c r="G67" i="4"/>
  <c r="G72" i="4"/>
  <c r="G73" i="4"/>
  <c r="P25" i="4"/>
  <c r="M67" i="4"/>
  <c r="K25" i="4"/>
  <c r="P67" i="4"/>
  <c r="M72" i="4"/>
  <c r="N72" i="4"/>
  <c r="N67" i="4"/>
  <c r="K67" i="4"/>
  <c r="Q25" i="4"/>
  <c r="Q67" i="4"/>
  <c r="Q72" i="4"/>
  <c r="P72" i="4"/>
  <c r="K72" i="4"/>
  <c r="E82" i="4"/>
  <c r="E78" i="4"/>
  <c r="E81" i="4"/>
  <c r="E77" i="4"/>
  <c r="E80" i="4"/>
  <c r="E79" i="4"/>
  <c r="E83" i="4"/>
  <c r="E76" i="4"/>
</calcChain>
</file>

<file path=xl/comments1.xml><?xml version="1.0" encoding="utf-8"?>
<comments xmlns="http://schemas.openxmlformats.org/spreadsheetml/2006/main">
  <authors>
    <author>Emmonskl</author>
  </authors>
  <commentList>
    <comment ref="C14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Enter this informtion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Embassy will enter the official exchange rate at time of approval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In the description category, include a clear and distinguishable description of what it is. These categories are legal requirements and cannot be changed.</t>
        </r>
      </text>
    </comment>
    <comment ref="E20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Cost each unit</t>
        </r>
      </text>
    </comment>
    <comment ref="F20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How many units</t>
        </r>
      </text>
    </comment>
    <comment ref="M20" authorId="0">
      <text>
        <r>
          <rPr>
            <b/>
            <sz val="9"/>
            <color indexed="81"/>
            <rFont val="Tahoma"/>
            <family val="2"/>
          </rPr>
          <t>Emmonskl:</t>
        </r>
        <r>
          <rPr>
            <sz val="9"/>
            <color indexed="81"/>
            <rFont val="Tahoma"/>
            <family val="2"/>
          </rPr>
          <t xml:space="preserve">
These are reporting cells, and expense amounts are added for each line item once the project is already underway. For an application, leave these blank.</t>
        </r>
      </text>
    </comment>
    <comment ref="E86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These wil automatically calculate </t>
        </r>
      </text>
    </comment>
  </commentList>
</comments>
</file>

<file path=xl/sharedStrings.xml><?xml version="1.0" encoding="utf-8"?>
<sst xmlns="http://schemas.openxmlformats.org/spreadsheetml/2006/main" count="95" uniqueCount="54">
  <si>
    <t>Personnel</t>
  </si>
  <si>
    <t>Travel</t>
  </si>
  <si>
    <t>Equipment (per unit cost of $5,000 or more)</t>
  </si>
  <si>
    <t>Supplies/Materials (per unit cost of less than $5,000)</t>
  </si>
  <si>
    <t>Contractual</t>
  </si>
  <si>
    <t>Construction</t>
  </si>
  <si>
    <t>Other direct costs</t>
  </si>
  <si>
    <t>Indirect costs</t>
  </si>
  <si>
    <t>TOTAL DIRECT COSTS</t>
  </si>
  <si>
    <t>PROJECT TOTAL</t>
  </si>
  <si>
    <t>Description</t>
  </si>
  <si>
    <t>Quantity</t>
  </si>
  <si>
    <t>Cost ($)</t>
  </si>
  <si>
    <t>Total ($)</t>
  </si>
  <si>
    <t>Expenses ($)</t>
  </si>
  <si>
    <t>Balance ($)</t>
  </si>
  <si>
    <t xml:space="preserve">Project Name: </t>
  </si>
  <si>
    <t xml:space="preserve">Grantee: </t>
  </si>
  <si>
    <t>Approved Budget</t>
  </si>
  <si>
    <t>Exchange rate at time of approval:</t>
  </si>
  <si>
    <t>Actual Expenses (Reporting Period of xx to xx)</t>
  </si>
  <si>
    <t>U.S. Embassy Pretoria Budget Template</t>
  </si>
  <si>
    <t>Total (Rand)</t>
  </si>
  <si>
    <t>Expenses (R)</t>
  </si>
  <si>
    <t>Balance (R)</t>
  </si>
  <si>
    <t>Cost (Rand)</t>
  </si>
  <si>
    <t>Percents of total</t>
  </si>
  <si>
    <t>SUBTOTAL</t>
  </si>
  <si>
    <t>1. DO NOT CHANGE FORMULAS OR EXCHANGE RATE</t>
  </si>
  <si>
    <t>2. DO NOT ADD INFORMATION TO THIS TAB. Use the other tab.</t>
  </si>
  <si>
    <t>5. The yellow cells are summations. DO NOT CHANGE FORMULAS.</t>
  </si>
  <si>
    <t>8. Unless the applicant organization has a NICRA, the maximum admin/overhead is 10%, which is calculated automatically in item 8.</t>
  </si>
  <si>
    <t>9.  DO NOT CHANGE FORMULAS.</t>
  </si>
  <si>
    <t>3. For costs in Rand, enter the information in the green cells only.</t>
  </si>
  <si>
    <t>Project Accountant</t>
  </si>
  <si>
    <t>Project Director (consultant)</t>
  </si>
  <si>
    <t>Transport from Limpopo to Pretoria (2 people x 4 trips)</t>
  </si>
  <si>
    <t>Pencils (box)</t>
  </si>
  <si>
    <t xml:space="preserve">Notebooks (each) </t>
  </si>
  <si>
    <t>Rental of chairs for final ceremony</t>
  </si>
  <si>
    <t>Honoraria for artists (2 people x 1 day)</t>
  </si>
  <si>
    <t>WiFi fee for classroom (3 days)</t>
  </si>
  <si>
    <t>Plane ticket for U.S. artist (JFK to JNB)</t>
  </si>
  <si>
    <t>Snacks for workshop (2 snacks per day x 3 days)</t>
  </si>
  <si>
    <t>PAS DOES NOT FUND CONSTRUCTION - DO NOT INCLUDE</t>
  </si>
  <si>
    <t>Point-and-shoot camera</t>
  </si>
  <si>
    <t>INSTRUCTIONS</t>
  </si>
  <si>
    <t xml:space="preserve">4. For costs in US Dollars, use the currency rate provided to calculate costs in Rand and enter that amount. </t>
  </si>
  <si>
    <t xml:space="preserve">6. The GO/GOR will check the summations in yellow but applicants should check that all of the appropriate cells are included. </t>
  </si>
  <si>
    <t xml:space="preserve">7. If you need to add additional line items to a category, simply insert a line above item 5 in the appropriate section. You can then drag the formula down from the cell above. </t>
  </si>
  <si>
    <t>License for music</t>
  </si>
  <si>
    <t>MTDC</t>
  </si>
  <si>
    <t>Indirect costs (leave blank; Embassy will calculate if applicable)</t>
  </si>
  <si>
    <t>De minimis rate (office use only):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</si>
</sst>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0.0"/>
    <numFmt numFmtId="166" formatCode="0.0%"/>
  </numFmts>
  <fonts count="19" x14ac:knownFonts="1"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4" fontId="1" fillId="0" borderId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1" xfId="0" applyFont="1" applyBorder="1"/>
    <xf numFmtId="44" fontId="2" fillId="0" borderId="1" xfId="1" applyFont="1" applyBorder="1"/>
    <xf numFmtId="0" fontId="2" fillId="0" borderId="1" xfId="0" applyFont="1" applyBorder="1"/>
    <xf numFmtId="2" fontId="3" fillId="0" borderId="1" xfId="0" applyNumberFormat="1" applyFont="1" applyBorder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3" fillId="0" borderId="0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44" fontId="2" fillId="4" borderId="1" xfId="1" applyFont="1" applyFill="1" applyBorder="1"/>
    <xf numFmtId="44" fontId="2" fillId="0" borderId="1" xfId="1" applyFont="1" applyFill="1" applyBorder="1"/>
    <xf numFmtId="0" fontId="2" fillId="0" borderId="1" xfId="0" applyFont="1" applyFill="1" applyBorder="1"/>
    <xf numFmtId="165" fontId="2" fillId="0" borderId="1" xfId="0" applyNumberFormat="1" applyFont="1" applyFill="1" applyBorder="1"/>
    <xf numFmtId="0" fontId="3" fillId="0" borderId="0" xfId="0" applyFont="1" applyAlignment="1">
      <alignment horizontal="center"/>
    </xf>
    <xf numFmtId="43" fontId="2" fillId="0" borderId="0" xfId="2" applyFont="1"/>
    <xf numFmtId="43" fontId="3" fillId="2" borderId="1" xfId="2" applyFont="1" applyFill="1" applyBorder="1" applyAlignment="1">
      <alignment horizontal="center"/>
    </xf>
    <xf numFmtId="43" fontId="2" fillId="0" borderId="1" xfId="2" applyFont="1" applyBorder="1"/>
    <xf numFmtId="43" fontId="2" fillId="4" borderId="1" xfId="2" applyFont="1" applyFill="1" applyBorder="1"/>
    <xf numFmtId="43" fontId="2" fillId="0" borderId="1" xfId="2" applyFont="1" applyFill="1" applyBorder="1"/>
    <xf numFmtId="164" fontId="2" fillId="0" borderId="0" xfId="0" applyNumberFormat="1" applyFont="1"/>
    <xf numFmtId="0" fontId="3" fillId="0" borderId="0" xfId="0" applyFont="1"/>
    <xf numFmtId="0" fontId="3" fillId="2" borderId="4" xfId="0" applyFont="1" applyFill="1" applyBorder="1" applyAlignment="1">
      <alignment horizontal="center"/>
    </xf>
    <xf numFmtId="43" fontId="3" fillId="2" borderId="4" xfId="2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44" fontId="3" fillId="2" borderId="4" xfId="1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44" fontId="2" fillId="2" borderId="1" xfId="1" applyFont="1" applyFill="1" applyBorder="1"/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3" fillId="2" borderId="1" xfId="0" applyFont="1" applyFill="1" applyBorder="1"/>
    <xf numFmtId="43" fontId="2" fillId="6" borderId="1" xfId="2" applyFont="1" applyFill="1" applyBorder="1"/>
    <xf numFmtId="44" fontId="2" fillId="6" borderId="1" xfId="1" applyFont="1" applyFill="1" applyBorder="1"/>
    <xf numFmtId="1" fontId="3" fillId="6" borderId="1" xfId="0" applyNumberFormat="1" applyFont="1" applyFill="1" applyBorder="1" applyAlignment="1">
      <alignment horizontal="left"/>
    </xf>
    <xf numFmtId="43" fontId="3" fillId="7" borderId="1" xfId="2" applyFont="1" applyFill="1" applyBorder="1"/>
    <xf numFmtId="44" fontId="3" fillId="7" borderId="1" xfId="1" applyFont="1" applyFill="1" applyBorder="1"/>
    <xf numFmtId="44" fontId="2" fillId="7" borderId="1" xfId="1" applyFont="1" applyFill="1" applyBorder="1"/>
    <xf numFmtId="0" fontId="2" fillId="8" borderId="1" xfId="0" applyFont="1" applyFill="1" applyBorder="1"/>
    <xf numFmtId="44" fontId="2" fillId="8" borderId="1" xfId="1" applyFont="1" applyFill="1" applyBorder="1"/>
    <xf numFmtId="1" fontId="2" fillId="8" borderId="1" xfId="0" applyNumberFormat="1" applyFont="1" applyFill="1" applyBorder="1"/>
    <xf numFmtId="0" fontId="2" fillId="6" borderId="1" xfId="0" applyFont="1" applyFill="1" applyBorder="1"/>
    <xf numFmtId="43" fontId="3" fillId="2" borderId="1" xfId="2" applyFont="1" applyFill="1" applyBorder="1"/>
    <xf numFmtId="44" fontId="3" fillId="2" borderId="1" xfId="1" applyFont="1" applyFill="1" applyBorder="1"/>
    <xf numFmtId="43" fontId="3" fillId="8" borderId="1" xfId="0" applyNumberFormat="1" applyFont="1" applyFill="1" applyBorder="1"/>
    <xf numFmtId="9" fontId="3" fillId="8" borderId="1" xfId="3" applyFont="1" applyFill="1" applyBorder="1"/>
    <xf numFmtId="9" fontId="3" fillId="6" borderId="1" xfId="3" applyFont="1" applyFill="1" applyBorder="1"/>
    <xf numFmtId="9" fontId="2" fillId="0" borderId="0" xfId="3" applyFont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9" fontId="2" fillId="0" borderId="12" xfId="3" applyFont="1" applyBorder="1"/>
    <xf numFmtId="0" fontId="2" fillId="0" borderId="14" xfId="0" applyFont="1" applyBorder="1"/>
    <xf numFmtId="9" fontId="2" fillId="0" borderId="15" xfId="3" applyFont="1" applyBorder="1"/>
    <xf numFmtId="0" fontId="3" fillId="2" borderId="8" xfId="0" applyFont="1" applyFill="1" applyBorder="1" applyAlignment="1">
      <alignment horizontal="center"/>
    </xf>
    <xf numFmtId="0" fontId="2" fillId="6" borderId="11" xfId="0" applyFont="1" applyFill="1" applyBorder="1"/>
    <xf numFmtId="0" fontId="2" fillId="6" borderId="13" xfId="0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5" fillId="0" borderId="0" xfId="0" applyFont="1"/>
    <xf numFmtId="43" fontId="5" fillId="0" borderId="0" xfId="2" applyFont="1"/>
    <xf numFmtId="43" fontId="3" fillId="8" borderId="1" xfId="2" applyFont="1" applyFill="1" applyBorder="1"/>
    <xf numFmtId="166" fontId="2" fillId="0" borderId="12" xfId="3" applyNumberFormat="1" applyFont="1" applyBorder="1"/>
    <xf numFmtId="166" fontId="2" fillId="0" borderId="15" xfId="3" applyNumberFormat="1" applyFont="1" applyBorder="1"/>
    <xf numFmtId="0" fontId="10" fillId="8" borderId="1" xfId="0" applyFont="1" applyFill="1" applyBorder="1"/>
    <xf numFmtId="0" fontId="11" fillId="0" borderId="0" xfId="0" applyFont="1"/>
    <xf numFmtId="43" fontId="3" fillId="6" borderId="1" xfId="0" applyNumberFormat="1" applyFont="1" applyFill="1" applyBorder="1"/>
    <xf numFmtId="43" fontId="3" fillId="6" borderId="1" xfId="2" applyFont="1" applyFill="1" applyBorder="1"/>
    <xf numFmtId="0" fontId="12" fillId="0" borderId="0" xfId="0" applyFont="1"/>
    <xf numFmtId="0" fontId="13" fillId="0" borderId="0" xfId="0" applyFont="1" applyFill="1" applyBorder="1"/>
    <xf numFmtId="0" fontId="13" fillId="3" borderId="6" xfId="0" applyFont="1" applyFill="1" applyBorder="1"/>
    <xf numFmtId="0" fontId="12" fillId="4" borderId="1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4" xfId="0" applyFont="1" applyBorder="1"/>
    <xf numFmtId="0" fontId="2" fillId="6" borderId="1" xfId="0" applyFont="1" applyFill="1" applyBorder="1" applyAlignment="1">
      <alignment horizontal="left"/>
    </xf>
    <xf numFmtId="44" fontId="3" fillId="7" borderId="1" xfId="1" applyNumberFormat="1" applyFont="1" applyFill="1" applyBorder="1"/>
    <xf numFmtId="0" fontId="14" fillId="0" borderId="0" xfId="0" applyFont="1" applyFill="1"/>
    <xf numFmtId="43" fontId="16" fillId="5" borderId="16" xfId="2" applyFont="1" applyFill="1" applyBorder="1"/>
    <xf numFmtId="0" fontId="17" fillId="5" borderId="17" xfId="0" applyFont="1" applyFill="1" applyBorder="1"/>
    <xf numFmtId="0" fontId="16" fillId="5" borderId="17" xfId="0" applyFont="1" applyFill="1" applyBorder="1" applyAlignment="1">
      <alignment horizontal="right"/>
    </xf>
    <xf numFmtId="9" fontId="14" fillId="5" borderId="18" xfId="3" applyFont="1" applyFill="1" applyBorder="1"/>
    <xf numFmtId="44" fontId="3" fillId="6" borderId="1" xfId="1" applyFont="1" applyFill="1" applyBorder="1"/>
    <xf numFmtId="0" fontId="15" fillId="0" borderId="0" xfId="0" applyFont="1" applyAlignment="1">
      <alignment vertical="center" textRotation="90"/>
    </xf>
    <xf numFmtId="0" fontId="13" fillId="0" borderId="1" xfId="0" applyFont="1" applyFill="1" applyBorder="1"/>
    <xf numFmtId="0" fontId="12" fillId="0" borderId="1" xfId="0" applyFont="1" applyFill="1" applyBorder="1"/>
    <xf numFmtId="0" fontId="18" fillId="0" borderId="0" xfId="0" applyFont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44" fontId="3" fillId="5" borderId="5" xfId="1" applyFont="1" applyFill="1" applyBorder="1" applyAlignment="1">
      <alignment horizontal="center"/>
    </xf>
    <xf numFmtId="44" fontId="3" fillId="5" borderId="6" xfId="1" applyFont="1" applyFill="1" applyBorder="1" applyAlignment="1">
      <alignment horizontal="center"/>
    </xf>
    <xf numFmtId="44" fontId="3" fillId="5" borderId="7" xfId="1" applyFont="1" applyFill="1" applyBorder="1" applyAlignment="1">
      <alignment horizontal="center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R94"/>
  <sheetViews>
    <sheetView zoomScale="90" zoomScaleNormal="90" workbookViewId="0">
      <selection activeCell="N6" sqref="N6"/>
    </sheetView>
  </sheetViews>
  <sheetFormatPr defaultColWidth="11.5703125" defaultRowHeight="15.75" x14ac:dyDescent="0.25"/>
  <cols>
    <col min="1" max="1" width="3.28515625" style="1" customWidth="1"/>
    <col min="2" max="2" width="5.28515625" style="1" customWidth="1"/>
    <col min="3" max="3" width="72.28515625" style="1" customWidth="1"/>
    <col min="4" max="4" width="0.5703125" style="1" customWidth="1"/>
    <col min="5" max="5" width="12.28515625" style="1" customWidth="1"/>
    <col min="6" max="6" width="9.85546875" style="1" customWidth="1"/>
    <col min="7" max="7" width="15.42578125" style="18" customWidth="1"/>
    <col min="8" max="8" width="0.5703125" style="1" customWidth="1"/>
    <col min="9" max="9" width="12.28515625" style="1" customWidth="1"/>
    <col min="10" max="10" width="9.85546875" style="1" customWidth="1"/>
    <col min="11" max="11" width="15.42578125" style="6" customWidth="1"/>
    <col min="12" max="12" width="0.5703125" style="1" customWidth="1"/>
    <col min="13" max="14" width="15.42578125" style="6" customWidth="1"/>
    <col min="15" max="15" width="0.5703125" style="1" customWidth="1"/>
    <col min="16" max="17" width="15.42578125" style="6" customWidth="1"/>
    <col min="18" max="18" width="3.140625" style="1" customWidth="1"/>
    <col min="19" max="16384" width="11.5703125" style="1"/>
  </cols>
  <sheetData>
    <row r="2" spans="3:15" x14ac:dyDescent="0.25">
      <c r="E2" s="69" t="s">
        <v>46</v>
      </c>
    </row>
    <row r="3" spans="3:15" x14ac:dyDescent="0.25">
      <c r="E3" s="63" t="s">
        <v>28</v>
      </c>
      <c r="F3" s="63"/>
      <c r="G3" s="64"/>
      <c r="H3" s="63"/>
      <c r="I3" s="63"/>
      <c r="J3" s="63"/>
    </row>
    <row r="4" spans="3:15" ht="26.25" x14ac:dyDescent="0.4">
      <c r="E4" s="90" t="s">
        <v>29</v>
      </c>
      <c r="F4" s="63"/>
      <c r="G4" s="64"/>
      <c r="H4" s="63"/>
      <c r="I4" s="63"/>
      <c r="J4" s="63"/>
    </row>
    <row r="5" spans="3:15" x14ac:dyDescent="0.25">
      <c r="E5" s="1" t="s">
        <v>33</v>
      </c>
    </row>
    <row r="6" spans="3:15" x14ac:dyDescent="0.25">
      <c r="E6" s="1" t="s">
        <v>47</v>
      </c>
    </row>
    <row r="7" spans="3:15" x14ac:dyDescent="0.25">
      <c r="E7" s="1" t="s">
        <v>30</v>
      </c>
    </row>
    <row r="8" spans="3:15" x14ac:dyDescent="0.25">
      <c r="E8" s="1" t="s">
        <v>48</v>
      </c>
    </row>
    <row r="9" spans="3:15" x14ac:dyDescent="0.25">
      <c r="E9" s="1" t="s">
        <v>49</v>
      </c>
    </row>
    <row r="10" spans="3:15" x14ac:dyDescent="0.25">
      <c r="C10" s="24"/>
      <c r="E10" s="1" t="s">
        <v>31</v>
      </c>
    </row>
    <row r="11" spans="3:15" x14ac:dyDescent="0.25">
      <c r="C11" s="24"/>
      <c r="E11" s="1" t="s">
        <v>32</v>
      </c>
    </row>
    <row r="12" spans="3:15" x14ac:dyDescent="0.25">
      <c r="C12" s="24" t="s">
        <v>21</v>
      </c>
    </row>
    <row r="13" spans="3:15" ht="16.5" thickBot="1" x14ac:dyDescent="0.3"/>
    <row r="14" spans="3:15" x14ac:dyDescent="0.25">
      <c r="C14" s="61" t="s">
        <v>16</v>
      </c>
      <c r="D14" s="9"/>
      <c r="E14" s="9"/>
      <c r="H14" s="9"/>
      <c r="I14" s="9"/>
      <c r="L14" s="9"/>
      <c r="O14" s="9"/>
    </row>
    <row r="15" spans="3:15" ht="16.5" thickBot="1" x14ac:dyDescent="0.3">
      <c r="C15" s="62" t="s">
        <v>17</v>
      </c>
      <c r="D15" s="9"/>
      <c r="E15" s="9"/>
      <c r="H15" s="9"/>
      <c r="I15" s="9"/>
      <c r="L15" s="9"/>
      <c r="O15" s="9"/>
    </row>
    <row r="16" spans="3:15" ht="16.5" thickBot="1" x14ac:dyDescent="0.3">
      <c r="C16" s="9"/>
      <c r="D16" s="9"/>
      <c r="E16" s="9"/>
      <c r="H16" s="9"/>
      <c r="I16" s="9"/>
      <c r="L16" s="9"/>
      <c r="O16" s="9"/>
    </row>
    <row r="17" spans="2:18" ht="16.5" thickBot="1" x14ac:dyDescent="0.3">
      <c r="C17" s="29" t="s">
        <v>19</v>
      </c>
      <c r="D17" s="30"/>
      <c r="E17" s="31">
        <v>13.35</v>
      </c>
      <c r="H17" s="9"/>
      <c r="I17" s="9"/>
      <c r="L17" s="9"/>
      <c r="O17" s="9"/>
    </row>
    <row r="18" spans="2:18" ht="16.5" thickBot="1" x14ac:dyDescent="0.3">
      <c r="C18" s="9"/>
      <c r="D18" s="9"/>
      <c r="E18" s="9"/>
      <c r="H18" s="9"/>
      <c r="I18" s="9"/>
      <c r="L18" s="9"/>
      <c r="O18" s="9"/>
    </row>
    <row r="19" spans="2:18" ht="16.5" thickBot="1" x14ac:dyDescent="0.3">
      <c r="E19" s="91" t="s">
        <v>18</v>
      </c>
      <c r="F19" s="92"/>
      <c r="G19" s="92"/>
      <c r="H19" s="92"/>
      <c r="I19" s="92"/>
      <c r="J19" s="92"/>
      <c r="K19" s="93"/>
      <c r="M19" s="94" t="s">
        <v>20</v>
      </c>
      <c r="N19" s="95"/>
      <c r="O19" s="95"/>
      <c r="P19" s="95"/>
      <c r="Q19" s="96"/>
    </row>
    <row r="20" spans="2:18" x14ac:dyDescent="0.25">
      <c r="C20" s="7" t="s">
        <v>10</v>
      </c>
      <c r="D20" s="12"/>
      <c r="E20" s="25" t="s">
        <v>25</v>
      </c>
      <c r="F20" s="25" t="s">
        <v>11</v>
      </c>
      <c r="G20" s="26" t="s">
        <v>22</v>
      </c>
      <c r="H20" s="27"/>
      <c r="I20" s="25" t="s">
        <v>12</v>
      </c>
      <c r="J20" s="25" t="s">
        <v>11</v>
      </c>
      <c r="K20" s="28" t="s">
        <v>13</v>
      </c>
      <c r="L20" s="12"/>
      <c r="M20" s="28" t="s">
        <v>23</v>
      </c>
      <c r="N20" s="28" t="s">
        <v>14</v>
      </c>
      <c r="O20" s="27"/>
      <c r="P20" s="28" t="s">
        <v>24</v>
      </c>
      <c r="Q20" s="28" t="s">
        <v>15</v>
      </c>
    </row>
    <row r="21" spans="2:18" x14ac:dyDescent="0.25">
      <c r="B21" s="33">
        <v>1</v>
      </c>
      <c r="C21" s="34" t="s">
        <v>0</v>
      </c>
      <c r="D21" s="11"/>
      <c r="E21" s="34"/>
      <c r="F21" s="34"/>
      <c r="G21" s="36"/>
      <c r="H21" s="11"/>
      <c r="I21" s="34"/>
      <c r="J21" s="34"/>
      <c r="K21" s="37"/>
      <c r="L21" s="11"/>
      <c r="M21" s="37"/>
      <c r="N21" s="37"/>
      <c r="O21" s="11"/>
      <c r="P21" s="37"/>
      <c r="Q21" s="37"/>
    </row>
    <row r="22" spans="2:18" x14ac:dyDescent="0.25">
      <c r="B22" s="4">
        <v>1.1000000000000001</v>
      </c>
      <c r="C22" s="42" t="s">
        <v>35</v>
      </c>
      <c r="D22" s="10"/>
      <c r="E22" s="42">
        <v>200</v>
      </c>
      <c r="F22" s="42">
        <v>100</v>
      </c>
      <c r="G22" s="20">
        <f>E22*F22</f>
        <v>20000</v>
      </c>
      <c r="H22" s="10"/>
      <c r="I22" s="3">
        <f>E22/$E$17</f>
        <v>14.981273408239701</v>
      </c>
      <c r="J22" s="4">
        <f>F22</f>
        <v>100</v>
      </c>
      <c r="K22" s="3">
        <f>I22*J22</f>
        <v>1498.1273408239701</v>
      </c>
      <c r="L22" s="10"/>
      <c r="M22" s="43"/>
      <c r="N22" s="3">
        <f>M22/$E$17</f>
        <v>0</v>
      </c>
      <c r="O22" s="10"/>
      <c r="P22" s="20">
        <f>G22-M22</f>
        <v>20000</v>
      </c>
      <c r="Q22" s="3">
        <f>K22-N22</f>
        <v>1498.1273408239701</v>
      </c>
      <c r="R22" s="23"/>
    </row>
    <row r="23" spans="2:18" x14ac:dyDescent="0.25">
      <c r="B23" s="4">
        <v>1.2</v>
      </c>
      <c r="C23" s="42" t="s">
        <v>34</v>
      </c>
      <c r="D23" s="10"/>
      <c r="E23" s="42">
        <v>150</v>
      </c>
      <c r="F23" s="42">
        <v>50</v>
      </c>
      <c r="G23" s="20">
        <f t="shared" ref="G23:G26" si="0">E23*F23</f>
        <v>7500</v>
      </c>
      <c r="H23" s="10"/>
      <c r="I23" s="3">
        <f t="shared" ref="I23:I26" si="1">E23/$E$17</f>
        <v>11.235955056179776</v>
      </c>
      <c r="J23" s="4">
        <f t="shared" ref="J23:J26" si="2">F23</f>
        <v>50</v>
      </c>
      <c r="K23" s="3">
        <f t="shared" ref="K23:K26" si="3">I23*J23</f>
        <v>561.79775280898878</v>
      </c>
      <c r="L23" s="10"/>
      <c r="M23" s="43"/>
      <c r="N23" s="3">
        <f t="shared" ref="N23:N82" si="4">M23/$E$17</f>
        <v>0</v>
      </c>
      <c r="O23" s="10"/>
      <c r="P23" s="20">
        <f t="shared" ref="P23:P26" si="5">G23-M23</f>
        <v>7500</v>
      </c>
      <c r="Q23" s="3">
        <f t="shared" ref="Q23:Q26" si="6">K23-N23</f>
        <v>561.79775280898878</v>
      </c>
      <c r="R23" s="23"/>
    </row>
    <row r="24" spans="2:18" x14ac:dyDescent="0.25">
      <c r="B24" s="4">
        <v>1.3</v>
      </c>
      <c r="C24" s="42" t="s">
        <v>40</v>
      </c>
      <c r="D24" s="10"/>
      <c r="E24" s="42">
        <v>1200</v>
      </c>
      <c r="F24" s="42">
        <v>2</v>
      </c>
      <c r="G24" s="20">
        <f t="shared" si="0"/>
        <v>2400</v>
      </c>
      <c r="H24" s="10"/>
      <c r="I24" s="3">
        <f t="shared" si="1"/>
        <v>89.887640449438209</v>
      </c>
      <c r="J24" s="4">
        <f t="shared" si="2"/>
        <v>2</v>
      </c>
      <c r="K24" s="3">
        <f t="shared" si="3"/>
        <v>179.77528089887642</v>
      </c>
      <c r="L24" s="10"/>
      <c r="M24" s="43"/>
      <c r="N24" s="3">
        <f t="shared" si="4"/>
        <v>0</v>
      </c>
      <c r="O24" s="10"/>
      <c r="P24" s="20">
        <f t="shared" si="5"/>
        <v>2400</v>
      </c>
      <c r="Q24" s="3">
        <f t="shared" si="6"/>
        <v>179.77528089887642</v>
      </c>
      <c r="R24" s="23"/>
    </row>
    <row r="25" spans="2:18" x14ac:dyDescent="0.25">
      <c r="B25" s="4">
        <v>1.4</v>
      </c>
      <c r="C25" s="42"/>
      <c r="D25" s="10"/>
      <c r="E25" s="42"/>
      <c r="F25" s="42"/>
      <c r="G25" s="20">
        <f t="shared" si="0"/>
        <v>0</v>
      </c>
      <c r="H25" s="10"/>
      <c r="I25" s="3">
        <f t="shared" si="1"/>
        <v>0</v>
      </c>
      <c r="J25" s="4">
        <f t="shared" si="2"/>
        <v>0</v>
      </c>
      <c r="K25" s="3">
        <f t="shared" si="3"/>
        <v>0</v>
      </c>
      <c r="L25" s="10"/>
      <c r="M25" s="43"/>
      <c r="N25" s="3">
        <f t="shared" si="4"/>
        <v>0</v>
      </c>
      <c r="O25" s="10"/>
      <c r="P25" s="20">
        <f t="shared" si="5"/>
        <v>0</v>
      </c>
      <c r="Q25" s="3">
        <f t="shared" si="6"/>
        <v>0</v>
      </c>
      <c r="R25" s="23"/>
    </row>
    <row r="26" spans="2:18" x14ac:dyDescent="0.25">
      <c r="B26" s="4">
        <v>1.5</v>
      </c>
      <c r="C26" s="42"/>
      <c r="D26" s="10"/>
      <c r="E26" s="42"/>
      <c r="F26" s="42"/>
      <c r="G26" s="20">
        <f t="shared" si="0"/>
        <v>0</v>
      </c>
      <c r="H26" s="10"/>
      <c r="I26" s="3">
        <f t="shared" si="1"/>
        <v>0</v>
      </c>
      <c r="J26" s="4">
        <f t="shared" si="2"/>
        <v>0</v>
      </c>
      <c r="K26" s="3">
        <f t="shared" si="3"/>
        <v>0</v>
      </c>
      <c r="L26" s="10"/>
      <c r="M26" s="43"/>
      <c r="N26" s="3">
        <f t="shared" si="4"/>
        <v>0</v>
      </c>
      <c r="O26" s="10"/>
      <c r="P26" s="20">
        <f t="shared" si="5"/>
        <v>0</v>
      </c>
      <c r="Q26" s="3">
        <f t="shared" si="6"/>
        <v>0</v>
      </c>
    </row>
    <row r="27" spans="2:18" s="24" customFormat="1" x14ac:dyDescent="0.25">
      <c r="B27" s="2"/>
      <c r="C27" s="2" t="s">
        <v>27</v>
      </c>
      <c r="D27" s="11"/>
      <c r="E27" s="2"/>
      <c r="F27" s="2"/>
      <c r="G27" s="39">
        <f>SUM(G22:G26)</f>
        <v>29900</v>
      </c>
      <c r="H27" s="11"/>
      <c r="I27" s="5"/>
      <c r="J27" s="2"/>
      <c r="K27" s="40">
        <f>SUM(K22:K26)</f>
        <v>2239.7003745318352</v>
      </c>
      <c r="L27" s="11"/>
      <c r="M27" s="39">
        <f>SUM(M22:M26)</f>
        <v>0</v>
      </c>
      <c r="N27" s="41">
        <f t="shared" si="4"/>
        <v>0</v>
      </c>
      <c r="O27" s="11"/>
      <c r="P27" s="39">
        <f>SUM(P22:P26)</f>
        <v>29900</v>
      </c>
      <c r="Q27" s="40">
        <f>SUM(Q22:Q26)</f>
        <v>2239.7003745318352</v>
      </c>
    </row>
    <row r="28" spans="2:18" ht="3.95" customHeight="1" x14ac:dyDescent="0.25">
      <c r="B28" s="10"/>
      <c r="C28" s="10"/>
      <c r="D28" s="10"/>
      <c r="E28" s="10"/>
      <c r="F28" s="10"/>
      <c r="G28" s="21"/>
      <c r="H28" s="10"/>
      <c r="I28" s="10"/>
      <c r="J28" s="10"/>
      <c r="K28" s="13"/>
      <c r="L28" s="10"/>
      <c r="M28" s="13"/>
      <c r="N28" s="13"/>
      <c r="O28" s="10"/>
      <c r="P28" s="21"/>
      <c r="Q28" s="13"/>
    </row>
    <row r="29" spans="2:18" x14ac:dyDescent="0.25">
      <c r="B29" s="33">
        <v>2</v>
      </c>
      <c r="C29" s="34" t="s">
        <v>1</v>
      </c>
      <c r="D29" s="11"/>
      <c r="E29" s="34"/>
      <c r="F29" s="34"/>
      <c r="G29" s="36"/>
      <c r="H29" s="11"/>
      <c r="I29" s="34"/>
      <c r="J29" s="34"/>
      <c r="K29" s="37"/>
      <c r="L29" s="11"/>
      <c r="M29" s="37"/>
      <c r="N29" s="37"/>
      <c r="O29" s="11"/>
      <c r="P29" s="36"/>
      <c r="Q29" s="37"/>
    </row>
    <row r="30" spans="2:18" x14ac:dyDescent="0.25">
      <c r="B30" s="4">
        <v>2.1</v>
      </c>
      <c r="C30" s="42" t="s">
        <v>36</v>
      </c>
      <c r="D30" s="10"/>
      <c r="E30" s="42">
        <v>150</v>
      </c>
      <c r="F30" s="42">
        <v>8</v>
      </c>
      <c r="G30" s="20">
        <f>E30*F30</f>
        <v>1200</v>
      </c>
      <c r="H30" s="10"/>
      <c r="I30" s="3">
        <f>E30/$E$17</f>
        <v>11.235955056179776</v>
      </c>
      <c r="J30" s="4">
        <f>F30</f>
        <v>8</v>
      </c>
      <c r="K30" s="3">
        <f>I30*J30</f>
        <v>89.887640449438209</v>
      </c>
      <c r="L30" s="10"/>
      <c r="M30" s="43"/>
      <c r="N30" s="3">
        <f t="shared" si="4"/>
        <v>0</v>
      </c>
      <c r="O30" s="10"/>
      <c r="P30" s="20">
        <f>G30-M30</f>
        <v>1200</v>
      </c>
      <c r="Q30" s="3">
        <f>K30-N30</f>
        <v>89.887640449438209</v>
      </c>
    </row>
    <row r="31" spans="2:18" x14ac:dyDescent="0.25">
      <c r="B31" s="4">
        <v>2.2000000000000002</v>
      </c>
      <c r="C31" s="42" t="s">
        <v>42</v>
      </c>
      <c r="D31" s="10"/>
      <c r="E31" s="42">
        <v>16000</v>
      </c>
      <c r="F31" s="42">
        <v>1</v>
      </c>
      <c r="G31" s="20">
        <f t="shared" ref="G31:G34" si="7">E31*F31</f>
        <v>16000</v>
      </c>
      <c r="H31" s="10"/>
      <c r="I31" s="3">
        <f t="shared" ref="I31:I34" si="8">E31/$E$17</f>
        <v>1198.5018726591761</v>
      </c>
      <c r="J31" s="4">
        <f t="shared" ref="J31:J34" si="9">F31</f>
        <v>1</v>
      </c>
      <c r="K31" s="3">
        <f t="shared" ref="K31:K34" si="10">I31*J31</f>
        <v>1198.5018726591761</v>
      </c>
      <c r="L31" s="10"/>
      <c r="M31" s="43"/>
      <c r="N31" s="3">
        <f t="shared" si="4"/>
        <v>0</v>
      </c>
      <c r="O31" s="10"/>
      <c r="P31" s="20">
        <f t="shared" ref="P31:P34" si="11">G31-M31</f>
        <v>16000</v>
      </c>
      <c r="Q31" s="3">
        <f t="shared" ref="Q31:Q34" si="12">K31-N31</f>
        <v>1198.5018726591761</v>
      </c>
    </row>
    <row r="32" spans="2:18" x14ac:dyDescent="0.25">
      <c r="B32" s="4">
        <v>2.2999999999999998</v>
      </c>
      <c r="C32" s="42"/>
      <c r="D32" s="10"/>
      <c r="E32" s="42"/>
      <c r="F32" s="42"/>
      <c r="G32" s="20">
        <f t="shared" si="7"/>
        <v>0</v>
      </c>
      <c r="H32" s="10"/>
      <c r="I32" s="3">
        <f t="shared" si="8"/>
        <v>0</v>
      </c>
      <c r="J32" s="4">
        <f t="shared" si="9"/>
        <v>0</v>
      </c>
      <c r="K32" s="3">
        <f t="shared" si="10"/>
        <v>0</v>
      </c>
      <c r="L32" s="10"/>
      <c r="M32" s="43"/>
      <c r="N32" s="3">
        <f t="shared" si="4"/>
        <v>0</v>
      </c>
      <c r="O32" s="10"/>
      <c r="P32" s="20">
        <f t="shared" si="11"/>
        <v>0</v>
      </c>
      <c r="Q32" s="3">
        <f t="shared" si="12"/>
        <v>0</v>
      </c>
    </row>
    <row r="33" spans="2:17" x14ac:dyDescent="0.25">
      <c r="B33" s="4">
        <v>2.4</v>
      </c>
      <c r="C33" s="42"/>
      <c r="D33" s="10"/>
      <c r="E33" s="42"/>
      <c r="F33" s="42"/>
      <c r="G33" s="20">
        <f t="shared" si="7"/>
        <v>0</v>
      </c>
      <c r="H33" s="10"/>
      <c r="I33" s="3">
        <f t="shared" si="8"/>
        <v>0</v>
      </c>
      <c r="J33" s="4">
        <f t="shared" si="9"/>
        <v>0</v>
      </c>
      <c r="K33" s="3">
        <f t="shared" si="10"/>
        <v>0</v>
      </c>
      <c r="L33" s="10"/>
      <c r="M33" s="43"/>
      <c r="N33" s="3">
        <f t="shared" si="4"/>
        <v>0</v>
      </c>
      <c r="O33" s="10"/>
      <c r="P33" s="20">
        <f t="shared" si="11"/>
        <v>0</v>
      </c>
      <c r="Q33" s="3">
        <f t="shared" si="12"/>
        <v>0</v>
      </c>
    </row>
    <row r="34" spans="2:17" x14ac:dyDescent="0.25">
      <c r="B34" s="4">
        <v>2.5</v>
      </c>
      <c r="C34" s="42"/>
      <c r="D34" s="10"/>
      <c r="E34" s="44"/>
      <c r="F34" s="42"/>
      <c r="G34" s="20">
        <f t="shared" si="7"/>
        <v>0</v>
      </c>
      <c r="H34" s="10"/>
      <c r="I34" s="3">
        <f t="shared" si="8"/>
        <v>0</v>
      </c>
      <c r="J34" s="4">
        <f t="shared" si="9"/>
        <v>0</v>
      </c>
      <c r="K34" s="3">
        <f t="shared" si="10"/>
        <v>0</v>
      </c>
      <c r="L34" s="10"/>
      <c r="M34" s="43"/>
      <c r="N34" s="3">
        <f t="shared" si="4"/>
        <v>0</v>
      </c>
      <c r="O34" s="10"/>
      <c r="P34" s="20">
        <f t="shared" si="11"/>
        <v>0</v>
      </c>
      <c r="Q34" s="3">
        <f t="shared" si="12"/>
        <v>0</v>
      </c>
    </row>
    <row r="35" spans="2:17" s="24" customFormat="1" x14ac:dyDescent="0.25">
      <c r="B35" s="5"/>
      <c r="C35" s="2" t="s">
        <v>27</v>
      </c>
      <c r="D35" s="11"/>
      <c r="E35" s="2"/>
      <c r="F35" s="2"/>
      <c r="G35" s="39">
        <f>SUM(G30:G34)</f>
        <v>17200</v>
      </c>
      <c r="H35" s="11"/>
      <c r="I35" s="2"/>
      <c r="J35" s="2"/>
      <c r="K35" s="40">
        <f>SUM(K30:K34)</f>
        <v>1288.3895131086142</v>
      </c>
      <c r="L35" s="11"/>
      <c r="M35" s="39">
        <f>SUM(M30:M34)</f>
        <v>0</v>
      </c>
      <c r="N35" s="41">
        <f t="shared" si="4"/>
        <v>0</v>
      </c>
      <c r="O35" s="11"/>
      <c r="P35" s="39">
        <f>SUM(P30:P34)</f>
        <v>17200</v>
      </c>
      <c r="Q35" s="40">
        <f>SUM(Q30:Q34)</f>
        <v>1288.3895131086142</v>
      </c>
    </row>
    <row r="36" spans="2:17" ht="3.95" customHeight="1" x14ac:dyDescent="0.25">
      <c r="B36" s="10"/>
      <c r="C36" s="10"/>
      <c r="D36" s="10"/>
      <c r="E36" s="10"/>
      <c r="F36" s="10"/>
      <c r="G36" s="21"/>
      <c r="H36" s="10"/>
      <c r="I36" s="10"/>
      <c r="J36" s="10"/>
      <c r="K36" s="13"/>
      <c r="L36" s="10"/>
      <c r="M36" s="13"/>
      <c r="N36" s="13"/>
      <c r="O36" s="10"/>
      <c r="P36" s="21"/>
      <c r="Q36" s="13"/>
    </row>
    <row r="37" spans="2:17" x14ac:dyDescent="0.25">
      <c r="B37" s="38">
        <v>3</v>
      </c>
      <c r="C37" s="34" t="s">
        <v>2</v>
      </c>
      <c r="D37" s="11"/>
      <c r="E37" s="34"/>
      <c r="F37" s="34"/>
      <c r="G37" s="36"/>
      <c r="H37" s="11"/>
      <c r="I37" s="34"/>
      <c r="J37" s="34"/>
      <c r="K37" s="37"/>
      <c r="L37" s="11"/>
      <c r="M37" s="37"/>
      <c r="N37" s="37"/>
      <c r="O37" s="11"/>
      <c r="P37" s="36"/>
      <c r="Q37" s="37"/>
    </row>
    <row r="38" spans="2:17" x14ac:dyDescent="0.25">
      <c r="B38" s="16">
        <v>3.1</v>
      </c>
      <c r="C38" s="42"/>
      <c r="D38" s="10"/>
      <c r="E38" s="42"/>
      <c r="F38" s="42"/>
      <c r="G38" s="22">
        <f>E38*F38</f>
        <v>0</v>
      </c>
      <c r="H38" s="10"/>
      <c r="I38" s="14">
        <f>E38/$E$17</f>
        <v>0</v>
      </c>
      <c r="J38" s="15">
        <f>F38</f>
        <v>0</v>
      </c>
      <c r="K38" s="14">
        <f>I38*J38</f>
        <v>0</v>
      </c>
      <c r="L38" s="10"/>
      <c r="M38" s="43"/>
      <c r="N38" s="3">
        <f t="shared" si="4"/>
        <v>0</v>
      </c>
      <c r="O38" s="10"/>
      <c r="P38" s="22">
        <f>G38-M38</f>
        <v>0</v>
      </c>
      <c r="Q38" s="14">
        <f>K38-N38</f>
        <v>0</v>
      </c>
    </row>
    <row r="39" spans="2:17" x14ac:dyDescent="0.25">
      <c r="B39" s="16">
        <v>3.2</v>
      </c>
      <c r="C39" s="42"/>
      <c r="D39" s="10"/>
      <c r="E39" s="42"/>
      <c r="F39" s="42"/>
      <c r="G39" s="22">
        <f t="shared" ref="G39:G42" si="13">E39*F39</f>
        <v>0</v>
      </c>
      <c r="H39" s="10"/>
      <c r="I39" s="14">
        <f t="shared" ref="I39:I42" si="14">E39/$E$17</f>
        <v>0</v>
      </c>
      <c r="J39" s="15">
        <f t="shared" ref="J39:J42" si="15">F39</f>
        <v>0</v>
      </c>
      <c r="K39" s="14">
        <f t="shared" ref="K39:K42" si="16">I39*J39</f>
        <v>0</v>
      </c>
      <c r="L39" s="10"/>
      <c r="M39" s="43"/>
      <c r="N39" s="3">
        <f t="shared" si="4"/>
        <v>0</v>
      </c>
      <c r="O39" s="10"/>
      <c r="P39" s="22">
        <f t="shared" ref="P39:P42" si="17">G39-M39</f>
        <v>0</v>
      </c>
      <c r="Q39" s="14">
        <f t="shared" ref="Q39:Q42" si="18">K39-N39</f>
        <v>0</v>
      </c>
    </row>
    <row r="40" spans="2:17" x14ac:dyDescent="0.25">
      <c r="B40" s="16">
        <v>3.3</v>
      </c>
      <c r="C40" s="42"/>
      <c r="D40" s="10"/>
      <c r="E40" s="42"/>
      <c r="F40" s="42"/>
      <c r="G40" s="22">
        <f t="shared" si="13"/>
        <v>0</v>
      </c>
      <c r="H40" s="10"/>
      <c r="I40" s="14">
        <f t="shared" si="14"/>
        <v>0</v>
      </c>
      <c r="J40" s="15">
        <f t="shared" si="15"/>
        <v>0</v>
      </c>
      <c r="K40" s="14">
        <f t="shared" si="16"/>
        <v>0</v>
      </c>
      <c r="L40" s="10"/>
      <c r="M40" s="43"/>
      <c r="N40" s="3">
        <f t="shared" si="4"/>
        <v>0</v>
      </c>
      <c r="O40" s="10"/>
      <c r="P40" s="22">
        <f t="shared" si="17"/>
        <v>0</v>
      </c>
      <c r="Q40" s="14">
        <f t="shared" si="18"/>
        <v>0</v>
      </c>
    </row>
    <row r="41" spans="2:17" x14ac:dyDescent="0.25">
      <c r="B41" s="16">
        <v>3.4</v>
      </c>
      <c r="C41" s="42"/>
      <c r="D41" s="10"/>
      <c r="E41" s="42"/>
      <c r="F41" s="42"/>
      <c r="G41" s="22">
        <f t="shared" si="13"/>
        <v>0</v>
      </c>
      <c r="H41" s="10"/>
      <c r="I41" s="14">
        <f t="shared" si="14"/>
        <v>0</v>
      </c>
      <c r="J41" s="15">
        <f t="shared" si="15"/>
        <v>0</v>
      </c>
      <c r="K41" s="14">
        <f t="shared" si="16"/>
        <v>0</v>
      </c>
      <c r="L41" s="10"/>
      <c r="M41" s="43"/>
      <c r="N41" s="3">
        <f t="shared" si="4"/>
        <v>0</v>
      </c>
      <c r="O41" s="10"/>
      <c r="P41" s="22">
        <f t="shared" si="17"/>
        <v>0</v>
      </c>
      <c r="Q41" s="14">
        <f t="shared" si="18"/>
        <v>0</v>
      </c>
    </row>
    <row r="42" spans="2:17" x14ac:dyDescent="0.25">
      <c r="B42" s="16">
        <v>3.5</v>
      </c>
      <c r="C42" s="42"/>
      <c r="D42" s="10"/>
      <c r="E42" s="42"/>
      <c r="F42" s="42"/>
      <c r="G42" s="22">
        <f t="shared" si="13"/>
        <v>0</v>
      </c>
      <c r="H42" s="10"/>
      <c r="I42" s="14">
        <f t="shared" si="14"/>
        <v>0</v>
      </c>
      <c r="J42" s="15">
        <f t="shared" si="15"/>
        <v>0</v>
      </c>
      <c r="K42" s="14">
        <f t="shared" si="16"/>
        <v>0</v>
      </c>
      <c r="L42" s="10"/>
      <c r="M42" s="43"/>
      <c r="N42" s="3">
        <f t="shared" si="4"/>
        <v>0</v>
      </c>
      <c r="O42" s="10"/>
      <c r="P42" s="22">
        <f t="shared" si="17"/>
        <v>0</v>
      </c>
      <c r="Q42" s="14">
        <f t="shared" si="18"/>
        <v>0</v>
      </c>
    </row>
    <row r="43" spans="2:17" s="24" customFormat="1" x14ac:dyDescent="0.25">
      <c r="B43" s="2"/>
      <c r="C43" s="2" t="s">
        <v>27</v>
      </c>
      <c r="D43" s="11"/>
      <c r="E43" s="2"/>
      <c r="F43" s="2"/>
      <c r="G43" s="39">
        <f>SUM(G38:G42)</f>
        <v>0</v>
      </c>
      <c r="H43" s="11"/>
      <c r="I43" s="2"/>
      <c r="J43" s="2"/>
      <c r="K43" s="40">
        <f>SUM(K38:K42)</f>
        <v>0</v>
      </c>
      <c r="L43" s="11"/>
      <c r="M43" s="39">
        <f>SUM(M38:M42)</f>
        <v>0</v>
      </c>
      <c r="N43" s="41">
        <f t="shared" si="4"/>
        <v>0</v>
      </c>
      <c r="O43" s="11"/>
      <c r="P43" s="39">
        <f>SUM(P38:P42)</f>
        <v>0</v>
      </c>
      <c r="Q43" s="40">
        <f>SUM(Q38:Q42)</f>
        <v>0</v>
      </c>
    </row>
    <row r="44" spans="2:17" ht="3.95" customHeight="1" x14ac:dyDescent="0.25">
      <c r="B44" s="10"/>
      <c r="C44" s="10"/>
      <c r="D44" s="10"/>
      <c r="E44" s="10"/>
      <c r="F44" s="10"/>
      <c r="G44" s="21"/>
      <c r="H44" s="10"/>
      <c r="I44" s="10"/>
      <c r="J44" s="10"/>
      <c r="K44" s="13"/>
      <c r="L44" s="10"/>
      <c r="M44" s="13"/>
      <c r="N44" s="13"/>
      <c r="O44" s="10"/>
      <c r="P44" s="21"/>
      <c r="Q44" s="13"/>
    </row>
    <row r="45" spans="2:17" x14ac:dyDescent="0.25">
      <c r="B45" s="33">
        <v>4</v>
      </c>
      <c r="C45" s="34" t="s">
        <v>3</v>
      </c>
      <c r="D45" s="11"/>
      <c r="E45" s="34"/>
      <c r="F45" s="34"/>
      <c r="G45" s="36"/>
      <c r="H45" s="11"/>
      <c r="I45" s="34"/>
      <c r="J45" s="34"/>
      <c r="K45" s="37"/>
      <c r="L45" s="11"/>
      <c r="M45" s="37"/>
      <c r="N45" s="37"/>
      <c r="O45" s="11"/>
      <c r="P45" s="36"/>
      <c r="Q45" s="37"/>
    </row>
    <row r="46" spans="2:17" x14ac:dyDescent="0.25">
      <c r="B46" s="4">
        <v>4.0999999999999996</v>
      </c>
      <c r="C46" s="42" t="s">
        <v>37</v>
      </c>
      <c r="D46" s="10"/>
      <c r="E46" s="42">
        <v>100</v>
      </c>
      <c r="F46" s="42">
        <v>5</v>
      </c>
      <c r="G46" s="20">
        <f>E46*F46</f>
        <v>500</v>
      </c>
      <c r="H46" s="10"/>
      <c r="I46" s="3">
        <f>E46/$E$17</f>
        <v>7.4906367041198507</v>
      </c>
      <c r="J46" s="4">
        <f>F46</f>
        <v>5</v>
      </c>
      <c r="K46" s="3">
        <f>I46*J46</f>
        <v>37.453183520599254</v>
      </c>
      <c r="L46" s="10"/>
      <c r="M46" s="43"/>
      <c r="N46" s="3">
        <f t="shared" si="4"/>
        <v>0</v>
      </c>
      <c r="O46" s="10"/>
      <c r="P46" s="20">
        <f>G46-M46</f>
        <v>500</v>
      </c>
      <c r="Q46" s="3">
        <f>K46-N46</f>
        <v>37.453183520599254</v>
      </c>
    </row>
    <row r="47" spans="2:17" x14ac:dyDescent="0.25">
      <c r="B47" s="4">
        <v>4.2</v>
      </c>
      <c r="C47" s="42" t="s">
        <v>38</v>
      </c>
      <c r="D47" s="10"/>
      <c r="E47" s="42">
        <v>15</v>
      </c>
      <c r="F47" s="42">
        <v>200</v>
      </c>
      <c r="G47" s="20">
        <f t="shared" ref="G47:G50" si="19">E47*F47</f>
        <v>3000</v>
      </c>
      <c r="H47" s="10"/>
      <c r="I47" s="3">
        <f t="shared" ref="I47:I50" si="20">E47/$E$17</f>
        <v>1.1235955056179776</v>
      </c>
      <c r="J47" s="4">
        <f t="shared" ref="J47:J50" si="21">F47</f>
        <v>200</v>
      </c>
      <c r="K47" s="3">
        <f t="shared" ref="K47:K50" si="22">I47*J47</f>
        <v>224.71910112359552</v>
      </c>
      <c r="L47" s="10"/>
      <c r="M47" s="43"/>
      <c r="N47" s="3">
        <f t="shared" si="4"/>
        <v>0</v>
      </c>
      <c r="O47" s="10"/>
      <c r="P47" s="20">
        <f t="shared" ref="P47:P50" si="23">G47-M47</f>
        <v>3000</v>
      </c>
      <c r="Q47" s="3">
        <f t="shared" ref="Q47:Q50" si="24">K47-N47</f>
        <v>224.71910112359552</v>
      </c>
    </row>
    <row r="48" spans="2:17" x14ac:dyDescent="0.25">
      <c r="B48" s="4">
        <v>4.3</v>
      </c>
      <c r="C48" s="42" t="s">
        <v>43</v>
      </c>
      <c r="D48" s="10"/>
      <c r="E48" s="42">
        <v>1000</v>
      </c>
      <c r="F48" s="42">
        <v>6</v>
      </c>
      <c r="G48" s="20">
        <f t="shared" si="19"/>
        <v>6000</v>
      </c>
      <c r="H48" s="10"/>
      <c r="I48" s="3">
        <f t="shared" si="20"/>
        <v>74.906367041198507</v>
      </c>
      <c r="J48" s="4">
        <f t="shared" si="21"/>
        <v>6</v>
      </c>
      <c r="K48" s="3">
        <f t="shared" si="22"/>
        <v>449.43820224719104</v>
      </c>
      <c r="L48" s="10"/>
      <c r="M48" s="43"/>
      <c r="N48" s="3">
        <f t="shared" si="4"/>
        <v>0</v>
      </c>
      <c r="O48" s="10"/>
      <c r="P48" s="20">
        <f t="shared" si="23"/>
        <v>6000</v>
      </c>
      <c r="Q48" s="3">
        <f t="shared" si="24"/>
        <v>449.43820224719104</v>
      </c>
    </row>
    <row r="49" spans="2:17" x14ac:dyDescent="0.25">
      <c r="B49" s="4">
        <v>4.4000000000000004</v>
      </c>
      <c r="C49" s="42" t="s">
        <v>45</v>
      </c>
      <c r="D49" s="10"/>
      <c r="E49" s="42">
        <v>900</v>
      </c>
      <c r="F49" s="42">
        <v>5</v>
      </c>
      <c r="G49" s="20">
        <f t="shared" si="19"/>
        <v>4500</v>
      </c>
      <c r="H49" s="10"/>
      <c r="I49" s="3">
        <f t="shared" si="20"/>
        <v>67.415730337078656</v>
      </c>
      <c r="J49" s="4">
        <f t="shared" si="21"/>
        <v>5</v>
      </c>
      <c r="K49" s="3">
        <f t="shared" si="22"/>
        <v>337.07865168539331</v>
      </c>
      <c r="L49" s="10"/>
      <c r="M49" s="43"/>
      <c r="N49" s="3">
        <f t="shared" si="4"/>
        <v>0</v>
      </c>
      <c r="O49" s="10"/>
      <c r="P49" s="20">
        <f t="shared" si="23"/>
        <v>4500</v>
      </c>
      <c r="Q49" s="3">
        <f t="shared" si="24"/>
        <v>337.07865168539331</v>
      </c>
    </row>
    <row r="50" spans="2:17" x14ac:dyDescent="0.25">
      <c r="B50" s="4">
        <v>4.5</v>
      </c>
      <c r="C50" s="42"/>
      <c r="D50" s="10"/>
      <c r="E50" s="42"/>
      <c r="F50" s="42"/>
      <c r="G50" s="20">
        <f t="shared" si="19"/>
        <v>0</v>
      </c>
      <c r="H50" s="10"/>
      <c r="I50" s="3">
        <f t="shared" si="20"/>
        <v>0</v>
      </c>
      <c r="J50" s="4">
        <f t="shared" si="21"/>
        <v>0</v>
      </c>
      <c r="K50" s="3">
        <f t="shared" si="22"/>
        <v>0</v>
      </c>
      <c r="L50" s="10"/>
      <c r="M50" s="43"/>
      <c r="N50" s="3">
        <f t="shared" si="4"/>
        <v>0</v>
      </c>
      <c r="O50" s="10"/>
      <c r="P50" s="20">
        <f t="shared" si="23"/>
        <v>0</v>
      </c>
      <c r="Q50" s="3">
        <f t="shared" si="24"/>
        <v>0</v>
      </c>
    </row>
    <row r="51" spans="2:17" s="24" customFormat="1" x14ac:dyDescent="0.25">
      <c r="B51" s="2"/>
      <c r="C51" s="2" t="s">
        <v>27</v>
      </c>
      <c r="D51" s="11"/>
      <c r="E51" s="2"/>
      <c r="F51" s="2"/>
      <c r="G51" s="39">
        <f>SUM(G46:G50)</f>
        <v>14000</v>
      </c>
      <c r="H51" s="11"/>
      <c r="I51" s="2"/>
      <c r="J51" s="2"/>
      <c r="K51" s="40">
        <f>SUM(K46:K50)</f>
        <v>1048.689138576779</v>
      </c>
      <c r="L51" s="11"/>
      <c r="M51" s="39">
        <f>SUM(M46:M50)</f>
        <v>0</v>
      </c>
      <c r="N51" s="41">
        <f t="shared" si="4"/>
        <v>0</v>
      </c>
      <c r="O51" s="11"/>
      <c r="P51" s="39">
        <f>SUM(P46:P50)</f>
        <v>14000</v>
      </c>
      <c r="Q51" s="40">
        <f>SUM(Q46:Q50)</f>
        <v>1048.689138576779</v>
      </c>
    </row>
    <row r="52" spans="2:17" ht="3.95" customHeight="1" x14ac:dyDescent="0.25">
      <c r="B52" s="45"/>
      <c r="C52" s="10"/>
      <c r="D52" s="10"/>
      <c r="E52" s="10"/>
      <c r="F52" s="10"/>
      <c r="G52" s="21"/>
      <c r="H52" s="10"/>
      <c r="I52" s="10"/>
      <c r="J52" s="10"/>
      <c r="K52" s="13"/>
      <c r="L52" s="10"/>
      <c r="M52" s="13"/>
      <c r="N52" s="13"/>
      <c r="O52" s="10"/>
      <c r="P52" s="21"/>
      <c r="Q52" s="13"/>
    </row>
    <row r="53" spans="2:17" x14ac:dyDescent="0.25">
      <c r="B53" s="33">
        <v>5</v>
      </c>
      <c r="C53" s="34" t="s">
        <v>4</v>
      </c>
      <c r="D53" s="11"/>
      <c r="E53" s="34"/>
      <c r="F53" s="34"/>
      <c r="G53" s="36"/>
      <c r="H53" s="11"/>
      <c r="I53" s="34"/>
      <c r="J53" s="34"/>
      <c r="K53" s="37"/>
      <c r="L53" s="11"/>
      <c r="M53" s="37"/>
      <c r="N53" s="37"/>
      <c r="O53" s="11"/>
      <c r="P53" s="36"/>
      <c r="Q53" s="37"/>
    </row>
    <row r="54" spans="2:17" x14ac:dyDescent="0.25">
      <c r="B54" s="4">
        <v>5.0999999999999996</v>
      </c>
      <c r="C54" s="42" t="s">
        <v>39</v>
      </c>
      <c r="D54" s="10"/>
      <c r="E54" s="42">
        <v>1500</v>
      </c>
      <c r="F54" s="42">
        <v>1</v>
      </c>
      <c r="G54" s="20">
        <f>E54*F54</f>
        <v>1500</v>
      </c>
      <c r="H54" s="10"/>
      <c r="I54" s="3">
        <f>E54/$E$17</f>
        <v>112.35955056179776</v>
      </c>
      <c r="J54" s="4">
        <f>F54</f>
        <v>1</v>
      </c>
      <c r="K54" s="3">
        <f>I54*J54</f>
        <v>112.35955056179776</v>
      </c>
      <c r="L54" s="10"/>
      <c r="M54" s="43"/>
      <c r="N54" s="3">
        <f t="shared" si="4"/>
        <v>0</v>
      </c>
      <c r="O54" s="10"/>
      <c r="P54" s="20">
        <f>G54-M54</f>
        <v>1500</v>
      </c>
      <c r="Q54" s="3">
        <f>K54-N54</f>
        <v>112.35955056179776</v>
      </c>
    </row>
    <row r="55" spans="2:17" x14ac:dyDescent="0.25">
      <c r="B55" s="4">
        <v>5.2</v>
      </c>
      <c r="C55" s="42" t="s">
        <v>50</v>
      </c>
      <c r="D55" s="10"/>
      <c r="E55" s="42">
        <v>2400</v>
      </c>
      <c r="F55" s="42">
        <v>1</v>
      </c>
      <c r="G55" s="20">
        <f t="shared" ref="G55:G58" si="25">E55*F55</f>
        <v>2400</v>
      </c>
      <c r="H55" s="10"/>
      <c r="I55" s="3">
        <f t="shared" ref="I55:I58" si="26">E55/$E$17</f>
        <v>179.77528089887642</v>
      </c>
      <c r="J55" s="4">
        <f t="shared" ref="J55:J58" si="27">F55</f>
        <v>1</v>
      </c>
      <c r="K55" s="3">
        <f t="shared" ref="K55:K58" si="28">I55*J55</f>
        <v>179.77528089887642</v>
      </c>
      <c r="L55" s="10"/>
      <c r="M55" s="43"/>
      <c r="N55" s="3">
        <f t="shared" si="4"/>
        <v>0</v>
      </c>
      <c r="O55" s="10"/>
      <c r="P55" s="20">
        <f t="shared" ref="P55:P58" si="29">G55-M55</f>
        <v>2400</v>
      </c>
      <c r="Q55" s="3">
        <f t="shared" ref="Q55:Q58" si="30">K55-N55</f>
        <v>179.77528089887642</v>
      </c>
    </row>
    <row r="56" spans="2:17" x14ac:dyDescent="0.25">
      <c r="B56" s="4">
        <v>5.3</v>
      </c>
      <c r="C56" s="42"/>
      <c r="D56" s="10"/>
      <c r="E56" s="42"/>
      <c r="F56" s="42"/>
      <c r="G56" s="20">
        <f t="shared" si="25"/>
        <v>0</v>
      </c>
      <c r="H56" s="10"/>
      <c r="I56" s="3">
        <f t="shared" si="26"/>
        <v>0</v>
      </c>
      <c r="J56" s="4">
        <f t="shared" si="27"/>
        <v>0</v>
      </c>
      <c r="K56" s="3">
        <f t="shared" si="28"/>
        <v>0</v>
      </c>
      <c r="L56" s="10"/>
      <c r="M56" s="43"/>
      <c r="N56" s="3">
        <f t="shared" si="4"/>
        <v>0</v>
      </c>
      <c r="O56" s="10"/>
      <c r="P56" s="20">
        <f t="shared" si="29"/>
        <v>0</v>
      </c>
      <c r="Q56" s="3">
        <f t="shared" si="30"/>
        <v>0</v>
      </c>
    </row>
    <row r="57" spans="2:17" x14ac:dyDescent="0.25">
      <c r="B57" s="4">
        <v>5.4</v>
      </c>
      <c r="C57" s="42"/>
      <c r="D57" s="10"/>
      <c r="E57" s="42"/>
      <c r="F57" s="42"/>
      <c r="G57" s="20">
        <f t="shared" si="25"/>
        <v>0</v>
      </c>
      <c r="H57" s="10"/>
      <c r="I57" s="3">
        <f t="shared" si="26"/>
        <v>0</v>
      </c>
      <c r="J57" s="4">
        <f t="shared" si="27"/>
        <v>0</v>
      </c>
      <c r="K57" s="3">
        <f t="shared" si="28"/>
        <v>0</v>
      </c>
      <c r="L57" s="10"/>
      <c r="M57" s="43"/>
      <c r="N57" s="3">
        <f t="shared" si="4"/>
        <v>0</v>
      </c>
      <c r="O57" s="10"/>
      <c r="P57" s="20">
        <f t="shared" si="29"/>
        <v>0</v>
      </c>
      <c r="Q57" s="3">
        <f t="shared" si="30"/>
        <v>0</v>
      </c>
    </row>
    <row r="58" spans="2:17" x14ac:dyDescent="0.25">
      <c r="B58" s="4">
        <v>5.5</v>
      </c>
      <c r="C58" s="42"/>
      <c r="D58" s="10"/>
      <c r="E58" s="42"/>
      <c r="F58" s="42"/>
      <c r="G58" s="20">
        <f t="shared" si="25"/>
        <v>0</v>
      </c>
      <c r="H58" s="10"/>
      <c r="I58" s="3">
        <f t="shared" si="26"/>
        <v>0</v>
      </c>
      <c r="J58" s="4">
        <f t="shared" si="27"/>
        <v>0</v>
      </c>
      <c r="K58" s="3">
        <f t="shared" si="28"/>
        <v>0</v>
      </c>
      <c r="L58" s="10"/>
      <c r="M58" s="43"/>
      <c r="N58" s="3">
        <f t="shared" si="4"/>
        <v>0</v>
      </c>
      <c r="O58" s="10"/>
      <c r="P58" s="20">
        <f t="shared" si="29"/>
        <v>0</v>
      </c>
      <c r="Q58" s="3">
        <f t="shared" si="30"/>
        <v>0</v>
      </c>
    </row>
    <row r="59" spans="2:17" s="24" customFormat="1" x14ac:dyDescent="0.25">
      <c r="B59" s="2"/>
      <c r="C59" s="2" t="s">
        <v>27</v>
      </c>
      <c r="D59" s="11"/>
      <c r="E59" s="2"/>
      <c r="F59" s="2"/>
      <c r="G59" s="39">
        <f>SUM(G54:G58)</f>
        <v>3900</v>
      </c>
      <c r="H59" s="11"/>
      <c r="I59" s="2"/>
      <c r="J59" s="2"/>
      <c r="K59" s="40">
        <f>SUM(K54:K58)</f>
        <v>292.13483146067415</v>
      </c>
      <c r="L59" s="11"/>
      <c r="M59" s="39">
        <f>SUM(M54:M58)</f>
        <v>0</v>
      </c>
      <c r="N59" s="41">
        <f t="shared" si="4"/>
        <v>0</v>
      </c>
      <c r="O59" s="11"/>
      <c r="P59" s="39">
        <f>SUM(P54:P58)</f>
        <v>3900</v>
      </c>
      <c r="Q59" s="40">
        <f>SUM(Q54:Q58)</f>
        <v>292.13483146067415</v>
      </c>
    </row>
    <row r="60" spans="2:17" ht="3.95" customHeight="1" x14ac:dyDescent="0.25">
      <c r="B60" s="10"/>
      <c r="C60" s="10"/>
      <c r="D60" s="10"/>
      <c r="E60" s="10"/>
      <c r="F60" s="10"/>
      <c r="G60" s="21"/>
      <c r="H60" s="10"/>
      <c r="I60" s="10"/>
      <c r="J60" s="10"/>
      <c r="K60" s="13"/>
      <c r="L60" s="10"/>
      <c r="M60" s="13"/>
      <c r="N60" s="13"/>
      <c r="O60" s="10"/>
      <c r="P60" s="21"/>
      <c r="Q60" s="13"/>
    </row>
    <row r="61" spans="2:17" x14ac:dyDescent="0.25">
      <c r="B61" s="33">
        <v>6</v>
      </c>
      <c r="C61" s="34" t="s">
        <v>5</v>
      </c>
      <c r="D61" s="11"/>
      <c r="E61" s="34"/>
      <c r="F61" s="34"/>
      <c r="G61" s="36"/>
      <c r="H61" s="11"/>
      <c r="I61" s="34"/>
      <c r="J61" s="34"/>
      <c r="K61" s="37"/>
      <c r="L61" s="11"/>
      <c r="M61" s="37"/>
      <c r="N61" s="37"/>
      <c r="O61" s="11"/>
      <c r="P61" s="36"/>
      <c r="Q61" s="37"/>
    </row>
    <row r="62" spans="2:17" x14ac:dyDescent="0.25">
      <c r="B62" s="15">
        <v>6.1</v>
      </c>
      <c r="C62" s="68" t="s">
        <v>44</v>
      </c>
      <c r="D62" s="10"/>
      <c r="E62" s="42"/>
      <c r="F62" s="42"/>
      <c r="G62" s="22">
        <f>E62*F62</f>
        <v>0</v>
      </c>
      <c r="H62" s="10"/>
      <c r="I62" s="14">
        <f>E62/$E$17</f>
        <v>0</v>
      </c>
      <c r="J62" s="15">
        <f>F62</f>
        <v>0</v>
      </c>
      <c r="K62" s="14">
        <f>I62*J62</f>
        <v>0</v>
      </c>
      <c r="L62" s="10"/>
      <c r="M62" s="43"/>
      <c r="N62" s="3">
        <f t="shared" si="4"/>
        <v>0</v>
      </c>
      <c r="O62" s="10"/>
      <c r="P62" s="22">
        <f>G62-M62</f>
        <v>0</v>
      </c>
      <c r="Q62" s="14">
        <f>K62-N62</f>
        <v>0</v>
      </c>
    </row>
    <row r="63" spans="2:17" x14ac:dyDescent="0.25">
      <c r="B63" s="15">
        <v>6.2</v>
      </c>
      <c r="C63" s="42"/>
      <c r="D63" s="10"/>
      <c r="E63" s="42"/>
      <c r="F63" s="42"/>
      <c r="G63" s="22">
        <f t="shared" ref="G63:G67" si="31">E63*F63</f>
        <v>0</v>
      </c>
      <c r="H63" s="10"/>
      <c r="I63" s="14">
        <f t="shared" ref="I63:I66" si="32">E63/$E$17</f>
        <v>0</v>
      </c>
      <c r="J63" s="15">
        <f t="shared" ref="J63:J66" si="33">F63</f>
        <v>0</v>
      </c>
      <c r="K63" s="14">
        <f t="shared" ref="K63:K67" si="34">I63*J63</f>
        <v>0</v>
      </c>
      <c r="L63" s="10"/>
      <c r="M63" s="43"/>
      <c r="N63" s="3">
        <f t="shared" si="4"/>
        <v>0</v>
      </c>
      <c r="O63" s="10"/>
      <c r="P63" s="22">
        <f t="shared" ref="P63:P66" si="35">G63-M63</f>
        <v>0</v>
      </c>
      <c r="Q63" s="14">
        <f t="shared" ref="Q63:Q66" si="36">K63-N63</f>
        <v>0</v>
      </c>
    </row>
    <row r="64" spans="2:17" x14ac:dyDescent="0.25">
      <c r="B64" s="15">
        <v>6.3</v>
      </c>
      <c r="C64" s="42"/>
      <c r="D64" s="10"/>
      <c r="E64" s="42"/>
      <c r="F64" s="42"/>
      <c r="G64" s="22">
        <f t="shared" si="31"/>
        <v>0</v>
      </c>
      <c r="H64" s="10"/>
      <c r="I64" s="14">
        <f t="shared" si="32"/>
        <v>0</v>
      </c>
      <c r="J64" s="15">
        <f t="shared" si="33"/>
        <v>0</v>
      </c>
      <c r="K64" s="14">
        <f t="shared" si="34"/>
        <v>0</v>
      </c>
      <c r="L64" s="10"/>
      <c r="M64" s="43"/>
      <c r="N64" s="3">
        <f t="shared" si="4"/>
        <v>0</v>
      </c>
      <c r="O64" s="10"/>
      <c r="P64" s="22">
        <f t="shared" si="35"/>
        <v>0</v>
      </c>
      <c r="Q64" s="14">
        <f t="shared" si="36"/>
        <v>0</v>
      </c>
    </row>
    <row r="65" spans="2:17" x14ac:dyDescent="0.25">
      <c r="B65" s="15">
        <v>6.4</v>
      </c>
      <c r="C65" s="42"/>
      <c r="D65" s="10"/>
      <c r="E65" s="42"/>
      <c r="F65" s="42"/>
      <c r="G65" s="22">
        <f t="shared" si="31"/>
        <v>0</v>
      </c>
      <c r="H65" s="10"/>
      <c r="I65" s="14">
        <f t="shared" si="32"/>
        <v>0</v>
      </c>
      <c r="J65" s="15">
        <f t="shared" si="33"/>
        <v>0</v>
      </c>
      <c r="K65" s="14">
        <f t="shared" si="34"/>
        <v>0</v>
      </c>
      <c r="L65" s="10"/>
      <c r="M65" s="43"/>
      <c r="N65" s="3">
        <f t="shared" si="4"/>
        <v>0</v>
      </c>
      <c r="O65" s="10"/>
      <c r="P65" s="22">
        <f t="shared" si="35"/>
        <v>0</v>
      </c>
      <c r="Q65" s="14">
        <f t="shared" si="36"/>
        <v>0</v>
      </c>
    </row>
    <row r="66" spans="2:17" x14ac:dyDescent="0.25">
      <c r="B66" s="15">
        <v>6.5</v>
      </c>
      <c r="C66" s="42"/>
      <c r="D66" s="10"/>
      <c r="E66" s="42"/>
      <c r="F66" s="42"/>
      <c r="G66" s="22">
        <f t="shared" si="31"/>
        <v>0</v>
      </c>
      <c r="H66" s="10"/>
      <c r="I66" s="14">
        <f t="shared" si="32"/>
        <v>0</v>
      </c>
      <c r="J66" s="15">
        <f t="shared" si="33"/>
        <v>0</v>
      </c>
      <c r="K66" s="14">
        <f t="shared" si="34"/>
        <v>0</v>
      </c>
      <c r="L66" s="10"/>
      <c r="M66" s="43"/>
      <c r="N66" s="3">
        <f t="shared" si="4"/>
        <v>0</v>
      </c>
      <c r="O66" s="10"/>
      <c r="P66" s="22">
        <f t="shared" si="35"/>
        <v>0</v>
      </c>
      <c r="Q66" s="14">
        <f t="shared" si="36"/>
        <v>0</v>
      </c>
    </row>
    <row r="67" spans="2:17" s="24" customFormat="1" x14ac:dyDescent="0.25">
      <c r="B67" s="2"/>
      <c r="C67" s="2" t="s">
        <v>27</v>
      </c>
      <c r="D67" s="11"/>
      <c r="E67" s="2"/>
      <c r="F67" s="2"/>
      <c r="G67" s="39">
        <f t="shared" si="31"/>
        <v>0</v>
      </c>
      <c r="H67" s="11"/>
      <c r="I67" s="2"/>
      <c r="J67" s="2"/>
      <c r="K67" s="40">
        <f t="shared" si="34"/>
        <v>0</v>
      </c>
      <c r="L67" s="11"/>
      <c r="M67" s="39">
        <f>J67*K67</f>
        <v>0</v>
      </c>
      <c r="N67" s="41">
        <f t="shared" si="4"/>
        <v>0</v>
      </c>
      <c r="O67" s="11"/>
      <c r="P67" s="39">
        <f>K67*M67</f>
        <v>0</v>
      </c>
      <c r="Q67" s="40">
        <f>L67*N67</f>
        <v>0</v>
      </c>
    </row>
    <row r="68" spans="2:17" ht="3.95" customHeight="1" x14ac:dyDescent="0.25">
      <c r="B68" s="10"/>
      <c r="C68" s="10"/>
      <c r="D68" s="10"/>
      <c r="E68" s="10"/>
      <c r="F68" s="10"/>
      <c r="G68" s="21">
        <f>SUM(G62:G67)</f>
        <v>0</v>
      </c>
      <c r="H68" s="10"/>
      <c r="I68" s="10"/>
      <c r="J68" s="10"/>
      <c r="K68" s="13"/>
      <c r="L68" s="10"/>
      <c r="M68" s="13"/>
      <c r="N68" s="13"/>
      <c r="O68" s="10"/>
      <c r="P68" s="21">
        <f>SUM(P62:P67)</f>
        <v>0</v>
      </c>
      <c r="Q68" s="13">
        <f>SUM(Q62:Q67)</f>
        <v>0</v>
      </c>
    </row>
    <row r="69" spans="2:17" x14ac:dyDescent="0.25">
      <c r="B69" s="33">
        <v>7</v>
      </c>
      <c r="C69" s="34" t="s">
        <v>6</v>
      </c>
      <c r="D69" s="11"/>
      <c r="E69" s="34"/>
      <c r="F69" s="34"/>
      <c r="G69" s="36"/>
      <c r="H69" s="11"/>
      <c r="I69" s="34"/>
      <c r="J69" s="34"/>
      <c r="K69" s="37"/>
      <c r="L69" s="11"/>
      <c r="M69" s="37"/>
      <c r="N69" s="37"/>
      <c r="O69" s="11"/>
      <c r="P69" s="36"/>
      <c r="Q69" s="37"/>
    </row>
    <row r="70" spans="2:17" x14ac:dyDescent="0.25">
      <c r="B70" s="4">
        <v>7.1</v>
      </c>
      <c r="C70" s="42" t="s">
        <v>41</v>
      </c>
      <c r="D70" s="10"/>
      <c r="E70" s="42">
        <v>250</v>
      </c>
      <c r="F70" s="42">
        <v>3</v>
      </c>
      <c r="G70" s="20">
        <f>E70*F70</f>
        <v>750</v>
      </c>
      <c r="H70" s="10"/>
      <c r="I70" s="3">
        <f>E70/$E$17</f>
        <v>18.726591760299627</v>
      </c>
      <c r="J70" s="4">
        <f>F70</f>
        <v>3</v>
      </c>
      <c r="K70" s="3">
        <f>I70*J70</f>
        <v>56.17977528089888</v>
      </c>
      <c r="L70" s="10"/>
      <c r="M70" s="43"/>
      <c r="N70" s="3">
        <f t="shared" si="4"/>
        <v>0</v>
      </c>
      <c r="O70" s="10"/>
      <c r="P70" s="20">
        <f>G70-M70</f>
        <v>750</v>
      </c>
      <c r="Q70" s="3">
        <f>K70-N70</f>
        <v>56.17977528089888</v>
      </c>
    </row>
    <row r="71" spans="2:17" x14ac:dyDescent="0.25">
      <c r="B71" s="4">
        <v>7.2</v>
      </c>
      <c r="C71" s="42"/>
      <c r="D71" s="10"/>
      <c r="E71" s="42"/>
      <c r="F71" s="42"/>
      <c r="G71" s="20">
        <f t="shared" ref="G71:G74" si="37">E71*F71</f>
        <v>0</v>
      </c>
      <c r="H71" s="10"/>
      <c r="I71" s="3">
        <f t="shared" ref="I71:I74" si="38">E71/$E$17</f>
        <v>0</v>
      </c>
      <c r="J71" s="4">
        <f t="shared" ref="J71:J74" si="39">F71</f>
        <v>0</v>
      </c>
      <c r="K71" s="3">
        <f t="shared" ref="K71:K74" si="40">I71*J71</f>
        <v>0</v>
      </c>
      <c r="L71" s="10"/>
      <c r="M71" s="43"/>
      <c r="N71" s="3">
        <f t="shared" si="4"/>
        <v>0</v>
      </c>
      <c r="O71" s="10"/>
      <c r="P71" s="20">
        <f t="shared" ref="P71:P74" si="41">G71-M71</f>
        <v>0</v>
      </c>
      <c r="Q71" s="3">
        <f t="shared" ref="Q71:Q74" si="42">K71-N71</f>
        <v>0</v>
      </c>
    </row>
    <row r="72" spans="2:17" x14ac:dyDescent="0.25">
      <c r="B72" s="4">
        <v>7.3</v>
      </c>
      <c r="C72" s="42"/>
      <c r="D72" s="10"/>
      <c r="E72" s="42"/>
      <c r="F72" s="42"/>
      <c r="G72" s="20">
        <f t="shared" si="37"/>
        <v>0</v>
      </c>
      <c r="H72" s="10"/>
      <c r="I72" s="3">
        <f t="shared" si="38"/>
        <v>0</v>
      </c>
      <c r="J72" s="4">
        <f t="shared" si="39"/>
        <v>0</v>
      </c>
      <c r="K72" s="3">
        <f t="shared" si="40"/>
        <v>0</v>
      </c>
      <c r="L72" s="10"/>
      <c r="M72" s="43"/>
      <c r="N72" s="3">
        <f t="shared" si="4"/>
        <v>0</v>
      </c>
      <c r="O72" s="10"/>
      <c r="P72" s="20">
        <f t="shared" si="41"/>
        <v>0</v>
      </c>
      <c r="Q72" s="3">
        <f t="shared" si="42"/>
        <v>0</v>
      </c>
    </row>
    <row r="73" spans="2:17" x14ac:dyDescent="0.25">
      <c r="B73" s="4">
        <v>7.4</v>
      </c>
      <c r="C73" s="42"/>
      <c r="D73" s="10"/>
      <c r="E73" s="42"/>
      <c r="F73" s="42"/>
      <c r="G73" s="20">
        <f t="shared" si="37"/>
        <v>0</v>
      </c>
      <c r="H73" s="10"/>
      <c r="I73" s="3">
        <f t="shared" si="38"/>
        <v>0</v>
      </c>
      <c r="J73" s="4">
        <f t="shared" si="39"/>
        <v>0</v>
      </c>
      <c r="K73" s="3">
        <f t="shared" si="40"/>
        <v>0</v>
      </c>
      <c r="L73" s="10"/>
      <c r="M73" s="43"/>
      <c r="N73" s="3">
        <f t="shared" si="4"/>
        <v>0</v>
      </c>
      <c r="O73" s="10"/>
      <c r="P73" s="20">
        <f t="shared" si="41"/>
        <v>0</v>
      </c>
      <c r="Q73" s="3">
        <f t="shared" si="42"/>
        <v>0</v>
      </c>
    </row>
    <row r="74" spans="2:17" x14ac:dyDescent="0.25">
      <c r="B74" s="4">
        <v>7.5</v>
      </c>
      <c r="C74" s="42"/>
      <c r="D74" s="10"/>
      <c r="E74" s="42"/>
      <c r="F74" s="42"/>
      <c r="G74" s="20">
        <f t="shared" si="37"/>
        <v>0</v>
      </c>
      <c r="H74" s="10"/>
      <c r="I74" s="3">
        <f t="shared" si="38"/>
        <v>0</v>
      </c>
      <c r="J74" s="4">
        <f t="shared" si="39"/>
        <v>0</v>
      </c>
      <c r="K74" s="3">
        <f t="shared" si="40"/>
        <v>0</v>
      </c>
      <c r="L74" s="10"/>
      <c r="M74" s="43"/>
      <c r="N74" s="3">
        <f t="shared" si="4"/>
        <v>0</v>
      </c>
      <c r="O74" s="10"/>
      <c r="P74" s="20">
        <f t="shared" si="41"/>
        <v>0</v>
      </c>
      <c r="Q74" s="3">
        <f t="shared" si="42"/>
        <v>0</v>
      </c>
    </row>
    <row r="75" spans="2:17" s="24" customFormat="1" x14ac:dyDescent="0.25">
      <c r="B75" s="2"/>
      <c r="C75" s="2" t="s">
        <v>27</v>
      </c>
      <c r="D75" s="11"/>
      <c r="E75" s="2"/>
      <c r="F75" s="2"/>
      <c r="G75" s="39">
        <f>SUM(G70:G74)</f>
        <v>750</v>
      </c>
      <c r="H75" s="11"/>
      <c r="I75" s="2"/>
      <c r="J75" s="2"/>
      <c r="K75" s="40">
        <f>SUM(K70:K74)</f>
        <v>56.17977528089888</v>
      </c>
      <c r="L75" s="11"/>
      <c r="M75" s="39">
        <f>SUM(M70:M74)</f>
        <v>0</v>
      </c>
      <c r="N75" s="41">
        <f t="shared" si="4"/>
        <v>0</v>
      </c>
      <c r="O75" s="11"/>
      <c r="P75" s="39">
        <f>SUM(P70:P74)</f>
        <v>750</v>
      </c>
      <c r="Q75" s="40">
        <f>SUM(Q70:Q74)</f>
        <v>56.17977528089888</v>
      </c>
    </row>
    <row r="76" spans="2:17" ht="3.95" customHeight="1" x14ac:dyDescent="0.25">
      <c r="B76" s="10"/>
      <c r="C76" s="10"/>
      <c r="D76" s="10"/>
      <c r="E76" s="10"/>
      <c r="F76" s="10"/>
      <c r="G76" s="21"/>
      <c r="H76" s="10"/>
      <c r="I76" s="10"/>
      <c r="J76" s="10"/>
      <c r="K76" s="13"/>
      <c r="L76" s="10"/>
      <c r="M76" s="13"/>
      <c r="N76" s="13"/>
      <c r="O76" s="10"/>
      <c r="P76" s="21"/>
      <c r="Q76" s="13"/>
    </row>
    <row r="77" spans="2:17" s="24" customFormat="1" x14ac:dyDescent="0.25">
      <c r="B77" s="35"/>
      <c r="C77" s="7" t="s">
        <v>8</v>
      </c>
      <c r="D77" s="11"/>
      <c r="E77" s="35"/>
      <c r="F77" s="35"/>
      <c r="G77" s="46">
        <f>G75+G67+G59+G51+G43+G35+G27</f>
        <v>65750</v>
      </c>
      <c r="H77" s="11"/>
      <c r="I77" s="35"/>
      <c r="J77" s="35"/>
      <c r="K77" s="47">
        <f>K75+K67+K59+K51+K43+K35+K27</f>
        <v>4925.0936329588012</v>
      </c>
      <c r="L77" s="11"/>
      <c r="M77" s="46">
        <f>M75+M67+M59+M51+M43+M35+M27</f>
        <v>0</v>
      </c>
      <c r="N77" s="32">
        <f t="shared" si="4"/>
        <v>0</v>
      </c>
      <c r="O77" s="11"/>
      <c r="P77" s="46">
        <f>P75+P67+P59+P51+P43+P35+P27</f>
        <v>65750</v>
      </c>
      <c r="Q77" s="47">
        <f>Q75+Q67+Q59+Q51+Q43+Q35+Q27</f>
        <v>4925.0936329588012</v>
      </c>
    </row>
    <row r="78" spans="2:17" ht="8.25" customHeight="1" x14ac:dyDescent="0.25">
      <c r="B78" s="4"/>
      <c r="C78" s="4"/>
      <c r="D78" s="10"/>
      <c r="E78" s="4"/>
      <c r="F78" s="4"/>
      <c r="G78" s="20"/>
      <c r="H78" s="10"/>
      <c r="I78" s="4"/>
      <c r="J78" s="4"/>
      <c r="K78" s="3"/>
      <c r="L78" s="10"/>
      <c r="M78" s="3"/>
      <c r="N78" s="3"/>
      <c r="O78" s="10"/>
      <c r="P78" s="20"/>
      <c r="Q78" s="3"/>
    </row>
    <row r="79" spans="2:17" ht="3.95" customHeight="1" x14ac:dyDescent="0.25">
      <c r="B79" s="10"/>
      <c r="C79" s="10"/>
      <c r="D79" s="10"/>
      <c r="E79" s="10"/>
      <c r="F79" s="10"/>
      <c r="G79" s="21"/>
      <c r="H79" s="10"/>
      <c r="I79" s="10"/>
      <c r="J79" s="10"/>
      <c r="K79" s="13"/>
      <c r="L79" s="10"/>
      <c r="M79" s="13"/>
      <c r="N79" s="13"/>
      <c r="O79" s="10"/>
      <c r="P79" s="21"/>
      <c r="Q79" s="13"/>
    </row>
    <row r="80" spans="2:17" s="24" customFormat="1" x14ac:dyDescent="0.25">
      <c r="B80" s="33">
        <v>8</v>
      </c>
      <c r="C80" s="34" t="s">
        <v>7</v>
      </c>
      <c r="D80" s="11"/>
      <c r="E80" s="48">
        <f>G77</f>
        <v>65750</v>
      </c>
      <c r="F80" s="49">
        <v>0.1</v>
      </c>
      <c r="G80" s="39">
        <f>E80*F80</f>
        <v>6575</v>
      </c>
      <c r="H80" s="11"/>
      <c r="I80" s="37">
        <f>K77</f>
        <v>4925.0936329588012</v>
      </c>
      <c r="J80" s="50">
        <f>F80</f>
        <v>0.1</v>
      </c>
      <c r="K80" s="40">
        <f>I80*J80</f>
        <v>492.50936329588012</v>
      </c>
      <c r="L80" s="11"/>
      <c r="M80" s="65"/>
      <c r="N80" s="41">
        <f t="shared" si="4"/>
        <v>0</v>
      </c>
      <c r="O80" s="11"/>
      <c r="P80" s="39">
        <f>G80-M80</f>
        <v>6575</v>
      </c>
      <c r="Q80" s="40">
        <f>K80-N80</f>
        <v>492.50936329588012</v>
      </c>
    </row>
    <row r="81" spans="2:18" ht="3.95" customHeight="1" x14ac:dyDescent="0.25">
      <c r="B81" s="10"/>
      <c r="C81" s="10"/>
      <c r="D81" s="10"/>
      <c r="E81" s="10"/>
      <c r="F81" s="10"/>
      <c r="G81" s="21"/>
      <c r="H81" s="10"/>
      <c r="I81" s="10"/>
      <c r="J81" s="10"/>
      <c r="K81" s="13"/>
      <c r="L81" s="10"/>
      <c r="M81" s="13"/>
      <c r="N81" s="13"/>
      <c r="O81" s="10"/>
      <c r="P81" s="21"/>
      <c r="Q81" s="13"/>
    </row>
    <row r="82" spans="2:18" s="17" customFormat="1" x14ac:dyDescent="0.25">
      <c r="B82" s="7"/>
      <c r="C82" s="7" t="s">
        <v>9</v>
      </c>
      <c r="D82" s="12"/>
      <c r="E82" s="7"/>
      <c r="F82" s="7"/>
      <c r="G82" s="19">
        <f>G80+G77</f>
        <v>72325</v>
      </c>
      <c r="H82" s="12"/>
      <c r="I82" s="7"/>
      <c r="J82" s="7"/>
      <c r="K82" s="8">
        <f>K80+K77</f>
        <v>5417.6029962546818</v>
      </c>
      <c r="L82" s="12"/>
      <c r="M82" s="19">
        <f>M80+M77</f>
        <v>0</v>
      </c>
      <c r="N82" s="32">
        <f t="shared" si="4"/>
        <v>0</v>
      </c>
      <c r="O82" s="12"/>
      <c r="P82" s="19">
        <f>P80+P77</f>
        <v>72325</v>
      </c>
      <c r="Q82" s="8">
        <f>Q80+Q77</f>
        <v>5417.6029962546818</v>
      </c>
    </row>
    <row r="83" spans="2:18" x14ac:dyDescent="0.25">
      <c r="G83" s="18">
        <f>G82/E17</f>
        <v>5417.6029962546818</v>
      </c>
    </row>
    <row r="84" spans="2:18" ht="16.5" thickBot="1" x14ac:dyDescent="0.3">
      <c r="R84" s="24"/>
    </row>
    <row r="85" spans="2:18" x14ac:dyDescent="0.25">
      <c r="C85" s="58" t="s">
        <v>26</v>
      </c>
      <c r="D85" s="52"/>
      <c r="E85" s="53"/>
    </row>
    <row r="86" spans="2:18" x14ac:dyDescent="0.25">
      <c r="C86" s="59" t="str">
        <f>C21</f>
        <v>Personnel</v>
      </c>
      <c r="D86" s="54"/>
      <c r="E86" s="66">
        <f>K27/K82</f>
        <v>0.41341168337366058</v>
      </c>
    </row>
    <row r="87" spans="2:18" x14ac:dyDescent="0.25">
      <c r="C87" s="59" t="str">
        <f>C29</f>
        <v>Travel</v>
      </c>
      <c r="D87" s="54"/>
      <c r="E87" s="66">
        <f>K35/K82</f>
        <v>0.23781541652264085</v>
      </c>
    </row>
    <row r="88" spans="2:18" x14ac:dyDescent="0.25">
      <c r="C88" s="59" t="str">
        <f>C37</f>
        <v>Equipment (per unit cost of $5,000 or more)</v>
      </c>
      <c r="D88" s="54"/>
      <c r="E88" s="66">
        <f>K43/K82</f>
        <v>0</v>
      </c>
    </row>
    <row r="89" spans="2:18" x14ac:dyDescent="0.25">
      <c r="C89" s="59" t="str">
        <f>C45</f>
        <v>Supplies/Materials (per unit cost of less than $5,000)</v>
      </c>
      <c r="D89" s="54"/>
      <c r="E89" s="66">
        <f>K51/K82</f>
        <v>0.19357068786726581</v>
      </c>
    </row>
    <row r="90" spans="2:18" x14ac:dyDescent="0.25">
      <c r="C90" s="59" t="str">
        <f>C53</f>
        <v>Contractual</v>
      </c>
      <c r="D90" s="54"/>
      <c r="E90" s="66">
        <f>K59/K82</f>
        <v>5.3923263048738332E-2</v>
      </c>
    </row>
    <row r="91" spans="2:18" x14ac:dyDescent="0.25">
      <c r="C91" s="59" t="str">
        <f>C61</f>
        <v>Construction</v>
      </c>
      <c r="D91" s="54"/>
      <c r="E91" s="66">
        <f>K67/K82</f>
        <v>0</v>
      </c>
    </row>
    <row r="92" spans="2:18" x14ac:dyDescent="0.25">
      <c r="C92" s="59" t="str">
        <f>C69</f>
        <v>Other direct costs</v>
      </c>
      <c r="D92" s="54"/>
      <c r="E92" s="66">
        <f>K75/K82</f>
        <v>1.0369858278603527E-2</v>
      </c>
    </row>
    <row r="93" spans="2:18" ht="16.5" thickBot="1" x14ac:dyDescent="0.3">
      <c r="C93" s="60" t="str">
        <f>C80</f>
        <v>Indirect costs</v>
      </c>
      <c r="D93" s="56"/>
      <c r="E93" s="67">
        <f>K80/K82</f>
        <v>9.0909090909090898E-2</v>
      </c>
    </row>
    <row r="94" spans="2:18" x14ac:dyDescent="0.25">
      <c r="E94" s="51"/>
    </row>
  </sheetData>
  <sheetProtection selectLockedCells="1" selectUnlockedCells="1"/>
  <mergeCells count="2">
    <mergeCell ref="E19:K19"/>
    <mergeCell ref="M19:Q19"/>
  </mergeCells>
  <pageMargins left="0.78749999999999998" right="0.78749999999999998" top="1.0527777777777778" bottom="1.0527777777777778" header="0.78749999999999998" footer="0.78749999999999998"/>
  <pageSetup scale="64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84"/>
  <sheetViews>
    <sheetView tabSelected="1" zoomScale="90" zoomScaleNormal="90" workbookViewId="0">
      <selection activeCell="J70" sqref="J70"/>
    </sheetView>
  </sheetViews>
  <sheetFormatPr defaultColWidth="11.5703125" defaultRowHeight="15.75" x14ac:dyDescent="0.25"/>
  <cols>
    <col min="1" max="1" width="3.28515625" style="1" customWidth="1"/>
    <col min="2" max="2" width="5.28515625" style="1" customWidth="1"/>
    <col min="3" max="3" width="72.28515625" style="1" customWidth="1"/>
    <col min="4" max="4" width="2.85546875" style="72" customWidth="1"/>
    <col min="5" max="5" width="12.28515625" style="1" customWidth="1"/>
    <col min="6" max="6" width="9.85546875" style="1" customWidth="1"/>
    <col min="7" max="7" width="15.42578125" style="18" customWidth="1"/>
    <col min="8" max="8" width="0.5703125" style="1" customWidth="1"/>
    <col min="9" max="9" width="12.28515625" style="1" customWidth="1"/>
    <col min="10" max="10" width="9.85546875" style="1" customWidth="1"/>
    <col min="11" max="11" width="15.42578125" style="6" customWidth="1"/>
    <col min="12" max="12" width="0.5703125" style="1" customWidth="1"/>
    <col min="13" max="14" width="15.42578125" style="6" customWidth="1"/>
    <col min="15" max="15" width="0.5703125" style="1" customWidth="1"/>
    <col min="16" max="17" width="15.42578125" style="6" customWidth="1"/>
    <col min="18" max="18" width="3.140625" style="1" customWidth="1"/>
    <col min="19" max="16384" width="11.5703125" style="1"/>
  </cols>
  <sheetData>
    <row r="1" spans="2:18" x14ac:dyDescent="0.25">
      <c r="J1"/>
      <c r="K1"/>
    </row>
    <row r="2" spans="2:18" x14ac:dyDescent="0.25">
      <c r="C2" s="24" t="s">
        <v>21</v>
      </c>
      <c r="I2" s="81"/>
      <c r="J2"/>
      <c r="K2"/>
    </row>
    <row r="3" spans="2:18" ht="16.5" thickBot="1" x14ac:dyDescent="0.3"/>
    <row r="4" spans="2:18" x14ac:dyDescent="0.25">
      <c r="C4" s="61" t="s">
        <v>16</v>
      </c>
      <c r="D4" s="73"/>
      <c r="E4" s="9"/>
      <c r="H4" s="9"/>
      <c r="I4" s="9"/>
      <c r="L4" s="9"/>
      <c r="O4" s="9"/>
    </row>
    <row r="5" spans="2:18" ht="16.5" thickBot="1" x14ac:dyDescent="0.3">
      <c r="C5" s="62" t="s">
        <v>17</v>
      </c>
      <c r="D5" s="73"/>
      <c r="E5" s="9"/>
      <c r="H5" s="9"/>
      <c r="I5" s="9"/>
      <c r="L5" s="9"/>
      <c r="O5" s="9"/>
    </row>
    <row r="6" spans="2:18" ht="16.5" thickBot="1" x14ac:dyDescent="0.3">
      <c r="C6" s="9"/>
      <c r="D6" s="73"/>
      <c r="E6" s="9"/>
      <c r="H6" s="9"/>
      <c r="I6" s="9"/>
      <c r="L6" s="9"/>
      <c r="O6" s="9"/>
    </row>
    <row r="7" spans="2:18" ht="16.5" thickBot="1" x14ac:dyDescent="0.3">
      <c r="C7" s="29" t="s">
        <v>19</v>
      </c>
      <c r="D7" s="74"/>
      <c r="E7" s="31">
        <v>14</v>
      </c>
      <c r="G7" s="82"/>
      <c r="H7" s="83"/>
      <c r="I7" s="84" t="s">
        <v>53</v>
      </c>
      <c r="J7" s="85">
        <v>0.1</v>
      </c>
      <c r="L7" s="9"/>
      <c r="O7" s="9"/>
    </row>
    <row r="8" spans="2:18" ht="16.5" thickBot="1" x14ac:dyDescent="0.3">
      <c r="C8" s="9"/>
      <c r="D8" s="73"/>
      <c r="E8" s="9"/>
      <c r="H8" s="9"/>
      <c r="I8" s="9"/>
      <c r="L8" s="9"/>
      <c r="O8" s="9"/>
    </row>
    <row r="9" spans="2:18" ht="30" thickBot="1" x14ac:dyDescent="0.3">
      <c r="D9" s="87" t="s">
        <v>51</v>
      </c>
      <c r="E9" s="91" t="s">
        <v>18</v>
      </c>
      <c r="F9" s="92"/>
      <c r="G9" s="92"/>
      <c r="H9" s="92"/>
      <c r="I9" s="92"/>
      <c r="J9" s="92"/>
      <c r="K9" s="93"/>
      <c r="M9" s="94" t="s">
        <v>20</v>
      </c>
      <c r="N9" s="95"/>
      <c r="O9" s="95"/>
      <c r="P9" s="95"/>
      <c r="Q9" s="96"/>
    </row>
    <row r="10" spans="2:18" x14ac:dyDescent="0.25">
      <c r="C10" s="7" t="s">
        <v>10</v>
      </c>
      <c r="D10" s="7"/>
      <c r="E10" s="25" t="s">
        <v>25</v>
      </c>
      <c r="F10" s="25" t="s">
        <v>11</v>
      </c>
      <c r="G10" s="26" t="s">
        <v>22</v>
      </c>
      <c r="H10" s="27"/>
      <c r="I10" s="25" t="s">
        <v>12</v>
      </c>
      <c r="J10" s="25" t="s">
        <v>11</v>
      </c>
      <c r="K10" s="28" t="s">
        <v>13</v>
      </c>
      <c r="L10" s="12"/>
      <c r="M10" s="28" t="s">
        <v>23</v>
      </c>
      <c r="N10" s="28" t="s">
        <v>14</v>
      </c>
      <c r="O10" s="27"/>
      <c r="P10" s="28" t="s">
        <v>24</v>
      </c>
      <c r="Q10" s="28" t="s">
        <v>15</v>
      </c>
    </row>
    <row r="11" spans="2:18" x14ac:dyDescent="0.25">
      <c r="B11" s="33">
        <v>1</v>
      </c>
      <c r="C11" s="34" t="s">
        <v>0</v>
      </c>
      <c r="D11" s="34"/>
      <c r="E11" s="34"/>
      <c r="F11" s="34"/>
      <c r="G11" s="36"/>
      <c r="H11" s="11"/>
      <c r="I11" s="34"/>
      <c r="J11" s="34"/>
      <c r="K11" s="37"/>
      <c r="L11" s="11"/>
      <c r="M11" s="37"/>
      <c r="N11" s="37"/>
      <c r="O11" s="11"/>
      <c r="P11" s="37"/>
      <c r="Q11" s="37"/>
    </row>
    <row r="12" spans="2:18" x14ac:dyDescent="0.25">
      <c r="B12" s="4">
        <v>1.1000000000000001</v>
      </c>
      <c r="C12" s="42"/>
      <c r="D12" s="75">
        <v>0</v>
      </c>
      <c r="E12" s="42"/>
      <c r="F12" s="42"/>
      <c r="G12" s="20">
        <f>E12*F12</f>
        <v>0</v>
      </c>
      <c r="H12" s="10"/>
      <c r="I12" s="3">
        <f>E12/$E$7</f>
        <v>0</v>
      </c>
      <c r="J12" s="4">
        <f>F12</f>
        <v>0</v>
      </c>
      <c r="K12" s="3">
        <f>I12*J12</f>
        <v>0</v>
      </c>
      <c r="L12" s="10"/>
      <c r="M12" s="43"/>
      <c r="N12" s="3">
        <f>M12/$E$7</f>
        <v>0</v>
      </c>
      <c r="O12" s="10"/>
      <c r="P12" s="20">
        <f>G12-M12</f>
        <v>0</v>
      </c>
      <c r="Q12" s="3">
        <f>K12-N12</f>
        <v>0</v>
      </c>
      <c r="R12" s="23"/>
    </row>
    <row r="13" spans="2:18" x14ac:dyDescent="0.25">
      <c r="B13" s="4">
        <v>1.2</v>
      </c>
      <c r="C13" s="42"/>
      <c r="D13" s="75">
        <v>0</v>
      </c>
      <c r="E13" s="42"/>
      <c r="F13" s="42"/>
      <c r="G13" s="20">
        <f t="shared" ref="G13:G16" si="0">E13*F13</f>
        <v>0</v>
      </c>
      <c r="H13" s="10"/>
      <c r="I13" s="3">
        <f t="shared" ref="I13:I16" si="1">E13/$E$7</f>
        <v>0</v>
      </c>
      <c r="J13" s="4">
        <f t="shared" ref="J13:J16" si="2">F13</f>
        <v>0</v>
      </c>
      <c r="K13" s="3">
        <f t="shared" ref="K13:K16" si="3">I13*J13</f>
        <v>0</v>
      </c>
      <c r="L13" s="10"/>
      <c r="M13" s="43"/>
      <c r="N13" s="3">
        <f t="shared" ref="N13:N16" si="4">M13/$E$7</f>
        <v>0</v>
      </c>
      <c r="O13" s="10"/>
      <c r="P13" s="20">
        <f t="shared" ref="P13:P16" si="5">G13-M13</f>
        <v>0</v>
      </c>
      <c r="Q13" s="3">
        <f t="shared" ref="Q13:Q16" si="6">K13-N13</f>
        <v>0</v>
      </c>
      <c r="R13" s="23"/>
    </row>
    <row r="14" spans="2:18" x14ac:dyDescent="0.25">
      <c r="B14" s="4">
        <v>1.3</v>
      </c>
      <c r="C14" s="42"/>
      <c r="D14" s="75">
        <v>0</v>
      </c>
      <c r="E14" s="42"/>
      <c r="F14" s="42"/>
      <c r="G14" s="20">
        <f t="shared" si="0"/>
        <v>0</v>
      </c>
      <c r="H14" s="10"/>
      <c r="I14" s="3">
        <f t="shared" si="1"/>
        <v>0</v>
      </c>
      <c r="J14" s="4">
        <f t="shared" si="2"/>
        <v>0</v>
      </c>
      <c r="K14" s="3">
        <f t="shared" si="3"/>
        <v>0</v>
      </c>
      <c r="L14" s="10"/>
      <c r="M14" s="43"/>
      <c r="N14" s="3">
        <f t="shared" si="4"/>
        <v>0</v>
      </c>
      <c r="O14" s="10"/>
      <c r="P14" s="20">
        <f t="shared" si="5"/>
        <v>0</v>
      </c>
      <c r="Q14" s="3">
        <f t="shared" si="6"/>
        <v>0</v>
      </c>
      <c r="R14" s="23"/>
    </row>
    <row r="15" spans="2:18" x14ac:dyDescent="0.25">
      <c r="B15" s="4">
        <v>1.4</v>
      </c>
      <c r="C15" s="42"/>
      <c r="D15" s="75">
        <v>0</v>
      </c>
      <c r="E15" s="42"/>
      <c r="F15" s="42"/>
      <c r="G15" s="20">
        <f t="shared" si="0"/>
        <v>0</v>
      </c>
      <c r="H15" s="10"/>
      <c r="I15" s="3">
        <f t="shared" si="1"/>
        <v>0</v>
      </c>
      <c r="J15" s="4">
        <f t="shared" si="2"/>
        <v>0</v>
      </c>
      <c r="K15" s="3">
        <f t="shared" si="3"/>
        <v>0</v>
      </c>
      <c r="L15" s="10"/>
      <c r="M15" s="43"/>
      <c r="N15" s="3">
        <f t="shared" si="4"/>
        <v>0</v>
      </c>
      <c r="O15" s="10"/>
      <c r="P15" s="20">
        <f t="shared" si="5"/>
        <v>0</v>
      </c>
      <c r="Q15" s="3">
        <f t="shared" si="6"/>
        <v>0</v>
      </c>
      <c r="R15" s="23"/>
    </row>
    <row r="16" spans="2:18" x14ac:dyDescent="0.25">
      <c r="B16" s="4">
        <v>1.5</v>
      </c>
      <c r="C16" s="42"/>
      <c r="D16" s="75">
        <v>0</v>
      </c>
      <c r="E16" s="42"/>
      <c r="F16" s="42"/>
      <c r="G16" s="20">
        <f t="shared" si="0"/>
        <v>0</v>
      </c>
      <c r="H16" s="10"/>
      <c r="I16" s="3">
        <f t="shared" si="1"/>
        <v>0</v>
      </c>
      <c r="J16" s="4">
        <f t="shared" si="2"/>
        <v>0</v>
      </c>
      <c r="K16" s="3">
        <f t="shared" si="3"/>
        <v>0</v>
      </c>
      <c r="L16" s="10"/>
      <c r="M16" s="43"/>
      <c r="N16" s="3">
        <f t="shared" si="4"/>
        <v>0</v>
      </c>
      <c r="O16" s="10"/>
      <c r="P16" s="20">
        <f t="shared" si="5"/>
        <v>0</v>
      </c>
      <c r="Q16" s="3">
        <f t="shared" si="6"/>
        <v>0</v>
      </c>
    </row>
    <row r="17" spans="2:17" s="24" customFormat="1" x14ac:dyDescent="0.25">
      <c r="B17" s="2"/>
      <c r="C17" s="2" t="s">
        <v>27</v>
      </c>
      <c r="D17" s="88"/>
      <c r="E17" s="2"/>
      <c r="F17" s="2"/>
      <c r="G17" s="39">
        <f>SUM(G12:G16)</f>
        <v>0</v>
      </c>
      <c r="H17" s="11"/>
      <c r="I17" s="5"/>
      <c r="J17" s="2"/>
      <c r="K17" s="40">
        <f>SUM(K12:K16)</f>
        <v>0</v>
      </c>
      <c r="L17" s="11"/>
      <c r="M17" s="39">
        <f>SUM(M12:M16)</f>
        <v>0</v>
      </c>
      <c r="N17" s="41">
        <f t="shared" ref="N17:N72" si="7">M17/$E$7</f>
        <v>0</v>
      </c>
      <c r="O17" s="11"/>
      <c r="P17" s="39">
        <f>SUM(P12:P16)</f>
        <v>0</v>
      </c>
      <c r="Q17" s="40">
        <f>SUM(Q12:Q16)</f>
        <v>0</v>
      </c>
    </row>
    <row r="18" spans="2:17" ht="3.95" customHeight="1" x14ac:dyDescent="0.25">
      <c r="B18" s="10"/>
      <c r="C18" s="10"/>
      <c r="D18" s="75"/>
      <c r="E18" s="10"/>
      <c r="F18" s="10"/>
      <c r="G18" s="21"/>
      <c r="H18" s="10"/>
      <c r="I18" s="10"/>
      <c r="J18" s="10"/>
      <c r="K18" s="13"/>
      <c r="L18" s="10"/>
      <c r="M18" s="13"/>
      <c r="N18" s="13"/>
      <c r="O18" s="10"/>
      <c r="P18" s="21"/>
      <c r="Q18" s="13"/>
    </row>
    <row r="19" spans="2:17" x14ac:dyDescent="0.25">
      <c r="B19" s="33">
        <v>2</v>
      </c>
      <c r="C19" s="34" t="s">
        <v>1</v>
      </c>
      <c r="D19" s="34"/>
      <c r="E19" s="34"/>
      <c r="F19" s="34"/>
      <c r="G19" s="36"/>
      <c r="H19" s="11"/>
      <c r="I19" s="34"/>
      <c r="J19" s="34"/>
      <c r="K19" s="37"/>
      <c r="L19" s="11"/>
      <c r="M19" s="37"/>
      <c r="N19" s="37"/>
      <c r="O19" s="11"/>
      <c r="P19" s="36"/>
      <c r="Q19" s="37"/>
    </row>
    <row r="20" spans="2:17" x14ac:dyDescent="0.25">
      <c r="B20" s="4">
        <v>2.1</v>
      </c>
      <c r="C20" s="42"/>
      <c r="D20" s="75">
        <v>0</v>
      </c>
      <c r="E20" s="42"/>
      <c r="F20" s="42"/>
      <c r="G20" s="20">
        <f>E20*F20</f>
        <v>0</v>
      </c>
      <c r="H20" s="10"/>
      <c r="I20" s="3">
        <f>E20/$E$7</f>
        <v>0</v>
      </c>
      <c r="J20" s="4">
        <f>F20</f>
        <v>0</v>
      </c>
      <c r="K20" s="3">
        <f>I20*J20</f>
        <v>0</v>
      </c>
      <c r="L20" s="10"/>
      <c r="M20" s="43"/>
      <c r="N20" s="3">
        <f t="shared" si="7"/>
        <v>0</v>
      </c>
      <c r="O20" s="10"/>
      <c r="P20" s="20">
        <f>G20-M20</f>
        <v>0</v>
      </c>
      <c r="Q20" s="3">
        <f>K20-N20</f>
        <v>0</v>
      </c>
    </row>
    <row r="21" spans="2:17" x14ac:dyDescent="0.25">
      <c r="B21" s="4">
        <v>2.2000000000000002</v>
      </c>
      <c r="C21" s="42"/>
      <c r="D21" s="75">
        <v>0</v>
      </c>
      <c r="E21" s="42"/>
      <c r="F21" s="42"/>
      <c r="G21" s="20">
        <f t="shared" ref="G21:G24" si="8">E21*F21</f>
        <v>0</v>
      </c>
      <c r="H21" s="10"/>
      <c r="I21" s="3">
        <f t="shared" ref="I21:I24" si="9">E21/$E$7</f>
        <v>0</v>
      </c>
      <c r="J21" s="4">
        <f t="shared" ref="J21:J24" si="10">F21</f>
        <v>0</v>
      </c>
      <c r="K21" s="3">
        <f t="shared" ref="K21:K24" si="11">I21*J21</f>
        <v>0</v>
      </c>
      <c r="L21" s="10"/>
      <c r="M21" s="43"/>
      <c r="N21" s="3">
        <f t="shared" si="7"/>
        <v>0</v>
      </c>
      <c r="O21" s="10"/>
      <c r="P21" s="20">
        <f t="shared" ref="P21:P24" si="12">G21-M21</f>
        <v>0</v>
      </c>
      <c r="Q21" s="3">
        <f t="shared" ref="Q21:Q24" si="13">K21-N21</f>
        <v>0</v>
      </c>
    </row>
    <row r="22" spans="2:17" x14ac:dyDescent="0.25">
      <c r="B22" s="4">
        <v>2.2999999999999998</v>
      </c>
      <c r="C22" s="42"/>
      <c r="D22" s="75">
        <v>0</v>
      </c>
      <c r="E22" s="42"/>
      <c r="F22" s="42"/>
      <c r="G22" s="22">
        <f t="shared" si="8"/>
        <v>0</v>
      </c>
      <c r="H22" s="10"/>
      <c r="I22" s="3">
        <f t="shared" si="9"/>
        <v>0</v>
      </c>
      <c r="J22" s="4">
        <f t="shared" si="10"/>
        <v>0</v>
      </c>
      <c r="K22" s="3">
        <f t="shared" si="11"/>
        <v>0</v>
      </c>
      <c r="L22" s="10"/>
      <c r="M22" s="43"/>
      <c r="N22" s="3">
        <f t="shared" si="7"/>
        <v>0</v>
      </c>
      <c r="O22" s="10"/>
      <c r="P22" s="20">
        <f t="shared" si="12"/>
        <v>0</v>
      </c>
      <c r="Q22" s="3">
        <f t="shared" si="13"/>
        <v>0</v>
      </c>
    </row>
    <row r="23" spans="2:17" x14ac:dyDescent="0.25">
      <c r="B23" s="4">
        <v>2.4</v>
      </c>
      <c r="C23" s="42"/>
      <c r="D23" s="75">
        <v>0</v>
      </c>
      <c r="E23" s="42"/>
      <c r="F23" s="42"/>
      <c r="G23" s="20">
        <f t="shared" si="8"/>
        <v>0</v>
      </c>
      <c r="H23" s="10"/>
      <c r="I23" s="3">
        <f t="shared" si="9"/>
        <v>0</v>
      </c>
      <c r="J23" s="4">
        <f t="shared" si="10"/>
        <v>0</v>
      </c>
      <c r="K23" s="3">
        <f t="shared" si="11"/>
        <v>0</v>
      </c>
      <c r="L23" s="10"/>
      <c r="M23" s="43"/>
      <c r="N23" s="3">
        <f t="shared" si="7"/>
        <v>0</v>
      </c>
      <c r="O23" s="10"/>
      <c r="P23" s="20">
        <f t="shared" si="12"/>
        <v>0</v>
      </c>
      <c r="Q23" s="3">
        <f t="shared" si="13"/>
        <v>0</v>
      </c>
    </row>
    <row r="24" spans="2:17" x14ac:dyDescent="0.25">
      <c r="B24" s="4">
        <v>2.5</v>
      </c>
      <c r="C24" s="42"/>
      <c r="D24" s="75">
        <v>0</v>
      </c>
      <c r="E24" s="44"/>
      <c r="F24" s="42"/>
      <c r="G24" s="20">
        <f t="shared" si="8"/>
        <v>0</v>
      </c>
      <c r="H24" s="10"/>
      <c r="I24" s="3">
        <f t="shared" si="9"/>
        <v>0</v>
      </c>
      <c r="J24" s="4">
        <f t="shared" si="10"/>
        <v>0</v>
      </c>
      <c r="K24" s="3">
        <f t="shared" si="11"/>
        <v>0</v>
      </c>
      <c r="L24" s="10"/>
      <c r="M24" s="43"/>
      <c r="N24" s="3">
        <f t="shared" si="7"/>
        <v>0</v>
      </c>
      <c r="O24" s="10"/>
      <c r="P24" s="20">
        <f t="shared" si="12"/>
        <v>0</v>
      </c>
      <c r="Q24" s="3">
        <f t="shared" si="13"/>
        <v>0</v>
      </c>
    </row>
    <row r="25" spans="2:17" s="24" customFormat="1" x14ac:dyDescent="0.25">
      <c r="B25" s="5"/>
      <c r="C25" s="2" t="s">
        <v>27</v>
      </c>
      <c r="D25" s="88"/>
      <c r="E25" s="2"/>
      <c r="F25" s="2"/>
      <c r="G25" s="39">
        <f>SUM(G20:G24)</f>
        <v>0</v>
      </c>
      <c r="H25" s="11"/>
      <c r="I25" s="2"/>
      <c r="J25" s="2"/>
      <c r="K25" s="40">
        <f>SUM(K20:K24)</f>
        <v>0</v>
      </c>
      <c r="L25" s="11"/>
      <c r="M25" s="39">
        <f>SUM(M20:M24)</f>
        <v>0</v>
      </c>
      <c r="N25" s="41">
        <f t="shared" si="7"/>
        <v>0</v>
      </c>
      <c r="O25" s="11"/>
      <c r="P25" s="39">
        <f>SUM(P20:P24)</f>
        <v>0</v>
      </c>
      <c r="Q25" s="40">
        <f>SUM(Q20:Q24)</f>
        <v>0</v>
      </c>
    </row>
    <row r="26" spans="2:17" ht="3.95" customHeight="1" x14ac:dyDescent="0.25">
      <c r="B26" s="10"/>
      <c r="C26" s="10"/>
      <c r="D26" s="75"/>
      <c r="E26" s="10"/>
      <c r="F26" s="10"/>
      <c r="G26" s="21"/>
      <c r="H26" s="10"/>
      <c r="I26" s="10"/>
      <c r="J26" s="10"/>
      <c r="K26" s="13"/>
      <c r="L26" s="10"/>
      <c r="M26" s="13"/>
      <c r="N26" s="13"/>
      <c r="O26" s="10"/>
      <c r="P26" s="21"/>
      <c r="Q26" s="13"/>
    </row>
    <row r="27" spans="2:17" x14ac:dyDescent="0.25">
      <c r="B27" s="38">
        <v>3</v>
      </c>
      <c r="C27" s="34" t="s">
        <v>2</v>
      </c>
      <c r="D27" s="34"/>
      <c r="E27" s="34"/>
      <c r="F27" s="34"/>
      <c r="G27" s="36"/>
      <c r="H27" s="11"/>
      <c r="I27" s="34"/>
      <c r="J27" s="34"/>
      <c r="K27" s="37"/>
      <c r="L27" s="11"/>
      <c r="M27" s="37"/>
      <c r="N27" s="37"/>
      <c r="O27" s="11"/>
      <c r="P27" s="36"/>
      <c r="Q27" s="37"/>
    </row>
    <row r="28" spans="2:17" x14ac:dyDescent="0.25">
      <c r="B28" s="16">
        <v>3.1</v>
      </c>
      <c r="C28" s="42"/>
      <c r="D28" s="75">
        <v>0</v>
      </c>
      <c r="E28" s="42"/>
      <c r="F28" s="42"/>
      <c r="G28" s="22">
        <f>E28*F28</f>
        <v>0</v>
      </c>
      <c r="H28" s="10"/>
      <c r="I28" s="14">
        <f>E28/$E$7</f>
        <v>0</v>
      </c>
      <c r="J28" s="15">
        <f>F28</f>
        <v>0</v>
      </c>
      <c r="K28" s="14">
        <f>I28*J28</f>
        <v>0</v>
      </c>
      <c r="L28" s="10"/>
      <c r="M28" s="43"/>
      <c r="N28" s="3">
        <f t="shared" si="7"/>
        <v>0</v>
      </c>
      <c r="O28" s="10"/>
      <c r="P28" s="22">
        <f>G28-M28</f>
        <v>0</v>
      </c>
      <c r="Q28" s="14">
        <f>K28-N28</f>
        <v>0</v>
      </c>
    </row>
    <row r="29" spans="2:17" x14ac:dyDescent="0.25">
      <c r="B29" s="16">
        <v>3.2</v>
      </c>
      <c r="C29" s="42"/>
      <c r="D29" s="75">
        <v>0</v>
      </c>
      <c r="E29" s="42"/>
      <c r="F29" s="42"/>
      <c r="G29" s="22">
        <f t="shared" ref="G29:G32" si="14">E29*F29</f>
        <v>0</v>
      </c>
      <c r="H29" s="10"/>
      <c r="I29" s="14">
        <f t="shared" ref="I29:I32" si="15">E29/$E$7</f>
        <v>0</v>
      </c>
      <c r="J29" s="15">
        <f t="shared" ref="J29:J32" si="16">F29</f>
        <v>0</v>
      </c>
      <c r="K29" s="14">
        <f t="shared" ref="K29:K32" si="17">I29*J29</f>
        <v>0</v>
      </c>
      <c r="L29" s="10"/>
      <c r="M29" s="43"/>
      <c r="N29" s="3">
        <f t="shared" si="7"/>
        <v>0</v>
      </c>
      <c r="O29" s="10"/>
      <c r="P29" s="22">
        <f t="shared" ref="P29:P32" si="18">G29-M29</f>
        <v>0</v>
      </c>
      <c r="Q29" s="14">
        <f t="shared" ref="Q29:Q32" si="19">K29-N29</f>
        <v>0</v>
      </c>
    </row>
    <row r="30" spans="2:17" x14ac:dyDescent="0.25">
      <c r="B30" s="16">
        <v>3.3</v>
      </c>
      <c r="C30" s="42"/>
      <c r="D30" s="75">
        <v>0</v>
      </c>
      <c r="E30" s="42"/>
      <c r="F30" s="42"/>
      <c r="G30" s="22">
        <f t="shared" si="14"/>
        <v>0</v>
      </c>
      <c r="H30" s="10"/>
      <c r="I30" s="14">
        <f t="shared" si="15"/>
        <v>0</v>
      </c>
      <c r="J30" s="15">
        <f t="shared" si="16"/>
        <v>0</v>
      </c>
      <c r="K30" s="14">
        <f t="shared" si="17"/>
        <v>0</v>
      </c>
      <c r="L30" s="10"/>
      <c r="M30" s="43"/>
      <c r="N30" s="3">
        <f t="shared" si="7"/>
        <v>0</v>
      </c>
      <c r="O30" s="10"/>
      <c r="P30" s="22">
        <f t="shared" si="18"/>
        <v>0</v>
      </c>
      <c r="Q30" s="14">
        <f t="shared" si="19"/>
        <v>0</v>
      </c>
    </row>
    <row r="31" spans="2:17" x14ac:dyDescent="0.25">
      <c r="B31" s="16">
        <v>3.4</v>
      </c>
      <c r="C31" s="42"/>
      <c r="D31" s="75">
        <v>0</v>
      </c>
      <c r="E31" s="42"/>
      <c r="F31" s="42"/>
      <c r="G31" s="22">
        <f t="shared" si="14"/>
        <v>0</v>
      </c>
      <c r="H31" s="10"/>
      <c r="I31" s="14">
        <f t="shared" si="15"/>
        <v>0</v>
      </c>
      <c r="J31" s="15">
        <f t="shared" si="16"/>
        <v>0</v>
      </c>
      <c r="K31" s="14">
        <f t="shared" si="17"/>
        <v>0</v>
      </c>
      <c r="L31" s="10"/>
      <c r="M31" s="43"/>
      <c r="N31" s="3">
        <f t="shared" si="7"/>
        <v>0</v>
      </c>
      <c r="O31" s="10"/>
      <c r="P31" s="22">
        <f t="shared" si="18"/>
        <v>0</v>
      </c>
      <c r="Q31" s="14">
        <f t="shared" si="19"/>
        <v>0</v>
      </c>
    </row>
    <row r="32" spans="2:17" x14ac:dyDescent="0.25">
      <c r="B32" s="16">
        <v>3.5</v>
      </c>
      <c r="C32" s="42"/>
      <c r="D32" s="75">
        <v>0</v>
      </c>
      <c r="E32" s="42"/>
      <c r="F32" s="42"/>
      <c r="G32" s="22">
        <f t="shared" si="14"/>
        <v>0</v>
      </c>
      <c r="H32" s="10"/>
      <c r="I32" s="14">
        <f t="shared" si="15"/>
        <v>0</v>
      </c>
      <c r="J32" s="15">
        <f t="shared" si="16"/>
        <v>0</v>
      </c>
      <c r="K32" s="14">
        <f t="shared" si="17"/>
        <v>0</v>
      </c>
      <c r="L32" s="10"/>
      <c r="M32" s="43"/>
      <c r="N32" s="3">
        <f t="shared" si="7"/>
        <v>0</v>
      </c>
      <c r="O32" s="10"/>
      <c r="P32" s="22">
        <f t="shared" si="18"/>
        <v>0</v>
      </c>
      <c r="Q32" s="14">
        <f t="shared" si="19"/>
        <v>0</v>
      </c>
    </row>
    <row r="33" spans="2:17" s="24" customFormat="1" x14ac:dyDescent="0.25">
      <c r="B33" s="2"/>
      <c r="C33" s="2" t="s">
        <v>27</v>
      </c>
      <c r="D33" s="88"/>
      <c r="E33" s="2"/>
      <c r="F33" s="2"/>
      <c r="G33" s="39">
        <f>SUM(G28:G32)</f>
        <v>0</v>
      </c>
      <c r="H33" s="11"/>
      <c r="I33" s="2"/>
      <c r="J33" s="2"/>
      <c r="K33" s="40">
        <f>SUM(K28:K32)</f>
        <v>0</v>
      </c>
      <c r="L33" s="11"/>
      <c r="M33" s="39">
        <f>SUM(M28:M32)</f>
        <v>0</v>
      </c>
      <c r="N33" s="41">
        <f t="shared" si="7"/>
        <v>0</v>
      </c>
      <c r="O33" s="11"/>
      <c r="P33" s="39">
        <f>SUM(P28:P32)</f>
        <v>0</v>
      </c>
      <c r="Q33" s="40">
        <f>SUM(Q28:Q32)</f>
        <v>0</v>
      </c>
    </row>
    <row r="34" spans="2:17" ht="3.95" customHeight="1" x14ac:dyDescent="0.25">
      <c r="B34" s="10"/>
      <c r="C34" s="10"/>
      <c r="D34" s="75"/>
      <c r="E34" s="10"/>
      <c r="F34" s="10"/>
      <c r="G34" s="21"/>
      <c r="H34" s="10"/>
      <c r="I34" s="10"/>
      <c r="J34" s="10"/>
      <c r="K34" s="13"/>
      <c r="L34" s="10"/>
      <c r="M34" s="13"/>
      <c r="N34" s="13"/>
      <c r="O34" s="10"/>
      <c r="P34" s="21"/>
      <c r="Q34" s="13"/>
    </row>
    <row r="35" spans="2:17" x14ac:dyDescent="0.25">
      <c r="B35" s="33">
        <v>4</v>
      </c>
      <c r="C35" s="34" t="s">
        <v>3</v>
      </c>
      <c r="D35" s="34"/>
      <c r="E35" s="34"/>
      <c r="F35" s="34"/>
      <c r="G35" s="36"/>
      <c r="H35" s="11"/>
      <c r="I35" s="34"/>
      <c r="J35" s="34"/>
      <c r="K35" s="37"/>
      <c r="L35" s="11"/>
      <c r="M35" s="37"/>
      <c r="N35" s="37"/>
      <c r="O35" s="11"/>
      <c r="P35" s="36"/>
      <c r="Q35" s="37"/>
    </row>
    <row r="36" spans="2:17" x14ac:dyDescent="0.25">
      <c r="B36" s="4">
        <v>4.0999999999999996</v>
      </c>
      <c r="C36" s="42"/>
      <c r="D36" s="75">
        <v>0</v>
      </c>
      <c r="E36" s="42"/>
      <c r="F36" s="42"/>
      <c r="G36" s="20">
        <f>E36*F36</f>
        <v>0</v>
      </c>
      <c r="H36" s="10"/>
      <c r="I36" s="3">
        <f>E36/$E$7</f>
        <v>0</v>
      </c>
      <c r="J36" s="4">
        <f>F36</f>
        <v>0</v>
      </c>
      <c r="K36" s="3">
        <f>I36*J36</f>
        <v>0</v>
      </c>
      <c r="L36" s="10"/>
      <c r="M36" s="43"/>
      <c r="N36" s="3">
        <f t="shared" si="7"/>
        <v>0</v>
      </c>
      <c r="O36" s="10"/>
      <c r="P36" s="20">
        <f>G36-M36</f>
        <v>0</v>
      </c>
      <c r="Q36" s="3">
        <f>K36-N36</f>
        <v>0</v>
      </c>
    </row>
    <row r="37" spans="2:17" x14ac:dyDescent="0.25">
      <c r="B37" s="4">
        <v>4.2</v>
      </c>
      <c r="C37" s="42"/>
      <c r="D37" s="75">
        <v>0</v>
      </c>
      <c r="E37" s="42"/>
      <c r="F37" s="42"/>
      <c r="G37" s="20">
        <f t="shared" ref="G37:G40" si="20">E37*F37</f>
        <v>0</v>
      </c>
      <c r="H37" s="10"/>
      <c r="I37" s="3">
        <f t="shared" ref="I37:I40" si="21">E37/$E$7</f>
        <v>0</v>
      </c>
      <c r="J37" s="4">
        <f t="shared" ref="J37:J40" si="22">F37</f>
        <v>0</v>
      </c>
      <c r="K37" s="3">
        <f t="shared" ref="K37:K40" si="23">I37*J37</f>
        <v>0</v>
      </c>
      <c r="L37" s="10"/>
      <c r="M37" s="43"/>
      <c r="N37" s="3">
        <f t="shared" si="7"/>
        <v>0</v>
      </c>
      <c r="O37" s="10"/>
      <c r="P37" s="20">
        <f t="shared" ref="P37:P40" si="24">G37-M37</f>
        <v>0</v>
      </c>
      <c r="Q37" s="3">
        <f t="shared" ref="Q37:Q40" si="25">K37-N37</f>
        <v>0</v>
      </c>
    </row>
    <row r="38" spans="2:17" x14ac:dyDescent="0.25">
      <c r="B38" s="4">
        <v>4.3</v>
      </c>
      <c r="C38" s="42"/>
      <c r="D38" s="75">
        <v>0</v>
      </c>
      <c r="E38" s="42"/>
      <c r="F38" s="42"/>
      <c r="G38" s="20">
        <f t="shared" si="20"/>
        <v>0</v>
      </c>
      <c r="H38" s="10"/>
      <c r="I38" s="3">
        <f t="shared" si="21"/>
        <v>0</v>
      </c>
      <c r="J38" s="4">
        <f t="shared" si="22"/>
        <v>0</v>
      </c>
      <c r="K38" s="3">
        <f t="shared" si="23"/>
        <v>0</v>
      </c>
      <c r="L38" s="10"/>
      <c r="M38" s="43"/>
      <c r="N38" s="3">
        <f t="shared" si="7"/>
        <v>0</v>
      </c>
      <c r="O38" s="10"/>
      <c r="P38" s="20">
        <f t="shared" si="24"/>
        <v>0</v>
      </c>
      <c r="Q38" s="3">
        <f t="shared" si="25"/>
        <v>0</v>
      </c>
    </row>
    <row r="39" spans="2:17" x14ac:dyDescent="0.25">
      <c r="B39" s="4">
        <v>4.4000000000000004</v>
      </c>
      <c r="C39" s="42"/>
      <c r="D39" s="75">
        <v>0</v>
      </c>
      <c r="E39" s="42"/>
      <c r="F39" s="42"/>
      <c r="G39" s="20">
        <f t="shared" si="20"/>
        <v>0</v>
      </c>
      <c r="H39" s="10"/>
      <c r="I39" s="3">
        <f t="shared" si="21"/>
        <v>0</v>
      </c>
      <c r="J39" s="4">
        <f t="shared" si="22"/>
        <v>0</v>
      </c>
      <c r="K39" s="3">
        <f t="shared" si="23"/>
        <v>0</v>
      </c>
      <c r="L39" s="10"/>
      <c r="M39" s="43"/>
      <c r="N39" s="3">
        <f t="shared" si="7"/>
        <v>0</v>
      </c>
      <c r="O39" s="10"/>
      <c r="P39" s="20">
        <f t="shared" si="24"/>
        <v>0</v>
      </c>
      <c r="Q39" s="3">
        <f t="shared" si="25"/>
        <v>0</v>
      </c>
    </row>
    <row r="40" spans="2:17" x14ac:dyDescent="0.25">
      <c r="B40" s="4">
        <v>4.5</v>
      </c>
      <c r="C40" s="42"/>
      <c r="D40" s="75">
        <v>0</v>
      </c>
      <c r="E40" s="42"/>
      <c r="F40" s="42"/>
      <c r="G40" s="20">
        <f t="shared" si="20"/>
        <v>0</v>
      </c>
      <c r="H40" s="10"/>
      <c r="I40" s="3">
        <f t="shared" si="21"/>
        <v>0</v>
      </c>
      <c r="J40" s="4">
        <f t="shared" si="22"/>
        <v>0</v>
      </c>
      <c r="K40" s="3">
        <f t="shared" si="23"/>
        <v>0</v>
      </c>
      <c r="L40" s="10"/>
      <c r="M40" s="43"/>
      <c r="N40" s="3">
        <f t="shared" si="7"/>
        <v>0</v>
      </c>
      <c r="O40" s="10"/>
      <c r="P40" s="20">
        <f t="shared" si="24"/>
        <v>0</v>
      </c>
      <c r="Q40" s="3">
        <f t="shared" si="25"/>
        <v>0</v>
      </c>
    </row>
    <row r="41" spans="2:17" s="24" customFormat="1" x14ac:dyDescent="0.25">
      <c r="B41" s="2"/>
      <c r="C41" s="2" t="s">
        <v>27</v>
      </c>
      <c r="D41" s="88"/>
      <c r="E41" s="2"/>
      <c r="F41" s="2"/>
      <c r="G41" s="39">
        <f>SUM(G36:G40)</f>
        <v>0</v>
      </c>
      <c r="H41" s="11"/>
      <c r="I41" s="2"/>
      <c r="J41" s="2"/>
      <c r="K41" s="40">
        <f>SUM(K36:K40)</f>
        <v>0</v>
      </c>
      <c r="L41" s="11"/>
      <c r="M41" s="39">
        <f>SUM(M36:M40)</f>
        <v>0</v>
      </c>
      <c r="N41" s="41">
        <f t="shared" si="7"/>
        <v>0</v>
      </c>
      <c r="O41" s="11"/>
      <c r="P41" s="39">
        <f>SUM(P36:P40)</f>
        <v>0</v>
      </c>
      <c r="Q41" s="40">
        <f>SUM(Q36:Q40)</f>
        <v>0</v>
      </c>
    </row>
    <row r="42" spans="2:17" ht="3.95" customHeight="1" x14ac:dyDescent="0.25">
      <c r="B42" s="45"/>
      <c r="C42" s="10"/>
      <c r="D42" s="75"/>
      <c r="E42" s="10"/>
      <c r="F42" s="10"/>
      <c r="G42" s="21"/>
      <c r="H42" s="10"/>
      <c r="I42" s="10"/>
      <c r="J42" s="10"/>
      <c r="K42" s="13"/>
      <c r="L42" s="10"/>
      <c r="M42" s="13"/>
      <c r="N42" s="13"/>
      <c r="O42" s="10"/>
      <c r="P42" s="21"/>
      <c r="Q42" s="13"/>
    </row>
    <row r="43" spans="2:17" x14ac:dyDescent="0.25">
      <c r="B43" s="33">
        <v>5</v>
      </c>
      <c r="C43" s="34" t="s">
        <v>4</v>
      </c>
      <c r="D43" s="34"/>
      <c r="E43" s="34"/>
      <c r="F43" s="34"/>
      <c r="G43" s="36"/>
      <c r="H43" s="11"/>
      <c r="I43" s="34"/>
      <c r="J43" s="34"/>
      <c r="K43" s="37"/>
      <c r="L43" s="11"/>
      <c r="M43" s="37"/>
      <c r="N43" s="37"/>
      <c r="O43" s="11"/>
      <c r="P43" s="36"/>
      <c r="Q43" s="37"/>
    </row>
    <row r="44" spans="2:17" x14ac:dyDescent="0.25">
      <c r="B44" s="4">
        <v>5.0999999999999996</v>
      </c>
      <c r="C44" s="42"/>
      <c r="D44" s="75">
        <v>0</v>
      </c>
      <c r="E44" s="42"/>
      <c r="F44" s="42"/>
      <c r="G44" s="20">
        <f>E44*F44</f>
        <v>0</v>
      </c>
      <c r="H44" s="10"/>
      <c r="I44" s="3">
        <f>E44/$E$7</f>
        <v>0</v>
      </c>
      <c r="J44" s="4">
        <f>F44</f>
        <v>0</v>
      </c>
      <c r="K44" s="3">
        <f>I44*J44</f>
        <v>0</v>
      </c>
      <c r="L44" s="10"/>
      <c r="M44" s="43"/>
      <c r="N44" s="3">
        <f t="shared" si="7"/>
        <v>0</v>
      </c>
      <c r="O44" s="10"/>
      <c r="P44" s="20">
        <f>G44-M44</f>
        <v>0</v>
      </c>
      <c r="Q44" s="3">
        <f>K44-N44</f>
        <v>0</v>
      </c>
    </row>
    <row r="45" spans="2:17" x14ac:dyDescent="0.25">
      <c r="B45" s="4">
        <v>5.2</v>
      </c>
      <c r="C45" s="42"/>
      <c r="D45" s="75">
        <v>0</v>
      </c>
      <c r="E45" s="42"/>
      <c r="F45" s="42"/>
      <c r="G45" s="20">
        <f t="shared" ref="G45:G48" si="26">E45*F45</f>
        <v>0</v>
      </c>
      <c r="H45" s="10"/>
      <c r="I45" s="3">
        <f t="shared" ref="I45:I48" si="27">E45/$E$7</f>
        <v>0</v>
      </c>
      <c r="J45" s="4">
        <f t="shared" ref="J45:J48" si="28">F45</f>
        <v>0</v>
      </c>
      <c r="K45" s="3">
        <f t="shared" ref="K45:K48" si="29">I45*J45</f>
        <v>0</v>
      </c>
      <c r="L45" s="10"/>
      <c r="M45" s="43"/>
      <c r="N45" s="3">
        <f t="shared" si="7"/>
        <v>0</v>
      </c>
      <c r="O45" s="10"/>
      <c r="P45" s="20">
        <f t="shared" ref="P45:P48" si="30">G45-M45</f>
        <v>0</v>
      </c>
      <c r="Q45" s="3">
        <f t="shared" ref="Q45:Q48" si="31">K45-N45</f>
        <v>0</v>
      </c>
    </row>
    <row r="46" spans="2:17" x14ac:dyDescent="0.25">
      <c r="B46" s="4">
        <v>5.3</v>
      </c>
      <c r="C46" s="42"/>
      <c r="D46" s="75">
        <v>0</v>
      </c>
      <c r="E46" s="42"/>
      <c r="F46" s="42"/>
      <c r="G46" s="20">
        <f t="shared" si="26"/>
        <v>0</v>
      </c>
      <c r="H46" s="10"/>
      <c r="I46" s="3">
        <f t="shared" si="27"/>
        <v>0</v>
      </c>
      <c r="J46" s="4">
        <f t="shared" si="28"/>
        <v>0</v>
      </c>
      <c r="K46" s="3">
        <f t="shared" si="29"/>
        <v>0</v>
      </c>
      <c r="L46" s="10"/>
      <c r="M46" s="43"/>
      <c r="N46" s="3">
        <f t="shared" si="7"/>
        <v>0</v>
      </c>
      <c r="O46" s="10"/>
      <c r="P46" s="20">
        <f t="shared" si="30"/>
        <v>0</v>
      </c>
      <c r="Q46" s="3">
        <f t="shared" si="31"/>
        <v>0</v>
      </c>
    </row>
    <row r="47" spans="2:17" x14ac:dyDescent="0.25">
      <c r="B47" s="4">
        <v>5.4</v>
      </c>
      <c r="C47" s="42"/>
      <c r="D47" s="75">
        <v>0</v>
      </c>
      <c r="E47" s="42"/>
      <c r="F47" s="42"/>
      <c r="G47" s="20">
        <f t="shared" si="26"/>
        <v>0</v>
      </c>
      <c r="H47" s="10"/>
      <c r="I47" s="3">
        <f t="shared" si="27"/>
        <v>0</v>
      </c>
      <c r="J47" s="4">
        <f t="shared" si="28"/>
        <v>0</v>
      </c>
      <c r="K47" s="3">
        <f t="shared" si="29"/>
        <v>0</v>
      </c>
      <c r="L47" s="10"/>
      <c r="M47" s="43"/>
      <c r="N47" s="3">
        <f t="shared" si="7"/>
        <v>0</v>
      </c>
      <c r="O47" s="10"/>
      <c r="P47" s="20">
        <f t="shared" si="30"/>
        <v>0</v>
      </c>
      <c r="Q47" s="3">
        <f t="shared" si="31"/>
        <v>0</v>
      </c>
    </row>
    <row r="48" spans="2:17" x14ac:dyDescent="0.25">
      <c r="B48" s="4">
        <v>5.5</v>
      </c>
      <c r="C48" s="42"/>
      <c r="D48" s="75">
        <v>0</v>
      </c>
      <c r="E48" s="42"/>
      <c r="F48" s="42"/>
      <c r="G48" s="20">
        <f t="shared" si="26"/>
        <v>0</v>
      </c>
      <c r="H48" s="10"/>
      <c r="I48" s="3">
        <f t="shared" si="27"/>
        <v>0</v>
      </c>
      <c r="J48" s="4">
        <f t="shared" si="28"/>
        <v>0</v>
      </c>
      <c r="K48" s="3">
        <f t="shared" si="29"/>
        <v>0</v>
      </c>
      <c r="L48" s="10"/>
      <c r="M48" s="43"/>
      <c r="N48" s="3">
        <f t="shared" si="7"/>
        <v>0</v>
      </c>
      <c r="O48" s="10"/>
      <c r="P48" s="20">
        <f t="shared" si="30"/>
        <v>0</v>
      </c>
      <c r="Q48" s="3">
        <f t="shared" si="31"/>
        <v>0</v>
      </c>
    </row>
    <row r="49" spans="2:17" s="24" customFormat="1" x14ac:dyDescent="0.25">
      <c r="B49" s="2"/>
      <c r="C49" s="2" t="s">
        <v>27</v>
      </c>
      <c r="D49" s="88"/>
      <c r="E49" s="2"/>
      <c r="F49" s="2"/>
      <c r="G49" s="39">
        <f>SUM(G44:G48)</f>
        <v>0</v>
      </c>
      <c r="H49" s="11"/>
      <c r="I49" s="2"/>
      <c r="J49" s="2"/>
      <c r="K49" s="40">
        <f>SUM(K44:K48)</f>
        <v>0</v>
      </c>
      <c r="L49" s="11"/>
      <c r="M49" s="39">
        <f>SUM(M44:M48)</f>
        <v>0</v>
      </c>
      <c r="N49" s="41">
        <f t="shared" si="7"/>
        <v>0</v>
      </c>
      <c r="O49" s="11"/>
      <c r="P49" s="39">
        <f>SUM(P44:P48)</f>
        <v>0</v>
      </c>
      <c r="Q49" s="40">
        <f>SUM(Q44:Q48)</f>
        <v>0</v>
      </c>
    </row>
    <row r="50" spans="2:17" ht="3.95" customHeight="1" x14ac:dyDescent="0.25">
      <c r="B50" s="10"/>
      <c r="C50" s="10"/>
      <c r="D50" s="75"/>
      <c r="E50" s="10"/>
      <c r="F50" s="10"/>
      <c r="G50" s="21"/>
      <c r="H50" s="10"/>
      <c r="I50" s="10"/>
      <c r="J50" s="10"/>
      <c r="K50" s="13"/>
      <c r="L50" s="10"/>
      <c r="M50" s="13"/>
      <c r="N50" s="13"/>
      <c r="O50" s="10"/>
      <c r="P50" s="21"/>
      <c r="Q50" s="13"/>
    </row>
    <row r="51" spans="2:17" x14ac:dyDescent="0.25">
      <c r="B51" s="33">
        <v>6</v>
      </c>
      <c r="C51" s="34" t="s">
        <v>5</v>
      </c>
      <c r="D51" s="34"/>
      <c r="E51" s="34"/>
      <c r="F51" s="34"/>
      <c r="G51" s="36"/>
      <c r="H51" s="11"/>
      <c r="I51" s="34"/>
      <c r="J51" s="34"/>
      <c r="K51" s="37"/>
      <c r="L51" s="11"/>
      <c r="M51" s="37"/>
      <c r="N51" s="37"/>
      <c r="O51" s="11"/>
      <c r="P51" s="36"/>
      <c r="Q51" s="37"/>
    </row>
    <row r="52" spans="2:17" x14ac:dyDescent="0.25">
      <c r="B52" s="15">
        <v>6.1</v>
      </c>
      <c r="C52" s="42"/>
      <c r="D52" s="75">
        <v>0</v>
      </c>
      <c r="E52" s="42"/>
      <c r="F52" s="42"/>
      <c r="G52" s="22">
        <f>E52*F52</f>
        <v>0</v>
      </c>
      <c r="H52" s="10"/>
      <c r="I52" s="14">
        <f>E52/$E$7</f>
        <v>0</v>
      </c>
      <c r="J52" s="15">
        <f>F52</f>
        <v>0</v>
      </c>
      <c r="K52" s="14">
        <f>I52*J52</f>
        <v>0</v>
      </c>
      <c r="L52" s="10"/>
      <c r="M52" s="43"/>
      <c r="N52" s="3">
        <f t="shared" si="7"/>
        <v>0</v>
      </c>
      <c r="O52" s="10"/>
      <c r="P52" s="22">
        <f>G52-M52</f>
        <v>0</v>
      </c>
      <c r="Q52" s="14">
        <f>K52-N52</f>
        <v>0</v>
      </c>
    </row>
    <row r="53" spans="2:17" x14ac:dyDescent="0.25">
      <c r="B53" s="15">
        <v>6.2</v>
      </c>
      <c r="C53" s="42"/>
      <c r="D53" s="75">
        <v>0</v>
      </c>
      <c r="E53" s="42"/>
      <c r="F53" s="42"/>
      <c r="G53" s="22">
        <f t="shared" ref="G53:G56" si="32">E53*F53</f>
        <v>0</v>
      </c>
      <c r="H53" s="10"/>
      <c r="I53" s="14">
        <f t="shared" ref="I53:I56" si="33">E53/$E$7</f>
        <v>0</v>
      </c>
      <c r="J53" s="15">
        <f t="shared" ref="J53:J56" si="34">F53</f>
        <v>0</v>
      </c>
      <c r="K53" s="14">
        <f t="shared" ref="K53:K56" si="35">I53*J53</f>
        <v>0</v>
      </c>
      <c r="L53" s="10"/>
      <c r="M53" s="43"/>
      <c r="N53" s="3">
        <f t="shared" si="7"/>
        <v>0</v>
      </c>
      <c r="O53" s="10"/>
      <c r="P53" s="22">
        <f t="shared" ref="P53:P56" si="36">G53-M53</f>
        <v>0</v>
      </c>
      <c r="Q53" s="14">
        <f t="shared" ref="Q53:Q56" si="37">K53-N53</f>
        <v>0</v>
      </c>
    </row>
    <row r="54" spans="2:17" x14ac:dyDescent="0.25">
      <c r="B54" s="15">
        <v>6.3</v>
      </c>
      <c r="C54" s="42"/>
      <c r="D54" s="75">
        <v>0</v>
      </c>
      <c r="E54" s="42"/>
      <c r="F54" s="42"/>
      <c r="G54" s="22">
        <f t="shared" si="32"/>
        <v>0</v>
      </c>
      <c r="H54" s="10"/>
      <c r="I54" s="14">
        <f t="shared" si="33"/>
        <v>0</v>
      </c>
      <c r="J54" s="15">
        <f t="shared" si="34"/>
        <v>0</v>
      </c>
      <c r="K54" s="14">
        <f t="shared" si="35"/>
        <v>0</v>
      </c>
      <c r="L54" s="10"/>
      <c r="M54" s="43"/>
      <c r="N54" s="3">
        <f t="shared" si="7"/>
        <v>0</v>
      </c>
      <c r="O54" s="10"/>
      <c r="P54" s="22">
        <f t="shared" si="36"/>
        <v>0</v>
      </c>
      <c r="Q54" s="14">
        <f t="shared" si="37"/>
        <v>0</v>
      </c>
    </row>
    <row r="55" spans="2:17" x14ac:dyDescent="0.25">
      <c r="B55" s="15">
        <v>6.4</v>
      </c>
      <c r="C55" s="42"/>
      <c r="D55" s="75">
        <v>0</v>
      </c>
      <c r="E55" s="42"/>
      <c r="F55" s="42"/>
      <c r="G55" s="22">
        <f t="shared" si="32"/>
        <v>0</v>
      </c>
      <c r="H55" s="10"/>
      <c r="I55" s="14">
        <f t="shared" si="33"/>
        <v>0</v>
      </c>
      <c r="J55" s="15">
        <f t="shared" si="34"/>
        <v>0</v>
      </c>
      <c r="K55" s="14">
        <f t="shared" si="35"/>
        <v>0</v>
      </c>
      <c r="L55" s="10"/>
      <c r="M55" s="43"/>
      <c r="N55" s="3">
        <f t="shared" si="7"/>
        <v>0</v>
      </c>
      <c r="O55" s="10"/>
      <c r="P55" s="22">
        <f t="shared" si="36"/>
        <v>0</v>
      </c>
      <c r="Q55" s="14">
        <f t="shared" si="37"/>
        <v>0</v>
      </c>
    </row>
    <row r="56" spans="2:17" x14ac:dyDescent="0.25">
      <c r="B56" s="15">
        <v>6.5</v>
      </c>
      <c r="C56" s="42"/>
      <c r="D56" s="75">
        <v>0</v>
      </c>
      <c r="E56" s="42"/>
      <c r="F56" s="42"/>
      <c r="G56" s="22">
        <f t="shared" si="32"/>
        <v>0</v>
      </c>
      <c r="H56" s="10"/>
      <c r="I56" s="14">
        <f t="shared" si="33"/>
        <v>0</v>
      </c>
      <c r="J56" s="15">
        <f t="shared" si="34"/>
        <v>0</v>
      </c>
      <c r="K56" s="14">
        <f t="shared" si="35"/>
        <v>0</v>
      </c>
      <c r="L56" s="10"/>
      <c r="M56" s="43"/>
      <c r="N56" s="3">
        <f t="shared" si="7"/>
        <v>0</v>
      </c>
      <c r="O56" s="10"/>
      <c r="P56" s="22">
        <f t="shared" si="36"/>
        <v>0</v>
      </c>
      <c r="Q56" s="14">
        <f t="shared" si="37"/>
        <v>0</v>
      </c>
    </row>
    <row r="57" spans="2:17" s="24" customFormat="1" x14ac:dyDescent="0.25">
      <c r="B57" s="2"/>
      <c r="C57" s="2" t="s">
        <v>27</v>
      </c>
      <c r="D57" s="88"/>
      <c r="E57" s="2"/>
      <c r="F57" s="2"/>
      <c r="G57" s="39">
        <f t="shared" ref="G57" si="38">E57*F57</f>
        <v>0</v>
      </c>
      <c r="H57" s="11"/>
      <c r="I57" s="2"/>
      <c r="J57" s="2"/>
      <c r="K57" s="40">
        <f t="shared" ref="K57" si="39">I57*J57</f>
        <v>0</v>
      </c>
      <c r="L57" s="11"/>
      <c r="M57" s="39">
        <f>J57*K57</f>
        <v>0</v>
      </c>
      <c r="N57" s="41">
        <f t="shared" si="7"/>
        <v>0</v>
      </c>
      <c r="O57" s="11"/>
      <c r="P57" s="39">
        <f>K57*M57</f>
        <v>0</v>
      </c>
      <c r="Q57" s="40">
        <f>L57*N57</f>
        <v>0</v>
      </c>
    </row>
    <row r="58" spans="2:17" ht="3.95" customHeight="1" x14ac:dyDescent="0.25">
      <c r="B58" s="10"/>
      <c r="C58" s="10"/>
      <c r="D58" s="75"/>
      <c r="E58" s="10"/>
      <c r="F58" s="10"/>
      <c r="G58" s="21">
        <f>SUM(G52:G57)</f>
        <v>0</v>
      </c>
      <c r="H58" s="10"/>
      <c r="I58" s="10"/>
      <c r="J58" s="10"/>
      <c r="K58" s="13"/>
      <c r="L58" s="10"/>
      <c r="M58" s="13"/>
      <c r="N58" s="13"/>
      <c r="O58" s="10"/>
      <c r="P58" s="21">
        <f>SUM(P52:P57)</f>
        <v>0</v>
      </c>
      <c r="Q58" s="13">
        <f>SUM(Q52:Q57)</f>
        <v>0</v>
      </c>
    </row>
    <row r="59" spans="2:17" x14ac:dyDescent="0.25">
      <c r="B59" s="33">
        <v>7</v>
      </c>
      <c r="C59" s="34" t="s">
        <v>6</v>
      </c>
      <c r="D59" s="34"/>
      <c r="E59" s="34"/>
      <c r="F59" s="34"/>
      <c r="G59" s="36"/>
      <c r="H59" s="11"/>
      <c r="I59" s="34"/>
      <c r="J59" s="34"/>
      <c r="K59" s="37"/>
      <c r="L59" s="11"/>
      <c r="M59" s="37"/>
      <c r="N59" s="37"/>
      <c r="O59" s="11"/>
      <c r="P59" s="36"/>
      <c r="Q59" s="37"/>
    </row>
    <row r="60" spans="2:17" x14ac:dyDescent="0.25">
      <c r="B60" s="4">
        <v>7.1</v>
      </c>
      <c r="C60" s="42"/>
      <c r="D60" s="75">
        <v>0</v>
      </c>
      <c r="E60" s="42"/>
      <c r="F60" s="42"/>
      <c r="G60" s="20">
        <f>E60*F60</f>
        <v>0</v>
      </c>
      <c r="H60" s="10"/>
      <c r="I60" s="3">
        <f>E60/$E$7</f>
        <v>0</v>
      </c>
      <c r="J60" s="4">
        <f>F60</f>
        <v>0</v>
      </c>
      <c r="K60" s="3">
        <f>I60*J60</f>
        <v>0</v>
      </c>
      <c r="L60" s="10"/>
      <c r="M60" s="43"/>
      <c r="N60" s="3">
        <f t="shared" si="7"/>
        <v>0</v>
      </c>
      <c r="O60" s="10"/>
      <c r="P60" s="20">
        <f>G60-M60</f>
        <v>0</v>
      </c>
      <c r="Q60" s="3">
        <f>K60-N60</f>
        <v>0</v>
      </c>
    </row>
    <row r="61" spans="2:17" x14ac:dyDescent="0.25">
      <c r="B61" s="4">
        <v>7.2</v>
      </c>
      <c r="C61" s="42"/>
      <c r="D61" s="75">
        <v>0</v>
      </c>
      <c r="E61" s="42"/>
      <c r="F61" s="42"/>
      <c r="G61" s="20">
        <f t="shared" ref="G61:G64" si="40">E61*F61</f>
        <v>0</v>
      </c>
      <c r="H61" s="10"/>
      <c r="I61" s="3">
        <f t="shared" ref="I61:I64" si="41">E61/$E$7</f>
        <v>0</v>
      </c>
      <c r="J61" s="4">
        <f t="shared" ref="J61:J64" si="42">F61</f>
        <v>0</v>
      </c>
      <c r="K61" s="3">
        <f t="shared" ref="K61:K64" si="43">I61*J61</f>
        <v>0</v>
      </c>
      <c r="L61" s="10"/>
      <c r="M61" s="43"/>
      <c r="N61" s="3">
        <f t="shared" si="7"/>
        <v>0</v>
      </c>
      <c r="O61" s="10"/>
      <c r="P61" s="20">
        <f t="shared" ref="P61:P64" si="44">G61-M61</f>
        <v>0</v>
      </c>
      <c r="Q61" s="3">
        <f t="shared" ref="Q61:Q64" si="45">K61-N61</f>
        <v>0</v>
      </c>
    </row>
    <row r="62" spans="2:17" x14ac:dyDescent="0.25">
      <c r="B62" s="4">
        <v>7.3</v>
      </c>
      <c r="C62" s="42"/>
      <c r="D62" s="75">
        <v>0</v>
      </c>
      <c r="E62" s="42"/>
      <c r="F62" s="42"/>
      <c r="G62" s="20">
        <f t="shared" si="40"/>
        <v>0</v>
      </c>
      <c r="H62" s="10"/>
      <c r="I62" s="3">
        <f t="shared" si="41"/>
        <v>0</v>
      </c>
      <c r="J62" s="4">
        <f t="shared" si="42"/>
        <v>0</v>
      </c>
      <c r="K62" s="3">
        <f t="shared" si="43"/>
        <v>0</v>
      </c>
      <c r="L62" s="10"/>
      <c r="M62" s="43"/>
      <c r="N62" s="3">
        <f t="shared" si="7"/>
        <v>0</v>
      </c>
      <c r="O62" s="10"/>
      <c r="P62" s="20">
        <f t="shared" si="44"/>
        <v>0</v>
      </c>
      <c r="Q62" s="3">
        <f t="shared" si="45"/>
        <v>0</v>
      </c>
    </row>
    <row r="63" spans="2:17" x14ac:dyDescent="0.25">
      <c r="B63" s="4">
        <v>7.4</v>
      </c>
      <c r="C63" s="42"/>
      <c r="D63" s="75">
        <v>0</v>
      </c>
      <c r="E63" s="42"/>
      <c r="F63" s="42"/>
      <c r="G63" s="20">
        <f t="shared" si="40"/>
        <v>0</v>
      </c>
      <c r="H63" s="10"/>
      <c r="I63" s="3">
        <f t="shared" si="41"/>
        <v>0</v>
      </c>
      <c r="J63" s="4">
        <f t="shared" si="42"/>
        <v>0</v>
      </c>
      <c r="K63" s="3">
        <f t="shared" si="43"/>
        <v>0</v>
      </c>
      <c r="L63" s="10"/>
      <c r="M63" s="43"/>
      <c r="N63" s="3">
        <f t="shared" si="7"/>
        <v>0</v>
      </c>
      <c r="O63" s="10"/>
      <c r="P63" s="20">
        <f t="shared" si="44"/>
        <v>0</v>
      </c>
      <c r="Q63" s="3">
        <f t="shared" si="45"/>
        <v>0</v>
      </c>
    </row>
    <row r="64" spans="2:17" x14ac:dyDescent="0.25">
      <c r="B64" s="4">
        <v>7.5</v>
      </c>
      <c r="C64" s="42"/>
      <c r="D64" s="75">
        <v>0</v>
      </c>
      <c r="E64" s="42"/>
      <c r="F64" s="42"/>
      <c r="G64" s="20">
        <f t="shared" si="40"/>
        <v>0</v>
      </c>
      <c r="H64" s="10"/>
      <c r="I64" s="3">
        <f t="shared" si="41"/>
        <v>0</v>
      </c>
      <c r="J64" s="4">
        <f t="shared" si="42"/>
        <v>0</v>
      </c>
      <c r="K64" s="3">
        <f t="shared" si="43"/>
        <v>0</v>
      </c>
      <c r="L64" s="10"/>
      <c r="M64" s="43"/>
      <c r="N64" s="3">
        <f t="shared" si="7"/>
        <v>0</v>
      </c>
      <c r="O64" s="10"/>
      <c r="P64" s="20">
        <f t="shared" si="44"/>
        <v>0</v>
      </c>
      <c r="Q64" s="3">
        <f t="shared" si="45"/>
        <v>0</v>
      </c>
    </row>
    <row r="65" spans="2:18" s="24" customFormat="1" x14ac:dyDescent="0.25">
      <c r="B65" s="2"/>
      <c r="C65" s="2" t="s">
        <v>27</v>
      </c>
      <c r="D65" s="88"/>
      <c r="E65" s="2"/>
      <c r="F65" s="2"/>
      <c r="G65" s="39">
        <f>SUM(G60:G64)</f>
        <v>0</v>
      </c>
      <c r="H65" s="11"/>
      <c r="I65" s="2"/>
      <c r="J65" s="2"/>
      <c r="K65" s="40">
        <f>SUM(K60:K64)</f>
        <v>0</v>
      </c>
      <c r="L65" s="11"/>
      <c r="M65" s="39">
        <f>SUM(M60:M64)</f>
        <v>0</v>
      </c>
      <c r="N65" s="41">
        <f t="shared" si="7"/>
        <v>0</v>
      </c>
      <c r="O65" s="11"/>
      <c r="P65" s="39">
        <f>SUM(P60:P64)</f>
        <v>0</v>
      </c>
      <c r="Q65" s="40">
        <f>SUM(Q60:Q64)</f>
        <v>0</v>
      </c>
    </row>
    <row r="66" spans="2:18" ht="3.95" customHeight="1" x14ac:dyDescent="0.25">
      <c r="B66" s="10"/>
      <c r="C66" s="10"/>
      <c r="D66" s="75"/>
      <c r="E66" s="10"/>
      <c r="F66" s="10"/>
      <c r="G66" s="21"/>
      <c r="H66" s="10"/>
      <c r="I66" s="10"/>
      <c r="J66" s="10"/>
      <c r="K66" s="13"/>
      <c r="L66" s="10"/>
      <c r="M66" s="13"/>
      <c r="N66" s="13"/>
      <c r="O66" s="10"/>
      <c r="P66" s="21"/>
      <c r="Q66" s="13"/>
    </row>
    <row r="67" spans="2:18" s="24" customFormat="1" x14ac:dyDescent="0.25">
      <c r="B67" s="35"/>
      <c r="C67" s="7" t="s">
        <v>8</v>
      </c>
      <c r="D67" s="35"/>
      <c r="E67" s="35"/>
      <c r="F67" s="35"/>
      <c r="G67" s="46">
        <f>G65+G57+G49+G41+G33+G25+G17</f>
        <v>0</v>
      </c>
      <c r="H67" s="11"/>
      <c r="I67" s="35"/>
      <c r="J67" s="35"/>
      <c r="K67" s="47">
        <f>K65+K57+K49+K41+K33+K25+K17</f>
        <v>0</v>
      </c>
      <c r="L67" s="11"/>
      <c r="M67" s="46">
        <f>M65+M57+M49+M41+M33+M25+M17</f>
        <v>0</v>
      </c>
      <c r="N67" s="32">
        <f t="shared" si="7"/>
        <v>0</v>
      </c>
      <c r="O67" s="11"/>
      <c r="P67" s="46">
        <f>P65+P57+P49+P41+P33+P25+P17</f>
        <v>0</v>
      </c>
      <c r="Q67" s="47">
        <f>Q65+Q57+Q49+Q41+Q33+Q25+Q17</f>
        <v>0</v>
      </c>
    </row>
    <row r="68" spans="2:18" ht="8.25" customHeight="1" x14ac:dyDescent="0.25">
      <c r="B68" s="4"/>
      <c r="C68" s="4"/>
      <c r="D68" s="89"/>
      <c r="E68" s="4"/>
      <c r="F68" s="4"/>
      <c r="G68" s="20"/>
      <c r="H68" s="10"/>
      <c r="I68" s="4"/>
      <c r="J68" s="4"/>
      <c r="K68" s="3"/>
      <c r="L68" s="10"/>
      <c r="M68" s="3"/>
      <c r="N68" s="3"/>
      <c r="O68" s="10"/>
      <c r="P68" s="20"/>
      <c r="Q68" s="3"/>
    </row>
    <row r="69" spans="2:18" ht="3.95" customHeight="1" x14ac:dyDescent="0.25">
      <c r="B69" s="10"/>
      <c r="C69" s="10"/>
      <c r="D69" s="75"/>
      <c r="E69" s="10"/>
      <c r="F69" s="10"/>
      <c r="G69" s="21"/>
      <c r="H69" s="10"/>
      <c r="I69" s="10"/>
      <c r="J69" s="10"/>
      <c r="K69" s="13"/>
      <c r="L69" s="10"/>
      <c r="M69" s="13"/>
      <c r="N69" s="13"/>
      <c r="O69" s="10"/>
      <c r="P69" s="21"/>
      <c r="Q69" s="13"/>
    </row>
    <row r="70" spans="2:18" s="24" customFormat="1" x14ac:dyDescent="0.25">
      <c r="B70" s="79">
        <v>8</v>
      </c>
      <c r="C70" s="45" t="s">
        <v>52</v>
      </c>
      <c r="D70" s="70"/>
      <c r="E70" s="70"/>
      <c r="F70" s="50"/>
      <c r="G70" s="71"/>
      <c r="H70" s="11"/>
      <c r="I70" s="37"/>
      <c r="J70" s="50"/>
      <c r="K70" s="80">
        <f>(SUMPRODUCT(K12:K16,D12:D16)+SUMPRODUCT(K20:K24,D20:D24)+SUMPRODUCT(K28:K32,D28:D32)+SUMPRODUCT(K44:K48,D44:D48)+SUMPRODUCT(K52:K56,D52:D56)+SUMPRODUCT(K60:K64,D60:D64))*J7</f>
        <v>0</v>
      </c>
      <c r="L70" s="11"/>
      <c r="M70" s="71"/>
      <c r="N70" s="37"/>
      <c r="O70" s="34"/>
      <c r="P70" s="71"/>
      <c r="Q70" s="86"/>
    </row>
    <row r="71" spans="2:18" ht="3.75" customHeight="1" x14ac:dyDescent="0.25">
      <c r="B71" s="10"/>
      <c r="C71" s="10"/>
      <c r="D71" s="75"/>
      <c r="E71" s="10"/>
      <c r="F71" s="10"/>
      <c r="G71" s="21"/>
      <c r="H71" s="10"/>
      <c r="I71" s="10"/>
      <c r="J71" s="10"/>
      <c r="K71" s="13"/>
      <c r="L71" s="10"/>
      <c r="M71" s="13"/>
      <c r="N71" s="13"/>
      <c r="O71" s="10"/>
      <c r="P71" s="21"/>
      <c r="Q71" s="13"/>
    </row>
    <row r="72" spans="2:18" s="17" customFormat="1" x14ac:dyDescent="0.25">
      <c r="B72" s="7"/>
      <c r="C72" s="7" t="s">
        <v>9</v>
      </c>
      <c r="D72" s="7"/>
      <c r="E72" s="7"/>
      <c r="F72" s="7"/>
      <c r="G72" s="19">
        <f>G70+G67</f>
        <v>0</v>
      </c>
      <c r="H72" s="12"/>
      <c r="I72" s="7"/>
      <c r="J72" s="7"/>
      <c r="K72" s="8">
        <f>K70+K67</f>
        <v>0</v>
      </c>
      <c r="L72" s="12"/>
      <c r="M72" s="19">
        <f>M70+M67</f>
        <v>0</v>
      </c>
      <c r="N72" s="32">
        <f t="shared" si="7"/>
        <v>0</v>
      </c>
      <c r="O72" s="12"/>
      <c r="P72" s="19">
        <f>P70+P67</f>
        <v>0</v>
      </c>
      <c r="Q72" s="8">
        <f>Q70+Q67</f>
        <v>0</v>
      </c>
    </row>
    <row r="73" spans="2:18" x14ac:dyDescent="0.25">
      <c r="G73" s="18">
        <f>G72/E7</f>
        <v>0</v>
      </c>
    </row>
    <row r="74" spans="2:18" ht="16.5" thickBot="1" x14ac:dyDescent="0.3">
      <c r="R74" s="24"/>
    </row>
    <row r="75" spans="2:18" x14ac:dyDescent="0.25">
      <c r="C75" s="58" t="s">
        <v>26</v>
      </c>
      <c r="D75" s="76"/>
      <c r="E75" s="53"/>
    </row>
    <row r="76" spans="2:18" x14ac:dyDescent="0.25">
      <c r="C76" s="59" t="str">
        <f>C11</f>
        <v>Personnel</v>
      </c>
      <c r="D76" s="77"/>
      <c r="E76" s="55" t="str">
        <f>IFERROR(K17/K72,"")</f>
        <v/>
      </c>
    </row>
    <row r="77" spans="2:18" x14ac:dyDescent="0.25">
      <c r="C77" s="59" t="str">
        <f>C19</f>
        <v>Travel</v>
      </c>
      <c r="D77" s="77"/>
      <c r="E77" s="55" t="str">
        <f>IFERROR(K25/K72,"")</f>
        <v/>
      </c>
    </row>
    <row r="78" spans="2:18" x14ac:dyDescent="0.25">
      <c r="C78" s="59" t="str">
        <f>C27</f>
        <v>Equipment (per unit cost of $5,000 or more)</v>
      </c>
      <c r="D78" s="77"/>
      <c r="E78" s="55" t="str">
        <f>IFERROR(K33/K72,"")</f>
        <v/>
      </c>
    </row>
    <row r="79" spans="2:18" x14ac:dyDescent="0.25">
      <c r="C79" s="59" t="str">
        <f>C35</f>
        <v>Supplies/Materials (per unit cost of less than $5,000)</v>
      </c>
      <c r="D79" s="77"/>
      <c r="E79" s="55" t="str">
        <f>IFERROR(K41/K72,"")</f>
        <v/>
      </c>
    </row>
    <row r="80" spans="2:18" x14ac:dyDescent="0.25">
      <c r="C80" s="59" t="str">
        <f>C43</f>
        <v>Contractual</v>
      </c>
      <c r="D80" s="77"/>
      <c r="E80" s="55" t="str">
        <f>IFERROR(K49/K72,"")</f>
        <v/>
      </c>
    </row>
    <row r="81" spans="3:5" x14ac:dyDescent="0.25">
      <c r="C81" s="59" t="str">
        <f>C51</f>
        <v>Construction</v>
      </c>
      <c r="D81" s="77"/>
      <c r="E81" s="55" t="str">
        <f>IFERROR(K57/K72,"")</f>
        <v/>
      </c>
    </row>
    <row r="82" spans="3:5" x14ac:dyDescent="0.25">
      <c r="C82" s="59" t="str">
        <f>C59</f>
        <v>Other direct costs</v>
      </c>
      <c r="D82" s="77"/>
      <c r="E82" s="55" t="str">
        <f>IFERROR(K65/K72,"")</f>
        <v/>
      </c>
    </row>
    <row r="83" spans="3:5" ht="16.5" thickBot="1" x14ac:dyDescent="0.3">
      <c r="C83" s="60" t="str">
        <f>C70</f>
        <v>Indirect costs (leave blank; Embassy will calculate if applicable)</v>
      </c>
      <c r="D83" s="78"/>
      <c r="E83" s="57" t="str">
        <f>IFERROR(K70/K72,"")</f>
        <v/>
      </c>
    </row>
    <row r="84" spans="3:5" x14ac:dyDescent="0.25">
      <c r="E84" s="51"/>
    </row>
  </sheetData>
  <sheetProtection selectLockedCells="1" selectUnlockedCells="1"/>
  <mergeCells count="2">
    <mergeCell ref="E9:K9"/>
    <mergeCell ref="M9:Q9"/>
  </mergeCells>
  <pageMargins left="0.78749999999999998" right="0.78749999999999998" top="1.0527777777777778" bottom="1.0527777777777778" header="0.78749999999999998" footer="0.78749999999999998"/>
  <pageSetup scale="75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Budget vs. Actual Format</vt:lpstr>
      <vt:lpstr>'Budget vs. Actual Format'!Print_Area</vt:lpstr>
      <vt:lpstr>INSTRUCTIONS!Print_Area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Emmons, Kiera L</dc:creator>
  <cp:lastModifiedBy>"%username%"</cp:lastModifiedBy>
  <cp:lastPrinted>2019-06-28T08:29:52Z</cp:lastPrinted>
  <dcterms:created xsi:type="dcterms:W3CDTF">2014-09-08T17:52:15Z</dcterms:created>
  <dcterms:modified xsi:type="dcterms:W3CDTF">2019-06-28T08:41:49Z</dcterms:modified>
</cp:coreProperties>
</file>