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showInkAnnotation="0" defaultThemeVersion="124226"/>
  <bookViews>
    <workbookView xWindow="120" yWindow="210" windowWidth="24915" windowHeight="12015" activeTab="2"/>
  </bookViews>
  <sheets>
    <sheet name="&lt;$5k" sheetId="1" r:id="rId1"/>
    <sheet name="≥$5k &amp; &lt;$25k" sheetId="4" r:id="rId2"/>
    <sheet name="≥$25k" sheetId="6" r:id="rId3"/>
  </sheets>
  <definedNames>
    <definedName name="Competition">#REF!</definedName>
    <definedName name="_xlnm.Print_Area" localSheetId="0">'&lt;$5k'!$C$2:$E$44</definedName>
  </definedNames>
  <calcPr calcId="162913"/>
</workbook>
</file>

<file path=xl/calcChain.xml><?xml version="1.0" encoding="utf-8"?>
<calcChain xmlns="http://schemas.openxmlformats.org/spreadsheetml/2006/main">
  <c r="E62" i="6" l="1"/>
  <c r="D62" i="6" s="1"/>
  <c r="E48" i="6"/>
  <c r="D48" i="6" l="1"/>
  <c r="D70" i="6"/>
  <c r="D71" i="6"/>
  <c r="E21" i="4" l="1"/>
  <c r="E22" i="4"/>
  <c r="E23" i="4"/>
  <c r="E21" i="1"/>
  <c r="E20" i="1"/>
  <c r="E21" i="6" l="1"/>
  <c r="E33" i="6" l="1"/>
  <c r="E22" i="6"/>
  <c r="E42" i="6"/>
  <c r="E61" i="6"/>
  <c r="E60" i="6"/>
  <c r="E59" i="6"/>
  <c r="E58" i="6"/>
  <c r="E57" i="6"/>
  <c r="E56" i="6"/>
  <c r="E47" i="6"/>
  <c r="E46" i="6"/>
  <c r="E45" i="6"/>
  <c r="E44" i="6"/>
  <c r="E43" i="6"/>
  <c r="E34" i="6"/>
  <c r="D69" i="6" s="1"/>
  <c r="E23" i="6"/>
  <c r="E30" i="6"/>
  <c r="E32" i="6"/>
  <c r="E31" i="6"/>
  <c r="E29" i="6"/>
  <c r="E28" i="6"/>
  <c r="E27" i="6"/>
  <c r="E26" i="6"/>
  <c r="E25" i="6"/>
  <c r="E24" i="6"/>
  <c r="D34" i="6" l="1"/>
  <c r="E72" i="6"/>
  <c r="D72" i="6" s="1"/>
  <c r="E23" i="1"/>
  <c r="E22" i="1"/>
  <c r="E20" i="4"/>
  <c r="E27" i="4"/>
  <c r="E26" i="4"/>
  <c r="E25" i="4"/>
  <c r="E24" i="4"/>
  <c r="E24" i="1" l="1"/>
  <c r="D24" i="1" s="1"/>
  <c r="E28" i="4"/>
  <c r="D28" i="4" s="1"/>
</calcChain>
</file>

<file path=xl/sharedStrings.xml><?xml version="1.0" encoding="utf-8"?>
<sst xmlns="http://schemas.openxmlformats.org/spreadsheetml/2006/main" count="139" uniqueCount="80">
  <si>
    <t>Low</t>
  </si>
  <si>
    <t>High</t>
  </si>
  <si>
    <t>Medium</t>
  </si>
  <si>
    <t>Question</t>
  </si>
  <si>
    <t>Answer</t>
  </si>
  <si>
    <t>Overall Risk</t>
  </si>
  <si>
    <t>Yes</t>
  </si>
  <si>
    <t xml:space="preserve">Recipient Name: </t>
  </si>
  <si>
    <t xml:space="preserve">Risk assessment completed by: </t>
  </si>
  <si>
    <t xml:space="preserve">Date assessment completed: </t>
  </si>
  <si>
    <t>Please elaborate on any of the above considerations or provide any additional information you wish to highlight that is not captured above regarding the risk assessment of this recipient:</t>
  </si>
  <si>
    <t>Communication (type and frequency):</t>
  </si>
  <si>
    <t>Event Monitoring (key events, dates):</t>
  </si>
  <si>
    <t>Reporting required from recipient, if applicable (type and frequency):</t>
  </si>
  <si>
    <t>Please provide any additional information you wish to highlight that is not captured above regarding the monitoring of this recipient:</t>
  </si>
  <si>
    <t>Risk Assessment</t>
  </si>
  <si>
    <t>Monitoring Plan</t>
  </si>
  <si>
    <t>Pre-Award Site Visit (if applicable):</t>
  </si>
  <si>
    <t>Site Visit(s) (program and/or financial):</t>
  </si>
  <si>
    <t>No</t>
  </si>
  <si>
    <t>N/A</t>
  </si>
  <si>
    <t>Organizational Risk</t>
  </si>
  <si>
    <t>Programmatic Risk</t>
  </si>
  <si>
    <t>Organizational Total</t>
  </si>
  <si>
    <t>Programmatic Total</t>
  </si>
  <si>
    <t>Country Specific Total</t>
  </si>
  <si>
    <t>Weight</t>
  </si>
  <si>
    <t>Weight 40%</t>
  </si>
  <si>
    <t>Weight 20%</t>
  </si>
  <si>
    <t>Answers</t>
  </si>
  <si>
    <t>Total</t>
  </si>
  <si>
    <t>Risk Assessment Summary</t>
  </si>
  <si>
    <t>Score</t>
  </si>
  <si>
    <t>$25,000+ Award</t>
  </si>
  <si>
    <r>
      <rPr>
        <b/>
        <u/>
        <sz val="12"/>
        <color theme="1"/>
        <rFont val="Times New Roman"/>
        <family val="1"/>
      </rPr>
      <t>Key Staff Qualifications:</t>
    </r>
    <r>
      <rPr>
        <sz val="12"/>
        <color theme="1"/>
        <rFont val="Times New Roman"/>
        <family val="1"/>
      </rPr>
      <t xml:space="preserve">
(1) All key staff have one or more years’ experience.
(2) At least half of the key staff have one or more years’ experience.
(3) Key staff have little or no experience.</t>
    </r>
  </si>
  <si>
    <r>
      <rPr>
        <b/>
        <u/>
        <sz val="12"/>
        <color theme="1"/>
        <rFont val="Times New Roman"/>
        <family val="1"/>
      </rPr>
      <t>Competition:</t>
    </r>
    <r>
      <rPr>
        <sz val="12"/>
        <color theme="1"/>
        <rFont val="Times New Roman"/>
        <family val="1"/>
      </rPr>
      <t xml:space="preserve">
(1)  Full competition
(2)  Limited competition
(3)  Sole source</t>
    </r>
  </si>
  <si>
    <r>
      <rPr>
        <b/>
        <u/>
        <sz val="12"/>
        <color theme="1"/>
        <rFont val="Times New Roman"/>
        <family val="1"/>
      </rPr>
      <t>Type of Recipient:</t>
    </r>
    <r>
      <rPr>
        <sz val="12"/>
        <color theme="1"/>
        <rFont val="Times New Roman"/>
        <family val="1"/>
      </rPr>
      <t xml:space="preserve">
(1)  U.S. Recipient
(2)  Foreign Recipient</t>
    </r>
  </si>
  <si>
    <r>
      <rPr>
        <b/>
        <u/>
        <sz val="12"/>
        <color theme="1"/>
        <rFont val="Times New Roman"/>
        <family val="1"/>
      </rPr>
      <t>New Recipient:</t>
    </r>
    <r>
      <rPr>
        <sz val="12"/>
        <color theme="1"/>
        <rFont val="Times New Roman"/>
        <family val="1"/>
      </rPr>
      <t xml:space="preserve">
The recipient is a first-time recipient that may not be familiar with Department program operation, fiscal management, oversight and reporting practices.
(1)  No
(2)  Unknown
(3)  Yes</t>
    </r>
  </si>
  <si>
    <r>
      <rPr>
        <b/>
        <u/>
        <sz val="12"/>
        <color theme="1"/>
        <rFont val="Times New Roman"/>
        <family val="1"/>
      </rPr>
      <t>New Organization or Change in Ownership:</t>
    </r>
    <r>
      <rPr>
        <sz val="12"/>
        <color theme="1"/>
        <rFont val="Times New Roman"/>
        <family val="1"/>
      </rPr>
      <t xml:space="preserve">
The recipient's date of startup or ownership change was three years or less from today. 
(1)  No
(2)  Unknown
(3)  Yes</t>
    </r>
  </si>
  <si>
    <r>
      <rPr>
        <b/>
        <u/>
        <sz val="12"/>
        <color theme="1"/>
        <rFont val="Times New Roman"/>
        <family val="1"/>
      </rPr>
      <t>Program History:</t>
    </r>
    <r>
      <rPr>
        <sz val="12"/>
        <color theme="1"/>
        <rFont val="Times New Roman"/>
        <family val="1"/>
      </rPr>
      <t xml:space="preserve">
(1)  Recipient has met program objectives specified in past awards.
(2)  Recipient partially met program objectives in prior awards OR is a new recipient.
(3)  Recipient failed to meet program objectives in at least one prior award (3).</t>
    </r>
  </si>
  <si>
    <r>
      <rPr>
        <b/>
        <u/>
        <sz val="12"/>
        <color theme="1"/>
        <rFont val="Times New Roman"/>
        <family val="1"/>
      </rPr>
      <t>Reporting History:</t>
    </r>
    <r>
      <rPr>
        <sz val="12"/>
        <color theme="1"/>
        <rFont val="Times New Roman"/>
        <family val="1"/>
      </rPr>
      <t xml:space="preserve">
(1)  Program and financial reports were submitted in a timely and accurate manner.
(2)  Routine reports were frequently late and contain some errors OR is a new recipient.
(3)  Routine reports reflected significant discrepancies or omissions.</t>
    </r>
  </si>
  <si>
    <r>
      <rPr>
        <b/>
        <u/>
        <sz val="12"/>
        <color theme="1"/>
        <rFont val="Times New Roman"/>
        <family val="1"/>
      </rPr>
      <t>Financial History:</t>
    </r>
    <r>
      <rPr>
        <sz val="12"/>
        <color theme="1"/>
        <rFont val="Times New Roman"/>
        <family val="1"/>
      </rPr>
      <t xml:space="preserve">
(1)  No significant audit findings OR recipient is not required to file an audit.
(2)  Minor audit findings with pending corrective action.
(3)  Significant audit findings and/or audit findings not resolved in a timely manner or applicant did not file required audit.</t>
    </r>
  </si>
  <si>
    <r>
      <rPr>
        <b/>
        <u/>
        <sz val="12"/>
        <color theme="1"/>
        <rFont val="Times New Roman"/>
        <family val="1"/>
      </rPr>
      <t>Staff Size:</t>
    </r>
    <r>
      <rPr>
        <sz val="12"/>
        <color theme="1"/>
        <rFont val="Times New Roman"/>
        <family val="1"/>
      </rPr>
      <t xml:space="preserve">
(1)  Large (13 or more full time employees)
(2)  Medium (7-12 full time employees)
(3)  Small (1-6 Full time employees)</t>
    </r>
  </si>
  <si>
    <r>
      <rPr>
        <b/>
        <u/>
        <sz val="12"/>
        <color theme="1"/>
        <rFont val="Times New Roman"/>
        <family val="1"/>
      </rPr>
      <t>Multi-site Program:</t>
    </r>
    <r>
      <rPr>
        <sz val="12"/>
        <color theme="1"/>
        <rFont val="Times New Roman"/>
        <family val="1"/>
      </rPr>
      <t xml:space="preserve">
The recipient is responsible for managing resources at multiple operational sites.
(1)  No
(2)  Unknown
(3)  Yes</t>
    </r>
  </si>
  <si>
    <r>
      <rPr>
        <b/>
        <u/>
        <sz val="12"/>
        <color theme="1"/>
        <rFont val="Times New Roman"/>
        <family val="1"/>
      </rPr>
      <t>Use of Subrecipients:</t>
    </r>
    <r>
      <rPr>
        <sz val="12"/>
        <color theme="1"/>
        <rFont val="Times New Roman"/>
        <family val="1"/>
      </rPr>
      <t xml:space="preserve">
(1)  Zero subrecipients
(2)  One to two subrecipients
(3)  Three or more sub-recipients</t>
    </r>
  </si>
  <si>
    <r>
      <rPr>
        <b/>
        <u/>
        <sz val="12"/>
        <color theme="1"/>
        <rFont val="Times New Roman"/>
        <family val="1"/>
      </rPr>
      <t>Complexity of Budget:</t>
    </r>
    <r>
      <rPr>
        <sz val="12"/>
        <color theme="1"/>
        <rFont val="Times New Roman"/>
        <family val="1"/>
      </rPr>
      <t xml:space="preserve">
(1)  The budget is relatively simple in terms of the number of budget categories and line items included.
(2)  Budget is moderately complex in terms of budget categories and line items included.
(3)  Budget is very complex in terms of budget categories and line items included.</t>
    </r>
  </si>
  <si>
    <r>
      <rPr>
        <b/>
        <u/>
        <sz val="12"/>
        <color rgb="FF000000"/>
        <rFont val="Times New Roman"/>
        <family val="1"/>
      </rPr>
      <t>New Program:</t>
    </r>
    <r>
      <rPr>
        <sz val="12"/>
        <color rgb="FF000000"/>
        <rFont val="Times New Roman"/>
        <family val="1"/>
      </rPr>
      <t xml:space="preserve">
The program is being implemented for the first time.
(1)  No
(3)  Yes</t>
    </r>
  </si>
  <si>
    <r>
      <rPr>
        <b/>
        <u/>
        <sz val="12"/>
        <color theme="1"/>
        <rFont val="Times New Roman"/>
        <family val="1"/>
      </rPr>
      <t>Complexity of Program:</t>
    </r>
    <r>
      <rPr>
        <sz val="12"/>
        <color theme="1"/>
        <rFont val="Times New Roman"/>
        <family val="1"/>
      </rPr>
      <t xml:space="preserve">
(1)  Low complexity
(2)  Moderate complexity
(3)  High complexity</t>
    </r>
  </si>
  <si>
    <r>
      <rPr>
        <b/>
        <u/>
        <sz val="12"/>
        <color theme="1"/>
        <rFont val="Times New Roman"/>
        <family val="1"/>
      </rPr>
      <t>Organizational Experience:</t>
    </r>
    <r>
      <rPr>
        <sz val="12"/>
        <color theme="1"/>
        <rFont val="Times New Roman"/>
        <family val="1"/>
      </rPr>
      <t xml:space="preserve">
(1)  Organization has been providing similar activities listed in the award for more than two years.
(2)  Organization has been providing similar activities listed in the award for one to two years
(3)  Organization has provided similar activities for less than one year.</t>
    </r>
  </si>
  <si>
    <r>
      <rPr>
        <b/>
        <u/>
        <sz val="12"/>
        <color theme="1"/>
        <rFont val="Times New Roman"/>
        <family val="1"/>
      </rPr>
      <t>Amount of Funding:</t>
    </r>
    <r>
      <rPr>
        <sz val="12"/>
        <color theme="1"/>
        <rFont val="Times New Roman"/>
        <family val="1"/>
      </rPr>
      <t xml:space="preserve">
(1)  $99,999 or less
(2)  $100,000 - $499,999
(3)  $500,000 or more</t>
    </r>
  </si>
  <si>
    <t xml:space="preserve">Unique Entity Identifier: </t>
  </si>
  <si>
    <t>Unknown</t>
  </si>
  <si>
    <t>2)  Is the applicant a well-known entity and/or have a positive reputation?</t>
  </si>
  <si>
    <t>3)  What is the degree of sensitivity of the topic/theme for the program?</t>
  </si>
  <si>
    <t>1)  Does the applicant have an active registration in SAM.gov? (N/A/ for Individual)</t>
  </si>
  <si>
    <t>3)  Is the applicant a well-known entity and/or have a positive reputation?</t>
  </si>
  <si>
    <t>4)  Does the organization have previous experience conducting similar programs?</t>
  </si>
  <si>
    <t>5)  What is the degree of sensitivity of the topic/theme for the program?</t>
  </si>
  <si>
    <t>8)  What is the complexity of the program (# of participants/sites)?</t>
  </si>
  <si>
    <t>*Press (ALT) + (ENTER) on your keyboard to insert a line space when typing.</t>
  </si>
  <si>
    <r>
      <rPr>
        <b/>
        <u/>
        <sz val="12"/>
        <color theme="1"/>
        <rFont val="Times New Roman"/>
        <family val="1"/>
      </rPr>
      <t>SAM.gov:</t>
    </r>
    <r>
      <rPr>
        <sz val="12"/>
        <color theme="1"/>
        <rFont val="Times New Roman"/>
        <family val="1"/>
      </rPr>
      <t xml:space="preserve">
The recipient has an active registration in SAM.gov
(1)  Yes
(2)  No</t>
    </r>
  </si>
  <si>
    <r>
      <rPr>
        <b/>
        <u/>
        <sz val="12"/>
        <color rgb="FF000000"/>
        <rFont val="Times New Roman"/>
        <family val="1"/>
      </rPr>
      <t>Political Environment:</t>
    </r>
    <r>
      <rPr>
        <sz val="12"/>
        <color rgb="FF000000"/>
        <rFont val="Times New Roman"/>
        <family val="1"/>
      </rPr>
      <t xml:space="preserve">
(1)  Relatively stable. The recipient is able to operate with relative ease, and our ability to monitor activities is not hindered.
(2)  Somewhat unstable. The country is in a state of relative political instability that could affect recipient performance.
(3)  Very unstable. The country is in a state of crisis or upheaval and the recipient is expected to face great difficulty in implementation, and our ability to monitor grant activities is severely limited or impossible.</t>
    </r>
  </si>
  <si>
    <r>
      <rPr>
        <b/>
        <u/>
        <sz val="12"/>
        <rFont val="Times New Roman"/>
        <family val="1"/>
      </rPr>
      <t>Number of Countries Where the Project is Implemented:</t>
    </r>
    <r>
      <rPr>
        <sz val="12"/>
        <rFont val="Times New Roman"/>
        <family val="1"/>
      </rPr>
      <t xml:space="preserve">
(1)  Single country program.
(2)  Program implemented in two countries.
(3)  Program implemented in three or more countries.</t>
    </r>
  </si>
  <si>
    <r>
      <rPr>
        <b/>
        <u/>
        <sz val="12"/>
        <color theme="1"/>
        <rFont val="Times New Roman"/>
        <family val="1"/>
      </rPr>
      <t>Program Location:</t>
    </r>
    <r>
      <rPr>
        <sz val="12"/>
        <color theme="1"/>
        <rFont val="Times New Roman"/>
        <family val="1"/>
      </rPr>
      <t xml:space="preserve">
Program activities occur in a country or area that has a significant known level of financial corruption.
(1)  No
(3)  Yes</t>
    </r>
  </si>
  <si>
    <r>
      <rPr>
        <b/>
        <u/>
        <sz val="12"/>
        <color theme="1"/>
        <rFont val="Times New Roman"/>
        <family val="1"/>
      </rPr>
      <t xml:space="preserve">Travel:
</t>
    </r>
    <r>
      <rPr>
        <sz val="12"/>
        <color theme="1"/>
        <rFont val="Times New Roman"/>
        <family val="1"/>
      </rPr>
      <t>The Department has issued a Travel Warning for the country or area where the project is implemented.
(1)  No
(3)  Yes</t>
    </r>
  </si>
  <si>
    <t>1)  Has the applicant previously received an award from the Department of State?</t>
  </si>
  <si>
    <t>Risk Assessment and Monitoring Plan</t>
  </si>
  <si>
    <t>Country/Region Specific Risk</t>
  </si>
  <si>
    <t xml:space="preserve">Please provide any additional information you wish to highlight that is not captured above regarding the monitoring of this recipient, including other offices that may play a role in monitoring the recipient.  For high risk awards, specify any additional award conditions that will be added to the agreement.  </t>
  </si>
  <si>
    <t>Please elaborate on any of the above considerations or provide any additional information you wish to highlight that is not captured above regarding the risk assessment of this recipient. For awards over $150,000 describe any derogatory information in PPIRS (FAPIS) and how this affects the risk assessment:</t>
  </si>
  <si>
    <r>
      <rPr>
        <b/>
        <u/>
        <sz val="12"/>
        <color theme="1"/>
        <rFont val="Times New Roman"/>
        <family val="1"/>
      </rPr>
      <t>Potential for Implementation Problems:</t>
    </r>
    <r>
      <rPr>
        <sz val="12"/>
        <color theme="1"/>
        <rFont val="Times New Roman"/>
        <family val="1"/>
      </rPr>
      <t xml:space="preserve">
(1)  Little to no potential for implementation issues.
(2)  Some potential for implementation issue.
(3)  High potential for significant implementation issues.</t>
    </r>
  </si>
  <si>
    <r>
      <rPr>
        <b/>
        <u/>
        <sz val="12"/>
        <rFont val="Times New Roman"/>
        <family val="1"/>
      </rPr>
      <t>Topic or theme of the program :</t>
    </r>
    <r>
      <rPr>
        <sz val="12"/>
        <color theme="1"/>
        <rFont val="Times New Roman"/>
        <family val="1"/>
      </rPr>
      <t xml:space="preserve">
(1)  Project is not sensitive or potentially controversial.
(2)  Project is moderately visible, sensitive or controversial.
(3)  Project is highly visible, sensitive or potentially controversial.</t>
    </r>
  </si>
  <si>
    <r>
      <rPr>
        <b/>
        <u/>
        <sz val="12"/>
        <rFont val="Times New Roman"/>
        <family val="1"/>
      </rPr>
      <t>Inflationary or Exchange Rate Risk:</t>
    </r>
    <r>
      <rPr>
        <sz val="12"/>
        <rFont val="Times New Roman"/>
        <family val="1"/>
      </rPr>
      <t xml:space="preserve">
The likelihood of either inflation or exchange rate fluctuations harming project implementation.
(1)  Low
(2)  Medium
(3)  High</t>
    </r>
  </si>
  <si>
    <t>7)  What is the potential for negative impact on the Mission/Bureau if the program is unsuccessful?</t>
  </si>
  <si>
    <t>4)  What is the overall degree of risk for the region and/or country (political stability, level of development, corruption, terrorist-financing, inflationary etc.)?</t>
  </si>
  <si>
    <r>
      <t>Based on the risk level identified abov</t>
    </r>
    <r>
      <rPr>
        <b/>
        <sz val="12"/>
        <rFont val="Times New Roman"/>
        <family val="1"/>
      </rPr>
      <t xml:space="preserve">e, please list the </t>
    </r>
    <r>
      <rPr>
        <b/>
        <sz val="12"/>
        <color theme="1"/>
        <rFont val="Times New Roman"/>
        <family val="1"/>
      </rPr>
      <t xml:space="preserve">proposed monitoring activities below. Documentation that monitoring activities have taken place must be filed in the official award file. 
</t>
    </r>
    <r>
      <rPr>
        <b/>
        <sz val="12"/>
        <color rgb="FFFF0000"/>
        <rFont val="Times New Roman"/>
        <family val="1"/>
      </rPr>
      <t>*Press (ALT) + (ENTER) on your keyboard to insert a line space when typing.*</t>
    </r>
  </si>
  <si>
    <t>6)  What is the overall degree of risk for the region and/or country (political stability, level of development, corruption, terrorist-financing, inflationary etc.)?</t>
  </si>
  <si>
    <r>
      <rPr>
        <b/>
        <u/>
        <sz val="12"/>
        <rFont val="Times New Roman"/>
        <family val="1"/>
      </rPr>
      <t>Criminal Activities/Terrorism:</t>
    </r>
    <r>
      <rPr>
        <sz val="12"/>
        <rFont val="Times New Roman"/>
        <family val="1"/>
      </rPr>
      <t xml:space="preserve">
There are concerns that either recipients, participants, or beneficiaries could be involved in criminal activities such as arms trafficking, terrorism, drug trafficking, or other criminal conduct or that funds could be diverted for these purposes?
(1)  No
(3)  Yes</t>
    </r>
  </si>
  <si>
    <t>$0 - $4,999 Award</t>
  </si>
  <si>
    <t>$5,000 - $24,999 Award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</si>
</sst>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2"/>
      <color theme="1"/>
      <name val="Times New Roman"/>
      <family val="1"/>
    </font>
    <font>
      <sz val="11"/>
      <color theme="1"/>
      <name val="Times New Roman"/>
      <family val="1"/>
    </font>
    <font>
      <b/>
      <sz val="12"/>
      <color rgb="FF000000"/>
      <name val="Times New Roman"/>
      <family val="1"/>
    </font>
    <font>
      <b/>
      <sz val="12"/>
      <color theme="0"/>
      <name val="Times New Roman"/>
      <family val="1"/>
    </font>
    <font>
      <sz val="8"/>
      <color theme="1"/>
      <name val="Calibri"/>
      <family val="2"/>
      <scheme val="minor"/>
    </font>
    <font>
      <b/>
      <sz val="12"/>
      <color theme="1"/>
      <name val="Times New Roman"/>
      <family val="1"/>
    </font>
    <font>
      <b/>
      <sz val="18"/>
      <color theme="1"/>
      <name val="Times New Roman"/>
      <family val="1"/>
    </font>
    <font>
      <sz val="12"/>
      <color rgb="FF000000"/>
      <name val="Times New Roman"/>
      <family val="1"/>
    </font>
    <font>
      <b/>
      <u/>
      <sz val="12"/>
      <color theme="1"/>
      <name val="Times New Roman"/>
      <family val="1"/>
    </font>
    <font>
      <b/>
      <u/>
      <sz val="12"/>
      <color rgb="FF000000"/>
      <name val="Times New Roman"/>
      <family val="1"/>
    </font>
    <font>
      <sz val="12"/>
      <name val="Times New Roman"/>
      <family val="1"/>
    </font>
    <font>
      <b/>
      <sz val="12"/>
      <name val="Times New Roman"/>
      <family val="1"/>
    </font>
    <font>
      <b/>
      <u/>
      <sz val="12"/>
      <name val="Times New Roman"/>
      <family val="1"/>
    </font>
    <font>
      <b/>
      <sz val="12"/>
      <color rgb="FF222222"/>
      <name val="Times New Roman"/>
      <family val="1"/>
    </font>
    <font>
      <b/>
      <sz val="18"/>
      <color theme="0"/>
      <name val="Times New Roman"/>
      <family val="1"/>
    </font>
    <font>
      <i/>
      <sz val="8"/>
      <color theme="1"/>
      <name val="Times New Roman"/>
      <family val="1"/>
    </font>
    <font>
      <b/>
      <sz val="12"/>
      <color rgb="FFFF0000"/>
      <name val="Times New Roman"/>
      <family val="1"/>
    </font>
    <font>
      <i/>
      <sz val="8"/>
      <color rgb="FFFF0000"/>
      <name val="Times New Roman"/>
      <family val="1"/>
    </font>
  </fonts>
  <fills count="5">
    <fill>
      <patternFill patternType="none"/>
    </fill>
    <fill>
      <patternFill patternType="gray125"/>
    </fill>
    <fill>
      <patternFill patternType="solid">
        <fgColor theme="3"/>
        <bgColor indexed="64"/>
      </patternFill>
    </fill>
    <fill>
      <patternFill patternType="solid">
        <fgColor theme="0" tint="-0.34998626667073579"/>
        <bgColor indexed="64"/>
      </patternFill>
    </fill>
    <fill>
      <patternFill patternType="solid">
        <fgColor theme="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top style="double">
        <color indexed="64"/>
      </top>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style="thin">
        <color indexed="64"/>
      </right>
      <top style="double">
        <color indexed="64"/>
      </top>
      <bottom/>
      <diagonal/>
    </border>
  </borders>
  <cellStyleXfs count="1">
    <xf numFmtId="0" fontId="0" fillId="0" borderId="0"/>
  </cellStyleXfs>
  <cellXfs count="68">
    <xf numFmtId="0" fontId="0" fillId="0" borderId="0" xfId="0"/>
    <xf numFmtId="0" fontId="2" fillId="0" borderId="0" xfId="0" applyFont="1"/>
    <xf numFmtId="0" fontId="1" fillId="0" borderId="0" xfId="0" applyFont="1"/>
    <xf numFmtId="0" fontId="1" fillId="0" borderId="1" xfId="0" applyFont="1" applyBorder="1"/>
    <xf numFmtId="0" fontId="1" fillId="0" borderId="1" xfId="0" applyFont="1" applyBorder="1" applyAlignment="1">
      <alignment horizontal="right"/>
    </xf>
    <xf numFmtId="0" fontId="3" fillId="0" borderId="0" xfId="0" applyFont="1" applyBorder="1" applyAlignment="1">
      <alignment vertical="center" wrapText="1"/>
    </xf>
    <xf numFmtId="0" fontId="5" fillId="0" borderId="0" xfId="0" applyFont="1" applyAlignment="1">
      <alignment horizontal="left"/>
    </xf>
    <xf numFmtId="0" fontId="0" fillId="0" borderId="6" xfId="0" applyBorder="1" applyAlignment="1"/>
    <xf numFmtId="0" fontId="1" fillId="0" borderId="4" xfId="0" applyFont="1" applyBorder="1" applyAlignment="1">
      <alignment horizontal="right"/>
    </xf>
    <xf numFmtId="0" fontId="1" fillId="0" borderId="0" xfId="0" applyFont="1" applyBorder="1" applyAlignment="1">
      <alignment vertical="center" wrapText="1"/>
    </xf>
    <xf numFmtId="0" fontId="6" fillId="0" borderId="1" xfId="0" applyFont="1" applyBorder="1" applyAlignment="1">
      <alignment horizontal="center" vertical="center"/>
    </xf>
    <xf numFmtId="0" fontId="6" fillId="0" borderId="4" xfId="0" applyFont="1" applyBorder="1" applyAlignment="1">
      <alignment horizontal="right" vertical="center"/>
    </xf>
    <xf numFmtId="0" fontId="3" fillId="0" borderId="0" xfId="0" applyFont="1" applyBorder="1" applyAlignment="1">
      <alignment horizontal="center" vertical="center" wrapText="1"/>
    </xf>
    <xf numFmtId="0" fontId="1" fillId="0" borderId="0" xfId="0" applyFont="1" applyBorder="1" applyAlignment="1">
      <alignment horizontal="right"/>
    </xf>
    <xf numFmtId="0" fontId="2" fillId="0" borderId="0" xfId="0" applyFont="1" applyBorder="1"/>
    <xf numFmtId="0" fontId="6" fillId="0" borderId="1" xfId="0" applyFont="1" applyFill="1" applyBorder="1" applyAlignment="1">
      <alignment horizontal="center" vertical="center"/>
    </xf>
    <xf numFmtId="0" fontId="0" fillId="0" borderId="0" xfId="0" applyBorder="1"/>
    <xf numFmtId="0" fontId="1" fillId="0" borderId="2" xfId="0" applyFont="1" applyBorder="1" applyAlignment="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1" fillId="0" borderId="5" xfId="0" applyFont="1" applyBorder="1" applyAlignment="1">
      <alignment vertical="center" wrapText="1"/>
    </xf>
    <xf numFmtId="0" fontId="1" fillId="0" borderId="4" xfId="0" applyFont="1" applyBorder="1" applyAlignment="1">
      <alignment vertical="center"/>
    </xf>
    <xf numFmtId="0" fontId="1" fillId="0" borderId="5" xfId="0" applyFont="1" applyBorder="1" applyAlignment="1">
      <alignment vertical="center"/>
    </xf>
    <xf numFmtId="0" fontId="1" fillId="0" borderId="0" xfId="0" applyFont="1" applyBorder="1" applyAlignment="1">
      <alignment vertical="center"/>
    </xf>
    <xf numFmtId="0" fontId="1" fillId="0" borderId="0" xfId="0" applyFont="1" applyBorder="1" applyAlignment="1">
      <alignment horizontal="center" vertical="center" wrapText="1"/>
    </xf>
    <xf numFmtId="0" fontId="1" fillId="0" borderId="3" xfId="0" applyFont="1" applyBorder="1" applyAlignment="1"/>
    <xf numFmtId="49" fontId="1" fillId="0" borderId="1" xfId="0" applyNumberFormat="1" applyFont="1" applyBorder="1" applyAlignment="1" applyProtection="1">
      <alignment horizontal="left" vertical="center" wrapText="1"/>
      <protection locked="0"/>
    </xf>
    <xf numFmtId="0" fontId="1" fillId="0" borderId="1" xfId="0" applyFont="1" applyBorder="1" applyAlignment="1" applyProtection="1">
      <alignment horizontal="left" vertical="center" wrapText="1"/>
      <protection locked="0"/>
    </xf>
    <xf numFmtId="0" fontId="8" fillId="0" borderId="1" xfId="0" applyFont="1" applyFill="1" applyBorder="1" applyAlignment="1">
      <alignment horizontal="left" vertical="center" wrapText="1"/>
    </xf>
    <xf numFmtId="49" fontId="1" fillId="0" borderId="1" xfId="0" applyNumberFormat="1" applyFont="1" applyBorder="1" applyAlignment="1">
      <alignment horizontal="left" vertical="center" wrapText="1"/>
    </xf>
    <xf numFmtId="0" fontId="1" fillId="0" borderId="1" xfId="0" applyFont="1" applyBorder="1" applyAlignment="1">
      <alignment horizontal="left" vertical="center" wrapText="1"/>
    </xf>
    <xf numFmtId="0" fontId="8" fillId="0" borderId="1" xfId="0" applyFont="1" applyBorder="1" applyAlignment="1">
      <alignment horizontal="left" vertical="center" wrapText="1"/>
    </xf>
    <xf numFmtId="0" fontId="11" fillId="0" borderId="1" xfId="0" applyFont="1" applyBorder="1" applyAlignment="1">
      <alignment horizontal="left" vertical="center" wrapText="1"/>
    </xf>
    <xf numFmtId="0" fontId="1" fillId="0" borderId="1" xfId="0" applyFont="1" applyBorder="1" applyAlignment="1">
      <alignment horizontal="center" vertical="center"/>
    </xf>
    <xf numFmtId="0" fontId="14" fillId="0" borderId="1" xfId="0" applyFont="1" applyBorder="1" applyAlignment="1" applyProtection="1">
      <alignment horizontal="center" vertical="center"/>
    </xf>
    <xf numFmtId="0" fontId="1" fillId="0" borderId="0" xfId="0" applyFont="1" applyAlignment="1">
      <alignment horizontal="center"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Border="1" applyAlignment="1">
      <alignment horizontal="center" vertical="center"/>
    </xf>
    <xf numFmtId="0" fontId="12" fillId="3" borderId="2" xfId="0" applyFont="1" applyFill="1" applyBorder="1" applyAlignment="1">
      <alignment horizontal="center" vertical="center"/>
    </xf>
    <xf numFmtId="0" fontId="12" fillId="3" borderId="1" xfId="0" applyFont="1" applyFill="1" applyBorder="1" applyAlignment="1">
      <alignment horizontal="center" vertical="center"/>
    </xf>
    <xf numFmtId="0" fontId="6" fillId="0" borderId="0" xfId="0" applyFont="1" applyBorder="1" applyAlignment="1">
      <alignment horizontal="right" vertical="center"/>
    </xf>
    <xf numFmtId="9" fontId="5" fillId="0" borderId="0" xfId="0" applyNumberFormat="1" applyFont="1" applyAlignment="1">
      <alignment horizontal="left"/>
    </xf>
    <xf numFmtId="0" fontId="6" fillId="0" borderId="10" xfId="0" applyFont="1" applyBorder="1" applyAlignment="1">
      <alignment horizontal="center" vertical="center"/>
    </xf>
    <xf numFmtId="0" fontId="1" fillId="0" borderId="9" xfId="0" applyFont="1" applyBorder="1" applyAlignment="1">
      <alignment horizontal="left" vertical="center" wrapText="1"/>
    </xf>
    <xf numFmtId="0" fontId="1" fillId="0" borderId="9" xfId="0" applyFont="1" applyBorder="1" applyAlignment="1" applyProtection="1">
      <alignment horizontal="left" vertical="center" wrapText="1"/>
      <protection locked="0"/>
    </xf>
    <xf numFmtId="0" fontId="1" fillId="0" borderId="9" xfId="0" applyFont="1" applyBorder="1" applyAlignment="1">
      <alignment horizontal="center" vertical="center"/>
    </xf>
    <xf numFmtId="0" fontId="6" fillId="0" borderId="11" xfId="0" applyFont="1" applyBorder="1" applyAlignment="1">
      <alignment horizontal="right" vertical="center"/>
    </xf>
    <xf numFmtId="0" fontId="4" fillId="4" borderId="1" xfId="0" applyFont="1" applyFill="1" applyBorder="1" applyAlignment="1">
      <alignment horizontal="center" vertical="center"/>
    </xf>
    <xf numFmtId="0" fontId="12" fillId="3" borderId="2" xfId="0" applyFont="1" applyFill="1" applyBorder="1" applyAlignment="1"/>
    <xf numFmtId="4" fontId="6" fillId="0" borderId="1" xfId="0" applyNumberFormat="1" applyFont="1" applyBorder="1" applyAlignment="1">
      <alignment horizontal="center" vertical="center"/>
    </xf>
    <xf numFmtId="4" fontId="6" fillId="0" borderId="9" xfId="0" applyNumberFormat="1" applyFont="1" applyBorder="1" applyAlignment="1">
      <alignment horizontal="center" vertical="center"/>
    </xf>
    <xf numFmtId="0" fontId="12" fillId="3" borderId="1" xfId="0" applyFont="1" applyFill="1" applyBorder="1" applyAlignment="1"/>
    <xf numFmtId="0" fontId="15"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0" fontId="3" fillId="3" borderId="1" xfId="0" applyFont="1" applyFill="1" applyBorder="1" applyAlignment="1">
      <alignment horizontal="left" vertical="center" wrapText="1"/>
    </xf>
    <xf numFmtId="4" fontId="1" fillId="0" borderId="1" xfId="0" applyNumberFormat="1" applyFont="1" applyBorder="1" applyAlignment="1">
      <alignment horizontal="center" vertical="center"/>
    </xf>
    <xf numFmtId="0" fontId="1" fillId="0" borderId="2" xfId="0" applyFont="1" applyBorder="1" applyAlignment="1">
      <alignment horizontal="left" vertical="center" wrapText="1"/>
    </xf>
    <xf numFmtId="14" fontId="8" fillId="0" borderId="1" xfId="0" applyNumberFormat="1" applyFont="1" applyBorder="1" applyAlignment="1">
      <alignment horizontal="left" vertical="center" wrapText="1"/>
    </xf>
    <xf numFmtId="0" fontId="0" fillId="0" borderId="0" xfId="0" applyBorder="1" applyAlignment="1"/>
    <xf numFmtId="0" fontId="16" fillId="0" borderId="4" xfId="0" applyFont="1" applyBorder="1" applyAlignment="1">
      <alignment vertical="top" wrapText="1"/>
    </xf>
    <xf numFmtId="0" fontId="3" fillId="0" borderId="0" xfId="0" applyFont="1" applyFill="1" applyBorder="1" applyAlignment="1">
      <alignment horizontal="center" vertical="center" wrapText="1"/>
    </xf>
    <xf numFmtId="0" fontId="6" fillId="0" borderId="0" xfId="0" applyFont="1" applyBorder="1" applyAlignment="1">
      <alignment horizontal="center" vertical="center" wrapText="1"/>
    </xf>
    <xf numFmtId="0" fontId="11" fillId="0" borderId="5" xfId="0" applyFont="1" applyBorder="1" applyAlignment="1">
      <alignment vertical="center" wrapText="1"/>
    </xf>
    <xf numFmtId="0" fontId="11" fillId="0" borderId="9" xfId="0" applyFont="1" applyBorder="1" applyAlignment="1">
      <alignment horizontal="left" vertical="center" wrapText="1"/>
    </xf>
    <xf numFmtId="0" fontId="11" fillId="0" borderId="2" xfId="0" applyFont="1" applyBorder="1" applyAlignment="1">
      <alignment vertical="center" wrapText="1"/>
    </xf>
    <xf numFmtId="0" fontId="18" fillId="0" borderId="0" xfId="0" applyFont="1" applyBorder="1" applyAlignment="1">
      <alignment vertical="top" wrapText="1"/>
    </xf>
    <xf numFmtId="0" fontId="18" fillId="0" borderId="4" xfId="0" applyFont="1" applyBorder="1" applyAlignment="1">
      <alignment vertical="top" wrapText="1"/>
    </xf>
  </cellXfs>
  <cellStyles count="1">
    <cellStyle name="Normal" xfId="0" builtinId="0"/>
  </cellStyles>
  <dxfs count="9">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E49"/>
  <sheetViews>
    <sheetView showGridLines="0" showRowColHeaders="0" topLeftCell="B61" zoomScaleNormal="100" zoomScalePageLayoutView="115" workbookViewId="0">
      <selection activeCell="B1" sqref="B1"/>
    </sheetView>
  </sheetViews>
  <sheetFormatPr defaultRowHeight="15" x14ac:dyDescent="0.25"/>
  <cols>
    <col min="1" max="1" width="9.140625" style="6" hidden="1" customWidth="1"/>
    <col min="2" max="2" width="8.28515625" style="6" customWidth="1"/>
    <col min="3" max="3" width="101" customWidth="1"/>
    <col min="4" max="4" width="16.7109375" customWidth="1"/>
    <col min="5" max="5" width="23.7109375" hidden="1" customWidth="1"/>
  </cols>
  <sheetData>
    <row r="1" spans="3:4" ht="24.75" customHeight="1" thickBot="1" x14ac:dyDescent="0.3"/>
    <row r="2" spans="3:4" ht="32.25" customHeight="1" thickTop="1" x14ac:dyDescent="0.25">
      <c r="C2" s="18" t="s">
        <v>66</v>
      </c>
      <c r="D2" s="1"/>
    </row>
    <row r="3" spans="3:4" ht="32.25" customHeight="1" thickBot="1" x14ac:dyDescent="0.3">
      <c r="C3" s="19" t="s">
        <v>78</v>
      </c>
      <c r="D3" s="1"/>
    </row>
    <row r="4" spans="3:4" ht="24.75" customHeight="1" thickTop="1" x14ac:dyDescent="0.25">
      <c r="C4" s="22"/>
      <c r="D4" s="13"/>
    </row>
    <row r="5" spans="3:4" ht="17.25" customHeight="1" x14ac:dyDescent="0.25">
      <c r="C5" s="55" t="s">
        <v>7</v>
      </c>
      <c r="D5" s="5"/>
    </row>
    <row r="6" spans="3:4" ht="15.75" x14ac:dyDescent="0.25">
      <c r="C6" s="31"/>
      <c r="D6" s="5"/>
    </row>
    <row r="7" spans="3:4" ht="12" customHeight="1" x14ac:dyDescent="0.25">
      <c r="C7" s="21"/>
      <c r="D7" s="13"/>
    </row>
    <row r="8" spans="3:4" ht="17.25" customHeight="1" x14ac:dyDescent="0.25">
      <c r="C8" s="55" t="s">
        <v>50</v>
      </c>
      <c r="D8" s="5"/>
    </row>
    <row r="9" spans="3:4" ht="15.75" x14ac:dyDescent="0.25">
      <c r="C9" s="31"/>
      <c r="D9" s="5"/>
    </row>
    <row r="10" spans="3:4" ht="12" customHeight="1" x14ac:dyDescent="0.25">
      <c r="C10" s="21"/>
      <c r="D10" s="13"/>
    </row>
    <row r="11" spans="3:4" ht="17.25" customHeight="1" x14ac:dyDescent="0.25">
      <c r="C11" s="55" t="s">
        <v>8</v>
      </c>
      <c r="D11" s="5"/>
    </row>
    <row r="12" spans="3:4" ht="15.75" x14ac:dyDescent="0.25">
      <c r="C12" s="31"/>
      <c r="D12" s="5"/>
    </row>
    <row r="13" spans="3:4" ht="12" customHeight="1" x14ac:dyDescent="0.25">
      <c r="C13" s="21"/>
      <c r="D13" s="13"/>
    </row>
    <row r="14" spans="3:4" ht="17.25" customHeight="1" x14ac:dyDescent="0.25">
      <c r="C14" s="55" t="s">
        <v>9</v>
      </c>
      <c r="D14" s="5"/>
    </row>
    <row r="15" spans="3:4" ht="15.75" x14ac:dyDescent="0.25">
      <c r="C15" s="58"/>
      <c r="D15" s="5"/>
    </row>
    <row r="16" spans="3:4" ht="12" customHeight="1" x14ac:dyDescent="0.25">
      <c r="C16" s="21"/>
      <c r="D16" s="13"/>
    </row>
    <row r="17" spans="1:5" ht="22.5" x14ac:dyDescent="0.25">
      <c r="C17" s="53" t="s">
        <v>15</v>
      </c>
      <c r="D17" s="5"/>
    </row>
    <row r="18" spans="1:5" ht="12" customHeight="1" x14ac:dyDescent="0.25">
      <c r="A18" s="6" t="s">
        <v>6</v>
      </c>
      <c r="C18" s="22"/>
      <c r="D18" s="13"/>
    </row>
    <row r="19" spans="1:5" ht="18" customHeight="1" x14ac:dyDescent="0.25">
      <c r="A19" s="6" t="s">
        <v>19</v>
      </c>
      <c r="C19" s="39" t="s">
        <v>3</v>
      </c>
      <c r="D19" s="40" t="s">
        <v>4</v>
      </c>
      <c r="E19" s="3"/>
    </row>
    <row r="20" spans="1:5" ht="17.25" customHeight="1" x14ac:dyDescent="0.25">
      <c r="A20" s="6" t="s">
        <v>51</v>
      </c>
      <c r="C20" s="17" t="s">
        <v>65</v>
      </c>
      <c r="D20" s="15"/>
      <c r="E20" s="4" t="b">
        <f>IF(D20="Yes", "1",IF(D20="Unknown", "2",IF(D20="No", "3")))</f>
        <v>0</v>
      </c>
    </row>
    <row r="21" spans="1:5" ht="17.25" customHeight="1" x14ac:dyDescent="0.25">
      <c r="C21" s="17" t="s">
        <v>52</v>
      </c>
      <c r="D21" s="15"/>
      <c r="E21" s="4" t="b">
        <f>IF(D21="Yes", "1",IF(D21="Unknown", "2",IF(D21="No", "3")))</f>
        <v>0</v>
      </c>
    </row>
    <row r="22" spans="1:5" ht="17.25" customHeight="1" x14ac:dyDescent="0.25">
      <c r="A22" s="6" t="s">
        <v>0</v>
      </c>
      <c r="C22" s="17" t="s">
        <v>53</v>
      </c>
      <c r="D22" s="15"/>
      <c r="E22" s="4" t="b">
        <f>IF(D22="Low", "1",IF(D22="Medium", "2",IF(D22="High", "3")))</f>
        <v>0</v>
      </c>
    </row>
    <row r="23" spans="1:5" ht="36" customHeight="1" x14ac:dyDescent="0.25">
      <c r="A23" s="6" t="s">
        <v>2</v>
      </c>
      <c r="C23" s="65" t="s">
        <v>74</v>
      </c>
      <c r="D23" s="15"/>
      <c r="E23" s="4" t="b">
        <f>IF(D23="Low", "1",IF(D23="Medium", "2",IF(D23="High", "3")))</f>
        <v>0</v>
      </c>
    </row>
    <row r="24" spans="1:5" ht="17.25" customHeight="1" x14ac:dyDescent="0.25">
      <c r="A24" s="6" t="s">
        <v>1</v>
      </c>
      <c r="C24" s="11" t="s">
        <v>5</v>
      </c>
      <c r="D24" s="10" t="str">
        <f>IF(E24&lt;=6,"Low",IF(E24&lt;=9*(E24&gt;6),"Medium",IF(E24&gt;9,"High")))</f>
        <v>Low</v>
      </c>
      <c r="E24" s="4">
        <f>E20+E21+E22+E23</f>
        <v>0</v>
      </c>
    </row>
    <row r="25" spans="1:5" ht="12" customHeight="1" x14ac:dyDescent="0.25">
      <c r="C25" s="23"/>
      <c r="D25" s="13"/>
    </row>
    <row r="26" spans="1:5" ht="36" customHeight="1" x14ac:dyDescent="0.25">
      <c r="C26" s="20" t="s">
        <v>10</v>
      </c>
    </row>
    <row r="27" spans="1:5" ht="15.75" x14ac:dyDescent="0.25">
      <c r="C27" s="30"/>
    </row>
    <row r="28" spans="1:5" x14ac:dyDescent="0.25">
      <c r="C28" s="66" t="s">
        <v>59</v>
      </c>
    </row>
    <row r="29" spans="1:5" ht="12" customHeight="1" x14ac:dyDescent="0.25">
      <c r="C29" s="23"/>
      <c r="D29" s="13"/>
    </row>
    <row r="30" spans="1:5" ht="22.5" x14ac:dyDescent="0.25">
      <c r="C30" s="53" t="s">
        <v>16</v>
      </c>
    </row>
    <row r="31" spans="1:5" ht="12" customHeight="1" x14ac:dyDescent="0.25">
      <c r="C31" s="23"/>
      <c r="D31" s="13"/>
    </row>
    <row r="32" spans="1:5" ht="73.5" customHeight="1" x14ac:dyDescent="0.25">
      <c r="C32" s="62" t="s">
        <v>75</v>
      </c>
    </row>
    <row r="33" spans="3:5" ht="12" customHeight="1" x14ac:dyDescent="0.25">
      <c r="C33" s="22"/>
    </row>
    <row r="34" spans="3:5" ht="18" customHeight="1" x14ac:dyDescent="0.25">
      <c r="C34" s="52" t="s">
        <v>11</v>
      </c>
    </row>
    <row r="35" spans="3:5" ht="15.75" x14ac:dyDescent="0.25">
      <c r="C35" s="30"/>
    </row>
    <row r="36" spans="3:5" ht="15.75" x14ac:dyDescent="0.25">
      <c r="C36" s="25"/>
    </row>
    <row r="37" spans="3:5" ht="18" customHeight="1" x14ac:dyDescent="0.25">
      <c r="C37" s="52" t="s">
        <v>12</v>
      </c>
    </row>
    <row r="38" spans="3:5" ht="15.75" x14ac:dyDescent="0.25">
      <c r="C38" s="30"/>
    </row>
    <row r="39" spans="3:5" ht="15.75" x14ac:dyDescent="0.25">
      <c r="C39" s="25"/>
    </row>
    <row r="40" spans="3:5" ht="18" customHeight="1" x14ac:dyDescent="0.25">
      <c r="C40" s="52" t="s">
        <v>13</v>
      </c>
    </row>
    <row r="41" spans="3:5" ht="15.75" x14ac:dyDescent="0.25">
      <c r="C41" s="30"/>
    </row>
    <row r="42" spans="3:5" ht="12" customHeight="1" x14ac:dyDescent="0.25">
      <c r="C42" s="21"/>
    </row>
    <row r="43" spans="3:5" ht="36" customHeight="1" x14ac:dyDescent="0.25">
      <c r="C43" s="20" t="s">
        <v>14</v>
      </c>
    </row>
    <row r="44" spans="3:5" ht="15.75" x14ac:dyDescent="0.25">
      <c r="C44" s="30"/>
    </row>
    <row r="45" spans="3:5" ht="15" customHeight="1" x14ac:dyDescent="0.25">
      <c r="C45" s="66" t="s">
        <v>59</v>
      </c>
      <c r="D45" s="2"/>
      <c r="E45" s="2"/>
    </row>
    <row r="46" spans="3:5" ht="15.75" x14ac:dyDescent="0.25">
      <c r="C46" s="2"/>
      <c r="D46" s="2"/>
      <c r="E46" s="2"/>
    </row>
    <row r="47" spans="3:5" ht="15.75" x14ac:dyDescent="0.25">
      <c r="C47" s="2"/>
      <c r="D47" s="2"/>
      <c r="E47" s="2"/>
    </row>
    <row r="49" ht="41.25" customHeight="1" x14ac:dyDescent="0.25"/>
  </sheetData>
  <conditionalFormatting sqref="D24">
    <cfRule type="cellIs" dxfId="8" priority="1" operator="equal">
      <formula>"High"</formula>
    </cfRule>
    <cfRule type="cellIs" dxfId="7" priority="2" operator="equal">
      <formula>"Medium"</formula>
    </cfRule>
    <cfRule type="cellIs" dxfId="6" priority="3" operator="equal">
      <formula>"Low"</formula>
    </cfRule>
  </conditionalFormatting>
  <dataValidations count="2">
    <dataValidation type="list" allowBlank="1" showInputMessage="1" showErrorMessage="1" sqref="D20:D21">
      <formula1>$A$18:$A$20</formula1>
    </dataValidation>
    <dataValidation type="list" allowBlank="1" showInputMessage="1" showErrorMessage="1" sqref="D22:D23">
      <formula1>$A$22:$A$24</formula1>
    </dataValidation>
  </dataValidations>
  <pageMargins left="0.45" right="0.45" top="0.5" bottom="0.5" header="0" footer="0"/>
  <pageSetup scale="83" orientation="portrait" horizontalDpi="1200" verticalDpi="1200" r:id="rId1"/>
  <headerFooter>
    <oddFooter>&amp;C&amp;1#&amp;"Times New Roman"&amp;10&amp;K000000SENSITIVE BUT 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9"/>
  <sheetViews>
    <sheetView showGridLines="0" showRowColHeaders="0" topLeftCell="B1" zoomScaleNormal="100" zoomScalePageLayoutView="115" workbookViewId="0">
      <selection activeCell="B1" sqref="B1"/>
    </sheetView>
  </sheetViews>
  <sheetFormatPr defaultRowHeight="15" x14ac:dyDescent="0.25"/>
  <cols>
    <col min="1" max="1" width="9.140625" style="6" hidden="1" customWidth="1"/>
    <col min="2" max="2" width="8.28515625" style="6" customWidth="1"/>
    <col min="3" max="3" width="101" customWidth="1"/>
    <col min="4" max="4" width="16.7109375" customWidth="1"/>
    <col min="5" max="5" width="23.7109375" hidden="1" customWidth="1"/>
    <col min="6" max="6" width="94.7109375" customWidth="1"/>
  </cols>
  <sheetData>
    <row r="1" spans="3:3" ht="24.75" customHeight="1" thickBot="1" x14ac:dyDescent="0.3"/>
    <row r="2" spans="3:3" ht="32.25" customHeight="1" thickTop="1" x14ac:dyDescent="0.25">
      <c r="C2" s="18" t="s">
        <v>66</v>
      </c>
    </row>
    <row r="3" spans="3:3" ht="32.25" customHeight="1" thickBot="1" x14ac:dyDescent="0.3">
      <c r="C3" s="19" t="s">
        <v>79</v>
      </c>
    </row>
    <row r="4" spans="3:3" ht="24.75" customHeight="1" thickTop="1" x14ac:dyDescent="0.25">
      <c r="C4" s="22"/>
    </row>
    <row r="5" spans="3:3" ht="16.5" customHeight="1" x14ac:dyDescent="0.25">
      <c r="C5" s="55" t="s">
        <v>7</v>
      </c>
    </row>
    <row r="6" spans="3:3" ht="15.75" x14ac:dyDescent="0.25">
      <c r="C6" s="31"/>
    </row>
    <row r="7" spans="3:3" ht="12" customHeight="1" x14ac:dyDescent="0.25">
      <c r="C7" s="21"/>
    </row>
    <row r="8" spans="3:3" ht="16.5" customHeight="1" x14ac:dyDescent="0.25">
      <c r="C8" s="55" t="s">
        <v>50</v>
      </c>
    </row>
    <row r="9" spans="3:3" ht="15.75" x14ac:dyDescent="0.25">
      <c r="C9" s="31"/>
    </row>
    <row r="10" spans="3:3" ht="12" customHeight="1" x14ac:dyDescent="0.25">
      <c r="C10" s="21"/>
    </row>
    <row r="11" spans="3:3" ht="16.5" customHeight="1" x14ac:dyDescent="0.25">
      <c r="C11" s="55" t="s">
        <v>8</v>
      </c>
    </row>
    <row r="12" spans="3:3" ht="15.75" x14ac:dyDescent="0.25">
      <c r="C12" s="31"/>
    </row>
    <row r="13" spans="3:3" ht="12" customHeight="1" x14ac:dyDescent="0.25">
      <c r="C13" s="21"/>
    </row>
    <row r="14" spans="3:3" ht="16.5" customHeight="1" x14ac:dyDescent="0.25">
      <c r="C14" s="55" t="s">
        <v>9</v>
      </c>
    </row>
    <row r="15" spans="3:3" ht="15.75" x14ac:dyDescent="0.25">
      <c r="C15" s="31"/>
    </row>
    <row r="16" spans="3:3" ht="12" customHeight="1" x14ac:dyDescent="0.25">
      <c r="C16" s="21"/>
    </row>
    <row r="17" spans="1:5" ht="22.5" x14ac:dyDescent="0.25">
      <c r="C17" s="53" t="s">
        <v>15</v>
      </c>
      <c r="D17" s="5"/>
      <c r="E17" s="5"/>
    </row>
    <row r="18" spans="1:5" ht="12" customHeight="1" x14ac:dyDescent="0.25">
      <c r="A18" s="6" t="s">
        <v>6</v>
      </c>
      <c r="C18" s="22"/>
    </row>
    <row r="19" spans="1:5" ht="18" customHeight="1" x14ac:dyDescent="0.25">
      <c r="A19" s="6" t="s">
        <v>19</v>
      </c>
      <c r="C19" s="39" t="s">
        <v>3</v>
      </c>
      <c r="D19" s="40" t="s">
        <v>4</v>
      </c>
      <c r="E19" s="3"/>
    </row>
    <row r="20" spans="1:5" ht="18" customHeight="1" x14ac:dyDescent="0.25">
      <c r="A20" s="6" t="s">
        <v>20</v>
      </c>
      <c r="C20" s="17" t="s">
        <v>54</v>
      </c>
      <c r="D20" s="15"/>
      <c r="E20" s="4" t="b">
        <f>IF(D20="Yes", "1",IF(D20="No", "3", IF(D20="N/A", "1")))</f>
        <v>0</v>
      </c>
    </row>
    <row r="21" spans="1:5" ht="17.25" customHeight="1" x14ac:dyDescent="0.25">
      <c r="C21" s="17" t="s">
        <v>65</v>
      </c>
      <c r="D21" s="15"/>
      <c r="E21" s="4" t="b">
        <f>IF(D21="Yes", "1",IF(D21="Unknown", "2",IF(D21="No", "3")))</f>
        <v>0</v>
      </c>
    </row>
    <row r="22" spans="1:5" ht="17.25" customHeight="1" x14ac:dyDescent="0.25">
      <c r="A22" s="6" t="s">
        <v>6</v>
      </c>
      <c r="C22" s="17" t="s">
        <v>55</v>
      </c>
      <c r="D22" s="15"/>
      <c r="E22" s="4" t="b">
        <f>IF(D22="Yes", "1",IF(D22="Unknown", "2",IF(D22="No", "3")))</f>
        <v>0</v>
      </c>
    </row>
    <row r="23" spans="1:5" ht="17.25" customHeight="1" x14ac:dyDescent="0.25">
      <c r="A23" s="6" t="s">
        <v>19</v>
      </c>
      <c r="C23" s="17" t="s">
        <v>56</v>
      </c>
      <c r="D23" s="15"/>
      <c r="E23" s="4" t="b">
        <f>IF(D23="Yes", "1",IF(D23="Unknown", "2",IF(D23="No", "3")))</f>
        <v>0</v>
      </c>
    </row>
    <row r="24" spans="1:5" ht="17.25" customHeight="1" x14ac:dyDescent="0.25">
      <c r="A24" s="6" t="s">
        <v>51</v>
      </c>
      <c r="C24" s="17" t="s">
        <v>57</v>
      </c>
      <c r="D24" s="15"/>
      <c r="E24" s="4" t="b">
        <f>IF(D24="Low", "1",IF(D24="Medium", "2",IF(D24="High", "3")))</f>
        <v>0</v>
      </c>
    </row>
    <row r="25" spans="1:5" ht="36" customHeight="1" x14ac:dyDescent="0.25">
      <c r="C25" s="65" t="s">
        <v>76</v>
      </c>
      <c r="D25" s="15"/>
      <c r="E25" s="4" t="b">
        <f t="shared" ref="E25:E27" si="0">IF(D25="Low", "1",IF(D25="Medium", "2",IF(D25="High", "3")))</f>
        <v>0</v>
      </c>
    </row>
    <row r="26" spans="1:5" ht="17.25" customHeight="1" x14ac:dyDescent="0.25">
      <c r="A26" s="6" t="s">
        <v>0</v>
      </c>
      <c r="C26" s="17" t="s">
        <v>73</v>
      </c>
      <c r="D26" s="15"/>
      <c r="E26" s="4" t="b">
        <f t="shared" si="0"/>
        <v>0</v>
      </c>
    </row>
    <row r="27" spans="1:5" ht="17.25" customHeight="1" x14ac:dyDescent="0.25">
      <c r="A27" s="6" t="s">
        <v>2</v>
      </c>
      <c r="C27" s="17" t="s">
        <v>58</v>
      </c>
      <c r="D27" s="15"/>
      <c r="E27" s="4" t="b">
        <f t="shared" si="0"/>
        <v>0</v>
      </c>
    </row>
    <row r="28" spans="1:5" ht="17.25" customHeight="1" x14ac:dyDescent="0.25">
      <c r="A28" s="6" t="s">
        <v>1</v>
      </c>
      <c r="C28" s="11" t="s">
        <v>5</v>
      </c>
      <c r="D28" s="10" t="str">
        <f>IF(E28&lt;=13,"Low",IF(E28&lt;17*(E28&gt;13),"Medium",IF(E28&gt;=17,"High")))</f>
        <v>Low</v>
      </c>
      <c r="E28" s="4">
        <f>E20+E21+E22+E23+E24+E25+E26+E27</f>
        <v>0</v>
      </c>
    </row>
    <row r="29" spans="1:5" ht="12" customHeight="1" x14ac:dyDescent="0.25">
      <c r="C29" s="23"/>
      <c r="D29" s="8"/>
    </row>
    <row r="30" spans="1:5" ht="36" customHeight="1" x14ac:dyDescent="0.25">
      <c r="C30" s="20" t="s">
        <v>10</v>
      </c>
      <c r="D30" s="9"/>
    </row>
    <row r="31" spans="1:5" ht="15.75" x14ac:dyDescent="0.25">
      <c r="C31" s="57"/>
      <c r="D31" s="7"/>
    </row>
    <row r="32" spans="1:5" ht="15" customHeight="1" x14ac:dyDescent="0.25">
      <c r="C32" s="66" t="s">
        <v>59</v>
      </c>
      <c r="D32" s="59"/>
    </row>
    <row r="33" spans="3:4" ht="12" customHeight="1" x14ac:dyDescent="0.25">
      <c r="C33" s="23"/>
      <c r="D33" s="13"/>
    </row>
    <row r="34" spans="3:4" ht="22.5" x14ac:dyDescent="0.25">
      <c r="C34" s="53" t="s">
        <v>16</v>
      </c>
      <c r="D34" s="5"/>
    </row>
    <row r="35" spans="3:4" ht="12" customHeight="1" x14ac:dyDescent="0.25">
      <c r="C35" s="23"/>
      <c r="D35" s="13"/>
    </row>
    <row r="36" spans="3:4" ht="73.5" customHeight="1" x14ac:dyDescent="0.25">
      <c r="C36" s="62" t="s">
        <v>75</v>
      </c>
      <c r="D36" s="14"/>
    </row>
    <row r="37" spans="3:4" ht="12" customHeight="1" x14ac:dyDescent="0.25">
      <c r="C37" s="23"/>
      <c r="D37" s="13"/>
    </row>
    <row r="38" spans="3:4" ht="18" customHeight="1" x14ac:dyDescent="0.25">
      <c r="C38" s="49" t="s">
        <v>17</v>
      </c>
      <c r="D38" s="16"/>
    </row>
    <row r="39" spans="3:4" ht="15.75" x14ac:dyDescent="0.25">
      <c r="C39" s="57"/>
      <c r="D39" s="7"/>
    </row>
    <row r="40" spans="3:4" ht="12" customHeight="1" x14ac:dyDescent="0.25">
      <c r="C40" s="23"/>
      <c r="D40" s="13"/>
    </row>
    <row r="41" spans="3:4" ht="18" customHeight="1" x14ac:dyDescent="0.25">
      <c r="C41" s="49" t="s">
        <v>11</v>
      </c>
      <c r="D41" s="16"/>
    </row>
    <row r="42" spans="3:4" ht="15.75" x14ac:dyDescent="0.25">
      <c r="C42" s="57"/>
      <c r="D42" s="7"/>
    </row>
    <row r="43" spans="3:4" ht="12" customHeight="1" x14ac:dyDescent="0.25">
      <c r="C43" s="23"/>
      <c r="D43" s="13"/>
    </row>
    <row r="44" spans="3:4" ht="18" customHeight="1" x14ac:dyDescent="0.25">
      <c r="C44" s="49" t="s">
        <v>12</v>
      </c>
      <c r="D44" s="16"/>
    </row>
    <row r="45" spans="3:4" ht="15.75" x14ac:dyDescent="0.25">
      <c r="C45" s="57"/>
      <c r="D45" s="7"/>
    </row>
    <row r="46" spans="3:4" ht="12" customHeight="1" x14ac:dyDescent="0.25">
      <c r="C46" s="23"/>
      <c r="D46" s="13"/>
    </row>
    <row r="47" spans="3:4" ht="18" customHeight="1" x14ac:dyDescent="0.25">
      <c r="C47" s="49" t="s">
        <v>13</v>
      </c>
      <c r="D47" s="16"/>
    </row>
    <row r="48" spans="3:4" ht="15.75" x14ac:dyDescent="0.25">
      <c r="C48" s="57"/>
      <c r="D48" s="7"/>
    </row>
    <row r="49" spans="3:5" ht="12" customHeight="1" x14ac:dyDescent="0.25">
      <c r="C49" s="23"/>
      <c r="D49" s="13"/>
    </row>
    <row r="50" spans="3:5" ht="18" customHeight="1" x14ac:dyDescent="0.25">
      <c r="C50" s="49" t="s">
        <v>18</v>
      </c>
      <c r="D50" s="16"/>
    </row>
    <row r="51" spans="3:5" ht="15.75" x14ac:dyDescent="0.25">
      <c r="C51" s="57"/>
      <c r="D51" s="7"/>
    </row>
    <row r="52" spans="3:5" ht="12" customHeight="1" x14ac:dyDescent="0.25">
      <c r="C52" s="23"/>
      <c r="D52" s="13"/>
    </row>
    <row r="53" spans="3:5" ht="36" customHeight="1" x14ac:dyDescent="0.25">
      <c r="C53" s="20" t="s">
        <v>14</v>
      </c>
      <c r="D53" s="9"/>
    </row>
    <row r="54" spans="3:5" ht="15.75" x14ac:dyDescent="0.25">
      <c r="C54" s="57"/>
      <c r="D54" s="7"/>
    </row>
    <row r="55" spans="3:5" ht="15" customHeight="1" x14ac:dyDescent="0.25">
      <c r="C55" s="66" t="s">
        <v>59</v>
      </c>
      <c r="D55" s="2"/>
      <c r="E55" s="2"/>
    </row>
    <row r="56" spans="3:5" ht="15.75" x14ac:dyDescent="0.25">
      <c r="C56" s="2"/>
      <c r="D56" s="2"/>
      <c r="E56" s="2"/>
    </row>
    <row r="57" spans="3:5" ht="15.75" x14ac:dyDescent="0.25">
      <c r="C57" s="2"/>
      <c r="D57" s="2"/>
      <c r="E57" s="2"/>
    </row>
    <row r="59" spans="3:5" ht="41.25" customHeight="1" x14ac:dyDescent="0.25"/>
  </sheetData>
  <conditionalFormatting sqref="D28">
    <cfRule type="cellIs" dxfId="5" priority="1" operator="equal">
      <formula>"High"</formula>
    </cfRule>
    <cfRule type="cellIs" dxfId="4" priority="2" operator="equal">
      <formula>"Medium"</formula>
    </cfRule>
    <cfRule type="cellIs" dxfId="3" priority="3" operator="equal">
      <formula>"Low"</formula>
    </cfRule>
  </conditionalFormatting>
  <dataValidations count="3">
    <dataValidation type="list" allowBlank="1" showInputMessage="1" showErrorMessage="1" sqref="D20">
      <formula1>$A$18:$A$20</formula1>
    </dataValidation>
    <dataValidation type="list" allowBlank="1" showInputMessage="1" showErrorMessage="1" sqref="D21:D23">
      <formula1>$A$22:$A$24</formula1>
    </dataValidation>
    <dataValidation type="list" allowBlank="1" showInputMessage="1" showErrorMessage="1" sqref="D24:D27">
      <formula1>$A$26:$A$28</formula1>
    </dataValidation>
  </dataValidations>
  <pageMargins left="0.45" right="0.45" top="0.5" bottom="0.5" header="0" footer="0"/>
  <pageSetup scale="77" fitToHeight="0" orientation="portrait" horizontalDpi="1200" verticalDpi="1200" r:id="rId1"/>
  <headerFooter>
    <oddFooter>&amp;C&amp;1#&amp;"Times New Roman"&amp;10&amp;K000000SENSITIVE BUT 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99"/>
  <sheetViews>
    <sheetView showGridLines="0" showRowColHeaders="0" tabSelected="1" topLeftCell="B52" zoomScaleNormal="100" zoomScalePageLayoutView="115" workbookViewId="0">
      <selection activeCell="B1" sqref="B1"/>
    </sheetView>
  </sheetViews>
  <sheetFormatPr defaultRowHeight="15.75" x14ac:dyDescent="0.25"/>
  <cols>
    <col min="1" max="1" width="9.140625" style="6" hidden="1" customWidth="1"/>
    <col min="2" max="2" width="8.28515625" style="6" customWidth="1"/>
    <col min="3" max="3" width="101" customWidth="1"/>
    <col min="4" max="4" width="16.7109375" style="35" customWidth="1"/>
    <col min="5" max="5" width="23.7109375" style="35" hidden="1" customWidth="1"/>
    <col min="6" max="6" width="94.7109375" customWidth="1"/>
  </cols>
  <sheetData>
    <row r="1" spans="3:3" ht="24.75" customHeight="1" thickBot="1" x14ac:dyDescent="0.3"/>
    <row r="2" spans="3:3" ht="32.25" customHeight="1" thickTop="1" x14ac:dyDescent="0.25">
      <c r="C2" s="18" t="s">
        <v>66</v>
      </c>
    </row>
    <row r="3" spans="3:3" ht="32.25" customHeight="1" thickBot="1" x14ac:dyDescent="0.3">
      <c r="C3" s="19" t="s">
        <v>33</v>
      </c>
    </row>
    <row r="4" spans="3:3" ht="24.75" customHeight="1" thickTop="1" x14ac:dyDescent="0.25">
      <c r="C4" s="22"/>
    </row>
    <row r="5" spans="3:3" ht="16.5" customHeight="1" x14ac:dyDescent="0.25">
      <c r="C5" s="55" t="s">
        <v>7</v>
      </c>
    </row>
    <row r="6" spans="3:3" x14ac:dyDescent="0.25">
      <c r="C6" s="31"/>
    </row>
    <row r="7" spans="3:3" ht="12" customHeight="1" x14ac:dyDescent="0.25">
      <c r="C7" s="21"/>
    </row>
    <row r="8" spans="3:3" ht="16.5" customHeight="1" x14ac:dyDescent="0.25">
      <c r="C8" s="55" t="s">
        <v>50</v>
      </c>
    </row>
    <row r="9" spans="3:3" x14ac:dyDescent="0.25">
      <c r="C9" s="31"/>
    </row>
    <row r="10" spans="3:3" ht="12" customHeight="1" x14ac:dyDescent="0.25">
      <c r="C10" s="21"/>
    </row>
    <row r="11" spans="3:3" ht="16.5" customHeight="1" x14ac:dyDescent="0.25">
      <c r="C11" s="55" t="s">
        <v>8</v>
      </c>
    </row>
    <row r="12" spans="3:3" x14ac:dyDescent="0.25">
      <c r="C12" s="31"/>
    </row>
    <row r="13" spans="3:3" ht="12" customHeight="1" x14ac:dyDescent="0.25">
      <c r="C13" s="21"/>
    </row>
    <row r="14" spans="3:3" ht="16.5" customHeight="1" x14ac:dyDescent="0.25">
      <c r="C14" s="55" t="s">
        <v>9</v>
      </c>
    </row>
    <row r="15" spans="3:3" x14ac:dyDescent="0.25">
      <c r="C15" s="31"/>
    </row>
    <row r="16" spans="3:3" ht="12" customHeight="1" x14ac:dyDescent="0.25">
      <c r="C16" s="21"/>
    </row>
    <row r="17" spans="1:5" ht="22.5" x14ac:dyDescent="0.25">
      <c r="C17" s="54" t="s">
        <v>15</v>
      </c>
      <c r="D17" s="12"/>
      <c r="E17" s="12"/>
    </row>
    <row r="18" spans="1:5" ht="12" customHeight="1" x14ac:dyDescent="0.25">
      <c r="C18" s="23"/>
    </row>
    <row r="19" spans="1:5" ht="18" customHeight="1" x14ac:dyDescent="0.25">
      <c r="C19" s="48" t="s">
        <v>21</v>
      </c>
      <c r="D19" s="48" t="s">
        <v>27</v>
      </c>
      <c r="E19" s="33"/>
    </row>
    <row r="20" spans="1:5" ht="18" customHeight="1" x14ac:dyDescent="0.25">
      <c r="A20" s="6" t="s">
        <v>29</v>
      </c>
      <c r="C20" s="40" t="s">
        <v>3</v>
      </c>
      <c r="D20" s="40" t="s">
        <v>4</v>
      </c>
      <c r="E20" s="33"/>
    </row>
    <row r="21" spans="1:5" ht="73.5" customHeight="1" x14ac:dyDescent="0.25">
      <c r="A21" s="6">
        <v>1</v>
      </c>
      <c r="C21" s="26" t="s">
        <v>35</v>
      </c>
      <c r="D21" s="15"/>
      <c r="E21" s="34" t="str">
        <f t="shared" ref="E21:E33" si="0">IF(AND(D21=1), "LOW",IF(AND(D21=2),"MEDIUM",IF(D21=3, "HIGH","")))</f>
        <v/>
      </c>
    </row>
    <row r="22" spans="1:5" ht="58.5" customHeight="1" x14ac:dyDescent="0.25">
      <c r="A22" s="6">
        <v>2</v>
      </c>
      <c r="C22" s="27" t="s">
        <v>36</v>
      </c>
      <c r="D22" s="15"/>
      <c r="E22" s="34" t="str">
        <f t="shared" si="0"/>
        <v/>
      </c>
    </row>
    <row r="23" spans="1:5" ht="103.5" customHeight="1" x14ac:dyDescent="0.25">
      <c r="A23" s="6">
        <v>3</v>
      </c>
      <c r="C23" s="27" t="s">
        <v>37</v>
      </c>
      <c r="D23" s="15"/>
      <c r="E23" s="34" t="str">
        <f t="shared" si="0"/>
        <v/>
      </c>
    </row>
    <row r="24" spans="1:5" ht="88.5" customHeight="1" x14ac:dyDescent="0.25">
      <c r="C24" s="27" t="s">
        <v>38</v>
      </c>
      <c r="D24" s="15"/>
      <c r="E24" s="34" t="str">
        <f t="shared" si="0"/>
        <v/>
      </c>
    </row>
    <row r="25" spans="1:5" ht="73.5" customHeight="1" x14ac:dyDescent="0.25">
      <c r="C25" s="27" t="s">
        <v>39</v>
      </c>
      <c r="D25" s="15"/>
      <c r="E25" s="34" t="str">
        <f t="shared" si="0"/>
        <v/>
      </c>
    </row>
    <row r="26" spans="1:5" ht="73.5" customHeight="1" x14ac:dyDescent="0.25">
      <c r="C26" s="27" t="s">
        <v>40</v>
      </c>
      <c r="D26" s="15"/>
      <c r="E26" s="34" t="str">
        <f t="shared" si="0"/>
        <v/>
      </c>
    </row>
    <row r="27" spans="1:5" ht="88.5" customHeight="1" x14ac:dyDescent="0.25">
      <c r="A27" s="6" t="s">
        <v>29</v>
      </c>
      <c r="C27" s="27" t="s">
        <v>41</v>
      </c>
      <c r="D27" s="15"/>
      <c r="E27" s="34" t="str">
        <f t="shared" si="0"/>
        <v/>
      </c>
    </row>
    <row r="28" spans="1:5" ht="73.5" customHeight="1" x14ac:dyDescent="0.25">
      <c r="A28" s="6">
        <v>1</v>
      </c>
      <c r="C28" s="27" t="s">
        <v>42</v>
      </c>
      <c r="D28" s="15"/>
      <c r="E28" s="34" t="str">
        <f t="shared" si="0"/>
        <v/>
      </c>
    </row>
    <row r="29" spans="1:5" ht="73.5" customHeight="1" x14ac:dyDescent="0.25">
      <c r="A29" s="6">
        <v>3</v>
      </c>
      <c r="C29" s="27" t="s">
        <v>34</v>
      </c>
      <c r="D29" s="15"/>
      <c r="E29" s="34" t="str">
        <f t="shared" si="0"/>
        <v/>
      </c>
    </row>
    <row r="30" spans="1:5" ht="88.5" customHeight="1" x14ac:dyDescent="0.25">
      <c r="C30" s="27" t="s">
        <v>43</v>
      </c>
      <c r="D30" s="15"/>
      <c r="E30" s="34" t="str">
        <f t="shared" si="0"/>
        <v/>
      </c>
    </row>
    <row r="31" spans="1:5" ht="73.5" customHeight="1" x14ac:dyDescent="0.25">
      <c r="C31" s="27" t="s">
        <v>44</v>
      </c>
      <c r="D31" s="15"/>
      <c r="E31" s="34" t="str">
        <f t="shared" si="0"/>
        <v/>
      </c>
    </row>
    <row r="32" spans="1:5" ht="73.5" customHeight="1" x14ac:dyDescent="0.25">
      <c r="C32" s="27" t="s">
        <v>45</v>
      </c>
      <c r="D32" s="15"/>
      <c r="E32" s="34" t="str">
        <f t="shared" si="0"/>
        <v/>
      </c>
    </row>
    <row r="33" spans="3:5" ht="73.5" customHeight="1" thickBot="1" x14ac:dyDescent="0.3">
      <c r="C33" s="45" t="s">
        <v>60</v>
      </c>
      <c r="D33" s="15"/>
      <c r="E33" s="34" t="str">
        <f t="shared" si="0"/>
        <v/>
      </c>
    </row>
    <row r="34" spans="3:5" ht="17.25" customHeight="1" thickTop="1" x14ac:dyDescent="0.25">
      <c r="C34" s="41" t="s">
        <v>23</v>
      </c>
      <c r="D34" s="43" t="str">
        <f>IF(E34&lt;=21,"Low",IF(E34&lt;30*(E34&gt;21),"Medium",IF(E34&gt;=30,"High")))</f>
        <v>Low</v>
      </c>
      <c r="E34" s="33">
        <f>D21+D22+D23+D24+D25+D26+D27+D28+D29+D30+D31+D32+D33</f>
        <v>0</v>
      </c>
    </row>
    <row r="35" spans="3:5" ht="12" customHeight="1" x14ac:dyDescent="0.25">
      <c r="C35" s="23"/>
      <c r="D35" s="36"/>
    </row>
    <row r="36" spans="3:5" ht="58.5" customHeight="1" x14ac:dyDescent="0.25">
      <c r="C36" s="63" t="s">
        <v>69</v>
      </c>
      <c r="D36" s="24"/>
    </row>
    <row r="37" spans="3:5" x14ac:dyDescent="0.25">
      <c r="C37" s="57"/>
      <c r="D37" s="37"/>
    </row>
    <row r="38" spans="3:5" ht="15" customHeight="1" x14ac:dyDescent="0.25">
      <c r="C38" s="66" t="s">
        <v>59</v>
      </c>
      <c r="D38" s="38"/>
    </row>
    <row r="39" spans="3:5" ht="12" customHeight="1" x14ac:dyDescent="0.25">
      <c r="C39" s="23"/>
      <c r="D39" s="38"/>
    </row>
    <row r="40" spans="3:5" ht="18" customHeight="1" x14ac:dyDescent="0.25">
      <c r="C40" s="48" t="s">
        <v>22</v>
      </c>
      <c r="D40" s="48" t="s">
        <v>27</v>
      </c>
      <c r="E40" s="33"/>
    </row>
    <row r="41" spans="3:5" ht="18" customHeight="1" x14ac:dyDescent="0.25">
      <c r="C41" s="40" t="s">
        <v>3</v>
      </c>
      <c r="D41" s="40" t="s">
        <v>4</v>
      </c>
      <c r="E41" s="33"/>
    </row>
    <row r="42" spans="3:5" ht="73.5" customHeight="1" x14ac:dyDescent="0.25">
      <c r="C42" s="28" t="s">
        <v>46</v>
      </c>
      <c r="D42" s="15"/>
      <c r="E42" s="34" t="str">
        <f t="shared" ref="E42:E47" si="1">IF(AND(D42=1), "LOW",IF(AND(D42=2),"MEDIUM",IF(D42=3, "HIGH","")))</f>
        <v/>
      </c>
    </row>
    <row r="43" spans="3:5" ht="73.5" customHeight="1" x14ac:dyDescent="0.25">
      <c r="C43" s="29" t="s">
        <v>47</v>
      </c>
      <c r="D43" s="15"/>
      <c r="E43" s="34" t="str">
        <f t="shared" si="1"/>
        <v/>
      </c>
    </row>
    <row r="44" spans="3:5" ht="73.5" customHeight="1" x14ac:dyDescent="0.25">
      <c r="C44" s="29" t="s">
        <v>48</v>
      </c>
      <c r="D44" s="15"/>
      <c r="E44" s="34" t="str">
        <f t="shared" si="1"/>
        <v/>
      </c>
    </row>
    <row r="45" spans="3:5" ht="73.5" customHeight="1" x14ac:dyDescent="0.25">
      <c r="C45" s="30" t="s">
        <v>70</v>
      </c>
      <c r="D45" s="15"/>
      <c r="E45" s="34" t="str">
        <f t="shared" si="1"/>
        <v/>
      </c>
    </row>
    <row r="46" spans="3:5" ht="73.5" customHeight="1" x14ac:dyDescent="0.25">
      <c r="C46" s="30" t="s">
        <v>71</v>
      </c>
      <c r="D46" s="15"/>
      <c r="E46" s="34" t="str">
        <f t="shared" si="1"/>
        <v/>
      </c>
    </row>
    <row r="47" spans="3:5" ht="73.5" customHeight="1" thickBot="1" x14ac:dyDescent="0.3">
      <c r="C47" s="44" t="s">
        <v>49</v>
      </c>
      <c r="D47" s="15"/>
      <c r="E47" s="34" t="str">
        <f t="shared" si="1"/>
        <v/>
      </c>
    </row>
    <row r="48" spans="3:5" ht="17.25" customHeight="1" thickTop="1" x14ac:dyDescent="0.25">
      <c r="C48" s="41" t="s">
        <v>24</v>
      </c>
      <c r="D48" s="43" t="str">
        <f>IF(E48&lt;=11,"Low",IF(E48&lt;15*(E48&gt;11),"Medium",IF(E48&gt;=15,"High")))</f>
        <v>Low</v>
      </c>
      <c r="E48" s="33">
        <f>SUM(D42,D43,D44,D45,D46,D47)</f>
        <v>0</v>
      </c>
    </row>
    <row r="49" spans="3:5" ht="12" customHeight="1" x14ac:dyDescent="0.25">
      <c r="C49" s="23"/>
      <c r="D49" s="36"/>
    </row>
    <row r="50" spans="3:5" ht="36" customHeight="1" x14ac:dyDescent="0.25">
      <c r="C50" s="20" t="s">
        <v>10</v>
      </c>
      <c r="D50" s="24"/>
    </row>
    <row r="51" spans="3:5" x14ac:dyDescent="0.25">
      <c r="C51" s="57"/>
      <c r="D51" s="37"/>
    </row>
    <row r="52" spans="3:5" ht="15" customHeight="1" x14ac:dyDescent="0.25">
      <c r="C52" s="66" t="s">
        <v>59</v>
      </c>
      <c r="D52" s="38"/>
    </row>
    <row r="53" spans="3:5" ht="12" customHeight="1" x14ac:dyDescent="0.25">
      <c r="C53" s="23"/>
      <c r="D53" s="38"/>
    </row>
    <row r="54" spans="3:5" ht="18" customHeight="1" x14ac:dyDescent="0.25">
      <c r="C54" s="48" t="s">
        <v>67</v>
      </c>
      <c r="D54" s="48" t="s">
        <v>28</v>
      </c>
      <c r="E54" s="33"/>
    </row>
    <row r="55" spans="3:5" ht="18" customHeight="1" x14ac:dyDescent="0.25">
      <c r="C55" s="40" t="s">
        <v>3</v>
      </c>
      <c r="D55" s="40" t="s">
        <v>4</v>
      </c>
      <c r="E55" s="33"/>
    </row>
    <row r="56" spans="3:5" ht="118.5" customHeight="1" x14ac:dyDescent="0.25">
      <c r="C56" s="31" t="s">
        <v>61</v>
      </c>
      <c r="D56" s="15"/>
      <c r="E56" s="34" t="str">
        <f t="shared" ref="E56:E61" si="2">IF(AND(D56=1), "LOW",IF(AND(D56=2),"MEDIUM",IF(D56=3, "HIGH","")))</f>
        <v/>
      </c>
    </row>
    <row r="57" spans="3:5" ht="73.5" customHeight="1" x14ac:dyDescent="0.25">
      <c r="C57" s="32" t="s">
        <v>62</v>
      </c>
      <c r="D57" s="15"/>
      <c r="E57" s="34" t="str">
        <f t="shared" si="2"/>
        <v/>
      </c>
    </row>
    <row r="58" spans="3:5" ht="73.5" customHeight="1" x14ac:dyDescent="0.25">
      <c r="C58" s="30" t="s">
        <v>63</v>
      </c>
      <c r="D58" s="15"/>
      <c r="E58" s="34" t="str">
        <f t="shared" si="2"/>
        <v/>
      </c>
    </row>
    <row r="59" spans="3:5" ht="73.5" customHeight="1" x14ac:dyDescent="0.25">
      <c r="C59" s="30" t="s">
        <v>64</v>
      </c>
      <c r="D59" s="15"/>
      <c r="E59" s="34" t="str">
        <f t="shared" si="2"/>
        <v/>
      </c>
    </row>
    <row r="60" spans="3:5" ht="85.5" customHeight="1" x14ac:dyDescent="0.25">
      <c r="C60" s="32" t="s">
        <v>72</v>
      </c>
      <c r="D60" s="15"/>
      <c r="E60" s="34" t="str">
        <f t="shared" si="2"/>
        <v/>
      </c>
    </row>
    <row r="61" spans="3:5" ht="100.5" customHeight="1" thickBot="1" x14ac:dyDescent="0.3">
      <c r="C61" s="64" t="s">
        <v>77</v>
      </c>
      <c r="D61" s="15"/>
      <c r="E61" s="34" t="str">
        <f t="shared" si="2"/>
        <v/>
      </c>
    </row>
    <row r="62" spans="3:5" ht="17.25" customHeight="1" thickTop="1" x14ac:dyDescent="0.25">
      <c r="C62" s="41" t="s">
        <v>25</v>
      </c>
      <c r="D62" s="43" t="str">
        <f>IF(E62&lt;=11,"Low",IF(E62&lt;15*(E62&gt;11),"Medium",IF(E62&gt;=15,"High")))</f>
        <v>Low</v>
      </c>
      <c r="E62" s="33">
        <f>SUM(D56,D57,D58,D59,D60,D61)</f>
        <v>0</v>
      </c>
    </row>
    <row r="63" spans="3:5" ht="12" customHeight="1" x14ac:dyDescent="0.25">
      <c r="C63" s="23"/>
      <c r="D63" s="36"/>
    </row>
    <row r="64" spans="3:5" ht="36" customHeight="1" x14ac:dyDescent="0.25">
      <c r="C64" s="20" t="s">
        <v>10</v>
      </c>
      <c r="D64" s="24"/>
    </row>
    <row r="65" spans="1:5" x14ac:dyDescent="0.25">
      <c r="C65" s="57"/>
      <c r="D65" s="37"/>
    </row>
    <row r="66" spans="1:5" ht="15" customHeight="1" x14ac:dyDescent="0.25">
      <c r="C66" s="60" t="s">
        <v>59</v>
      </c>
      <c r="D66" s="38"/>
    </row>
    <row r="67" spans="1:5" ht="12" customHeight="1" x14ac:dyDescent="0.25">
      <c r="C67" s="22"/>
      <c r="D67" s="38"/>
    </row>
    <row r="68" spans="1:5" ht="18" customHeight="1" x14ac:dyDescent="0.25">
      <c r="A68" s="6" t="s">
        <v>30</v>
      </c>
      <c r="C68" s="48" t="s">
        <v>31</v>
      </c>
      <c r="D68" s="48" t="s">
        <v>32</v>
      </c>
      <c r="E68" s="33"/>
    </row>
    <row r="69" spans="1:5" ht="18" customHeight="1" x14ac:dyDescent="0.25">
      <c r="A69" s="6">
        <v>37</v>
      </c>
      <c r="C69" s="33" t="s">
        <v>23</v>
      </c>
      <c r="D69" s="50">
        <f>(E34/A69*A73)*100</f>
        <v>0</v>
      </c>
      <c r="E69" s="33"/>
    </row>
    <row r="70" spans="1:5" ht="18" customHeight="1" x14ac:dyDescent="0.25">
      <c r="A70" s="6">
        <v>18</v>
      </c>
      <c r="C70" s="33" t="s">
        <v>24</v>
      </c>
      <c r="D70" s="50">
        <f>(E48/A70*A74)*100</f>
        <v>0</v>
      </c>
      <c r="E70" s="33"/>
    </row>
    <row r="71" spans="1:5" ht="18" customHeight="1" thickBot="1" x14ac:dyDescent="0.3">
      <c r="A71" s="6">
        <v>18</v>
      </c>
      <c r="C71" s="46" t="s">
        <v>25</v>
      </c>
      <c r="D71" s="51">
        <f>(E62/A71*A75)*100</f>
        <v>0</v>
      </c>
      <c r="E71" s="33"/>
    </row>
    <row r="72" spans="1:5" ht="18" customHeight="1" thickTop="1" x14ac:dyDescent="0.25">
      <c r="A72" s="6" t="s">
        <v>26</v>
      </c>
      <c r="C72" s="47" t="s">
        <v>5</v>
      </c>
      <c r="D72" s="43" t="str">
        <f>IF(E72&lt;=60,"Low",IF(E72&lt;78*(E72&gt;60),"Medium",IF(E72&gt;=78,"High")))</f>
        <v>Low</v>
      </c>
      <c r="E72" s="56">
        <f>D69+D70+D71</f>
        <v>0</v>
      </c>
    </row>
    <row r="73" spans="1:5" ht="12" customHeight="1" x14ac:dyDescent="0.25">
      <c r="A73" s="42">
        <v>0.4</v>
      </c>
      <c r="C73" s="23"/>
      <c r="D73" s="38"/>
    </row>
    <row r="74" spans="1:5" ht="22.5" x14ac:dyDescent="0.25">
      <c r="A74" s="42">
        <v>0.4</v>
      </c>
      <c r="C74" s="53" t="s">
        <v>16</v>
      </c>
      <c r="D74" s="12"/>
    </row>
    <row r="75" spans="1:5" ht="12" customHeight="1" x14ac:dyDescent="0.25">
      <c r="A75" s="42">
        <v>0.2</v>
      </c>
      <c r="C75" s="23"/>
      <c r="D75" s="38"/>
    </row>
    <row r="76" spans="1:5" ht="73.5" customHeight="1" x14ac:dyDescent="0.25">
      <c r="C76" s="62" t="s">
        <v>75</v>
      </c>
      <c r="D76" s="61"/>
      <c r="E76"/>
    </row>
    <row r="77" spans="1:5" ht="12" customHeight="1" x14ac:dyDescent="0.25">
      <c r="C77" s="23"/>
      <c r="D77" s="38"/>
    </row>
    <row r="78" spans="1:5" ht="18" customHeight="1" x14ac:dyDescent="0.25">
      <c r="C78" s="52" t="s">
        <v>17</v>
      </c>
      <c r="D78" s="38"/>
    </row>
    <row r="79" spans="1:5" x14ac:dyDescent="0.25">
      <c r="C79" s="30"/>
      <c r="D79" s="38"/>
    </row>
    <row r="80" spans="1:5" ht="12" customHeight="1" x14ac:dyDescent="0.25">
      <c r="C80" s="23"/>
      <c r="D80" s="38"/>
    </row>
    <row r="81" spans="3:4" ht="18" customHeight="1" x14ac:dyDescent="0.25">
      <c r="C81" s="52" t="s">
        <v>11</v>
      </c>
      <c r="D81" s="38"/>
    </row>
    <row r="82" spans="3:4" x14ac:dyDescent="0.25">
      <c r="C82" s="30"/>
      <c r="D82" s="38"/>
    </row>
    <row r="83" spans="3:4" ht="12" customHeight="1" x14ac:dyDescent="0.25">
      <c r="C83" s="23"/>
      <c r="D83" s="38"/>
    </row>
    <row r="84" spans="3:4" ht="18" customHeight="1" x14ac:dyDescent="0.25">
      <c r="C84" s="52" t="s">
        <v>12</v>
      </c>
      <c r="D84" s="38"/>
    </row>
    <row r="85" spans="3:4" x14ac:dyDescent="0.25">
      <c r="C85" s="30"/>
      <c r="D85" s="38"/>
    </row>
    <row r="86" spans="3:4" ht="12" customHeight="1" x14ac:dyDescent="0.25">
      <c r="C86" s="23"/>
      <c r="D86" s="38"/>
    </row>
    <row r="87" spans="3:4" ht="18" customHeight="1" x14ac:dyDescent="0.25">
      <c r="C87" s="52" t="s">
        <v>13</v>
      </c>
      <c r="D87" s="38"/>
    </row>
    <row r="88" spans="3:4" x14ac:dyDescent="0.25">
      <c r="C88" s="30"/>
      <c r="D88" s="38"/>
    </row>
    <row r="89" spans="3:4" ht="12" customHeight="1" x14ac:dyDescent="0.25">
      <c r="C89" s="23"/>
      <c r="D89" s="38"/>
    </row>
    <row r="90" spans="3:4" ht="18" customHeight="1" x14ac:dyDescent="0.25">
      <c r="C90" s="52" t="s">
        <v>18</v>
      </c>
      <c r="D90" s="38"/>
    </row>
    <row r="91" spans="3:4" x14ac:dyDescent="0.25">
      <c r="C91" s="30"/>
      <c r="D91" s="38"/>
    </row>
    <row r="92" spans="3:4" ht="12" customHeight="1" x14ac:dyDescent="0.25">
      <c r="C92" s="23"/>
      <c r="D92" s="38"/>
    </row>
    <row r="93" spans="3:4" ht="58.5" customHeight="1" x14ac:dyDescent="0.25">
      <c r="C93" s="63" t="s">
        <v>68</v>
      </c>
      <c r="D93" s="24"/>
    </row>
    <row r="94" spans="3:4" x14ac:dyDescent="0.25">
      <c r="C94" s="57"/>
      <c r="D94" s="37"/>
    </row>
    <row r="95" spans="3:4" ht="15" customHeight="1" x14ac:dyDescent="0.25">
      <c r="C95" s="67" t="s">
        <v>59</v>
      </c>
    </row>
    <row r="96" spans="3:4" x14ac:dyDescent="0.25">
      <c r="C96" s="2"/>
    </row>
    <row r="97" spans="3:3" x14ac:dyDescent="0.25">
      <c r="C97" s="2"/>
    </row>
    <row r="99" spans="3:3" ht="41.25" customHeight="1" x14ac:dyDescent="0.25"/>
  </sheetData>
  <conditionalFormatting sqref="D34 D48 D62 D72">
    <cfRule type="cellIs" dxfId="2" priority="1" operator="equal">
      <formula>"High"</formula>
    </cfRule>
    <cfRule type="cellIs" dxfId="1" priority="2" operator="equal">
      <formula>"Medium"</formula>
    </cfRule>
    <cfRule type="cellIs" dxfId="0" priority="3" operator="equal">
      <formula>"Low"</formula>
    </cfRule>
  </conditionalFormatting>
  <dataValidations count="3">
    <dataValidation type="list" allowBlank="1" showInputMessage="1" showErrorMessage="1" sqref="D21 D56:D57 D23:D32 D43:D47 D60">
      <formula1>$A$21:$A$23</formula1>
    </dataValidation>
    <dataValidation type="list" allowBlank="1" showInputMessage="1" showErrorMessage="1" sqref="D22 D33">
      <formula1>$A$21:$A$22</formula1>
    </dataValidation>
    <dataValidation type="list" allowBlank="1" showInputMessage="1" showErrorMessage="1" sqref="D42 D61 D58:D59">
      <formula1>$A$28:$A$29</formula1>
    </dataValidation>
  </dataValidations>
  <pageMargins left="0.45" right="0.45" top="0.5" bottom="0.5" header="0" footer="0"/>
  <pageSetup scale="77" fitToHeight="0" orientation="portrait" horizontalDpi="1200" verticalDpi="1200" r:id="rId1"/>
  <headerFooter>
    <oddFooter>&amp;C&amp;1#&amp;"Times New Roman"&amp;10&amp;K000000SENSITIVE BUT 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ubSections xmlns="15a83993-7c3e-4f55-9017-2faa14191593">
      <Value>Toolkit</Value>
    </SubSections>
    <_dlc_DocId xmlns="fe8160cf-c721-4d0d-b534-4ec383ad3864">UAYVFUCTMDWA-1127576730-365</_dlc_DocId>
    <TaxCatchAll xmlns="0a957c91-a3a7-4962-b464-885cf6cc7f5a"/>
    <TaxKeywordTaxHTField xmlns="0a957c91-a3a7-4962-b464-885cf6cc7f5a">
      <Terms xmlns="http://schemas.microsoft.com/office/infopath/2007/PartnerControls"/>
    </TaxKeywordTaxHTField>
    <Sub_x0020_Category xmlns="15a83993-7c3e-4f55-9017-2faa14191593">
      <Value>Pre-Award</Value>
      <Value>Post-Award</Value>
    </Sub_x0020_Category>
    <IconOverlay xmlns="http://schemas.microsoft.com/sharepoint/v4" xsi:nil="true"/>
    <_dlc_DocIdPersistId xmlns="fe8160cf-c721-4d0d-b534-4ec383ad3864" xsi:nil="true"/>
    <Description_x002f_Comments xmlns="15a83993-7c3e-4f55-9017-2faa14191593">Current Version (Unlocked)</Description_x002f_Comments>
    <_dlc_DocIdUrl xmlns="fe8160cf-c721-4d0d-b534-4ec383ad3864">
      <Url>https://usdos.sharepoint.com/sites/A-OPE/FA/_layouts/DocIdRedir.aspx?ID=UAYVFUCTMDWA-1127576730-365</Url>
      <Description>UAYVFUCTMDWA-1127576730-365</Description>
    </_dlc_DocIdUrl>
    <Category xmlns="15a83993-7c3e-4f55-9017-2faa14191593">
      <Value>Documents</Value>
    </Categor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xmlns="">
    <Name>Document ID Generator</Name>
    <Synchronization>Synchronous</Synchronization>
    <Type>10001</Type>
    <SequenceNumber>1000</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10002</Type>
    <SequenceNumber>1001</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10004</Type>
    <SequenceNumber>1002</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10006</Type>
    <SequenceNumber>1003</SequenceNumber>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DDA713352478604E958578C568FF5869" ma:contentTypeVersion="16" ma:contentTypeDescription="Create a new document." ma:contentTypeScope="" ma:versionID="5fe2f8ccd7cc194a74072f2efe5e3756">
  <xsd:schema xmlns:xsd="http://www.w3.org/2001/XMLSchema" xmlns:xs="http://www.w3.org/2001/XMLSchema" xmlns:p="http://schemas.microsoft.com/office/2006/metadata/properties" xmlns:ns2="15a83993-7c3e-4f55-9017-2faa14191593" xmlns:ns3="0a957c91-a3a7-4962-b464-885cf6cc7f5a" xmlns:ns4="http://schemas.microsoft.com/sharepoint/v4" xmlns:ns5="fe8160cf-c721-4d0d-b534-4ec383ad3864" xmlns:ns6="82bf74cd-dc4a-4c69-951d-eb506543b1e3" targetNamespace="http://schemas.microsoft.com/office/2006/metadata/properties" ma:root="true" ma:fieldsID="473e3c17b3ef0d2c78bb26fb1fb98f4e" ns2:_="" ns3:_="" ns4:_="" ns5:_="" ns6:_="">
    <xsd:import namespace="15a83993-7c3e-4f55-9017-2faa14191593"/>
    <xsd:import namespace="0a957c91-a3a7-4962-b464-885cf6cc7f5a"/>
    <xsd:import namespace="http://schemas.microsoft.com/sharepoint/v4"/>
    <xsd:import namespace="fe8160cf-c721-4d0d-b534-4ec383ad3864"/>
    <xsd:import namespace="82bf74cd-dc4a-4c69-951d-eb506543b1e3"/>
    <xsd:element name="properties">
      <xsd:complexType>
        <xsd:sequence>
          <xsd:element name="documentManagement">
            <xsd:complexType>
              <xsd:all>
                <xsd:element ref="ns2:Description_x002f_Comments" minOccurs="0"/>
                <xsd:element ref="ns2:Category" minOccurs="0"/>
                <xsd:element ref="ns2:Sub_x0020_Category" minOccurs="0"/>
                <xsd:element ref="ns2:SubSections" minOccurs="0"/>
                <xsd:element ref="ns3:TaxKeywordTaxHTField" minOccurs="0"/>
                <xsd:element ref="ns3:TaxCatchAll" minOccurs="0"/>
                <xsd:element ref="ns4:IconOverlay" minOccurs="0"/>
                <xsd:element ref="ns5:_dlc_DocId" minOccurs="0"/>
                <xsd:element ref="ns5:_dlc_DocIdUrl" minOccurs="0"/>
                <xsd:element ref="ns5:_dlc_DocIdPersistId" minOccurs="0"/>
                <xsd:element ref="ns6:MediaServiceMetadata" minOccurs="0"/>
                <xsd:element ref="ns6: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a83993-7c3e-4f55-9017-2faa14191593" elementFormDefault="qualified">
    <xsd:import namespace="http://schemas.microsoft.com/office/2006/documentManagement/types"/>
    <xsd:import namespace="http://schemas.microsoft.com/office/infopath/2007/PartnerControls"/>
    <xsd:element name="Description_x002f_Comments" ma:index="8" nillable="true" ma:displayName="Description/Comments" ma:internalName="Description_x002f_Comments">
      <xsd:simpleType>
        <xsd:restriction base="dms:Note">
          <xsd:maxLength value="255"/>
        </xsd:restriction>
      </xsd:simpleType>
    </xsd:element>
    <xsd:element name="Category" ma:index="9" nillable="true" ma:displayName="Category" ma:internalName="Category">
      <xsd:complexType>
        <xsd:complexContent>
          <xsd:extension base="dms:MultiChoice">
            <xsd:sequence>
              <xsd:element name="Value" maxOccurs="unbounded" minOccurs="0" nillable="true">
                <xsd:simpleType>
                  <xsd:restriction base="dms:Choice">
                    <xsd:enumeration value="Documents"/>
                  </xsd:restriction>
                </xsd:simpleType>
              </xsd:element>
            </xsd:sequence>
          </xsd:extension>
        </xsd:complexContent>
      </xsd:complexType>
    </xsd:element>
    <xsd:element name="Sub_x0020_Category" ma:index="10" nillable="true" ma:displayName="Sub Category" ma:internalName="Sub_x0020_Category">
      <xsd:complexType>
        <xsd:complexContent>
          <xsd:extension base="dms:MultiChoice">
            <xsd:sequence>
              <xsd:element name="Value" maxOccurs="unbounded" minOccurs="0" nillable="true">
                <xsd:simpleType>
                  <xsd:restriction base="dms:Choice">
                    <xsd:enumeration value="Pre-Award"/>
                    <xsd:enumeration value="Award"/>
                    <xsd:enumeration value="Post-Award"/>
                    <xsd:enumeration value="Close-Out"/>
                    <xsd:enumeration value="Historical"/>
                  </xsd:restriction>
                </xsd:simpleType>
              </xsd:element>
            </xsd:sequence>
          </xsd:extension>
        </xsd:complexContent>
      </xsd:complexType>
    </xsd:element>
    <xsd:element name="SubSections" ma:index="11" nillable="true" ma:displayName="Sub-Sections" ma:internalName="SubSections">
      <xsd:complexType>
        <xsd:complexContent>
          <xsd:extension base="dms:MultiChoice">
            <xsd:sequence>
              <xsd:element name="Value" maxOccurs="unbounded" minOccurs="0" nillable="true">
                <xsd:simpleType>
                  <xsd:restriction base="dms:Choice">
                    <xsd:enumeration value="Toolkit"/>
                    <xsd:enumeration value="Samples"/>
                    <xsd:enumeration value="1) Grants and Cooperative Agreements to Non-Federal Entities"/>
                    <xsd:enumeration value="4) Grants and Cooperative Agreements to Foreign Public Entities"/>
                    <xsd:enumeration value="2) Fixed Amount Awards"/>
                    <xsd:enumeration value="3) Awards to an Individual"/>
                    <xsd:enumeration value="5) Property Awards"/>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a957c91-a3a7-4962-b464-885cf6cc7f5a" elementFormDefault="qualified">
    <xsd:import namespace="http://schemas.microsoft.com/office/2006/documentManagement/types"/>
    <xsd:import namespace="http://schemas.microsoft.com/office/infopath/2007/PartnerControls"/>
    <xsd:element name="TaxKeywordTaxHTField" ma:index="13" nillable="true" ma:taxonomy="true" ma:internalName="TaxKeywordTaxHTField" ma:taxonomyFieldName="TaxKeyword" ma:displayName="Enterprise Keywords" ma:fieldId="{23f27201-bee3-471e-b2e7-b64fd8b7ca38}" ma:taxonomyMulti="true" ma:sspId="10c4236b-c3ef-4727-9e6d-e99ea6badddd" ma:termSetId="00000000-0000-0000-0000-000000000000" ma:anchorId="00000000-0000-0000-0000-000000000000" ma:open="true" ma:isKeyword="true">
      <xsd:complexType>
        <xsd:sequence>
          <xsd:element ref="pc:Terms" minOccurs="0" maxOccurs="1"/>
        </xsd:sequence>
      </xsd:complexType>
    </xsd:element>
    <xsd:element name="TaxCatchAll" ma:index="14" nillable="true" ma:displayName="Taxonomy Catch All Column" ma:hidden="true" ma:list="{5f404563-fe2f-4556-8fe5-655c59f7f24a}" ma:internalName="TaxCatchAll" ma:readOnly="false" ma:showField="CatchAllData" ma:web="0a957c91-a3a7-4962-b464-885cf6cc7f5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5"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8160cf-c721-4d0d-b534-4ec383ad3864" elementFormDefault="qualified">
    <xsd:import namespace="http://schemas.microsoft.com/office/2006/documentManagement/types"/>
    <xsd:import namespace="http://schemas.microsoft.com/office/infopath/2007/PartnerControls"/>
    <xsd:element name="_dlc_DocId" ma:index="16" nillable="true" ma:displayName="Document ID Value" ma:description="The value of the document ID assigned to this item."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2bf74cd-dc4a-4c69-951d-eb506543b1e3"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2AEE58-02B1-4628-A412-1EDD12A468E7}">
  <ds:schemaRefs>
    <ds:schemaRef ds:uri="fe8160cf-c721-4d0d-b534-4ec383ad3864"/>
    <ds:schemaRef ds:uri="http://schemas.microsoft.com/sharepoint/v4"/>
    <ds:schemaRef ds:uri="http://purl.org/dc/terms/"/>
    <ds:schemaRef ds:uri="http://schemas.openxmlformats.org/package/2006/metadata/core-properties"/>
    <ds:schemaRef ds:uri="http://purl.org/dc/dcmitype/"/>
    <ds:schemaRef ds:uri="15a83993-7c3e-4f55-9017-2faa14191593"/>
    <ds:schemaRef ds:uri="http://schemas.microsoft.com/office/infopath/2007/PartnerControls"/>
    <ds:schemaRef ds:uri="http://purl.org/dc/elements/1.1/"/>
    <ds:schemaRef ds:uri="http://schemas.microsoft.com/office/2006/metadata/properties"/>
    <ds:schemaRef ds:uri="http://schemas.microsoft.com/office/2006/documentManagement/types"/>
    <ds:schemaRef ds:uri="82bf74cd-dc4a-4c69-951d-eb506543b1e3"/>
    <ds:schemaRef ds:uri="0a957c91-a3a7-4962-b464-885cf6cc7f5a"/>
    <ds:schemaRef ds:uri="http://www.w3.org/XML/1998/namespace"/>
  </ds:schemaRefs>
</ds:datastoreItem>
</file>

<file path=customXml/itemProps2.xml><?xml version="1.0" encoding="utf-8"?>
<ds:datastoreItem xmlns:ds="http://schemas.openxmlformats.org/officeDocument/2006/customXml" ds:itemID="{E5D03577-8269-461E-92A5-7054F8FA0A06}">
  <ds:schemaRefs>
    <ds:schemaRef ds:uri="http://schemas.microsoft.com/sharepoint/v3/contenttype/forms"/>
  </ds:schemaRefs>
</ds:datastoreItem>
</file>

<file path=customXml/itemProps3.xml><?xml version="1.0" encoding="utf-8"?>
<ds:datastoreItem xmlns:ds="http://schemas.openxmlformats.org/officeDocument/2006/customXml" ds:itemID="{32B0D0F9-0AB9-4C07-A4FC-43DBA1506C2D}">
  <ds:schemaRefs>
    <ds:schemaRef ds:uri="http://schemas.microsoft.com/sharepoint/events"/>
    <ds:schemaRef ds:uri=""/>
  </ds:schemaRefs>
</ds:datastoreItem>
</file>

<file path=customXml/itemProps4.xml><?xml version="1.0" encoding="utf-8"?>
<ds:datastoreItem xmlns:ds="http://schemas.openxmlformats.org/officeDocument/2006/customXml" ds:itemID="{563DEA70-2C02-4881-AB35-0EC553DBA4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a83993-7c3e-4f55-9017-2faa14191593"/>
    <ds:schemaRef ds:uri="0a957c91-a3a7-4962-b464-885cf6cc7f5a"/>
    <ds:schemaRef ds:uri="http://schemas.microsoft.com/sharepoint/v4"/>
    <ds:schemaRef ds:uri="fe8160cf-c721-4d0d-b534-4ec383ad3864"/>
    <ds:schemaRef ds:uri="82bf74cd-dc4a-4c69-951d-eb506543b1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&lt;$5k</vt:lpstr>
      <vt:lpstr>≥$5k &amp; &lt;$25k</vt:lpstr>
      <vt:lpstr>≥$25k</vt:lpstr>
      <vt:lpstr>'&lt;$5k'!Print_Area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Risk Assessment and Monitoring Plan</dc:title>
  <dc:creator/>
  <cp:lastModifiedBy/>
  <dcterms:created xsi:type="dcterms:W3CDTF">2017-11-24T19:23:23Z</dcterms:created>
  <dcterms:modified xsi:type="dcterms:W3CDTF">2020-07-13T23:47:19Z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Order">
    <vt:r8>36500</vt:r8>
  </property>
  <property fmtid="{D5CDD505-2E9C-101B-9397-08002B2CF9AE}" pid="4" name="xd_ProgID">
    <vt:lpwstr/>
  </property>
  <property fmtid="{D5CDD505-2E9C-101B-9397-08002B2CF9AE}" pid="5" name="ContentTypeId">
    <vt:lpwstr>0x010100DDA713352478604E958578C568FF5869</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dlc_DocIdItemGuid">
    <vt:lpwstr>9134db40-182a-43df-9eb3-c9133842a22c</vt:lpwstr>
  </property>
  <property fmtid="{D5CDD505-2E9C-101B-9397-08002B2CF9AE}" pid="11" name="URL">
    <vt:lpwstr/>
  </property>
  <property fmtid="{D5CDD505-2E9C-101B-9397-08002B2CF9AE}" pid="12" name="MSIP_Label_0d3cdd76-ed86-4455-8be3-c27733367ace_Enabled">
    <vt:lpwstr>True</vt:lpwstr>
  </property>
  <property fmtid="{D5CDD505-2E9C-101B-9397-08002B2CF9AE}" pid="13" name="MSIP_Label_0d3cdd76-ed86-4455-8be3-c27733367ace_SiteId">
    <vt:lpwstr>66cf5074-5afe-48d1-a691-a12b2121f44b</vt:lpwstr>
  </property>
  <property fmtid="{D5CDD505-2E9C-101B-9397-08002B2CF9AE}" pid="14" name="MSIP_Label_0d3cdd76-ed86-4455-8be3-c27733367ace_Owner">
    <vt:lpwstr>CarradaPA@state.gov</vt:lpwstr>
  </property>
  <property fmtid="{D5CDD505-2E9C-101B-9397-08002B2CF9AE}" pid="15" name="MSIP_Label_0d3cdd76-ed86-4455-8be3-c27733367ace_SetDate">
    <vt:lpwstr>2020-07-13T23:47:02.9595209Z</vt:lpwstr>
  </property>
  <property fmtid="{D5CDD505-2E9C-101B-9397-08002B2CF9AE}" pid="16" name="MSIP_Label_0d3cdd76-ed86-4455-8be3-c27733367ace_Name">
    <vt:lpwstr>SBU</vt:lpwstr>
  </property>
  <property fmtid="{D5CDD505-2E9C-101B-9397-08002B2CF9AE}" pid="17" name="MSIP_Label_0d3cdd76-ed86-4455-8be3-c27733367ace_Application">
    <vt:lpwstr>Microsoft Azure Information Protection</vt:lpwstr>
  </property>
  <property fmtid="{D5CDD505-2E9C-101B-9397-08002B2CF9AE}" pid="18" name="MSIP_Label_0d3cdd76-ed86-4455-8be3-c27733367ace_ActionId">
    <vt:lpwstr>25fea6fd-3785-40d2-96e6-3b1cec5eb865</vt:lpwstr>
  </property>
  <property fmtid="{D5CDD505-2E9C-101B-9397-08002B2CF9AE}" pid="19" name="MSIP_Label_0d3cdd76-ed86-4455-8be3-c27733367ace_Extended_MSFT_Method">
    <vt:lpwstr>Manual</vt:lpwstr>
  </property>
  <property fmtid="{D5CDD505-2E9C-101B-9397-08002B2CF9AE}" pid="20" name="Sensitivity">
    <vt:lpwstr>SBU</vt:lpwstr>
  </property>
</Properties>
</file>