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Division of Federal Assistance for National and Departmental Programs\DEPARTMENTAL PROGRAMS\VETS\3-FOAs\FOA-VETS-18-01\"/>
    </mc:Choice>
  </mc:AlternateContent>
  <bookViews>
    <workbookView xWindow="90" yWindow="75" windowWidth="19005" windowHeight="6990"/>
  </bookViews>
  <sheets>
    <sheet name="Sheet1" sheetId="1" r:id="rId1"/>
    <sheet name="Sheet2" sheetId="2" r:id="rId2"/>
    <sheet name="Sheet3" sheetId="3" r:id="rId3"/>
  </sheets>
  <externalReferences>
    <externalReference r:id="rId4"/>
  </externalReferences>
  <calcPr calcId="162913"/>
</workbook>
</file>

<file path=xl/calcChain.xml><?xml version="1.0" encoding="utf-8"?>
<calcChain xmlns="http://schemas.openxmlformats.org/spreadsheetml/2006/main">
  <c r="F71" i="1" l="1"/>
  <c r="E71" i="1"/>
  <c r="D71" i="1"/>
  <c r="C71" i="1"/>
  <c r="R71" i="1" s="1"/>
  <c r="R70" i="1"/>
  <c r="K70" i="1"/>
  <c r="R69" i="1"/>
  <c r="K69" i="1"/>
  <c r="R68" i="1"/>
  <c r="K68" i="1"/>
  <c r="K65" i="1"/>
  <c r="K64" i="1"/>
  <c r="K63" i="1"/>
  <c r="K62" i="1"/>
  <c r="K61" i="1"/>
  <c r="K60" i="1"/>
  <c r="K59" i="1"/>
  <c r="K56" i="1"/>
  <c r="K55" i="1"/>
  <c r="K54" i="1"/>
  <c r="K53" i="1"/>
  <c r="K52" i="1"/>
  <c r="K51" i="1"/>
  <c r="K50" i="1"/>
  <c r="F49" i="1"/>
  <c r="E49" i="1"/>
  <c r="D49" i="1"/>
  <c r="C49" i="1"/>
  <c r="K48" i="1"/>
  <c r="R45" i="1"/>
  <c r="R44" i="1"/>
  <c r="J44" i="1"/>
  <c r="I44" i="1"/>
  <c r="H44" i="1"/>
  <c r="G44" i="1"/>
  <c r="K43" i="1"/>
  <c r="R42" i="1"/>
  <c r="H42" i="1"/>
  <c r="G42" i="1"/>
  <c r="F42" i="1"/>
  <c r="E42" i="1"/>
  <c r="K41" i="1"/>
  <c r="R39" i="1"/>
  <c r="R38" i="1"/>
  <c r="I38" i="1"/>
  <c r="H38" i="1"/>
  <c r="G38" i="1"/>
  <c r="F38" i="1"/>
  <c r="K37" i="1"/>
  <c r="K39" i="1" s="1"/>
  <c r="K36" i="1"/>
  <c r="R35" i="1"/>
  <c r="G35" i="1"/>
  <c r="F35" i="1"/>
  <c r="E35" i="1"/>
  <c r="D35" i="1"/>
  <c r="K34" i="1"/>
  <c r="K38" i="1" s="1"/>
  <c r="K33" i="1"/>
  <c r="F32" i="1"/>
  <c r="E32" i="1"/>
  <c r="D32" i="1"/>
  <c r="C32" i="1"/>
  <c r="R31" i="1"/>
  <c r="R30" i="1"/>
  <c r="F30" i="1"/>
  <c r="E30" i="1"/>
  <c r="D30" i="1"/>
  <c r="C30" i="1"/>
  <c r="R29" i="1"/>
  <c r="K29" i="1"/>
  <c r="R28" i="1"/>
  <c r="K28" i="1"/>
  <c r="K27" i="1"/>
  <c r="K26" i="1"/>
  <c r="R25" i="1"/>
  <c r="K25" i="1"/>
  <c r="K49" i="1" s="1"/>
  <c r="K24" i="1"/>
  <c r="K40" i="1" l="1"/>
  <c r="K71" i="1"/>
  <c r="K42" i="1"/>
  <c r="K44" i="1"/>
  <c r="K32" i="1"/>
  <c r="K35" i="1"/>
  <c r="K30" i="1"/>
  <c r="R32" i="1"/>
</calcChain>
</file>

<file path=xl/sharedStrings.xml><?xml version="1.0" encoding="utf-8"?>
<sst xmlns="http://schemas.openxmlformats.org/spreadsheetml/2006/main" count="168" uniqueCount="107">
  <si>
    <t>OMB Approval 1293-0014</t>
  </si>
  <si>
    <t>Expires 9/30/2019</t>
  </si>
  <si>
    <r>
      <t>Public Burden Statement</t>
    </r>
    <r>
      <rPr>
        <sz val="10"/>
        <rFont val="Times New Roman"/>
        <family val="1"/>
      </rPr>
      <t xml:space="preserve"> - According to the Paperwork Reduction Act of 1995, no persons are required to respond to a collection of information unless such collection displays a valid OMB control number.  The valid OMB control number for this information collection is 1293-0014.  The time required to complete this information collection is 1 hour per response, including the time to review instructions, search existing data sources, gather the data needed, and complete and review the information collection.  The obligation to respond is required to obtain or retain a benefit (38 U.S.C. 2021 and 2023). If you have any comments concerning the accuracy of the time estimate(s) or suggestions for improving this form, please write to:  U.S. Department of Labor, Veterans' Employment and Training Service, 200 Constitution Avenue, N.W., Washington D.C. 20210.  </t>
    </r>
  </si>
  <si>
    <t xml:space="preserve">            United States Department of Labor</t>
  </si>
  <si>
    <t xml:space="preserve">   </t>
  </si>
  <si>
    <t>Veterans' Employment and Training Service</t>
  </si>
  <si>
    <r>
      <rPr>
        <b/>
        <u/>
        <sz val="16"/>
        <rFont val="Calibri"/>
        <family val="2"/>
        <scheme val="minor"/>
      </rPr>
      <t>PLEASE NOTE:  Use the "Tab" key to navigate.  Incorrect entries appear in a</t>
    </r>
    <r>
      <rPr>
        <b/>
        <u/>
        <sz val="16"/>
        <color indexed="10"/>
        <rFont val="Calibri"/>
        <family val="2"/>
        <scheme val="minor"/>
      </rPr>
      <t xml:space="preserve"> </t>
    </r>
    <r>
      <rPr>
        <b/>
        <strike/>
        <u/>
        <sz val="16"/>
        <color indexed="10"/>
        <rFont val="Calibri"/>
        <family val="2"/>
        <scheme val="minor"/>
      </rPr>
      <t>red font</t>
    </r>
    <r>
      <rPr>
        <b/>
        <u/>
        <sz val="16"/>
        <color indexed="10"/>
        <rFont val="Calibri"/>
        <family val="2"/>
        <scheme val="minor"/>
      </rPr>
      <t>.</t>
    </r>
  </si>
  <si>
    <t>For the below homeless veteran subgroups, enter the planned percentage of total enrollments to be served as stated in your application narrative.</t>
  </si>
  <si>
    <t>% of Total Planned Enrollments</t>
  </si>
  <si>
    <t>Applicant Name</t>
  </si>
  <si>
    <t>Period of Performance:</t>
  </si>
  <si>
    <t>Chronically Homeless Veteran</t>
  </si>
  <si>
    <t>Female Homeless Veteran</t>
  </si>
  <si>
    <t>Name of Project</t>
  </si>
  <si>
    <t>Funding Amount:</t>
  </si>
  <si>
    <t>Homeless Veteran with Family</t>
  </si>
  <si>
    <t>IVTP Eligible</t>
  </si>
  <si>
    <t xml:space="preserve"> </t>
  </si>
  <si>
    <t>If applicable, enter data for the follow-up periods covered by your grant.</t>
  </si>
  <si>
    <t>Core Operation Year Goals (Not Cumulative)</t>
  </si>
  <si>
    <t>90 day F/U</t>
  </si>
  <si>
    <t>180 day F/U</t>
  </si>
  <si>
    <t>270 day F/U</t>
  </si>
  <si>
    <t>365 day Final</t>
  </si>
  <si>
    <t>1.</t>
  </si>
  <si>
    <t>Planned Performance</t>
  </si>
  <si>
    <t>Jul-Sep</t>
  </si>
  <si>
    <t>Oct-Dec</t>
  </si>
  <si>
    <t>Jan-Mar</t>
  </si>
  <si>
    <t>Apr-Jun</t>
  </si>
  <si>
    <t>Total</t>
  </si>
  <si>
    <t>a.</t>
  </si>
  <si>
    <t># of Eligibility Assessments</t>
  </si>
  <si>
    <t>b.</t>
  </si>
  <si>
    <t># of Participants Enrolled</t>
  </si>
  <si>
    <t>c.</t>
  </si>
  <si>
    <t># Placed in Trans.or Perm Housing</t>
  </si>
  <si>
    <t>d.</t>
  </si>
  <si>
    <t># Referred to VA for Benefits</t>
  </si>
  <si>
    <t>e.</t>
  </si>
  <si>
    <r>
      <t xml:space="preserve"># Placed into Employment </t>
    </r>
    <r>
      <rPr>
        <sz val="12"/>
        <rFont val="Calibri"/>
        <family val="2"/>
        <scheme val="minor"/>
      </rPr>
      <t>(cannot be greater than # exits)</t>
    </r>
  </si>
  <si>
    <t>f.</t>
  </si>
  <si>
    <t>Average Hourly Wage at Placement</t>
  </si>
  <si>
    <t>g.</t>
  </si>
  <si>
    <r>
      <t xml:space="preserve">Placement Rate Overall </t>
    </r>
    <r>
      <rPr>
        <sz val="11"/>
        <rFont val="Calibri"/>
        <family val="2"/>
        <scheme val="minor"/>
      </rPr>
      <t>(calculated: 1e/1j=rate)</t>
    </r>
  </si>
  <si>
    <t>Don't forget to enter the planned overall                       placement rate for the chronically homeless</t>
  </si>
  <si>
    <t>h.</t>
  </si>
  <si>
    <r>
      <t xml:space="preserve">Placement Rate for the Chronically Homeless </t>
    </r>
    <r>
      <rPr>
        <sz val="11"/>
        <rFont val="Calibri"/>
        <family val="2"/>
        <scheme val="minor"/>
      </rPr>
      <t>(a subset of 1g)</t>
    </r>
  </si>
  <si>
    <t>i.</t>
  </si>
  <si>
    <r>
      <t xml:space="preserve">Cost Per Placement </t>
    </r>
    <r>
      <rPr>
        <sz val="11"/>
        <rFont val="Calibri"/>
        <family val="2"/>
        <scheme val="minor"/>
      </rPr>
      <t>(calculated: 1e/4d=cost)</t>
    </r>
  </si>
  <si>
    <t>j.</t>
  </si>
  <si>
    <t># of Exiters</t>
  </si>
  <si>
    <t>k.</t>
  </si>
  <si>
    <t># Earned Wages in 1st Quarter After Exit</t>
  </si>
  <si>
    <t>l.</t>
  </si>
  <si>
    <t>Employment Rate in 1st Quarter After Exit  (Calculated)</t>
  </si>
  <si>
    <t>m.</t>
  </si>
  <si>
    <t># Earned Wages in 1st and 2nd Quarters After Exit</t>
  </si>
  <si>
    <t>n.</t>
  </si>
  <si>
    <t># Earned Wages in 1st, 2nd and 3rd Quarters After Exit</t>
  </si>
  <si>
    <t>p.</t>
  </si>
  <si>
    <t>WIA Employment Retention Rate (Calculated)</t>
  </si>
  <si>
    <t>q.</t>
  </si>
  <si>
    <t>WIA Average 6-Month Earnings at Retention</t>
  </si>
  <si>
    <t>r.</t>
  </si>
  <si>
    <t>Average Hourly Wage at Retention</t>
  </si>
  <si>
    <t># Earned Wages in the 2nd Full Quarter After Exit</t>
  </si>
  <si>
    <r>
      <t xml:space="preserve">Employment Rate in the 2nd Quarter After Exit </t>
    </r>
    <r>
      <rPr>
        <sz val="12"/>
        <rFont val="Calibri"/>
        <family val="2"/>
        <scheme val="minor"/>
      </rPr>
      <t>(calc.)</t>
    </r>
  </si>
  <si>
    <t>o.</t>
  </si>
  <si>
    <t># Earned Wages in the 4th Full Quarter After Exit</t>
  </si>
  <si>
    <r>
      <t xml:space="preserve">Employment Rate in the 4th Quarter After Exit </t>
    </r>
    <r>
      <rPr>
        <sz val="12"/>
        <rFont val="Calibri"/>
        <family val="2"/>
        <scheme val="minor"/>
      </rPr>
      <t>(calc.)</t>
    </r>
  </si>
  <si>
    <t>Median Quarterly Earnings in the 2nd Qtr. After Exit</t>
  </si>
  <si>
    <t>Don't forget to enter overall &gt;&gt;&gt;</t>
  </si>
  <si>
    <t>2.</t>
  </si>
  <si>
    <t>Planned Training Activities</t>
  </si>
  <si>
    <t>Unduplicated Count of Those Trained by the Quarter the Participant First Received Training</t>
  </si>
  <si>
    <r>
      <t xml:space="preserve">% of Participants Trained </t>
    </r>
    <r>
      <rPr>
        <sz val="12"/>
        <rFont val="Calibri"/>
        <family val="2"/>
        <scheme val="minor"/>
      </rPr>
      <t>(calculated cumulative percentage)</t>
    </r>
  </si>
  <si>
    <t>Class-Room-Training</t>
  </si>
  <si>
    <t>On-the-Job Training</t>
  </si>
  <si>
    <t>Yes</t>
  </si>
  <si>
    <t>Occupational Skills Training</t>
  </si>
  <si>
    <t>No</t>
  </si>
  <si>
    <t>Apprenticeship Training</t>
  </si>
  <si>
    <t>Upgrading and Retraining</t>
  </si>
  <si>
    <t>Life Skills and Money Management</t>
  </si>
  <si>
    <t xml:space="preserve">Other Training </t>
  </si>
  <si>
    <t>3.</t>
  </si>
  <si>
    <t>Planned Supportive Services</t>
  </si>
  <si>
    <t>Job Search Assistance</t>
  </si>
  <si>
    <t>Counseling/Vocational Guidance</t>
  </si>
  <si>
    <t xml:space="preserve">Job Club Workshops </t>
  </si>
  <si>
    <t xml:space="preserve">Compensated Work Therapy </t>
  </si>
  <si>
    <t xml:space="preserve">Tools/Fees/Specific Work Clothing/Boots </t>
  </si>
  <si>
    <t xml:space="preserve">Other Supportive Services </t>
  </si>
  <si>
    <t>4.</t>
  </si>
  <si>
    <t>Planned Expenditures</t>
  </si>
  <si>
    <t xml:space="preserve">Participant Services </t>
  </si>
  <si>
    <t xml:space="preserve">Admin Costs </t>
  </si>
  <si>
    <r>
      <t xml:space="preserve">Stand Down </t>
    </r>
    <r>
      <rPr>
        <sz val="12"/>
        <rFont val="Calibri"/>
        <family val="2"/>
        <scheme val="minor"/>
      </rPr>
      <t>(requires prior approval from the Grant Officer)</t>
    </r>
  </si>
  <si>
    <r>
      <t xml:space="preserve">Total Expenditures </t>
    </r>
    <r>
      <rPr>
        <sz val="12"/>
        <rFont val="Calibri"/>
        <family val="2"/>
        <scheme val="minor"/>
      </rPr>
      <t>(calculated)</t>
    </r>
  </si>
  <si>
    <t>VETS-700</t>
  </si>
  <si>
    <t>Enter Name</t>
  </si>
  <si>
    <t>Enter Period of Performance</t>
  </si>
  <si>
    <t>Enter Name of the Project</t>
  </si>
  <si>
    <t>Enter Amount</t>
  </si>
  <si>
    <t xml:space="preserve">       Attachment B</t>
  </si>
  <si>
    <t>Competitve Grants Planned Goals Chart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</si>
</sst>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7" formatCode="&quot;$&quot;#,##0.00_);\(&quot;$&quot;#,##0.00\)"/>
    <numFmt numFmtId="8" formatCode="&quot;$&quot;#,##0.00_);[Red]\(&quot;$&quot;#,##0.00\)"/>
    <numFmt numFmtId="44" formatCode="_(&quot;$&quot;* #,##0.00_);_(&quot;$&quot;* \(#,##0.00\);_(&quot;$&quot;* &quot;-&quot;??_);_(@_)"/>
    <numFmt numFmtId="164" formatCode="&quot;$&quot;#,##0.00"/>
    <numFmt numFmtId="165" formatCode="0.0%"/>
    <numFmt numFmtId="166" formatCode="&quot;$&quot;#,##0"/>
  </numFmts>
  <fonts count="50" x14ac:knownFonts="1">
    <font>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16"/>
      <name val="Times New Roman"/>
      <family val="1"/>
    </font>
    <font>
      <sz val="14"/>
      <name val="Times New Roman"/>
      <family val="1"/>
    </font>
    <font>
      <sz val="12"/>
      <name val="Calibri"/>
      <family val="2"/>
      <scheme val="minor"/>
    </font>
    <font>
      <sz val="16"/>
      <color theme="0"/>
      <name val="Times New Roman"/>
      <family val="1"/>
    </font>
    <font>
      <sz val="8"/>
      <color theme="0"/>
      <name val="Times New Roman"/>
      <family val="1"/>
    </font>
    <font>
      <b/>
      <sz val="10"/>
      <name val="Times New Roman"/>
      <family val="1"/>
    </font>
    <font>
      <sz val="10"/>
      <name val="Times New Roman"/>
      <family val="1"/>
    </font>
    <font>
      <sz val="10"/>
      <color theme="1"/>
      <name val="Calibri"/>
      <family val="2"/>
      <scheme val="minor"/>
    </font>
    <font>
      <sz val="13"/>
      <color theme="1"/>
      <name val="Calibri"/>
      <family val="2"/>
      <scheme val="minor"/>
    </font>
    <font>
      <sz val="16"/>
      <name val="Calibri"/>
      <family val="2"/>
      <scheme val="minor"/>
    </font>
    <font>
      <b/>
      <sz val="18"/>
      <name val="Calibri"/>
      <family val="2"/>
      <scheme val="minor"/>
    </font>
    <font>
      <b/>
      <sz val="18"/>
      <color theme="1"/>
      <name val="Calibri"/>
      <family val="2"/>
      <scheme val="minor"/>
    </font>
    <font>
      <sz val="14"/>
      <name val="Calibri"/>
      <family val="2"/>
      <scheme val="minor"/>
    </font>
    <font>
      <b/>
      <sz val="28"/>
      <name val="Calibri"/>
      <family val="2"/>
      <scheme val="minor"/>
    </font>
    <font>
      <b/>
      <sz val="20"/>
      <name val="Calibri"/>
      <family val="2"/>
      <scheme val="minor"/>
    </font>
    <font>
      <b/>
      <i/>
      <sz val="18"/>
      <name val="Calibri"/>
      <family val="2"/>
      <scheme val="minor"/>
    </font>
    <font>
      <sz val="12"/>
      <name val="Times New Roman"/>
      <family val="1"/>
    </font>
    <font>
      <sz val="12"/>
      <color theme="0"/>
      <name val="Calibri"/>
      <family val="2"/>
      <scheme val="minor"/>
    </font>
    <font>
      <sz val="12"/>
      <color theme="0"/>
      <name val="Times New Roman"/>
      <family val="1"/>
    </font>
    <font>
      <b/>
      <u/>
      <sz val="16"/>
      <color indexed="10"/>
      <name val="Calibri"/>
      <family val="2"/>
      <scheme val="minor"/>
    </font>
    <font>
      <b/>
      <u/>
      <sz val="16"/>
      <name val="Calibri"/>
      <family val="2"/>
      <scheme val="minor"/>
    </font>
    <font>
      <b/>
      <strike/>
      <u/>
      <sz val="16"/>
      <color indexed="10"/>
      <name val="Calibri"/>
      <family val="2"/>
      <scheme val="minor"/>
    </font>
    <font>
      <b/>
      <sz val="13"/>
      <name val="Calibri"/>
      <family val="2"/>
      <scheme val="minor"/>
    </font>
    <font>
      <b/>
      <sz val="13"/>
      <color theme="1"/>
      <name val="Calibri"/>
      <family val="2"/>
      <scheme val="minor"/>
    </font>
    <font>
      <b/>
      <sz val="14"/>
      <name val="Calibri"/>
      <family val="2"/>
      <scheme val="minor"/>
    </font>
    <font>
      <sz val="14"/>
      <color theme="1"/>
      <name val="Calibri"/>
      <family val="2"/>
      <scheme val="minor"/>
    </font>
    <font>
      <b/>
      <u/>
      <sz val="12"/>
      <color indexed="10"/>
      <name val="Calibri"/>
      <family val="2"/>
      <scheme val="minor"/>
    </font>
    <font>
      <i/>
      <sz val="14"/>
      <name val="Calibri"/>
      <family val="2"/>
      <scheme val="minor"/>
    </font>
    <font>
      <sz val="16"/>
      <color theme="0"/>
      <name val="Calibri"/>
      <family val="2"/>
      <scheme val="minor"/>
    </font>
    <font>
      <b/>
      <u/>
      <sz val="16"/>
      <color theme="1"/>
      <name val="Calibri"/>
      <family val="2"/>
      <scheme val="minor"/>
    </font>
    <font>
      <sz val="16"/>
      <color theme="1"/>
      <name val="Calibri"/>
      <family val="2"/>
      <scheme val="minor"/>
    </font>
    <font>
      <b/>
      <u/>
      <sz val="16"/>
      <name val="Times New Roman"/>
      <family val="1"/>
    </font>
    <font>
      <i/>
      <sz val="14"/>
      <name val="Times New Roman"/>
      <family val="1"/>
    </font>
    <font>
      <b/>
      <sz val="16"/>
      <name val="Calibri"/>
      <family val="2"/>
      <scheme val="minor"/>
    </font>
    <font>
      <b/>
      <sz val="16"/>
      <color theme="1"/>
      <name val="Times New Roman"/>
      <family val="1"/>
    </font>
    <font>
      <b/>
      <u/>
      <sz val="20"/>
      <name val="Calibri"/>
      <family val="2"/>
      <scheme val="minor"/>
    </font>
    <font>
      <sz val="16"/>
      <color theme="1"/>
      <name val="Times New Roman"/>
      <family val="1"/>
    </font>
    <font>
      <b/>
      <sz val="16"/>
      <color rgb="FFFF0000"/>
      <name val="Calibri"/>
      <family val="2"/>
      <scheme val="minor"/>
    </font>
    <font>
      <sz val="11"/>
      <name val="Calibri"/>
      <family val="2"/>
      <scheme val="minor"/>
    </font>
    <font>
      <b/>
      <sz val="21"/>
      <color rgb="FFFF0000"/>
      <name val="Calibri"/>
      <family val="2"/>
      <scheme val="minor"/>
    </font>
    <font>
      <b/>
      <sz val="20"/>
      <color rgb="FFFF0000"/>
      <name val="Calibri"/>
      <family val="2"/>
      <scheme val="minor"/>
    </font>
    <font>
      <sz val="20"/>
      <color theme="0"/>
      <name val="Times New Roman"/>
      <family val="1"/>
    </font>
    <font>
      <sz val="16"/>
      <color indexed="10"/>
      <name val="Calibri"/>
      <family val="2"/>
      <scheme val="minor"/>
    </font>
    <font>
      <b/>
      <i/>
      <sz val="16"/>
      <color indexed="10"/>
      <name val="Calibri"/>
      <family val="2"/>
      <scheme val="minor"/>
    </font>
    <font>
      <b/>
      <sz val="16"/>
      <color theme="0"/>
      <name val="Times New Roman"/>
      <family val="1"/>
    </font>
    <font>
      <b/>
      <sz val="10"/>
      <color theme="0"/>
      <name val="Arial"/>
      <family val="2"/>
    </font>
  </fonts>
  <fills count="10">
    <fill>
      <patternFill patternType="none"/>
    </fill>
    <fill>
      <patternFill patternType="gray125"/>
    </fill>
    <fill>
      <patternFill patternType="solid">
        <fgColor theme="3" tint="0.79998168889431442"/>
        <bgColor indexed="64"/>
      </patternFill>
    </fill>
    <fill>
      <patternFill patternType="solid">
        <fgColor theme="2" tint="-9.9948118533890809E-2"/>
        <bgColor indexed="64"/>
      </patternFill>
    </fill>
    <fill>
      <patternFill patternType="solid">
        <fgColor theme="5" tint="-0.24994659260841701"/>
        <bgColor indexed="64"/>
      </patternFill>
    </fill>
    <fill>
      <patternFill patternType="solid">
        <fgColor theme="4" tint="0.59996337778862885"/>
        <bgColor indexed="64"/>
      </patternFill>
    </fill>
    <fill>
      <patternFill patternType="solid">
        <fgColor indexed="22"/>
        <bgColor indexed="64"/>
      </patternFill>
    </fill>
    <fill>
      <patternFill patternType="solid">
        <fgColor theme="0" tint="-0.24994659260841701"/>
        <bgColor indexed="64"/>
      </patternFill>
    </fill>
    <fill>
      <patternFill patternType="solid">
        <fgColor theme="0" tint="-0.249977111117893"/>
        <bgColor indexed="64"/>
      </patternFill>
    </fill>
    <fill>
      <patternFill patternType="solid">
        <fgColor theme="0"/>
        <bgColor indexed="64"/>
      </patternFill>
    </fill>
  </fills>
  <borders count="25">
    <border>
      <left/>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ashed">
        <color auto="1"/>
      </left>
      <right/>
      <top style="dashed">
        <color auto="1"/>
      </top>
      <bottom style="dashed">
        <color auto="1"/>
      </bottom>
      <diagonal/>
    </border>
    <border>
      <left/>
      <right style="dashed">
        <color auto="1"/>
      </right>
      <top style="dashed">
        <color auto="1"/>
      </top>
      <bottom style="dashed">
        <color auto="1"/>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ck">
        <color auto="1"/>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238">
    <xf numFmtId="0" fontId="0" fillId="0" borderId="0" xfId="0"/>
    <xf numFmtId="0" fontId="4" fillId="0" borderId="0" xfId="0" applyFont="1" applyBorder="1" applyProtection="1"/>
    <xf numFmtId="0" fontId="4" fillId="0" borderId="1" xfId="0" applyFont="1" applyBorder="1" applyProtection="1"/>
    <xf numFmtId="0" fontId="4" fillId="0" borderId="0" xfId="0" applyFont="1" applyProtection="1"/>
    <xf numFmtId="0" fontId="5" fillId="0" borderId="1" xfId="0" applyFont="1" applyBorder="1" applyProtection="1"/>
    <xf numFmtId="0" fontId="6" fillId="0" borderId="1" xfId="0" applyFont="1" applyBorder="1" applyAlignment="1" applyProtection="1">
      <alignment horizontal="right"/>
    </xf>
    <xf numFmtId="0" fontId="7" fillId="0" borderId="0" xfId="0" applyFont="1" applyFill="1" applyBorder="1" applyProtection="1"/>
    <xf numFmtId="0" fontId="7" fillId="0" borderId="0" xfId="0" applyFont="1" applyFill="1" applyProtection="1"/>
    <xf numFmtId="0" fontId="8" fillId="0" borderId="0" xfId="0" applyFont="1" applyFill="1" applyProtection="1"/>
    <xf numFmtId="0" fontId="4" fillId="0" borderId="0" xfId="0" applyFont="1" applyBorder="1" applyProtection="1">
      <protection hidden="1"/>
    </xf>
    <xf numFmtId="0" fontId="4" fillId="0" borderId="0" xfId="0" applyFont="1" applyProtection="1">
      <protection hidden="1"/>
    </xf>
    <xf numFmtId="0" fontId="5" fillId="0" borderId="0" xfId="0" applyFont="1" applyBorder="1" applyProtection="1">
      <protection hidden="1"/>
    </xf>
    <xf numFmtId="0" fontId="6" fillId="0" borderId="0" xfId="0" applyFont="1" applyBorder="1" applyAlignment="1" applyProtection="1">
      <alignment horizontal="right"/>
      <protection hidden="1"/>
    </xf>
    <xf numFmtId="0" fontId="5" fillId="0" borderId="0" xfId="0" applyFont="1" applyBorder="1" applyAlignment="1" applyProtection="1">
      <alignment horizontal="right"/>
      <protection hidden="1"/>
    </xf>
    <xf numFmtId="0" fontId="12" fillId="0" borderId="0" xfId="0" applyFont="1" applyBorder="1" applyAlignment="1" applyProtection="1">
      <alignment wrapText="1"/>
      <protection hidden="1"/>
    </xf>
    <xf numFmtId="0" fontId="13" fillId="0" borderId="0" xfId="0" applyFont="1" applyBorder="1" applyProtection="1">
      <protection hidden="1"/>
    </xf>
    <xf numFmtId="0" fontId="16" fillId="0" borderId="0" xfId="0" applyFont="1" applyBorder="1" applyProtection="1">
      <protection hidden="1"/>
    </xf>
    <xf numFmtId="0" fontId="13" fillId="0" borderId="0" xfId="0" applyFont="1" applyProtection="1">
      <protection hidden="1"/>
    </xf>
    <xf numFmtId="0" fontId="17" fillId="0" borderId="0" xfId="0" applyFont="1" applyBorder="1" applyProtection="1">
      <protection hidden="1"/>
    </xf>
    <xf numFmtId="0" fontId="6" fillId="0" borderId="0" xfId="0" applyFont="1" applyBorder="1" applyAlignment="1" applyProtection="1"/>
    <xf numFmtId="0" fontId="20" fillId="0" borderId="0" xfId="0" applyFont="1" applyAlignment="1" applyProtection="1">
      <protection hidden="1"/>
    </xf>
    <xf numFmtId="0" fontId="6" fillId="0" borderId="0" xfId="0" applyFont="1" applyBorder="1" applyAlignment="1" applyProtection="1">
      <protection hidden="1"/>
    </xf>
    <xf numFmtId="0" fontId="6" fillId="0" borderId="0" xfId="0" applyFont="1" applyBorder="1" applyAlignment="1" applyProtection="1">
      <alignment horizontal="center"/>
      <protection hidden="1"/>
    </xf>
    <xf numFmtId="0" fontId="21" fillId="0" borderId="0" xfId="0" applyFont="1" applyFill="1" applyBorder="1" applyAlignment="1" applyProtection="1"/>
    <xf numFmtId="0" fontId="22" fillId="0" borderId="0" xfId="0" applyFont="1" applyFill="1" applyAlignment="1" applyProtection="1"/>
    <xf numFmtId="0" fontId="8" fillId="0" borderId="0" xfId="0" applyFont="1" applyFill="1" applyAlignment="1" applyProtection="1"/>
    <xf numFmtId="0" fontId="20" fillId="0" borderId="0" xfId="0" applyFont="1" applyAlignment="1" applyProtection="1"/>
    <xf numFmtId="0" fontId="6" fillId="0" borderId="0" xfId="0" applyFont="1" applyBorder="1" applyProtection="1"/>
    <xf numFmtId="0" fontId="6" fillId="0" borderId="0" xfId="0" applyFont="1" applyBorder="1" applyProtection="1">
      <protection hidden="1"/>
    </xf>
    <xf numFmtId="0" fontId="28" fillId="2" borderId="11" xfId="0" applyFont="1" applyFill="1" applyBorder="1" applyAlignment="1" applyProtection="1">
      <alignment horizontal="center" vertical="center" wrapText="1"/>
      <protection hidden="1"/>
    </xf>
    <xf numFmtId="0" fontId="29" fillId="0" borderId="4" xfId="0" applyFont="1" applyBorder="1" applyAlignment="1" applyProtection="1">
      <alignment horizontal="center" vertical="center" wrapText="1"/>
      <protection hidden="1"/>
    </xf>
    <xf numFmtId="0" fontId="21" fillId="0" borderId="0" xfId="0" applyFont="1" applyFill="1" applyBorder="1" applyProtection="1"/>
    <xf numFmtId="0" fontId="22" fillId="0" borderId="0" xfId="0" applyFont="1" applyFill="1" applyProtection="1"/>
    <xf numFmtId="0" fontId="20" fillId="0" borderId="0" xfId="0" applyFont="1" applyProtection="1"/>
    <xf numFmtId="0" fontId="24" fillId="0" borderId="0" xfId="0" applyFont="1" applyBorder="1" applyAlignment="1" applyProtection="1">
      <alignment horizontal="left"/>
      <protection hidden="1"/>
    </xf>
    <xf numFmtId="0" fontId="30" fillId="0" borderId="0" xfId="0" applyFont="1" applyBorder="1" applyAlignment="1" applyProtection="1">
      <alignment horizontal="left" wrapText="1"/>
      <protection hidden="1"/>
    </xf>
    <xf numFmtId="0" fontId="24" fillId="0" borderId="0" xfId="0" applyFont="1" applyBorder="1" applyProtection="1">
      <protection hidden="1"/>
    </xf>
    <xf numFmtId="9" fontId="16" fillId="0" borderId="11" xfId="0" applyNumberFormat="1" applyFont="1" applyBorder="1" applyAlignment="1" applyProtection="1">
      <alignment horizontal="center" vertical="center"/>
      <protection locked="0" hidden="1"/>
    </xf>
    <xf numFmtId="0" fontId="0" fillId="0" borderId="0" xfId="0" applyBorder="1" applyAlignment="1" applyProtection="1">
      <protection hidden="1"/>
    </xf>
    <xf numFmtId="0" fontId="13" fillId="0" borderId="0" xfId="0" applyFont="1" applyProtection="1"/>
    <xf numFmtId="0" fontId="31" fillId="0" borderId="0" xfId="0" applyFont="1" applyFill="1" applyAlignment="1" applyProtection="1">
      <alignment horizontal="left"/>
      <protection hidden="1"/>
    </xf>
    <xf numFmtId="0" fontId="31" fillId="0" borderId="0" xfId="0" applyFont="1" applyFill="1" applyBorder="1" applyAlignment="1" applyProtection="1">
      <alignment vertical="center"/>
      <protection hidden="1"/>
    </xf>
    <xf numFmtId="0" fontId="32" fillId="0" borderId="0" xfId="0" applyFont="1" applyFill="1" applyBorder="1" applyProtection="1"/>
    <xf numFmtId="0" fontId="33" fillId="0" borderId="0" xfId="0" applyFont="1" applyAlignment="1" applyProtection="1">
      <alignment wrapText="1"/>
      <protection hidden="1"/>
    </xf>
    <xf numFmtId="0" fontId="34" fillId="0" borderId="0" xfId="0" applyFont="1" applyAlignment="1" applyProtection="1">
      <alignment wrapText="1"/>
      <protection hidden="1"/>
    </xf>
    <xf numFmtId="0" fontId="13" fillId="0" borderId="0" xfId="0" applyFont="1" applyFill="1" applyBorder="1" applyProtection="1">
      <protection hidden="1"/>
    </xf>
    <xf numFmtId="44" fontId="31" fillId="0" borderId="0" xfId="1" applyNumberFormat="1" applyFont="1" applyFill="1" applyBorder="1" applyAlignment="1" applyProtection="1">
      <protection hidden="1"/>
    </xf>
    <xf numFmtId="0" fontId="31" fillId="0" borderId="0" xfId="0" applyFont="1" applyFill="1" applyAlignment="1" applyProtection="1">
      <protection hidden="1"/>
    </xf>
    <xf numFmtId="0" fontId="35" fillId="0" borderId="0" xfId="0" applyFont="1" applyBorder="1" applyAlignment="1" applyProtection="1">
      <alignment horizontal="left"/>
      <protection hidden="1"/>
    </xf>
    <xf numFmtId="0" fontId="36" fillId="0" borderId="0" xfId="0" applyFont="1" applyFill="1" applyBorder="1" applyAlignment="1" applyProtection="1">
      <protection hidden="1"/>
    </xf>
    <xf numFmtId="44" fontId="36" fillId="0" borderId="0" xfId="1" applyNumberFormat="1" applyFont="1" applyFill="1" applyBorder="1" applyProtection="1">
      <protection hidden="1"/>
    </xf>
    <xf numFmtId="0" fontId="4" fillId="0" borderId="0" xfId="0" applyFont="1" applyBorder="1" applyAlignment="1" applyProtection="1">
      <alignment horizontal="center"/>
      <protection hidden="1"/>
    </xf>
    <xf numFmtId="0" fontId="35" fillId="0" borderId="0" xfId="0" applyFont="1" applyBorder="1" applyAlignment="1" applyProtection="1">
      <alignment horizontal="right"/>
      <protection hidden="1"/>
    </xf>
    <xf numFmtId="0" fontId="35" fillId="0" borderId="0" xfId="0" applyFont="1" applyBorder="1" applyAlignment="1" applyProtection="1">
      <alignment horizontal="center"/>
      <protection hidden="1"/>
    </xf>
    <xf numFmtId="0" fontId="8" fillId="0" borderId="0" xfId="0" quotePrefix="1" applyFont="1" applyFill="1" applyBorder="1" applyProtection="1"/>
    <xf numFmtId="0" fontId="37" fillId="0" borderId="0" xfId="0" applyFont="1" applyBorder="1" applyProtection="1">
      <protection hidden="1"/>
    </xf>
    <xf numFmtId="0" fontId="37" fillId="0" borderId="7" xfId="0" applyFont="1" applyBorder="1" applyAlignment="1" applyProtection="1">
      <alignment horizontal="center"/>
      <protection hidden="1"/>
    </xf>
    <xf numFmtId="0" fontId="38" fillId="0" borderId="20" xfId="0" quotePrefix="1" applyFont="1" applyBorder="1" applyAlignment="1" applyProtection="1">
      <alignment horizontal="center" vertical="center"/>
    </xf>
    <xf numFmtId="0" fontId="24" fillId="0" borderId="0" xfId="0" applyFont="1" applyAlignment="1" applyProtection="1">
      <alignment horizontal="center"/>
      <protection hidden="1"/>
    </xf>
    <xf numFmtId="0" fontId="24" fillId="0" borderId="21" xfId="0" applyFont="1" applyBorder="1" applyAlignment="1" applyProtection="1">
      <alignment horizontal="center"/>
      <protection hidden="1"/>
    </xf>
    <xf numFmtId="0" fontId="39" fillId="6" borderId="11" xfId="0" applyFont="1" applyFill="1" applyBorder="1" applyAlignment="1" applyProtection="1">
      <alignment horizontal="center"/>
      <protection hidden="1"/>
    </xf>
    <xf numFmtId="0" fontId="8" fillId="0" borderId="0" xfId="0" applyFont="1" applyFill="1" applyBorder="1" applyAlignment="1" applyProtection="1">
      <alignment horizontal="right"/>
    </xf>
    <xf numFmtId="0" fontId="40" fillId="7" borderId="20" xfId="0" applyFont="1" applyFill="1" applyBorder="1" applyAlignment="1" applyProtection="1">
      <alignment horizontal="center" vertical="center"/>
    </xf>
    <xf numFmtId="0" fontId="13" fillId="0" borderId="21" xfId="0" applyFont="1" applyFill="1" applyBorder="1" applyAlignment="1" applyProtection="1">
      <alignment horizontal="center"/>
      <protection locked="0" hidden="1"/>
    </xf>
    <xf numFmtId="0" fontId="13" fillId="0" borderId="11" xfId="0" applyFont="1" applyFill="1" applyBorder="1" applyAlignment="1" applyProtection="1">
      <alignment horizontal="center"/>
      <protection locked="0" hidden="1"/>
    </xf>
    <xf numFmtId="0" fontId="13" fillId="8" borderId="0" xfId="0" applyFont="1" applyFill="1" applyBorder="1" applyProtection="1">
      <protection hidden="1"/>
    </xf>
    <xf numFmtId="0" fontId="13" fillId="8" borderId="0" xfId="0" applyFont="1" applyFill="1" applyProtection="1">
      <protection hidden="1"/>
    </xf>
    <xf numFmtId="1" fontId="13" fillId="6" borderId="11" xfId="0" applyNumberFormat="1" applyFont="1" applyFill="1" applyBorder="1" applyAlignment="1" applyProtection="1">
      <alignment horizontal="center"/>
      <protection hidden="1"/>
    </xf>
    <xf numFmtId="8" fontId="13" fillId="0" borderId="22" xfId="0" applyNumberFormat="1" applyFont="1" applyFill="1" applyBorder="1" applyAlignment="1" applyProtection="1">
      <alignment horizontal="center"/>
      <protection locked="0" hidden="1"/>
    </xf>
    <xf numFmtId="164" fontId="13" fillId="6" borderId="11" xfId="0" applyNumberFormat="1" applyFont="1" applyFill="1" applyBorder="1" applyAlignment="1" applyProtection="1">
      <alignment horizontal="center"/>
      <protection hidden="1"/>
    </xf>
    <xf numFmtId="164" fontId="8" fillId="0" borderId="0" xfId="0" quotePrefix="1" applyNumberFormat="1" applyFont="1" applyFill="1" applyBorder="1" applyProtection="1"/>
    <xf numFmtId="0" fontId="13" fillId="7" borderId="0" xfId="0" applyFont="1" applyFill="1" applyAlignment="1" applyProtection="1">
      <alignment horizontal="left"/>
      <protection hidden="1"/>
    </xf>
    <xf numFmtId="165" fontId="13" fillId="7" borderId="11" xfId="0" applyNumberFormat="1" applyFont="1" applyFill="1" applyBorder="1" applyAlignment="1" applyProtection="1">
      <alignment horizontal="center"/>
      <protection hidden="1"/>
    </xf>
    <xf numFmtId="9" fontId="13" fillId="7" borderId="11" xfId="2" applyFont="1" applyFill="1" applyBorder="1" applyAlignment="1" applyProtection="1">
      <alignment horizontal="center"/>
      <protection hidden="1"/>
    </xf>
    <xf numFmtId="2" fontId="8" fillId="0" borderId="0" xfId="0" quotePrefix="1" applyNumberFormat="1" applyFont="1" applyFill="1" applyBorder="1" applyProtection="1"/>
    <xf numFmtId="0" fontId="13" fillId="0" borderId="0" xfId="0" applyFont="1" applyFill="1" applyAlignment="1" applyProtection="1">
      <alignment horizontal="left"/>
      <protection hidden="1"/>
    </xf>
    <xf numFmtId="165" fontId="13" fillId="0" borderId="21" xfId="0" applyNumberFormat="1" applyFont="1" applyFill="1" applyBorder="1" applyAlignment="1" applyProtection="1">
      <alignment horizontal="center"/>
      <protection locked="0" hidden="1"/>
    </xf>
    <xf numFmtId="9" fontId="13" fillId="9" borderId="11" xfId="2" applyFont="1" applyFill="1" applyBorder="1" applyAlignment="1" applyProtection="1">
      <alignment horizontal="center"/>
      <protection locked="0" hidden="1"/>
    </xf>
    <xf numFmtId="2" fontId="45" fillId="0" borderId="0" xfId="0" quotePrefix="1" applyNumberFormat="1" applyFont="1" applyFill="1" applyBorder="1" applyProtection="1"/>
    <xf numFmtId="0" fontId="13" fillId="6" borderId="0" xfId="0" applyFont="1" applyFill="1" applyAlignment="1" applyProtection="1">
      <alignment horizontal="left"/>
      <protection hidden="1"/>
    </xf>
    <xf numFmtId="164" fontId="13" fillId="8" borderId="22" xfId="0" applyNumberFormat="1" applyFont="1" applyFill="1" applyBorder="1" applyAlignment="1" applyProtection="1">
      <alignment horizontal="center"/>
      <protection hidden="1"/>
    </xf>
    <xf numFmtId="164" fontId="13" fillId="6" borderId="11" xfId="1" applyNumberFormat="1" applyFont="1" applyFill="1" applyBorder="1" applyAlignment="1" applyProtection="1">
      <alignment horizontal="center"/>
      <protection hidden="1"/>
    </xf>
    <xf numFmtId="0" fontId="13" fillId="9" borderId="0" xfId="0" applyFont="1" applyFill="1" applyBorder="1" applyAlignment="1" applyProtection="1">
      <alignment wrapText="1"/>
      <protection hidden="1"/>
    </xf>
    <xf numFmtId="1" fontId="13" fillId="9" borderId="11" xfId="0" applyNumberFormat="1" applyFont="1" applyFill="1" applyBorder="1" applyAlignment="1" applyProtection="1">
      <alignment horizontal="center"/>
      <protection locked="0" hidden="1"/>
    </xf>
    <xf numFmtId="166" fontId="13" fillId="8" borderId="0" xfId="0" applyNumberFormat="1" applyFont="1" applyFill="1" applyAlignment="1" applyProtection="1">
      <alignment horizontal="center"/>
      <protection hidden="1"/>
    </xf>
    <xf numFmtId="1" fontId="7" fillId="0" borderId="0" xfId="0" applyNumberFormat="1" applyFont="1" applyFill="1" applyProtection="1"/>
    <xf numFmtId="0" fontId="13" fillId="0" borderId="0" xfId="0" applyFont="1" applyFill="1" applyAlignment="1" applyProtection="1">
      <alignment wrapText="1"/>
      <protection hidden="1"/>
    </xf>
    <xf numFmtId="0" fontId="13" fillId="8" borderId="4" xfId="0" applyFont="1" applyFill="1" applyBorder="1" applyAlignment="1" applyProtection="1">
      <alignment horizontal="center"/>
      <protection hidden="1"/>
    </xf>
    <xf numFmtId="3" fontId="13" fillId="0" borderId="21" xfId="0" applyNumberFormat="1" applyFont="1" applyFill="1" applyBorder="1" applyAlignment="1" applyProtection="1">
      <alignment horizontal="center"/>
      <protection locked="0" hidden="1"/>
    </xf>
    <xf numFmtId="3" fontId="13" fillId="5" borderId="11" xfId="0" applyNumberFormat="1" applyFont="1" applyFill="1" applyBorder="1" applyAlignment="1" applyProtection="1">
      <alignment horizontal="center"/>
      <protection locked="0" hidden="1"/>
    </xf>
    <xf numFmtId="0" fontId="4" fillId="0" borderId="0" xfId="0" applyFont="1" applyFill="1" applyProtection="1"/>
    <xf numFmtId="165" fontId="13" fillId="6" borderId="11" xfId="2" applyNumberFormat="1" applyFont="1" applyFill="1" applyBorder="1" applyAlignment="1" applyProtection="1">
      <alignment horizontal="center"/>
      <protection hidden="1"/>
    </xf>
    <xf numFmtId="9" fontId="13" fillId="6" borderId="11" xfId="2" applyFont="1" applyFill="1" applyBorder="1" applyAlignment="1" applyProtection="1">
      <alignment horizontal="center"/>
      <protection hidden="1"/>
    </xf>
    <xf numFmtId="165" fontId="8" fillId="0" borderId="0" xfId="0" quotePrefix="1" applyNumberFormat="1" applyFont="1" applyFill="1" applyBorder="1" applyProtection="1"/>
    <xf numFmtId="166" fontId="13" fillId="8" borderId="0" xfId="0" applyNumberFormat="1" applyFont="1" applyFill="1" applyBorder="1" applyAlignment="1" applyProtection="1">
      <alignment horizontal="center"/>
      <protection hidden="1"/>
    </xf>
    <xf numFmtId="0" fontId="13" fillId="5" borderId="11" xfId="0" applyFont="1" applyFill="1" applyBorder="1" applyAlignment="1" applyProtection="1">
      <alignment horizontal="center"/>
      <protection locked="0" hidden="1"/>
    </xf>
    <xf numFmtId="0" fontId="13" fillId="8" borderId="0" xfId="0" applyFont="1" applyFill="1" applyBorder="1" applyAlignment="1" applyProtection="1">
      <alignment horizontal="center"/>
      <protection hidden="1"/>
    </xf>
    <xf numFmtId="1" fontId="13" fillId="0" borderId="11" xfId="0" applyNumberFormat="1" applyFont="1" applyFill="1" applyBorder="1" applyAlignment="1" applyProtection="1">
      <alignment horizontal="center"/>
      <protection locked="0" hidden="1"/>
    </xf>
    <xf numFmtId="1" fontId="13" fillId="5" borderId="21" xfId="0" applyNumberFormat="1" applyFont="1" applyFill="1" applyBorder="1" applyAlignment="1" applyProtection="1">
      <alignment horizontal="center"/>
      <protection locked="0" hidden="1"/>
    </xf>
    <xf numFmtId="1" fontId="13" fillId="5" borderId="11" xfId="0" applyNumberFormat="1" applyFont="1" applyFill="1" applyBorder="1" applyAlignment="1" applyProtection="1">
      <alignment horizontal="center"/>
      <protection locked="0" hidden="1"/>
    </xf>
    <xf numFmtId="9" fontId="13" fillId="6" borderId="23" xfId="2" applyFont="1" applyFill="1" applyBorder="1" applyAlignment="1" applyProtection="1">
      <alignment horizontal="center"/>
      <protection hidden="1"/>
    </xf>
    <xf numFmtId="0" fontId="13" fillId="6" borderId="0" xfId="0" applyFont="1" applyFill="1" applyAlignment="1" applyProtection="1">
      <alignment wrapText="1"/>
      <protection hidden="1"/>
    </xf>
    <xf numFmtId="9" fontId="13" fillId="6" borderId="22" xfId="2" applyFont="1" applyFill="1" applyBorder="1" applyAlignment="1" applyProtection="1">
      <alignment horizontal="center"/>
      <protection hidden="1"/>
    </xf>
    <xf numFmtId="164" fontId="13" fillId="8" borderId="4" xfId="0" applyNumberFormat="1" applyFont="1" applyFill="1" applyBorder="1" applyAlignment="1" applyProtection="1">
      <alignment horizontal="center"/>
      <protection hidden="1"/>
    </xf>
    <xf numFmtId="164" fontId="13" fillId="8" borderId="0" xfId="0" applyNumberFormat="1" applyFont="1" applyFill="1" applyBorder="1" applyAlignment="1" applyProtection="1">
      <alignment horizontal="center"/>
      <protection hidden="1"/>
    </xf>
    <xf numFmtId="7" fontId="13" fillId="0" borderId="11" xfId="1" applyNumberFormat="1" applyFont="1" applyFill="1" applyBorder="1" applyAlignment="1" applyProtection="1">
      <alignment horizontal="center"/>
      <protection locked="0" hidden="1"/>
    </xf>
    <xf numFmtId="7" fontId="13" fillId="5" borderId="11" xfId="1" applyNumberFormat="1" applyFont="1" applyFill="1" applyBorder="1" applyAlignment="1" applyProtection="1">
      <alignment horizontal="center"/>
      <protection locked="0" hidden="1"/>
    </xf>
    <xf numFmtId="7" fontId="13" fillId="6" borderId="23" xfId="1" applyNumberFormat="1" applyFont="1" applyFill="1" applyBorder="1" applyAlignment="1" applyProtection="1">
      <alignment horizontal="center"/>
      <protection hidden="1"/>
    </xf>
    <xf numFmtId="7" fontId="13" fillId="6" borderId="11" xfId="1" applyNumberFormat="1" applyFont="1" applyFill="1" applyBorder="1" applyAlignment="1" applyProtection="1">
      <alignment horizontal="center"/>
      <protection hidden="1"/>
    </xf>
    <xf numFmtId="0" fontId="13" fillId="0" borderId="5" xfId="0" applyFont="1" applyFill="1" applyBorder="1" applyAlignment="1" applyProtection="1">
      <alignment horizontal="left"/>
      <protection hidden="1"/>
    </xf>
    <xf numFmtId="164" fontId="13" fillId="8" borderId="8" xfId="0" applyNumberFormat="1" applyFont="1" applyFill="1" applyBorder="1" applyAlignment="1" applyProtection="1">
      <alignment horizontal="center"/>
      <protection hidden="1"/>
    </xf>
    <xf numFmtId="0" fontId="13" fillId="7" borderId="5" xfId="0" applyFont="1" applyFill="1" applyBorder="1" applyAlignment="1" applyProtection="1">
      <alignment horizontal="left" wrapText="1"/>
      <protection hidden="1"/>
    </xf>
    <xf numFmtId="3" fontId="13" fillId="0" borderId="11" xfId="0" applyNumberFormat="1" applyFont="1" applyFill="1" applyBorder="1" applyAlignment="1" applyProtection="1">
      <alignment horizontal="center"/>
      <protection locked="0" hidden="1"/>
    </xf>
    <xf numFmtId="3" fontId="13" fillId="0" borderId="11" xfId="1" applyNumberFormat="1" applyFont="1" applyFill="1" applyBorder="1" applyAlignment="1" applyProtection="1">
      <alignment horizontal="center"/>
      <protection locked="0" hidden="1"/>
    </xf>
    <xf numFmtId="3" fontId="13" fillId="5" borderId="11" xfId="1" applyNumberFormat="1" applyFont="1" applyFill="1" applyBorder="1" applyAlignment="1" applyProtection="1">
      <alignment horizontal="center"/>
      <protection locked="0" hidden="1"/>
    </xf>
    <xf numFmtId="7" fontId="13" fillId="7" borderId="0" xfId="1" applyNumberFormat="1" applyFont="1" applyFill="1" applyBorder="1" applyAlignment="1" applyProtection="1">
      <alignment horizontal="center"/>
      <protection hidden="1"/>
    </xf>
    <xf numFmtId="37" fontId="13" fillId="6" borderId="11" xfId="1" applyNumberFormat="1" applyFont="1" applyFill="1" applyBorder="1" applyAlignment="1" applyProtection="1">
      <alignment horizontal="center"/>
      <protection hidden="1"/>
    </xf>
    <xf numFmtId="0" fontId="13" fillId="7" borderId="5" xfId="0" applyFont="1" applyFill="1" applyBorder="1" applyAlignment="1" applyProtection="1">
      <alignment horizontal="left"/>
      <protection hidden="1"/>
    </xf>
    <xf numFmtId="165" fontId="13" fillId="6" borderId="11" xfId="1" applyNumberFormat="1" applyFont="1" applyFill="1" applyBorder="1" applyAlignment="1" applyProtection="1">
      <alignment horizontal="center"/>
      <protection hidden="1"/>
    </xf>
    <xf numFmtId="37" fontId="13" fillId="5" borderId="11" xfId="1" applyNumberFormat="1" applyFont="1" applyFill="1" applyBorder="1" applyAlignment="1" applyProtection="1">
      <alignment horizontal="center"/>
      <protection locked="0" hidden="1"/>
    </xf>
    <xf numFmtId="37" fontId="13" fillId="5" borderId="9" xfId="1" applyNumberFormat="1" applyFont="1" applyFill="1" applyBorder="1" applyAlignment="1" applyProtection="1">
      <alignment horizontal="center"/>
      <protection locked="0" hidden="1"/>
    </xf>
    <xf numFmtId="37" fontId="13" fillId="7" borderId="11" xfId="1" applyNumberFormat="1" applyFont="1" applyFill="1" applyBorder="1" applyAlignment="1" applyProtection="1">
      <alignment horizontal="center"/>
      <protection hidden="1"/>
    </xf>
    <xf numFmtId="165" fontId="13" fillId="7" borderId="22" xfId="1" applyNumberFormat="1" applyFont="1" applyFill="1" applyBorder="1" applyAlignment="1" applyProtection="1">
      <alignment horizontal="center"/>
      <protection hidden="1"/>
    </xf>
    <xf numFmtId="165" fontId="13" fillId="7" borderId="11" xfId="1" applyNumberFormat="1" applyFont="1" applyFill="1" applyBorder="1" applyAlignment="1" applyProtection="1">
      <alignment horizontal="center"/>
      <protection hidden="1"/>
    </xf>
    <xf numFmtId="164" fontId="13" fillId="0" borderId="11" xfId="0" applyNumberFormat="1" applyFont="1" applyFill="1" applyBorder="1" applyAlignment="1" applyProtection="1">
      <alignment horizontal="center"/>
      <protection locked="0" hidden="1"/>
    </xf>
    <xf numFmtId="164" fontId="13" fillId="0" borderId="11" xfId="1" applyNumberFormat="1" applyFont="1" applyFill="1" applyBorder="1" applyAlignment="1" applyProtection="1">
      <alignment horizontal="center"/>
      <protection locked="0" hidden="1"/>
    </xf>
    <xf numFmtId="164" fontId="13" fillId="5" borderId="11" xfId="1" applyNumberFormat="1" applyFont="1" applyFill="1" applyBorder="1" applyAlignment="1" applyProtection="1">
      <alignment horizontal="center"/>
      <protection locked="0" hidden="1"/>
    </xf>
    <xf numFmtId="7" fontId="41" fillId="7" borderId="9" xfId="1" applyNumberFormat="1" applyFont="1" applyFill="1" applyBorder="1" applyAlignment="1" applyProtection="1">
      <alignment horizontal="left"/>
      <protection hidden="1"/>
    </xf>
    <xf numFmtId="7" fontId="13" fillId="7" borderId="24" xfId="1" applyNumberFormat="1" applyFont="1" applyFill="1" applyBorder="1" applyAlignment="1" applyProtection="1">
      <alignment horizontal="center"/>
      <protection hidden="1"/>
    </xf>
    <xf numFmtId="0" fontId="37" fillId="0" borderId="0" xfId="0" applyFont="1" applyProtection="1">
      <protection hidden="1"/>
    </xf>
    <xf numFmtId="0" fontId="38" fillId="0" borderId="20" xfId="0" quotePrefix="1" applyFont="1" applyFill="1" applyBorder="1" applyAlignment="1" applyProtection="1">
      <alignment horizontal="center" vertical="center"/>
    </xf>
    <xf numFmtId="0" fontId="46" fillId="0" borderId="0" xfId="0" applyFont="1" applyFill="1" applyAlignment="1" applyProtection="1">
      <alignment horizontal="left"/>
      <protection hidden="1"/>
    </xf>
    <xf numFmtId="0" fontId="13" fillId="0" borderId="0" xfId="0" applyFont="1" applyAlignment="1" applyProtection="1">
      <alignment horizontal="center"/>
      <protection hidden="1"/>
    </xf>
    <xf numFmtId="0" fontId="13" fillId="0" borderId="0" xfId="0" applyFont="1" applyFill="1" applyBorder="1" applyAlignment="1" applyProtection="1">
      <alignment vertical="center" wrapText="1"/>
      <protection hidden="1"/>
    </xf>
    <xf numFmtId="0" fontId="13" fillId="0" borderId="22" xfId="0" applyFont="1" applyFill="1" applyBorder="1" applyAlignment="1" applyProtection="1">
      <alignment horizontal="center"/>
      <protection locked="0" hidden="1"/>
    </xf>
    <xf numFmtId="0" fontId="13" fillId="0" borderId="2" xfId="0" applyFont="1" applyFill="1" applyBorder="1" applyAlignment="1" applyProtection="1">
      <alignment horizontal="center"/>
      <protection locked="0" hidden="1"/>
    </xf>
    <xf numFmtId="0" fontId="13" fillId="8" borderId="2" xfId="0" applyFont="1" applyFill="1" applyBorder="1" applyProtection="1">
      <protection hidden="1"/>
    </xf>
    <xf numFmtId="0" fontId="13" fillId="8" borderId="1" xfId="0" applyFont="1" applyFill="1" applyBorder="1" applyProtection="1">
      <protection hidden="1"/>
    </xf>
    <xf numFmtId="0" fontId="13" fillId="8" borderId="3" xfId="0" applyFont="1" applyFill="1" applyBorder="1" applyProtection="1">
      <protection hidden="1"/>
    </xf>
    <xf numFmtId="0" fontId="13" fillId="6" borderId="10" xfId="0" applyFont="1" applyFill="1" applyBorder="1" applyAlignment="1" applyProtection="1">
      <alignment horizontal="center"/>
      <protection hidden="1"/>
    </xf>
    <xf numFmtId="165" fontId="13" fillId="8" borderId="9" xfId="0" applyNumberFormat="1" applyFont="1" applyFill="1" applyBorder="1" applyAlignment="1" applyProtection="1">
      <alignment horizontal="center"/>
      <protection hidden="1"/>
    </xf>
    <xf numFmtId="165" fontId="13" fillId="8" borderId="11" xfId="0" applyNumberFormat="1" applyFont="1" applyFill="1" applyBorder="1" applyAlignment="1" applyProtection="1">
      <alignment horizontal="center"/>
      <protection hidden="1"/>
    </xf>
    <xf numFmtId="0" fontId="13" fillId="8" borderId="5" xfId="0" applyFont="1" applyFill="1" applyBorder="1" applyProtection="1">
      <protection hidden="1"/>
    </xf>
    <xf numFmtId="9" fontId="13" fillId="6" borderId="10" xfId="0" applyNumberFormat="1" applyFont="1" applyFill="1" applyBorder="1" applyAlignment="1" applyProtection="1">
      <alignment horizontal="center"/>
      <protection hidden="1"/>
    </xf>
    <xf numFmtId="0" fontId="13" fillId="0" borderId="0" xfId="0" applyFont="1" applyAlignment="1" applyProtection="1">
      <alignment horizontal="left"/>
      <protection hidden="1"/>
    </xf>
    <xf numFmtId="0" fontId="13" fillId="0" borderId="6" xfId="0" applyFont="1" applyFill="1" applyBorder="1" applyAlignment="1" applyProtection="1">
      <alignment horizontal="center"/>
      <protection locked="0" hidden="1"/>
    </xf>
    <xf numFmtId="0" fontId="13" fillId="8" borderId="4" xfId="0" applyFont="1" applyFill="1" applyBorder="1" applyProtection="1">
      <protection hidden="1"/>
    </xf>
    <xf numFmtId="0" fontId="13" fillId="0" borderId="9" xfId="0" applyFont="1" applyFill="1" applyBorder="1" applyAlignment="1" applyProtection="1">
      <alignment horizontal="center"/>
      <protection locked="0" hidden="1"/>
    </xf>
    <xf numFmtId="0" fontId="13" fillId="8" borderId="6" xfId="0" applyFont="1" applyFill="1" applyBorder="1" applyProtection="1">
      <protection hidden="1"/>
    </xf>
    <xf numFmtId="0" fontId="13" fillId="8" borderId="7" xfId="0" applyFont="1" applyFill="1" applyBorder="1" applyProtection="1">
      <protection hidden="1"/>
    </xf>
    <xf numFmtId="0" fontId="13" fillId="8" borderId="8" xfId="0" applyFont="1" applyFill="1" applyBorder="1" applyProtection="1">
      <protection hidden="1"/>
    </xf>
    <xf numFmtId="0" fontId="40" fillId="0" borderId="20" xfId="0" applyFont="1" applyFill="1" applyBorder="1" applyAlignment="1" applyProtection="1">
      <alignment horizontal="center" vertical="center"/>
    </xf>
    <xf numFmtId="0" fontId="24" fillId="0" borderId="0" xfId="0" applyFont="1" applyFill="1" applyAlignment="1" applyProtection="1">
      <alignment horizontal="center"/>
      <protection hidden="1"/>
    </xf>
    <xf numFmtId="0" fontId="37" fillId="0" borderId="0" xfId="0" applyFont="1" applyAlignment="1" applyProtection="1">
      <alignment horizontal="center"/>
      <protection hidden="1"/>
    </xf>
    <xf numFmtId="0" fontId="13" fillId="0" borderId="0" xfId="0" applyFont="1" applyFill="1" applyAlignment="1" applyProtection="1">
      <alignment horizontal="center"/>
      <protection hidden="1"/>
    </xf>
    <xf numFmtId="0" fontId="13" fillId="0" borderId="0" xfId="0" applyFont="1" applyFill="1" applyBorder="1" applyAlignment="1" applyProtection="1">
      <alignment vertical="center"/>
      <protection hidden="1"/>
    </xf>
    <xf numFmtId="0" fontId="13" fillId="6" borderId="11" xfId="0" applyFont="1" applyFill="1" applyBorder="1" applyAlignment="1" applyProtection="1">
      <alignment horizontal="center"/>
      <protection hidden="1"/>
    </xf>
    <xf numFmtId="0" fontId="13" fillId="9" borderId="0" xfId="0" applyFont="1" applyFill="1" applyBorder="1" applyAlignment="1" applyProtection="1">
      <alignment vertical="center"/>
      <protection hidden="1"/>
    </xf>
    <xf numFmtId="0" fontId="47" fillId="0" borderId="0" xfId="0" applyFont="1" applyFill="1" applyAlignment="1" applyProtection="1">
      <alignment horizontal="left"/>
      <protection hidden="1"/>
    </xf>
    <xf numFmtId="0" fontId="13" fillId="0" borderId="0" xfId="0" applyFont="1" applyFill="1" applyProtection="1">
      <protection hidden="1"/>
    </xf>
    <xf numFmtId="164" fontId="13" fillId="0" borderId="9" xfId="0" applyNumberFormat="1" applyFont="1" applyFill="1" applyBorder="1" applyAlignment="1" applyProtection="1">
      <alignment horizontal="center"/>
      <protection locked="0" hidden="1"/>
    </xf>
    <xf numFmtId="164" fontId="13" fillId="7" borderId="2" xfId="0" applyNumberFormat="1" applyFont="1" applyFill="1" applyBorder="1" applyAlignment="1" applyProtection="1">
      <alignment horizontal="center"/>
      <protection hidden="1"/>
    </xf>
    <xf numFmtId="164" fontId="13" fillId="7" borderId="1" xfId="0" applyNumberFormat="1" applyFont="1" applyFill="1" applyBorder="1" applyAlignment="1" applyProtection="1">
      <alignment horizontal="center"/>
      <protection hidden="1"/>
    </xf>
    <xf numFmtId="164" fontId="13" fillId="7" borderId="3" xfId="0" applyNumberFormat="1" applyFont="1" applyFill="1" applyBorder="1" applyAlignment="1" applyProtection="1">
      <alignment horizontal="center"/>
      <protection hidden="1"/>
    </xf>
    <xf numFmtId="164" fontId="13" fillId="7" borderId="4" xfId="0" applyNumberFormat="1" applyFont="1" applyFill="1" applyBorder="1" applyAlignment="1" applyProtection="1">
      <alignment horizontal="center"/>
      <protection hidden="1"/>
    </xf>
    <xf numFmtId="164" fontId="13" fillId="7" borderId="0" xfId="0" applyNumberFormat="1" applyFont="1" applyFill="1" applyBorder="1" applyAlignment="1" applyProtection="1">
      <alignment horizontal="center"/>
      <protection hidden="1"/>
    </xf>
    <xf numFmtId="164" fontId="13" fillId="7" borderId="5" xfId="0" applyNumberFormat="1" applyFont="1" applyFill="1" applyBorder="1" applyAlignment="1" applyProtection="1">
      <alignment horizontal="center"/>
      <protection hidden="1"/>
    </xf>
    <xf numFmtId="164" fontId="13" fillId="6" borderId="10" xfId="1" applyNumberFormat="1" applyFont="1" applyFill="1" applyBorder="1" applyAlignment="1" applyProtection="1">
      <alignment horizontal="center"/>
      <protection hidden="1"/>
    </xf>
    <xf numFmtId="0" fontId="13" fillId="6" borderId="0" xfId="0" applyFont="1" applyFill="1" applyProtection="1">
      <protection hidden="1"/>
    </xf>
    <xf numFmtId="164" fontId="13" fillId="6" borderId="9" xfId="0" applyNumberFormat="1" applyFont="1" applyFill="1" applyBorder="1" applyAlignment="1" applyProtection="1">
      <alignment horizontal="center"/>
      <protection hidden="1"/>
    </xf>
    <xf numFmtId="164" fontId="13" fillId="6" borderId="6" xfId="0" applyNumberFormat="1" applyFont="1" applyFill="1" applyBorder="1" applyAlignment="1" applyProtection="1">
      <alignment horizontal="center"/>
      <protection hidden="1"/>
    </xf>
    <xf numFmtId="164" fontId="13" fillId="6" borderId="7" xfId="0" applyNumberFormat="1" applyFont="1" applyFill="1" applyBorder="1" applyAlignment="1" applyProtection="1">
      <alignment horizontal="center"/>
      <protection hidden="1"/>
    </xf>
    <xf numFmtId="164" fontId="13" fillId="6" borderId="8" xfId="0" applyNumberFormat="1" applyFont="1" applyFill="1" applyBorder="1" applyAlignment="1" applyProtection="1">
      <alignment horizontal="center"/>
      <protection hidden="1"/>
    </xf>
    <xf numFmtId="0" fontId="7" fillId="0" borderId="0" xfId="0" applyFont="1" applyFill="1" applyBorder="1" applyAlignment="1" applyProtection="1">
      <alignment horizontal="center" vertical="center"/>
    </xf>
    <xf numFmtId="0" fontId="32" fillId="0" borderId="0" xfId="0" applyFont="1" applyProtection="1"/>
    <xf numFmtId="0" fontId="32" fillId="0" borderId="0" xfId="0" applyFont="1" applyFill="1" applyAlignment="1" applyProtection="1">
      <alignment horizontal="center"/>
    </xf>
    <xf numFmtId="0" fontId="32" fillId="0" borderId="0" xfId="0" applyFont="1" applyFill="1" applyProtection="1"/>
    <xf numFmtId="0" fontId="32" fillId="0" borderId="0" xfId="0" applyFont="1" applyAlignment="1" applyProtection="1">
      <alignment horizontal="center"/>
    </xf>
    <xf numFmtId="0" fontId="7" fillId="0" borderId="0" xfId="0" applyFont="1" applyProtection="1"/>
    <xf numFmtId="0" fontId="48" fillId="0" borderId="0" xfId="0" applyFont="1" applyProtection="1"/>
    <xf numFmtId="0" fontId="48" fillId="0" borderId="0" xfId="0" applyFont="1" applyFill="1" applyAlignment="1" applyProtection="1">
      <alignment horizontal="center"/>
    </xf>
    <xf numFmtId="0" fontId="48" fillId="0" borderId="0" xfId="0" applyFont="1" applyFill="1" applyProtection="1"/>
    <xf numFmtId="0" fontId="48" fillId="0" borderId="0" xfId="0" applyFont="1" applyAlignment="1" applyProtection="1">
      <alignment horizontal="center"/>
    </xf>
    <xf numFmtId="0" fontId="13" fillId="0" borderId="0" xfId="0" applyFont="1" applyAlignment="1" applyProtection="1">
      <alignment horizontal="right"/>
    </xf>
    <xf numFmtId="0" fontId="32" fillId="0" borderId="0" xfId="0" applyFont="1" applyFill="1" applyAlignment="1" applyProtection="1">
      <alignment horizontal="right"/>
    </xf>
    <xf numFmtId="0" fontId="48" fillId="0" borderId="0" xfId="0" applyFont="1" applyFill="1" applyAlignment="1" applyProtection="1"/>
    <xf numFmtId="0" fontId="3" fillId="0" borderId="0" xfId="0" applyFont="1" applyFill="1" applyAlignment="1" applyProtection="1"/>
    <xf numFmtId="0" fontId="3" fillId="0" borderId="0" xfId="0" applyFont="1" applyFill="1" applyBorder="1" applyAlignment="1" applyProtection="1"/>
    <xf numFmtId="0" fontId="7" fillId="0" borderId="0" xfId="0" applyFont="1" applyFill="1" applyBorder="1" applyAlignment="1" applyProtection="1">
      <alignment horizontal="center"/>
    </xf>
    <xf numFmtId="166" fontId="7" fillId="0" borderId="0" xfId="0" applyNumberFormat="1" applyFont="1" applyFill="1" applyBorder="1" applyAlignment="1" applyProtection="1">
      <alignment horizontal="center"/>
    </xf>
    <xf numFmtId="0" fontId="7" fillId="0" borderId="0" xfId="0" applyFont="1" applyFill="1" applyAlignment="1" applyProtection="1">
      <alignment horizontal="center"/>
    </xf>
    <xf numFmtId="0" fontId="4" fillId="0" borderId="0" xfId="0" applyFont="1" applyAlignment="1" applyProtection="1">
      <alignment horizontal="center"/>
    </xf>
    <xf numFmtId="7" fontId="13" fillId="9" borderId="11" xfId="1" applyNumberFormat="1" applyFont="1" applyFill="1" applyBorder="1" applyAlignment="1" applyProtection="1">
      <alignment horizontal="center"/>
      <protection locked="0" hidden="1"/>
    </xf>
    <xf numFmtId="0" fontId="31" fillId="3" borderId="12" xfId="0" applyFont="1" applyFill="1" applyBorder="1" applyAlignment="1" applyProtection="1">
      <alignment horizontal="left" vertical="center" wrapText="1"/>
      <protection locked="0" hidden="1"/>
    </xf>
    <xf numFmtId="0" fontId="31" fillId="3" borderId="13" xfId="0" applyFont="1" applyFill="1" applyBorder="1" applyAlignment="1" applyProtection="1">
      <alignment horizontal="left" vertical="center" wrapText="1"/>
      <protection locked="0" hidden="1"/>
    </xf>
    <xf numFmtId="44" fontId="31" fillId="3" borderId="12" xfId="1" applyNumberFormat="1" applyFont="1" applyFill="1" applyBorder="1" applyAlignment="1" applyProtection="1">
      <alignment vertical="center"/>
      <protection locked="0" hidden="1"/>
    </xf>
    <xf numFmtId="44" fontId="31" fillId="3" borderId="13" xfId="1" applyNumberFormat="1" applyFont="1" applyFill="1" applyBorder="1" applyAlignment="1" applyProtection="1">
      <alignment vertical="center"/>
      <protection locked="0" hidden="1"/>
    </xf>
    <xf numFmtId="0" fontId="16" fillId="0" borderId="11" xfId="0" applyFont="1" applyBorder="1" applyAlignment="1" applyProtection="1">
      <alignment vertical="center"/>
      <protection hidden="1"/>
    </xf>
    <xf numFmtId="0" fontId="0" fillId="0" borderId="11" xfId="0" applyFont="1" applyBorder="1" applyAlignment="1" applyProtection="1">
      <alignment vertical="center"/>
      <protection hidden="1"/>
    </xf>
    <xf numFmtId="0" fontId="9" fillId="0" borderId="2" xfId="0" applyFont="1" applyBorder="1" applyAlignment="1" applyProtection="1">
      <alignment vertical="center" wrapText="1"/>
      <protection hidden="1"/>
    </xf>
    <xf numFmtId="0" fontId="11" fillId="0" borderId="1" xfId="0" applyFont="1" applyBorder="1" applyAlignment="1" applyProtection="1">
      <alignment wrapText="1"/>
      <protection hidden="1"/>
    </xf>
    <xf numFmtId="0" fontId="11" fillId="0" borderId="3" xfId="0" applyFont="1" applyBorder="1" applyAlignment="1" applyProtection="1">
      <alignment wrapText="1"/>
      <protection hidden="1"/>
    </xf>
    <xf numFmtId="0" fontId="11" fillId="0" borderId="4" xfId="0" applyFont="1" applyBorder="1" applyAlignment="1" applyProtection="1">
      <alignment wrapText="1"/>
      <protection hidden="1"/>
    </xf>
    <xf numFmtId="0" fontId="11" fillId="0" borderId="0" xfId="0" applyFont="1" applyBorder="1" applyAlignment="1" applyProtection="1">
      <alignment wrapText="1"/>
      <protection hidden="1"/>
    </xf>
    <xf numFmtId="0" fontId="11" fillId="0" borderId="5" xfId="0" applyFont="1" applyBorder="1" applyAlignment="1" applyProtection="1">
      <alignment wrapText="1"/>
      <protection hidden="1"/>
    </xf>
    <xf numFmtId="0" fontId="11" fillId="0" borderId="6" xfId="0" applyFont="1" applyBorder="1" applyAlignment="1" applyProtection="1">
      <alignment wrapText="1"/>
      <protection hidden="1"/>
    </xf>
    <xf numFmtId="0" fontId="11" fillId="0" borderId="7" xfId="0" applyFont="1" applyBorder="1" applyAlignment="1" applyProtection="1">
      <alignment wrapText="1"/>
      <protection hidden="1"/>
    </xf>
    <xf numFmtId="0" fontId="11" fillId="0" borderId="8" xfId="0" applyFont="1" applyBorder="1" applyAlignment="1" applyProtection="1">
      <alignment wrapText="1"/>
      <protection hidden="1"/>
    </xf>
    <xf numFmtId="0" fontId="14" fillId="0" borderId="0" xfId="0" applyFont="1" applyBorder="1" applyAlignment="1" applyProtection="1">
      <alignment horizontal="center" vertical="center" wrapText="1"/>
      <protection hidden="1"/>
    </xf>
    <xf numFmtId="0" fontId="15" fillId="0" borderId="0" xfId="0" applyFont="1" applyAlignment="1" applyProtection="1">
      <alignment horizontal="center" vertical="center" wrapText="1"/>
      <protection hidden="1"/>
    </xf>
    <xf numFmtId="0" fontId="18" fillId="0" borderId="0" xfId="0" applyFont="1" applyBorder="1" applyAlignment="1" applyProtection="1">
      <alignment horizontal="center"/>
      <protection hidden="1"/>
    </xf>
    <xf numFmtId="0" fontId="19" fillId="0" borderId="0" xfId="0" applyFont="1" applyBorder="1" applyAlignment="1" applyProtection="1">
      <alignment horizontal="center"/>
      <protection hidden="1"/>
    </xf>
    <xf numFmtId="0" fontId="23" fillId="0" borderId="0" xfId="0" applyFont="1" applyBorder="1" applyAlignment="1" applyProtection="1">
      <alignment horizontal="left" vertical="center" wrapText="1"/>
      <protection hidden="1"/>
    </xf>
    <xf numFmtId="0" fontId="26" fillId="2" borderId="9" xfId="0" applyFont="1" applyFill="1" applyBorder="1" applyAlignment="1" applyProtection="1">
      <alignment horizontal="center" vertical="center" wrapText="1"/>
      <protection hidden="1"/>
    </xf>
    <xf numFmtId="0" fontId="27" fillId="2" borderId="10" xfId="0" applyFont="1" applyFill="1" applyBorder="1" applyAlignment="1" applyProtection="1">
      <alignment horizontal="center" vertical="center" wrapText="1"/>
      <protection hidden="1"/>
    </xf>
    <xf numFmtId="0" fontId="16" fillId="0" borderId="11" xfId="0" quotePrefix="1" applyFont="1" applyFill="1" applyBorder="1" applyAlignment="1" applyProtection="1">
      <alignment vertical="center"/>
      <protection hidden="1"/>
    </xf>
    <xf numFmtId="0" fontId="29" fillId="0" borderId="11" xfId="0" applyFont="1" applyBorder="1" applyAlignment="1" applyProtection="1">
      <alignment vertical="center"/>
      <protection hidden="1"/>
    </xf>
    <xf numFmtId="0" fontId="31" fillId="3" borderId="12" xfId="0" applyFont="1" applyFill="1" applyBorder="1" applyAlignment="1" applyProtection="1">
      <alignment vertical="center"/>
      <protection locked="0" hidden="1"/>
    </xf>
    <xf numFmtId="0" fontId="31" fillId="3" borderId="13" xfId="0" applyFont="1" applyFill="1" applyBorder="1" applyAlignment="1" applyProtection="1">
      <alignment vertical="center"/>
      <protection locked="0" hidden="1"/>
    </xf>
    <xf numFmtId="44" fontId="16" fillId="0" borderId="11" xfId="1" quotePrefix="1" applyNumberFormat="1" applyFont="1" applyFill="1" applyBorder="1" applyAlignment="1" applyProtection="1">
      <alignment vertical="center"/>
      <protection hidden="1"/>
    </xf>
    <xf numFmtId="0" fontId="41" fillId="8" borderId="4" xfId="0" applyFont="1" applyFill="1" applyBorder="1" applyAlignment="1" applyProtection="1">
      <alignment vertical="center"/>
      <protection hidden="1"/>
    </xf>
    <xf numFmtId="0" fontId="41" fillId="0" borderId="0" xfId="0" applyFont="1" applyAlignment="1" applyProtection="1">
      <alignment vertical="center"/>
      <protection hidden="1"/>
    </xf>
    <xf numFmtId="0" fontId="41" fillId="0" borderId="5" xfId="0" applyFont="1" applyBorder="1" applyAlignment="1" applyProtection="1">
      <alignment vertical="center"/>
      <protection hidden="1"/>
    </xf>
    <xf numFmtId="0" fontId="43" fillId="8" borderId="4" xfId="0" applyFont="1" applyFill="1" applyBorder="1" applyAlignment="1" applyProtection="1">
      <alignment vertical="center" wrapText="1"/>
      <protection hidden="1"/>
    </xf>
    <xf numFmtId="0" fontId="44" fillId="0" borderId="0" xfId="0" applyFont="1" applyAlignment="1" applyProtection="1">
      <alignment vertical="center" wrapText="1"/>
      <protection hidden="1"/>
    </xf>
    <xf numFmtId="0" fontId="44" fillId="0" borderId="5" xfId="0" applyFont="1" applyBorder="1" applyAlignment="1" applyProtection="1">
      <alignment vertical="center" wrapText="1"/>
      <protection hidden="1"/>
    </xf>
    <xf numFmtId="0" fontId="44" fillId="0" borderId="4" xfId="0" applyFont="1" applyBorder="1" applyAlignment="1" applyProtection="1">
      <alignment vertical="center" wrapText="1"/>
      <protection hidden="1"/>
    </xf>
    <xf numFmtId="0" fontId="48" fillId="0" borderId="0" xfId="0" applyFont="1" applyFill="1" applyAlignment="1" applyProtection="1"/>
    <xf numFmtId="0" fontId="49" fillId="0" borderId="0" xfId="0" applyFont="1" applyFill="1" applyAlignment="1" applyProtection="1"/>
    <xf numFmtId="0" fontId="2" fillId="4" borderId="14" xfId="0" applyFont="1" applyFill="1" applyBorder="1" applyAlignment="1" applyProtection="1">
      <alignment horizontal="center" vertical="center" wrapText="1"/>
      <protection hidden="1"/>
    </xf>
    <xf numFmtId="0" fontId="0" fillId="0" borderId="14" xfId="0" applyBorder="1" applyAlignment="1" applyProtection="1">
      <alignment horizontal="center" vertical="center" wrapText="1"/>
      <protection hidden="1"/>
    </xf>
    <xf numFmtId="0" fontId="14" fillId="0" borderId="15" xfId="0" applyFont="1" applyBorder="1" applyAlignment="1" applyProtection="1">
      <alignment horizontal="center"/>
      <protection hidden="1"/>
    </xf>
    <xf numFmtId="0" fontId="14" fillId="0" borderId="16" xfId="0" applyFont="1" applyBorder="1" applyAlignment="1" applyProtection="1">
      <alignment horizontal="center"/>
      <protection hidden="1"/>
    </xf>
    <xf numFmtId="0" fontId="14" fillId="0" borderId="17" xfId="0" applyFont="1" applyBorder="1" applyAlignment="1" applyProtection="1">
      <alignment horizontal="center"/>
      <protection hidden="1"/>
    </xf>
    <xf numFmtId="0" fontId="14" fillId="5" borderId="18" xfId="0" applyFont="1" applyFill="1" applyBorder="1" applyAlignment="1" applyProtection="1">
      <alignment horizontal="center" vertical="center"/>
      <protection hidden="1"/>
    </xf>
    <xf numFmtId="0" fontId="0" fillId="5" borderId="21" xfId="0" applyFill="1" applyBorder="1" applyAlignment="1" applyProtection="1">
      <alignment horizontal="center" vertical="center"/>
      <protection hidden="1"/>
    </xf>
    <xf numFmtId="0" fontId="14" fillId="5" borderId="19" xfId="0" applyFont="1" applyFill="1" applyBorder="1" applyAlignment="1" applyProtection="1">
      <alignment horizontal="center" vertical="center"/>
      <protection hidden="1"/>
    </xf>
    <xf numFmtId="0" fontId="0" fillId="5" borderId="6" xfId="0" applyFill="1" applyBorder="1" applyAlignment="1" applyProtection="1">
      <alignment horizontal="center" vertical="center"/>
      <protection hidden="1"/>
    </xf>
  </cellXfs>
  <cellStyles count="3">
    <cellStyle name="Currency" xfId="1" builtinId="4"/>
    <cellStyle name="Normal" xfId="0" builtinId="0"/>
    <cellStyle name="Percent" xfId="2" builtinId="5"/>
  </cellStyles>
  <dxfs count="55">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ndense val="0"/>
        <extend val="0"/>
        <color indexed="10"/>
      </font>
    </dxf>
    <dxf>
      <font>
        <strike/>
        <color rgb="FFFF0000"/>
      </font>
    </dxf>
    <dxf>
      <font>
        <strike/>
        <color rgb="FFFF0000"/>
      </font>
    </dxf>
    <dxf>
      <font>
        <strike/>
        <condense val="0"/>
        <extend val="0"/>
        <color indexed="10"/>
      </font>
    </dxf>
    <dxf>
      <font>
        <strike/>
        <condense val="0"/>
        <extend val="0"/>
        <color indexed="10"/>
      </font>
    </dxf>
    <dxf>
      <font>
        <strike/>
        <condense val="0"/>
        <extend val="0"/>
        <color indexed="10"/>
      </font>
    </dxf>
    <dxf>
      <font>
        <strike/>
        <condense val="0"/>
        <extend val="0"/>
        <color indexed="10"/>
      </font>
    </dxf>
    <dxf>
      <font>
        <strike/>
        <condense val="0"/>
        <extend val="0"/>
        <color indexed="10"/>
      </font>
    </dxf>
    <dxf>
      <font>
        <strike/>
        <condense val="0"/>
        <extend val="0"/>
        <color indexed="10"/>
      </font>
    </dxf>
    <dxf>
      <font>
        <strike/>
        <condense val="0"/>
        <extend val="0"/>
        <color indexed="10"/>
      </font>
    </dxf>
    <dxf>
      <font>
        <strike/>
        <condense val="0"/>
        <extend val="0"/>
        <color indexed="10"/>
      </font>
    </dxf>
    <dxf>
      <font>
        <strike/>
        <condense val="0"/>
        <extend val="0"/>
        <color indexed="10"/>
      </font>
    </dxf>
    <dxf>
      <font>
        <strike/>
        <condense val="0"/>
        <extend val="0"/>
        <color indexed="10"/>
      </font>
    </dxf>
    <dxf>
      <font>
        <strike/>
        <condense val="0"/>
        <extend val="0"/>
        <color indexed="10"/>
      </font>
    </dxf>
    <dxf>
      <font>
        <strike/>
        <condense val="0"/>
        <extend val="0"/>
        <color indexed="10"/>
      </font>
    </dxf>
    <dxf>
      <font>
        <strike/>
        <color rgb="FFFF0000"/>
      </font>
    </dxf>
    <dxf>
      <font>
        <strike/>
        <color rgb="FFFF0000"/>
      </font>
    </dxf>
    <dxf>
      <font>
        <strike/>
        <color rgb="FFFF0000"/>
      </font>
    </dxf>
    <dxf>
      <font>
        <strike/>
        <color rgb="FFFF0000"/>
      </font>
    </dxf>
    <dxf>
      <font>
        <strike/>
        <color rgb="FFFF0000"/>
      </font>
    </dxf>
    <dxf>
      <font>
        <strike/>
        <condense val="0"/>
        <extend val="0"/>
        <color indexed="10"/>
      </font>
    </dxf>
    <dxf>
      <font>
        <strike/>
        <color rgb="FFFF0000"/>
      </font>
    </dxf>
    <dxf>
      <font>
        <strike/>
        <condense val="0"/>
        <extend val="0"/>
        <color indexed="10"/>
      </font>
    </dxf>
    <dxf>
      <font>
        <strike/>
        <color rgb="FFFF0000"/>
      </font>
    </dxf>
    <dxf>
      <font>
        <strike/>
        <condense val="0"/>
        <extend val="0"/>
        <color indexed="10"/>
      </font>
    </dxf>
    <dxf>
      <font>
        <strike/>
        <color rgb="FFFF0000"/>
      </font>
    </dxf>
    <dxf>
      <font>
        <strike/>
        <condense val="0"/>
        <extend val="0"/>
        <color indexed="10"/>
      </font>
    </dxf>
    <dxf>
      <font>
        <strike/>
        <condense val="0"/>
        <extend val="0"/>
        <color indexed="10"/>
      </font>
    </dxf>
    <dxf>
      <font>
        <strike/>
        <color indexed="10"/>
      </font>
    </dxf>
    <dxf>
      <font>
        <strike/>
        <color indexed="10"/>
      </font>
    </dxf>
    <dxf>
      <font>
        <strike/>
        <color indexed="10"/>
      </font>
    </dxf>
    <dxf>
      <font>
        <strike/>
        <color indexed="10"/>
      </font>
    </dxf>
    <dxf>
      <font>
        <strike/>
        <condense val="0"/>
        <extend val="0"/>
        <color indexed="10"/>
      </font>
    </dxf>
    <dxf>
      <font>
        <strike/>
        <condense val="0"/>
        <extend val="0"/>
        <color indexed="10"/>
      </font>
    </dxf>
    <dxf>
      <font>
        <strike/>
        <condense val="0"/>
        <extend val="0"/>
        <color indexed="10"/>
      </font>
    </dxf>
    <dxf>
      <font>
        <strike/>
        <condense val="0"/>
        <extend val="0"/>
        <color indexed="10"/>
      </font>
    </dxf>
    <dxf>
      <font>
        <strike/>
        <color rgb="FFFF0000"/>
      </font>
    </dxf>
    <dxf>
      <font>
        <strike/>
        <condense val="0"/>
        <extend val="0"/>
        <color indexed="10"/>
      </font>
    </dxf>
    <dxf>
      <font>
        <strike/>
        <condense val="0"/>
        <extend val="0"/>
        <color indexed="10"/>
      </font>
    </dxf>
    <dxf>
      <font>
        <strike/>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oneCellAnchor>
    <xdr:from>
      <xdr:col>6</xdr:col>
      <xdr:colOff>85725</xdr:colOff>
      <xdr:row>30</xdr:row>
      <xdr:rowOff>104775</xdr:rowOff>
    </xdr:from>
    <xdr:ext cx="184731" cy="264560"/>
    <xdr:sp macro="" textlink="">
      <xdr:nvSpPr>
        <xdr:cNvPr id="2" name="TextBox 1"/>
        <xdr:cNvSpPr txBox="1"/>
      </xdr:nvSpPr>
      <xdr:spPr>
        <a:xfrm>
          <a:off x="10799445" y="86696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85725</xdr:colOff>
      <xdr:row>27</xdr:row>
      <xdr:rowOff>104775</xdr:rowOff>
    </xdr:from>
    <xdr:ext cx="184731" cy="264560"/>
    <xdr:sp macro="" textlink="">
      <xdr:nvSpPr>
        <xdr:cNvPr id="6" name="TextBox 5"/>
        <xdr:cNvSpPr txBox="1"/>
      </xdr:nvSpPr>
      <xdr:spPr>
        <a:xfrm>
          <a:off x="10799445" y="78695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twoCellAnchor>
    <xdr:from>
      <xdr:col>9</xdr:col>
      <xdr:colOff>957961</xdr:colOff>
      <xdr:row>29</xdr:row>
      <xdr:rowOff>65314</xdr:rowOff>
    </xdr:from>
    <xdr:to>
      <xdr:col>9</xdr:col>
      <xdr:colOff>1382504</xdr:colOff>
      <xdr:row>31</xdr:row>
      <xdr:rowOff>239485</xdr:rowOff>
    </xdr:to>
    <xdr:sp macro="" textlink="">
      <xdr:nvSpPr>
        <xdr:cNvPr id="7" name="Right Arrow 6"/>
        <xdr:cNvSpPr/>
      </xdr:nvSpPr>
      <xdr:spPr>
        <a:xfrm>
          <a:off x="15938881" y="8363494"/>
          <a:ext cx="424543" cy="707571"/>
        </a:xfrm>
        <a:prstGeom prst="right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ickles-bradley-a\AppData\Local\Microsoft\Windows\Temporary%20Internet%20Files\Content.Outlook\7QYIWYT2\HVRPPY17Forms\VETS-700%20Series%20TPR%20PY18.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TS-700 Planned Goals (2)"/>
      <sheetName val="VETS-700 Planned Goals"/>
      <sheetName val="VETS-701 Tech Perf Report"/>
      <sheetName val="VETS-701A Demographics Summary"/>
      <sheetName val="VETS-701B Participant Info"/>
      <sheetName val="VETS-701C Enter Exiter Info Q1"/>
      <sheetName val="VETS-701D Enter Exiter Info Q2"/>
      <sheetName val="VETS-701E Enter Exiter Info Q3"/>
      <sheetName val="VETS-701F Enter Exiter Info Q4"/>
      <sheetName val="Export 1"/>
      <sheetName val="Export 2"/>
      <sheetName val="Export 3"/>
      <sheetName val="Data Validation"/>
    </sheetNames>
    <sheetDataSet>
      <sheetData sheetId="0"/>
      <sheetData sheetId="1"/>
      <sheetData sheetId="2">
        <row r="7">
          <cell r="I7" t="str">
            <v>Q2 October 1 - December 31</v>
          </cell>
        </row>
      </sheetData>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Q5475"/>
  <sheetViews>
    <sheetView tabSelected="1" topLeftCell="A7" workbookViewId="0">
      <selection activeCell="B14" sqref="B14"/>
    </sheetView>
  </sheetViews>
  <sheetFormatPr defaultColWidth="9.140625" defaultRowHeight="20.25" x14ac:dyDescent="0.3"/>
  <cols>
    <col min="1" max="1" width="3.42578125" style="3" customWidth="1"/>
    <col min="2" max="2" width="68.28515625" style="3" customWidth="1"/>
    <col min="3" max="8" width="19.42578125" style="3" customWidth="1"/>
    <col min="9" max="10" width="20.7109375" style="3" customWidth="1"/>
    <col min="11" max="11" width="19.42578125" style="191" customWidth="1"/>
    <col min="12" max="12" width="19.85546875" style="7" customWidth="1"/>
    <col min="13" max="14" width="0" style="7" hidden="1" customWidth="1"/>
    <col min="15" max="17" width="9.140625" style="7"/>
    <col min="18" max="18" width="12.140625" style="8" bestFit="1" customWidth="1"/>
    <col min="19" max="381" width="9.140625" style="7"/>
    <col min="382" max="16384" width="9.140625" style="3"/>
  </cols>
  <sheetData>
    <row r="1" spans="1:381" ht="15" customHeight="1" x14ac:dyDescent="0.3">
      <c r="A1" s="1"/>
      <c r="B1" s="2"/>
      <c r="C1" s="2"/>
      <c r="D1" s="2"/>
      <c r="E1" s="2"/>
      <c r="F1" s="2"/>
      <c r="H1" s="2"/>
      <c r="I1" s="4"/>
      <c r="J1" s="4"/>
      <c r="K1" s="5" t="s">
        <v>0</v>
      </c>
      <c r="L1" s="6"/>
    </row>
    <row r="2" spans="1:381" ht="15" customHeight="1" x14ac:dyDescent="0.3">
      <c r="A2" s="1"/>
      <c r="B2" s="9"/>
      <c r="C2" s="9"/>
      <c r="D2" s="9"/>
      <c r="E2" s="9"/>
      <c r="F2" s="9"/>
      <c r="G2" s="10"/>
      <c r="H2" s="9"/>
      <c r="I2" s="11"/>
      <c r="J2" s="11"/>
      <c r="K2" s="12" t="s">
        <v>1</v>
      </c>
      <c r="L2" s="6"/>
    </row>
    <row r="3" spans="1:381" ht="15" customHeight="1" x14ac:dyDescent="0.3">
      <c r="A3" s="1"/>
      <c r="B3" s="9"/>
      <c r="C3" s="9"/>
      <c r="D3" s="9"/>
      <c r="E3" s="9"/>
      <c r="F3" s="9"/>
      <c r="G3" s="10"/>
      <c r="H3" s="9"/>
      <c r="I3" s="11"/>
      <c r="J3" s="11"/>
      <c r="K3" s="13"/>
      <c r="L3" s="6"/>
    </row>
    <row r="4" spans="1:381" ht="6.6" customHeight="1" x14ac:dyDescent="0.3">
      <c r="B4" s="199" t="s">
        <v>2</v>
      </c>
      <c r="C4" s="200"/>
      <c r="D4" s="200"/>
      <c r="E4" s="200"/>
      <c r="F4" s="200"/>
      <c r="G4" s="200"/>
      <c r="H4" s="200"/>
      <c r="I4" s="200"/>
      <c r="J4" s="200"/>
      <c r="K4" s="201"/>
      <c r="L4" s="6"/>
    </row>
    <row r="5" spans="1:381" ht="15" customHeight="1" x14ac:dyDescent="0.3">
      <c r="B5" s="202"/>
      <c r="C5" s="203"/>
      <c r="D5" s="203"/>
      <c r="E5" s="203"/>
      <c r="F5" s="203"/>
      <c r="G5" s="203"/>
      <c r="H5" s="203"/>
      <c r="I5" s="203"/>
      <c r="J5" s="203"/>
      <c r="K5" s="204"/>
      <c r="L5" s="6"/>
    </row>
    <row r="6" spans="1:381" ht="15" customHeight="1" x14ac:dyDescent="0.3">
      <c r="B6" s="202"/>
      <c r="C6" s="203"/>
      <c r="D6" s="203"/>
      <c r="E6" s="203"/>
      <c r="F6" s="203"/>
      <c r="G6" s="203"/>
      <c r="H6" s="203"/>
      <c r="I6" s="203"/>
      <c r="J6" s="203"/>
      <c r="K6" s="204"/>
      <c r="L6" s="6"/>
    </row>
    <row r="7" spans="1:381" ht="10.9" customHeight="1" x14ac:dyDescent="0.3">
      <c r="B7" s="202"/>
      <c r="C7" s="203"/>
      <c r="D7" s="203"/>
      <c r="E7" s="203"/>
      <c r="F7" s="203"/>
      <c r="G7" s="203"/>
      <c r="H7" s="203"/>
      <c r="I7" s="203"/>
      <c r="J7" s="203"/>
      <c r="K7" s="204"/>
      <c r="L7" s="6"/>
    </row>
    <row r="8" spans="1:381" ht="9" customHeight="1" x14ac:dyDescent="0.3">
      <c r="B8" s="205"/>
      <c r="C8" s="206"/>
      <c r="D8" s="206"/>
      <c r="E8" s="206"/>
      <c r="F8" s="206"/>
      <c r="G8" s="206"/>
      <c r="H8" s="206"/>
      <c r="I8" s="206"/>
      <c r="J8" s="206"/>
      <c r="K8" s="207"/>
      <c r="L8" s="6"/>
    </row>
    <row r="9" spans="1:381" ht="15" customHeight="1" x14ac:dyDescent="0.3">
      <c r="B9" s="14"/>
      <c r="C9" s="14"/>
      <c r="D9" s="14"/>
      <c r="E9" s="14"/>
      <c r="F9" s="14"/>
      <c r="G9" s="14"/>
      <c r="H9" s="14"/>
      <c r="I9" s="14"/>
      <c r="J9" s="14"/>
      <c r="K9" s="14"/>
      <c r="L9" s="6"/>
    </row>
    <row r="10" spans="1:381" ht="22.9" customHeight="1" x14ac:dyDescent="0.35">
      <c r="A10" s="1"/>
      <c r="B10" s="15"/>
      <c r="C10" s="208" t="s">
        <v>105</v>
      </c>
      <c r="D10" s="209"/>
      <c r="E10" s="209"/>
      <c r="F10" s="209"/>
      <c r="G10" s="209"/>
      <c r="H10" s="15"/>
      <c r="I10" s="16"/>
      <c r="J10" s="16"/>
      <c r="K10" s="17"/>
      <c r="L10" s="6"/>
    </row>
    <row r="11" spans="1:381" ht="36" x14ac:dyDescent="0.55000000000000004">
      <c r="A11" s="1"/>
      <c r="B11" s="15"/>
      <c r="C11" s="18" t="s">
        <v>3</v>
      </c>
      <c r="D11" s="15"/>
      <c r="E11" s="15"/>
      <c r="F11" s="15"/>
      <c r="G11" s="15"/>
      <c r="H11" s="15"/>
      <c r="I11" s="16"/>
      <c r="J11" s="16"/>
      <c r="K11" s="17"/>
      <c r="L11" s="6"/>
      <c r="P11" s="7" t="s">
        <v>4</v>
      </c>
    </row>
    <row r="12" spans="1:381" ht="26.25" x14ac:dyDescent="0.4">
      <c r="A12" s="1"/>
      <c r="B12" s="210" t="s">
        <v>5</v>
      </c>
      <c r="C12" s="210"/>
      <c r="D12" s="210"/>
      <c r="E12" s="210"/>
      <c r="F12" s="210"/>
      <c r="G12" s="210"/>
      <c r="H12" s="210"/>
      <c r="I12" s="210"/>
      <c r="J12" s="210"/>
      <c r="K12" s="210"/>
      <c r="L12" s="6"/>
    </row>
    <row r="13" spans="1:381" ht="26.25" customHeight="1" x14ac:dyDescent="0.35">
      <c r="A13" s="1"/>
      <c r="B13" s="211" t="s">
        <v>106</v>
      </c>
      <c r="C13" s="211"/>
      <c r="D13" s="211"/>
      <c r="E13" s="211"/>
      <c r="F13" s="211"/>
      <c r="G13" s="211"/>
      <c r="H13" s="211"/>
      <c r="I13" s="211"/>
      <c r="J13" s="211"/>
      <c r="K13" s="211"/>
      <c r="L13" s="6"/>
    </row>
    <row r="14" spans="1:381" s="26" customFormat="1" ht="13.15" customHeight="1" x14ac:dyDescent="0.25">
      <c r="A14" s="19"/>
      <c r="B14" s="20"/>
      <c r="C14" s="20"/>
      <c r="D14" s="20"/>
      <c r="E14" s="20"/>
      <c r="F14" s="21"/>
      <c r="G14" s="21"/>
      <c r="H14" s="21"/>
      <c r="I14" s="21"/>
      <c r="J14" s="21"/>
      <c r="K14" s="22"/>
      <c r="L14" s="23"/>
      <c r="M14" s="24"/>
      <c r="N14" s="24"/>
      <c r="O14" s="24"/>
      <c r="P14" s="24"/>
      <c r="Q14" s="24"/>
      <c r="R14" s="25"/>
      <c r="S14" s="24"/>
      <c r="T14" s="24"/>
      <c r="U14" s="24"/>
      <c r="V14" s="24"/>
      <c r="W14" s="24"/>
      <c r="X14" s="24"/>
      <c r="Y14" s="24"/>
      <c r="Z14" s="24"/>
      <c r="AA14" s="24"/>
      <c r="AB14" s="24"/>
      <c r="AC14" s="24"/>
      <c r="AD14" s="24"/>
      <c r="AE14" s="24"/>
      <c r="AF14" s="24"/>
      <c r="AG14" s="24"/>
      <c r="AH14" s="24"/>
      <c r="AI14" s="24"/>
      <c r="AJ14" s="24"/>
      <c r="AK14" s="24"/>
      <c r="AL14" s="24"/>
      <c r="AM14" s="24"/>
      <c r="AN14" s="24"/>
      <c r="AO14" s="24"/>
      <c r="AP14" s="24"/>
      <c r="AQ14" s="24"/>
      <c r="AR14" s="24"/>
      <c r="AS14" s="24"/>
      <c r="AT14" s="24"/>
      <c r="AU14" s="24"/>
      <c r="AV14" s="24"/>
      <c r="AW14" s="24"/>
      <c r="AX14" s="24"/>
      <c r="AY14" s="24"/>
      <c r="AZ14" s="24"/>
      <c r="BA14" s="24"/>
      <c r="BB14" s="24"/>
      <c r="BC14" s="24"/>
      <c r="BD14" s="24"/>
      <c r="BE14" s="24"/>
      <c r="BF14" s="24"/>
      <c r="BG14" s="24"/>
      <c r="BH14" s="24"/>
      <c r="BI14" s="24"/>
      <c r="BJ14" s="24"/>
      <c r="BK14" s="24"/>
      <c r="BL14" s="24"/>
      <c r="BM14" s="24"/>
      <c r="BN14" s="24"/>
      <c r="BO14" s="24"/>
      <c r="BP14" s="24"/>
      <c r="BQ14" s="24"/>
      <c r="BR14" s="24"/>
      <c r="BS14" s="24"/>
      <c r="BT14" s="24"/>
      <c r="BU14" s="24"/>
      <c r="BV14" s="24"/>
      <c r="BW14" s="24"/>
      <c r="BX14" s="24"/>
      <c r="BY14" s="24"/>
      <c r="BZ14" s="24"/>
      <c r="CA14" s="24"/>
      <c r="CB14" s="24"/>
      <c r="CC14" s="24"/>
      <c r="CD14" s="24"/>
      <c r="CE14" s="24"/>
      <c r="CF14" s="24"/>
      <c r="CG14" s="24"/>
      <c r="CH14" s="24"/>
      <c r="CI14" s="24"/>
      <c r="CJ14" s="24"/>
      <c r="CK14" s="24"/>
      <c r="CL14" s="24"/>
      <c r="CM14" s="24"/>
      <c r="CN14" s="24"/>
      <c r="CO14" s="24"/>
      <c r="CP14" s="24"/>
      <c r="CQ14" s="24"/>
      <c r="CR14" s="24"/>
      <c r="CS14" s="24"/>
      <c r="CT14" s="24"/>
      <c r="CU14" s="24"/>
      <c r="CV14" s="24"/>
      <c r="CW14" s="24"/>
      <c r="CX14" s="24"/>
      <c r="CY14" s="24"/>
      <c r="CZ14" s="24"/>
      <c r="DA14" s="24"/>
      <c r="DB14" s="24"/>
      <c r="DC14" s="24"/>
      <c r="DD14" s="24"/>
      <c r="DE14" s="24"/>
      <c r="DF14" s="24"/>
      <c r="DG14" s="24"/>
      <c r="DH14" s="24"/>
      <c r="DI14" s="24"/>
      <c r="DJ14" s="24"/>
      <c r="DK14" s="24"/>
      <c r="DL14" s="24"/>
      <c r="DM14" s="24"/>
      <c r="DN14" s="24"/>
      <c r="DO14" s="24"/>
      <c r="DP14" s="24"/>
      <c r="DQ14" s="24"/>
      <c r="DR14" s="24"/>
      <c r="DS14" s="24"/>
      <c r="DT14" s="24"/>
      <c r="DU14" s="24"/>
      <c r="DV14" s="24"/>
      <c r="DW14" s="24"/>
      <c r="DX14" s="24"/>
      <c r="DY14" s="24"/>
      <c r="DZ14" s="24"/>
      <c r="EA14" s="24"/>
      <c r="EB14" s="24"/>
      <c r="EC14" s="24"/>
      <c r="ED14" s="24"/>
      <c r="EE14" s="24"/>
      <c r="EF14" s="24"/>
      <c r="EG14" s="24"/>
      <c r="EH14" s="24"/>
      <c r="EI14" s="24"/>
      <c r="EJ14" s="24"/>
      <c r="EK14" s="24"/>
      <c r="EL14" s="24"/>
      <c r="EM14" s="24"/>
      <c r="EN14" s="24"/>
      <c r="EO14" s="24"/>
      <c r="EP14" s="24"/>
      <c r="EQ14" s="24"/>
      <c r="ER14" s="24"/>
      <c r="ES14" s="24"/>
      <c r="ET14" s="24"/>
      <c r="EU14" s="24"/>
      <c r="EV14" s="24"/>
      <c r="EW14" s="24"/>
      <c r="EX14" s="24"/>
      <c r="EY14" s="24"/>
      <c r="EZ14" s="24"/>
      <c r="FA14" s="24"/>
      <c r="FB14" s="24"/>
      <c r="FC14" s="24"/>
      <c r="FD14" s="24"/>
      <c r="FE14" s="24"/>
      <c r="FF14" s="24"/>
      <c r="FG14" s="24"/>
      <c r="FH14" s="24"/>
      <c r="FI14" s="24"/>
      <c r="FJ14" s="24"/>
      <c r="FK14" s="24"/>
      <c r="FL14" s="24"/>
      <c r="FM14" s="24"/>
      <c r="FN14" s="24"/>
      <c r="FO14" s="24"/>
      <c r="FP14" s="24"/>
      <c r="FQ14" s="24"/>
      <c r="FR14" s="24"/>
      <c r="FS14" s="24"/>
      <c r="FT14" s="24"/>
      <c r="FU14" s="24"/>
      <c r="FV14" s="24"/>
      <c r="FW14" s="24"/>
      <c r="FX14" s="24"/>
      <c r="FY14" s="24"/>
      <c r="FZ14" s="24"/>
      <c r="GA14" s="24"/>
      <c r="GB14" s="24"/>
      <c r="GC14" s="24"/>
      <c r="GD14" s="24"/>
      <c r="GE14" s="24"/>
      <c r="GF14" s="24"/>
      <c r="GG14" s="24"/>
      <c r="GH14" s="24"/>
      <c r="GI14" s="24"/>
      <c r="GJ14" s="24"/>
      <c r="GK14" s="24"/>
      <c r="GL14" s="24"/>
      <c r="GM14" s="24"/>
      <c r="GN14" s="24"/>
      <c r="GO14" s="24"/>
      <c r="GP14" s="24"/>
      <c r="GQ14" s="24"/>
      <c r="GR14" s="24"/>
      <c r="GS14" s="24"/>
      <c r="GT14" s="24"/>
      <c r="GU14" s="24"/>
      <c r="GV14" s="24"/>
      <c r="GW14" s="24"/>
      <c r="GX14" s="24"/>
      <c r="GY14" s="24"/>
      <c r="GZ14" s="24"/>
      <c r="HA14" s="24"/>
      <c r="HB14" s="24"/>
      <c r="HC14" s="24"/>
      <c r="HD14" s="24"/>
      <c r="HE14" s="24"/>
      <c r="HF14" s="24"/>
      <c r="HG14" s="24"/>
      <c r="HH14" s="24"/>
      <c r="HI14" s="24"/>
      <c r="HJ14" s="24"/>
      <c r="HK14" s="24"/>
      <c r="HL14" s="24"/>
      <c r="HM14" s="24"/>
      <c r="HN14" s="24"/>
      <c r="HO14" s="24"/>
      <c r="HP14" s="24"/>
      <c r="HQ14" s="24"/>
      <c r="HR14" s="24"/>
      <c r="HS14" s="24"/>
      <c r="HT14" s="24"/>
      <c r="HU14" s="24"/>
      <c r="HV14" s="24"/>
      <c r="HW14" s="24"/>
      <c r="HX14" s="24"/>
      <c r="HY14" s="24"/>
      <c r="HZ14" s="24"/>
      <c r="IA14" s="24"/>
      <c r="IB14" s="24"/>
      <c r="IC14" s="24"/>
      <c r="ID14" s="24"/>
      <c r="IE14" s="24"/>
      <c r="IF14" s="24"/>
      <c r="IG14" s="24"/>
      <c r="IH14" s="24"/>
      <c r="II14" s="24"/>
      <c r="IJ14" s="24"/>
      <c r="IK14" s="24"/>
      <c r="IL14" s="24"/>
      <c r="IM14" s="24"/>
      <c r="IN14" s="24"/>
      <c r="IO14" s="24"/>
      <c r="IP14" s="24"/>
      <c r="IQ14" s="24"/>
      <c r="IR14" s="24"/>
      <c r="IS14" s="24"/>
      <c r="IT14" s="24"/>
      <c r="IU14" s="24"/>
      <c r="IV14" s="24"/>
      <c r="IW14" s="24"/>
      <c r="IX14" s="24"/>
      <c r="IY14" s="24"/>
      <c r="IZ14" s="24"/>
      <c r="JA14" s="24"/>
      <c r="JB14" s="24"/>
      <c r="JC14" s="24"/>
      <c r="JD14" s="24"/>
      <c r="JE14" s="24"/>
      <c r="JF14" s="24"/>
      <c r="JG14" s="24"/>
      <c r="JH14" s="24"/>
      <c r="JI14" s="24"/>
      <c r="JJ14" s="24"/>
      <c r="JK14" s="24"/>
      <c r="JL14" s="24"/>
      <c r="JM14" s="24"/>
      <c r="JN14" s="24"/>
      <c r="JO14" s="24"/>
      <c r="JP14" s="24"/>
      <c r="JQ14" s="24"/>
      <c r="JR14" s="24"/>
      <c r="JS14" s="24"/>
      <c r="JT14" s="24"/>
      <c r="JU14" s="24"/>
      <c r="JV14" s="24"/>
      <c r="JW14" s="24"/>
      <c r="JX14" s="24"/>
      <c r="JY14" s="24"/>
      <c r="JZ14" s="24"/>
      <c r="KA14" s="24"/>
      <c r="KB14" s="24"/>
      <c r="KC14" s="24"/>
      <c r="KD14" s="24"/>
      <c r="KE14" s="24"/>
      <c r="KF14" s="24"/>
      <c r="KG14" s="24"/>
      <c r="KH14" s="24"/>
      <c r="KI14" s="24"/>
      <c r="KJ14" s="24"/>
      <c r="KK14" s="24"/>
      <c r="KL14" s="24"/>
      <c r="KM14" s="24"/>
      <c r="KN14" s="24"/>
      <c r="KO14" s="24"/>
      <c r="KP14" s="24"/>
      <c r="KQ14" s="24"/>
      <c r="KR14" s="24"/>
      <c r="KS14" s="24"/>
      <c r="KT14" s="24"/>
      <c r="KU14" s="24"/>
      <c r="KV14" s="24"/>
      <c r="KW14" s="24"/>
      <c r="KX14" s="24"/>
      <c r="KY14" s="24"/>
      <c r="KZ14" s="24"/>
      <c r="LA14" s="24"/>
      <c r="LB14" s="24"/>
      <c r="LC14" s="24"/>
      <c r="LD14" s="24"/>
      <c r="LE14" s="24"/>
      <c r="LF14" s="24"/>
      <c r="LG14" s="24"/>
      <c r="LH14" s="24"/>
      <c r="LI14" s="24"/>
      <c r="LJ14" s="24"/>
      <c r="LK14" s="24"/>
      <c r="LL14" s="24"/>
      <c r="LM14" s="24"/>
      <c r="LN14" s="24"/>
      <c r="LO14" s="24"/>
      <c r="LP14" s="24"/>
      <c r="LQ14" s="24"/>
      <c r="LR14" s="24"/>
      <c r="LS14" s="24"/>
      <c r="LT14" s="24"/>
      <c r="LU14" s="24"/>
      <c r="LV14" s="24"/>
      <c r="LW14" s="24"/>
      <c r="LX14" s="24"/>
      <c r="LY14" s="24"/>
      <c r="LZ14" s="24"/>
      <c r="MA14" s="24"/>
      <c r="MB14" s="24"/>
      <c r="MC14" s="24"/>
      <c r="MD14" s="24"/>
      <c r="ME14" s="24"/>
      <c r="MF14" s="24"/>
      <c r="MG14" s="24"/>
      <c r="MH14" s="24"/>
      <c r="MI14" s="24"/>
      <c r="MJ14" s="24"/>
      <c r="MK14" s="24"/>
      <c r="ML14" s="24"/>
      <c r="MM14" s="24"/>
      <c r="MN14" s="24"/>
      <c r="MO14" s="24"/>
      <c r="MP14" s="24"/>
      <c r="MQ14" s="24"/>
      <c r="MR14" s="24"/>
      <c r="MS14" s="24"/>
      <c r="MT14" s="24"/>
      <c r="MU14" s="24"/>
      <c r="MV14" s="24"/>
      <c r="MW14" s="24"/>
      <c r="MX14" s="24"/>
      <c r="MY14" s="24"/>
      <c r="MZ14" s="24"/>
      <c r="NA14" s="24"/>
      <c r="NB14" s="24"/>
      <c r="NC14" s="24"/>
      <c r="ND14" s="24"/>
      <c r="NE14" s="24"/>
      <c r="NF14" s="24"/>
      <c r="NG14" s="24"/>
      <c r="NH14" s="24"/>
      <c r="NI14" s="24"/>
      <c r="NJ14" s="24"/>
      <c r="NK14" s="24"/>
      <c r="NL14" s="24"/>
      <c r="NM14" s="24"/>
      <c r="NN14" s="24"/>
      <c r="NO14" s="24"/>
      <c r="NP14" s="24"/>
      <c r="NQ14" s="24"/>
    </row>
    <row r="15" spans="1:381" s="33" customFormat="1" ht="89.45" customHeight="1" x14ac:dyDescent="0.25">
      <c r="A15" s="27"/>
      <c r="B15" s="212" t="s">
        <v>6</v>
      </c>
      <c r="C15" s="212"/>
      <c r="D15" s="212"/>
      <c r="E15" s="212"/>
      <c r="F15" s="28"/>
      <c r="G15" s="28"/>
      <c r="H15" s="213" t="s">
        <v>7</v>
      </c>
      <c r="I15" s="214"/>
      <c r="J15" s="29" t="s">
        <v>8</v>
      </c>
      <c r="K15" s="30"/>
      <c r="L15" s="31"/>
      <c r="M15" s="32"/>
      <c r="N15" s="32"/>
      <c r="O15" s="32"/>
      <c r="P15" s="32"/>
      <c r="Q15" s="32"/>
      <c r="R15" s="8"/>
      <c r="S15" s="32"/>
      <c r="T15" s="32"/>
      <c r="U15" s="32"/>
      <c r="V15" s="32"/>
      <c r="W15" s="32"/>
      <c r="X15" s="32"/>
      <c r="Y15" s="32"/>
      <c r="Z15" s="32"/>
      <c r="AA15" s="32"/>
      <c r="AB15" s="32"/>
      <c r="AC15" s="32"/>
      <c r="AD15" s="32"/>
      <c r="AE15" s="32"/>
      <c r="AF15" s="32"/>
      <c r="AG15" s="32"/>
      <c r="AH15" s="32"/>
      <c r="AI15" s="32"/>
      <c r="AJ15" s="32"/>
      <c r="AK15" s="32"/>
      <c r="AL15" s="32"/>
      <c r="AM15" s="32"/>
      <c r="AN15" s="32"/>
      <c r="AO15" s="32"/>
      <c r="AP15" s="32"/>
      <c r="AQ15" s="32"/>
      <c r="AR15" s="32"/>
      <c r="AS15" s="32"/>
      <c r="AT15" s="32"/>
      <c r="AU15" s="32"/>
      <c r="AV15" s="32"/>
      <c r="AW15" s="32"/>
      <c r="AX15" s="32"/>
      <c r="AY15" s="32"/>
      <c r="AZ15" s="32"/>
      <c r="BA15" s="32"/>
      <c r="BB15" s="32"/>
      <c r="BC15" s="32"/>
      <c r="BD15" s="32"/>
      <c r="BE15" s="32"/>
      <c r="BF15" s="32"/>
      <c r="BG15" s="32"/>
      <c r="BH15" s="32"/>
      <c r="BI15" s="32"/>
      <c r="BJ15" s="32"/>
      <c r="BK15" s="32"/>
      <c r="BL15" s="32"/>
      <c r="BM15" s="32"/>
      <c r="BN15" s="32"/>
      <c r="BO15" s="32"/>
      <c r="BP15" s="32"/>
      <c r="BQ15" s="32"/>
      <c r="BR15" s="32"/>
      <c r="BS15" s="32"/>
      <c r="BT15" s="32"/>
      <c r="BU15" s="32"/>
      <c r="BV15" s="32"/>
      <c r="BW15" s="32"/>
      <c r="BX15" s="32"/>
      <c r="BY15" s="32"/>
      <c r="BZ15" s="32"/>
      <c r="CA15" s="32"/>
      <c r="CB15" s="32"/>
      <c r="CC15" s="32"/>
      <c r="CD15" s="32"/>
      <c r="CE15" s="32"/>
      <c r="CF15" s="32"/>
      <c r="CG15" s="32"/>
      <c r="CH15" s="32"/>
      <c r="CI15" s="32"/>
      <c r="CJ15" s="32"/>
      <c r="CK15" s="32"/>
      <c r="CL15" s="32"/>
      <c r="CM15" s="32"/>
      <c r="CN15" s="32"/>
      <c r="CO15" s="32"/>
      <c r="CP15" s="32"/>
      <c r="CQ15" s="32"/>
      <c r="CR15" s="32"/>
      <c r="CS15" s="32"/>
      <c r="CT15" s="32"/>
      <c r="CU15" s="32"/>
      <c r="CV15" s="32"/>
      <c r="CW15" s="32"/>
      <c r="CX15" s="32"/>
      <c r="CY15" s="32"/>
      <c r="CZ15" s="32"/>
      <c r="DA15" s="32"/>
      <c r="DB15" s="32"/>
      <c r="DC15" s="32"/>
      <c r="DD15" s="32"/>
      <c r="DE15" s="32"/>
      <c r="DF15" s="32"/>
      <c r="DG15" s="32"/>
      <c r="DH15" s="32"/>
      <c r="DI15" s="32"/>
      <c r="DJ15" s="32"/>
      <c r="DK15" s="32"/>
      <c r="DL15" s="32"/>
      <c r="DM15" s="32"/>
      <c r="DN15" s="32"/>
      <c r="DO15" s="32"/>
      <c r="DP15" s="32"/>
      <c r="DQ15" s="32"/>
      <c r="DR15" s="32"/>
      <c r="DS15" s="32"/>
      <c r="DT15" s="32"/>
      <c r="DU15" s="32"/>
      <c r="DV15" s="32"/>
      <c r="DW15" s="32"/>
      <c r="DX15" s="32"/>
      <c r="DY15" s="32"/>
      <c r="DZ15" s="32"/>
      <c r="EA15" s="32"/>
      <c r="EB15" s="32"/>
      <c r="EC15" s="32"/>
      <c r="ED15" s="32"/>
      <c r="EE15" s="32"/>
      <c r="EF15" s="32"/>
      <c r="EG15" s="32"/>
      <c r="EH15" s="32"/>
      <c r="EI15" s="32"/>
      <c r="EJ15" s="32"/>
      <c r="EK15" s="32"/>
      <c r="EL15" s="32"/>
      <c r="EM15" s="32"/>
      <c r="EN15" s="32"/>
      <c r="EO15" s="32"/>
      <c r="EP15" s="32"/>
      <c r="EQ15" s="32"/>
      <c r="ER15" s="32"/>
      <c r="ES15" s="32"/>
      <c r="ET15" s="32"/>
      <c r="EU15" s="32"/>
      <c r="EV15" s="32"/>
      <c r="EW15" s="32"/>
      <c r="EX15" s="32"/>
      <c r="EY15" s="32"/>
      <c r="EZ15" s="32"/>
      <c r="FA15" s="32"/>
      <c r="FB15" s="32"/>
      <c r="FC15" s="32"/>
      <c r="FD15" s="32"/>
      <c r="FE15" s="32"/>
      <c r="FF15" s="32"/>
      <c r="FG15" s="32"/>
      <c r="FH15" s="32"/>
      <c r="FI15" s="32"/>
      <c r="FJ15" s="32"/>
      <c r="FK15" s="32"/>
      <c r="FL15" s="32"/>
      <c r="FM15" s="32"/>
      <c r="FN15" s="32"/>
      <c r="FO15" s="32"/>
      <c r="FP15" s="32"/>
      <c r="FQ15" s="32"/>
      <c r="FR15" s="32"/>
      <c r="FS15" s="32"/>
      <c r="FT15" s="32"/>
      <c r="FU15" s="32"/>
      <c r="FV15" s="32"/>
      <c r="FW15" s="32"/>
      <c r="FX15" s="32"/>
      <c r="FY15" s="32"/>
      <c r="FZ15" s="32"/>
      <c r="GA15" s="32"/>
      <c r="GB15" s="32"/>
      <c r="GC15" s="32"/>
      <c r="GD15" s="32"/>
      <c r="GE15" s="32"/>
      <c r="GF15" s="32"/>
      <c r="GG15" s="32"/>
      <c r="GH15" s="32"/>
      <c r="GI15" s="32"/>
      <c r="GJ15" s="32"/>
      <c r="GK15" s="32"/>
      <c r="GL15" s="32"/>
      <c r="GM15" s="32"/>
      <c r="GN15" s="32"/>
      <c r="GO15" s="32"/>
      <c r="GP15" s="32"/>
      <c r="GQ15" s="32"/>
      <c r="GR15" s="32"/>
      <c r="GS15" s="32"/>
      <c r="GT15" s="32"/>
      <c r="GU15" s="32"/>
      <c r="GV15" s="32"/>
      <c r="GW15" s="32"/>
      <c r="GX15" s="32"/>
      <c r="GY15" s="32"/>
      <c r="GZ15" s="32"/>
      <c r="HA15" s="32"/>
      <c r="HB15" s="32"/>
      <c r="HC15" s="32"/>
      <c r="HD15" s="32"/>
      <c r="HE15" s="32"/>
      <c r="HF15" s="32"/>
      <c r="HG15" s="32"/>
      <c r="HH15" s="32"/>
      <c r="HI15" s="32"/>
      <c r="HJ15" s="32"/>
      <c r="HK15" s="32"/>
      <c r="HL15" s="32"/>
      <c r="HM15" s="32"/>
      <c r="HN15" s="32"/>
      <c r="HO15" s="32"/>
      <c r="HP15" s="32"/>
      <c r="HQ15" s="32"/>
      <c r="HR15" s="32"/>
      <c r="HS15" s="32"/>
      <c r="HT15" s="32"/>
      <c r="HU15" s="32"/>
      <c r="HV15" s="32"/>
      <c r="HW15" s="32"/>
      <c r="HX15" s="32"/>
      <c r="HY15" s="32"/>
      <c r="HZ15" s="32"/>
      <c r="IA15" s="32"/>
      <c r="IB15" s="32"/>
      <c r="IC15" s="32"/>
      <c r="ID15" s="32"/>
      <c r="IE15" s="32"/>
      <c r="IF15" s="32"/>
      <c r="IG15" s="32"/>
      <c r="IH15" s="32"/>
      <c r="II15" s="32"/>
      <c r="IJ15" s="32"/>
      <c r="IK15" s="32"/>
      <c r="IL15" s="32"/>
      <c r="IM15" s="32"/>
      <c r="IN15" s="32"/>
      <c r="IO15" s="32"/>
      <c r="IP15" s="32"/>
      <c r="IQ15" s="32"/>
      <c r="IR15" s="32"/>
      <c r="IS15" s="32"/>
      <c r="IT15" s="32"/>
      <c r="IU15" s="32"/>
      <c r="IV15" s="32"/>
      <c r="IW15" s="32"/>
      <c r="IX15" s="32"/>
      <c r="IY15" s="32"/>
      <c r="IZ15" s="32"/>
      <c r="JA15" s="32"/>
      <c r="JB15" s="32"/>
      <c r="JC15" s="32"/>
      <c r="JD15" s="32"/>
      <c r="JE15" s="32"/>
      <c r="JF15" s="32"/>
      <c r="JG15" s="32"/>
      <c r="JH15" s="32"/>
      <c r="JI15" s="32"/>
      <c r="JJ15" s="32"/>
      <c r="JK15" s="32"/>
      <c r="JL15" s="32"/>
      <c r="JM15" s="32"/>
      <c r="JN15" s="32"/>
      <c r="JO15" s="32"/>
      <c r="JP15" s="32"/>
      <c r="JQ15" s="32"/>
      <c r="JR15" s="32"/>
      <c r="JS15" s="32"/>
      <c r="JT15" s="32"/>
      <c r="JU15" s="32"/>
      <c r="JV15" s="32"/>
      <c r="JW15" s="32"/>
      <c r="JX15" s="32"/>
      <c r="JY15" s="32"/>
      <c r="JZ15" s="32"/>
      <c r="KA15" s="32"/>
      <c r="KB15" s="32"/>
      <c r="KC15" s="32"/>
      <c r="KD15" s="32"/>
      <c r="KE15" s="32"/>
      <c r="KF15" s="32"/>
      <c r="KG15" s="32"/>
      <c r="KH15" s="32"/>
      <c r="KI15" s="32"/>
      <c r="KJ15" s="32"/>
      <c r="KK15" s="32"/>
      <c r="KL15" s="32"/>
      <c r="KM15" s="32"/>
      <c r="KN15" s="32"/>
      <c r="KO15" s="32"/>
      <c r="KP15" s="32"/>
      <c r="KQ15" s="32"/>
      <c r="KR15" s="32"/>
      <c r="KS15" s="32"/>
      <c r="KT15" s="32"/>
      <c r="KU15" s="32"/>
      <c r="KV15" s="32"/>
      <c r="KW15" s="32"/>
      <c r="KX15" s="32"/>
      <c r="KY15" s="32"/>
      <c r="KZ15" s="32"/>
      <c r="LA15" s="32"/>
      <c r="LB15" s="32"/>
      <c r="LC15" s="32"/>
      <c r="LD15" s="32"/>
      <c r="LE15" s="32"/>
      <c r="LF15" s="32"/>
      <c r="LG15" s="32"/>
      <c r="LH15" s="32"/>
      <c r="LI15" s="32"/>
      <c r="LJ15" s="32"/>
      <c r="LK15" s="32"/>
      <c r="LL15" s="32"/>
      <c r="LM15" s="32"/>
      <c r="LN15" s="32"/>
      <c r="LO15" s="32"/>
      <c r="LP15" s="32"/>
      <c r="LQ15" s="32"/>
      <c r="LR15" s="32"/>
      <c r="LS15" s="32"/>
      <c r="LT15" s="32"/>
      <c r="LU15" s="32"/>
      <c r="LV15" s="32"/>
      <c r="LW15" s="32"/>
      <c r="LX15" s="32"/>
      <c r="LY15" s="32"/>
      <c r="LZ15" s="32"/>
      <c r="MA15" s="32"/>
      <c r="MB15" s="32"/>
      <c r="MC15" s="32"/>
      <c r="MD15" s="32"/>
      <c r="ME15" s="32"/>
      <c r="MF15" s="32"/>
      <c r="MG15" s="32"/>
      <c r="MH15" s="32"/>
      <c r="MI15" s="32"/>
      <c r="MJ15" s="32"/>
      <c r="MK15" s="32"/>
      <c r="ML15" s="32"/>
      <c r="MM15" s="32"/>
      <c r="MN15" s="32"/>
      <c r="MO15" s="32"/>
      <c r="MP15" s="32"/>
      <c r="MQ15" s="32"/>
      <c r="MR15" s="32"/>
      <c r="MS15" s="32"/>
      <c r="MT15" s="32"/>
      <c r="MU15" s="32"/>
      <c r="MV15" s="32"/>
      <c r="MW15" s="32"/>
      <c r="MX15" s="32"/>
      <c r="MY15" s="32"/>
      <c r="MZ15" s="32"/>
      <c r="NA15" s="32"/>
      <c r="NB15" s="32"/>
      <c r="NC15" s="32"/>
      <c r="ND15" s="32"/>
      <c r="NE15" s="32"/>
      <c r="NF15" s="32"/>
      <c r="NG15" s="32"/>
      <c r="NH15" s="32"/>
      <c r="NI15" s="32"/>
      <c r="NJ15" s="32"/>
      <c r="NK15" s="32"/>
      <c r="NL15" s="32"/>
      <c r="NM15" s="32"/>
      <c r="NN15" s="32"/>
      <c r="NO15" s="32"/>
      <c r="NP15" s="32"/>
      <c r="NQ15" s="32"/>
    </row>
    <row r="16" spans="1:381" s="33" customFormat="1" ht="25.15" customHeight="1" x14ac:dyDescent="0.35">
      <c r="A16" s="27"/>
      <c r="B16" s="34" t="s">
        <v>9</v>
      </c>
      <c r="C16" s="35"/>
      <c r="D16" s="35"/>
      <c r="E16" s="36" t="s">
        <v>10</v>
      </c>
      <c r="F16" s="28"/>
      <c r="G16" s="28"/>
      <c r="H16" s="215" t="s">
        <v>11</v>
      </c>
      <c r="I16" s="216"/>
      <c r="J16" s="37">
        <v>0</v>
      </c>
      <c r="K16" s="38"/>
      <c r="L16" s="31"/>
      <c r="M16" s="32"/>
      <c r="N16" s="32"/>
      <c r="O16" s="32"/>
      <c r="P16" s="32"/>
      <c r="Q16" s="32"/>
      <c r="R16" s="8"/>
      <c r="S16" s="32"/>
      <c r="T16" s="32"/>
      <c r="U16" s="32"/>
      <c r="V16" s="32"/>
      <c r="W16" s="32"/>
      <c r="X16" s="32"/>
      <c r="Y16" s="32"/>
      <c r="Z16" s="32"/>
      <c r="AA16" s="32"/>
      <c r="AB16" s="32"/>
      <c r="AC16" s="32"/>
      <c r="AD16" s="32"/>
      <c r="AE16" s="32"/>
      <c r="AF16" s="32"/>
      <c r="AG16" s="32"/>
      <c r="AH16" s="32"/>
      <c r="AI16" s="32"/>
      <c r="AJ16" s="32"/>
      <c r="AK16" s="32"/>
      <c r="AL16" s="32"/>
      <c r="AM16" s="32"/>
      <c r="AN16" s="32"/>
      <c r="AO16" s="32"/>
      <c r="AP16" s="32"/>
      <c r="AQ16" s="32"/>
      <c r="AR16" s="32"/>
      <c r="AS16" s="32"/>
      <c r="AT16" s="32"/>
      <c r="AU16" s="32"/>
      <c r="AV16" s="32"/>
      <c r="AW16" s="32"/>
      <c r="AX16" s="32"/>
      <c r="AY16" s="32"/>
      <c r="AZ16" s="32"/>
      <c r="BA16" s="32"/>
      <c r="BB16" s="32"/>
      <c r="BC16" s="32"/>
      <c r="BD16" s="32"/>
      <c r="BE16" s="32"/>
      <c r="BF16" s="32"/>
      <c r="BG16" s="32"/>
      <c r="BH16" s="32"/>
      <c r="BI16" s="32"/>
      <c r="BJ16" s="32"/>
      <c r="BK16" s="32"/>
      <c r="BL16" s="32"/>
      <c r="BM16" s="32"/>
      <c r="BN16" s="32"/>
      <c r="BO16" s="32"/>
      <c r="BP16" s="32"/>
      <c r="BQ16" s="32"/>
      <c r="BR16" s="32"/>
      <c r="BS16" s="32"/>
      <c r="BT16" s="32"/>
      <c r="BU16" s="32"/>
      <c r="BV16" s="32"/>
      <c r="BW16" s="32"/>
      <c r="BX16" s="32"/>
      <c r="BY16" s="32"/>
      <c r="BZ16" s="32"/>
      <c r="CA16" s="32"/>
      <c r="CB16" s="32"/>
      <c r="CC16" s="32"/>
      <c r="CD16" s="32"/>
      <c r="CE16" s="32"/>
      <c r="CF16" s="32"/>
      <c r="CG16" s="32"/>
      <c r="CH16" s="32"/>
      <c r="CI16" s="32"/>
      <c r="CJ16" s="32"/>
      <c r="CK16" s="32"/>
      <c r="CL16" s="32"/>
      <c r="CM16" s="32"/>
      <c r="CN16" s="32"/>
      <c r="CO16" s="32"/>
      <c r="CP16" s="32"/>
      <c r="CQ16" s="32"/>
      <c r="CR16" s="32"/>
      <c r="CS16" s="32"/>
      <c r="CT16" s="32"/>
      <c r="CU16" s="32"/>
      <c r="CV16" s="32"/>
      <c r="CW16" s="32"/>
      <c r="CX16" s="32"/>
      <c r="CY16" s="32"/>
      <c r="CZ16" s="32"/>
      <c r="DA16" s="32"/>
      <c r="DB16" s="32"/>
      <c r="DC16" s="32"/>
      <c r="DD16" s="32"/>
      <c r="DE16" s="32"/>
      <c r="DF16" s="32"/>
      <c r="DG16" s="32"/>
      <c r="DH16" s="32"/>
      <c r="DI16" s="32"/>
      <c r="DJ16" s="32"/>
      <c r="DK16" s="32"/>
      <c r="DL16" s="32"/>
      <c r="DM16" s="32"/>
      <c r="DN16" s="32"/>
      <c r="DO16" s="32"/>
      <c r="DP16" s="32"/>
      <c r="DQ16" s="32"/>
      <c r="DR16" s="32"/>
      <c r="DS16" s="32"/>
      <c r="DT16" s="32"/>
      <c r="DU16" s="32"/>
      <c r="DV16" s="32"/>
      <c r="DW16" s="32"/>
      <c r="DX16" s="32"/>
      <c r="DY16" s="32"/>
      <c r="DZ16" s="32"/>
      <c r="EA16" s="32"/>
      <c r="EB16" s="32"/>
      <c r="EC16" s="32"/>
      <c r="ED16" s="32"/>
      <c r="EE16" s="32"/>
      <c r="EF16" s="32"/>
      <c r="EG16" s="32"/>
      <c r="EH16" s="32"/>
      <c r="EI16" s="32"/>
      <c r="EJ16" s="32"/>
      <c r="EK16" s="32"/>
      <c r="EL16" s="32"/>
      <c r="EM16" s="32"/>
      <c r="EN16" s="32"/>
      <c r="EO16" s="32"/>
      <c r="EP16" s="32"/>
      <c r="EQ16" s="32"/>
      <c r="ER16" s="32"/>
      <c r="ES16" s="32"/>
      <c r="ET16" s="32"/>
      <c r="EU16" s="32"/>
      <c r="EV16" s="32"/>
      <c r="EW16" s="32"/>
      <c r="EX16" s="32"/>
      <c r="EY16" s="32"/>
      <c r="EZ16" s="32"/>
      <c r="FA16" s="32"/>
      <c r="FB16" s="32"/>
      <c r="FC16" s="32"/>
      <c r="FD16" s="32"/>
      <c r="FE16" s="32"/>
      <c r="FF16" s="32"/>
      <c r="FG16" s="32"/>
      <c r="FH16" s="32"/>
      <c r="FI16" s="32"/>
      <c r="FJ16" s="32"/>
      <c r="FK16" s="32"/>
      <c r="FL16" s="32"/>
      <c r="FM16" s="32"/>
      <c r="FN16" s="32"/>
      <c r="FO16" s="32"/>
      <c r="FP16" s="32"/>
      <c r="FQ16" s="32"/>
      <c r="FR16" s="32"/>
      <c r="FS16" s="32"/>
      <c r="FT16" s="32"/>
      <c r="FU16" s="32"/>
      <c r="FV16" s="32"/>
      <c r="FW16" s="32"/>
      <c r="FX16" s="32"/>
      <c r="FY16" s="32"/>
      <c r="FZ16" s="32"/>
      <c r="GA16" s="32"/>
      <c r="GB16" s="32"/>
      <c r="GC16" s="32"/>
      <c r="GD16" s="32"/>
      <c r="GE16" s="32"/>
      <c r="GF16" s="32"/>
      <c r="GG16" s="32"/>
      <c r="GH16" s="32"/>
      <c r="GI16" s="32"/>
      <c r="GJ16" s="32"/>
      <c r="GK16" s="32"/>
      <c r="GL16" s="32"/>
      <c r="GM16" s="32"/>
      <c r="GN16" s="32"/>
      <c r="GO16" s="32"/>
      <c r="GP16" s="32"/>
      <c r="GQ16" s="32"/>
      <c r="GR16" s="32"/>
      <c r="GS16" s="32"/>
      <c r="GT16" s="32"/>
      <c r="GU16" s="32"/>
      <c r="GV16" s="32"/>
      <c r="GW16" s="32"/>
      <c r="GX16" s="32"/>
      <c r="GY16" s="32"/>
      <c r="GZ16" s="32"/>
      <c r="HA16" s="32"/>
      <c r="HB16" s="32"/>
      <c r="HC16" s="32"/>
      <c r="HD16" s="32"/>
      <c r="HE16" s="32"/>
      <c r="HF16" s="32"/>
      <c r="HG16" s="32"/>
      <c r="HH16" s="32"/>
      <c r="HI16" s="32"/>
      <c r="HJ16" s="32"/>
      <c r="HK16" s="32"/>
      <c r="HL16" s="32"/>
      <c r="HM16" s="32"/>
      <c r="HN16" s="32"/>
      <c r="HO16" s="32"/>
      <c r="HP16" s="32"/>
      <c r="HQ16" s="32"/>
      <c r="HR16" s="32"/>
      <c r="HS16" s="32"/>
      <c r="HT16" s="32"/>
      <c r="HU16" s="32"/>
      <c r="HV16" s="32"/>
      <c r="HW16" s="32"/>
      <c r="HX16" s="32"/>
      <c r="HY16" s="32"/>
      <c r="HZ16" s="32"/>
      <c r="IA16" s="32"/>
      <c r="IB16" s="32"/>
      <c r="IC16" s="32"/>
      <c r="ID16" s="32"/>
      <c r="IE16" s="32"/>
      <c r="IF16" s="32"/>
      <c r="IG16" s="32"/>
      <c r="IH16" s="32"/>
      <c r="II16" s="32"/>
      <c r="IJ16" s="32"/>
      <c r="IK16" s="32"/>
      <c r="IL16" s="32"/>
      <c r="IM16" s="32"/>
      <c r="IN16" s="32"/>
      <c r="IO16" s="32"/>
      <c r="IP16" s="32"/>
      <c r="IQ16" s="32"/>
      <c r="IR16" s="32"/>
      <c r="IS16" s="32"/>
      <c r="IT16" s="32"/>
      <c r="IU16" s="32"/>
      <c r="IV16" s="32"/>
      <c r="IW16" s="32"/>
      <c r="IX16" s="32"/>
      <c r="IY16" s="32"/>
      <c r="IZ16" s="32"/>
      <c r="JA16" s="32"/>
      <c r="JB16" s="32"/>
      <c r="JC16" s="32"/>
      <c r="JD16" s="32"/>
      <c r="JE16" s="32"/>
      <c r="JF16" s="32"/>
      <c r="JG16" s="32"/>
      <c r="JH16" s="32"/>
      <c r="JI16" s="32"/>
      <c r="JJ16" s="32"/>
      <c r="JK16" s="32"/>
      <c r="JL16" s="32"/>
      <c r="JM16" s="32"/>
      <c r="JN16" s="32"/>
      <c r="JO16" s="32"/>
      <c r="JP16" s="32"/>
      <c r="JQ16" s="32"/>
      <c r="JR16" s="32"/>
      <c r="JS16" s="32"/>
      <c r="JT16" s="32"/>
      <c r="JU16" s="32"/>
      <c r="JV16" s="32"/>
      <c r="JW16" s="32"/>
      <c r="JX16" s="32"/>
      <c r="JY16" s="32"/>
      <c r="JZ16" s="32"/>
      <c r="KA16" s="32"/>
      <c r="KB16" s="32"/>
      <c r="KC16" s="32"/>
      <c r="KD16" s="32"/>
      <c r="KE16" s="32"/>
      <c r="KF16" s="32"/>
      <c r="KG16" s="32"/>
      <c r="KH16" s="32"/>
      <c r="KI16" s="32"/>
      <c r="KJ16" s="32"/>
      <c r="KK16" s="32"/>
      <c r="KL16" s="32"/>
      <c r="KM16" s="32"/>
      <c r="KN16" s="32"/>
      <c r="KO16" s="32"/>
      <c r="KP16" s="32"/>
      <c r="KQ16" s="32"/>
      <c r="KR16" s="32"/>
      <c r="KS16" s="32"/>
      <c r="KT16" s="32"/>
      <c r="KU16" s="32"/>
      <c r="KV16" s="32"/>
      <c r="KW16" s="32"/>
      <c r="KX16" s="32"/>
      <c r="KY16" s="32"/>
      <c r="KZ16" s="32"/>
      <c r="LA16" s="32"/>
      <c r="LB16" s="32"/>
      <c r="LC16" s="32"/>
      <c r="LD16" s="32"/>
      <c r="LE16" s="32"/>
      <c r="LF16" s="32"/>
      <c r="LG16" s="32"/>
      <c r="LH16" s="32"/>
      <c r="LI16" s="32"/>
      <c r="LJ16" s="32"/>
      <c r="LK16" s="32"/>
      <c r="LL16" s="32"/>
      <c r="LM16" s="32"/>
      <c r="LN16" s="32"/>
      <c r="LO16" s="32"/>
      <c r="LP16" s="32"/>
      <c r="LQ16" s="32"/>
      <c r="LR16" s="32"/>
      <c r="LS16" s="32"/>
      <c r="LT16" s="32"/>
      <c r="LU16" s="32"/>
      <c r="LV16" s="32"/>
      <c r="LW16" s="32"/>
      <c r="LX16" s="32"/>
      <c r="LY16" s="32"/>
      <c r="LZ16" s="32"/>
      <c r="MA16" s="32"/>
      <c r="MB16" s="32"/>
      <c r="MC16" s="32"/>
      <c r="MD16" s="32"/>
      <c r="ME16" s="32"/>
      <c r="MF16" s="32"/>
      <c r="MG16" s="32"/>
      <c r="MH16" s="32"/>
      <c r="MI16" s="32"/>
      <c r="MJ16" s="32"/>
      <c r="MK16" s="32"/>
      <c r="ML16" s="32"/>
      <c r="MM16" s="32"/>
      <c r="MN16" s="32"/>
      <c r="MO16" s="32"/>
      <c r="MP16" s="32"/>
      <c r="MQ16" s="32"/>
      <c r="MR16" s="32"/>
      <c r="MS16" s="32"/>
      <c r="MT16" s="32"/>
      <c r="MU16" s="32"/>
      <c r="MV16" s="32"/>
      <c r="MW16" s="32"/>
      <c r="MX16" s="32"/>
      <c r="MY16" s="32"/>
      <c r="MZ16" s="32"/>
      <c r="NA16" s="32"/>
      <c r="NB16" s="32"/>
      <c r="NC16" s="32"/>
      <c r="ND16" s="32"/>
      <c r="NE16" s="32"/>
      <c r="NF16" s="32"/>
      <c r="NG16" s="32"/>
      <c r="NH16" s="32"/>
      <c r="NI16" s="32"/>
      <c r="NJ16" s="32"/>
      <c r="NK16" s="32"/>
      <c r="NL16" s="32"/>
      <c r="NM16" s="32"/>
      <c r="NN16" s="32"/>
      <c r="NO16" s="32"/>
      <c r="NP16" s="32"/>
      <c r="NQ16" s="32"/>
    </row>
    <row r="17" spans="1:18" s="7" customFormat="1" ht="25.15" customHeight="1" x14ac:dyDescent="0.35">
      <c r="A17" s="39"/>
      <c r="B17" s="193" t="s">
        <v>101</v>
      </c>
      <c r="C17" s="194"/>
      <c r="D17" s="40"/>
      <c r="E17" s="217" t="s">
        <v>102</v>
      </c>
      <c r="F17" s="218"/>
      <c r="G17" s="41"/>
      <c r="H17" s="219" t="s">
        <v>12</v>
      </c>
      <c r="I17" s="216"/>
      <c r="J17" s="37">
        <v>0</v>
      </c>
      <c r="K17" s="38"/>
      <c r="L17" s="42"/>
      <c r="R17" s="8"/>
    </row>
    <row r="18" spans="1:18" s="7" customFormat="1" ht="25.15" customHeight="1" x14ac:dyDescent="0.35">
      <c r="A18" s="39"/>
      <c r="B18" s="43" t="s">
        <v>13</v>
      </c>
      <c r="C18" s="44"/>
      <c r="D18" s="45"/>
      <c r="E18" s="36" t="s">
        <v>14</v>
      </c>
      <c r="F18" s="36"/>
      <c r="G18" s="46"/>
      <c r="H18" s="197" t="s">
        <v>15</v>
      </c>
      <c r="I18" s="198"/>
      <c r="J18" s="37">
        <v>0</v>
      </c>
      <c r="K18" s="38"/>
      <c r="L18" s="42"/>
      <c r="R18" s="8"/>
    </row>
    <row r="19" spans="1:18" s="7" customFormat="1" ht="25.15" customHeight="1" x14ac:dyDescent="0.35">
      <c r="A19" s="39"/>
      <c r="B19" s="193" t="s">
        <v>103</v>
      </c>
      <c r="C19" s="194"/>
      <c r="D19" s="47"/>
      <c r="E19" s="195" t="s">
        <v>104</v>
      </c>
      <c r="F19" s="196"/>
      <c r="G19" s="15"/>
      <c r="H19" s="197" t="s">
        <v>16</v>
      </c>
      <c r="I19" s="198"/>
      <c r="J19" s="37">
        <v>0</v>
      </c>
      <c r="K19" s="38"/>
      <c r="L19" s="42"/>
      <c r="R19" s="8"/>
    </row>
    <row r="20" spans="1:18" s="7" customFormat="1" ht="25.15" customHeight="1" x14ac:dyDescent="0.3">
      <c r="A20" s="3"/>
      <c r="B20" s="48"/>
      <c r="C20" s="49"/>
      <c r="D20" s="47"/>
      <c r="E20" s="50"/>
      <c r="F20" s="50"/>
      <c r="G20" s="9"/>
      <c r="H20" s="9"/>
      <c r="I20" s="9"/>
      <c r="J20" s="9"/>
      <c r="K20" s="51"/>
      <c r="L20" s="6"/>
      <c r="R20" s="8"/>
    </row>
    <row r="21" spans="1:18" s="7" customFormat="1" ht="21" thickBot="1" x14ac:dyDescent="0.35">
      <c r="A21" s="3"/>
      <c r="B21" s="52"/>
      <c r="C21" s="10" t="s">
        <v>17</v>
      </c>
      <c r="D21" s="53"/>
      <c r="E21" s="9"/>
      <c r="F21" s="9"/>
      <c r="G21" s="229" t="s">
        <v>18</v>
      </c>
      <c r="H21" s="230"/>
      <c r="I21" s="230"/>
      <c r="J21" s="230"/>
      <c r="K21" s="51"/>
      <c r="L21" s="6"/>
      <c r="R21" s="54" t="s">
        <v>17</v>
      </c>
    </row>
    <row r="22" spans="1:18" s="7" customFormat="1" ht="24" thickBot="1" x14ac:dyDescent="0.4">
      <c r="A22" s="3"/>
      <c r="B22" s="55"/>
      <c r="C22" s="231" t="s">
        <v>19</v>
      </c>
      <c r="D22" s="232"/>
      <c r="E22" s="232"/>
      <c r="F22" s="233"/>
      <c r="G22" s="234" t="s">
        <v>20</v>
      </c>
      <c r="H22" s="234" t="s">
        <v>21</v>
      </c>
      <c r="I22" s="236" t="s">
        <v>22</v>
      </c>
      <c r="J22" s="236" t="s">
        <v>23</v>
      </c>
      <c r="K22" s="56"/>
      <c r="L22" s="6"/>
      <c r="R22" s="8"/>
    </row>
    <row r="23" spans="1:18" s="7" customFormat="1" ht="26.25" x14ac:dyDescent="0.4">
      <c r="A23" s="57" t="s">
        <v>24</v>
      </c>
      <c r="B23" s="58" t="s">
        <v>25</v>
      </c>
      <c r="C23" s="59" t="s">
        <v>26</v>
      </c>
      <c r="D23" s="59" t="s">
        <v>27</v>
      </c>
      <c r="E23" s="59" t="s">
        <v>28</v>
      </c>
      <c r="F23" s="59" t="s">
        <v>29</v>
      </c>
      <c r="G23" s="235"/>
      <c r="H23" s="235"/>
      <c r="I23" s="237"/>
      <c r="J23" s="237"/>
      <c r="K23" s="60" t="s">
        <v>30</v>
      </c>
      <c r="R23" s="61"/>
    </row>
    <row r="24" spans="1:18" s="7" customFormat="1" ht="21" customHeight="1" x14ac:dyDescent="0.35">
      <c r="A24" s="62" t="s">
        <v>31</v>
      </c>
      <c r="B24" s="17" t="s">
        <v>32</v>
      </c>
      <c r="C24" s="63">
        <v>0</v>
      </c>
      <c r="D24" s="63">
        <v>0</v>
      </c>
      <c r="E24" s="63">
        <v>0</v>
      </c>
      <c r="F24" s="64">
        <v>0</v>
      </c>
      <c r="G24" s="65"/>
      <c r="H24" s="66"/>
      <c r="I24" s="66"/>
      <c r="J24" s="66"/>
      <c r="K24" s="67">
        <f>SUM(C24:F24)</f>
        <v>0</v>
      </c>
      <c r="R24" s="54" t="s">
        <v>17</v>
      </c>
    </row>
    <row r="25" spans="1:18" s="7" customFormat="1" ht="21" customHeight="1" x14ac:dyDescent="0.35">
      <c r="A25" s="62" t="s">
        <v>33</v>
      </c>
      <c r="B25" s="17" t="s">
        <v>34</v>
      </c>
      <c r="C25" s="64">
        <v>0</v>
      </c>
      <c r="D25" s="64">
        <v>0</v>
      </c>
      <c r="E25" s="64">
        <v>0</v>
      </c>
      <c r="F25" s="64">
        <v>0</v>
      </c>
      <c r="G25" s="65"/>
      <c r="H25" s="66"/>
      <c r="I25" s="66"/>
      <c r="J25" s="66"/>
      <c r="K25" s="67">
        <f>SUM(C25:F25)</f>
        <v>0</v>
      </c>
      <c r="R25" s="54">
        <f>IF('[1]VETS-701 Tech Perf Report'!$I$7="Q1 July 1 - September 30",C25,IF('[1]VETS-701 Tech Perf Report'!$I$7="Q2 October 1 - December 31",C25+D25,IF('[1]VETS-701 Tech Perf Report'!$I$7="Q3 January 1 - March 31",C25+D25+E25,IF('[1]VETS-701 Tech Perf Report'!$I$7&gt;="Q4 April 1 - June 30",C25+D25+E25+F25,0))))</f>
        <v>0</v>
      </c>
    </row>
    <row r="26" spans="1:18" s="7" customFormat="1" ht="21" customHeight="1" x14ac:dyDescent="0.35">
      <c r="A26" s="62" t="s">
        <v>35</v>
      </c>
      <c r="B26" s="17" t="s">
        <v>36</v>
      </c>
      <c r="C26" s="64">
        <v>0</v>
      </c>
      <c r="D26" s="64">
        <v>0</v>
      </c>
      <c r="E26" s="64">
        <v>0</v>
      </c>
      <c r="F26" s="64">
        <v>0</v>
      </c>
      <c r="G26" s="65"/>
      <c r="H26" s="66"/>
      <c r="I26" s="66"/>
      <c r="J26" s="66"/>
      <c r="K26" s="67">
        <f>SUM(C26:F26)</f>
        <v>0</v>
      </c>
      <c r="R26" s="54"/>
    </row>
    <row r="27" spans="1:18" s="7" customFormat="1" ht="21" customHeight="1" x14ac:dyDescent="0.35">
      <c r="A27" s="62" t="s">
        <v>37</v>
      </c>
      <c r="B27" s="17" t="s">
        <v>38</v>
      </c>
      <c r="C27" s="64">
        <v>0</v>
      </c>
      <c r="D27" s="64">
        <v>0</v>
      </c>
      <c r="E27" s="64">
        <v>0</v>
      </c>
      <c r="F27" s="64">
        <v>0</v>
      </c>
      <c r="G27" s="65"/>
      <c r="H27" s="66"/>
      <c r="I27" s="66"/>
      <c r="J27" s="66"/>
      <c r="K27" s="67">
        <f>SUM(C27:F27)</f>
        <v>0</v>
      </c>
      <c r="R27" s="54"/>
    </row>
    <row r="28" spans="1:18" s="7" customFormat="1" ht="21" customHeight="1" x14ac:dyDescent="0.35">
      <c r="A28" s="62" t="s">
        <v>39</v>
      </c>
      <c r="B28" s="17" t="s">
        <v>40</v>
      </c>
      <c r="C28" s="64">
        <v>0</v>
      </c>
      <c r="D28" s="64">
        <v>0</v>
      </c>
      <c r="E28" s="64">
        <v>0</v>
      </c>
      <c r="F28" s="64">
        <v>0</v>
      </c>
      <c r="G28" s="220"/>
      <c r="H28" s="221"/>
      <c r="I28" s="221"/>
      <c r="J28" s="222"/>
      <c r="K28" s="67">
        <f>SUM(C28:F28)</f>
        <v>0</v>
      </c>
      <c r="R28" s="54">
        <f>IF('[1]VETS-701 Tech Perf Report'!$I$7="Q1 July 1 - September 30",C28,IF('[1]VETS-701 Tech Perf Report'!$I$7="Q2 October 1 - December 31",C28+D28,IF('[1]VETS-701 Tech Perf Report'!$I$7="Q3 January 1 - March 31",C28+D28+E28,IF('[1]VETS-701 Tech Perf Report'!$I$7&gt;="Q4 April 1 - June 30",C28+D28+E28+F28,0))))</f>
        <v>0</v>
      </c>
    </row>
    <row r="29" spans="1:18" s="7" customFormat="1" ht="21" customHeight="1" x14ac:dyDescent="0.35">
      <c r="A29" s="62" t="s">
        <v>41</v>
      </c>
      <c r="B29" s="17" t="s">
        <v>42</v>
      </c>
      <c r="C29" s="68">
        <v>0</v>
      </c>
      <c r="D29" s="68">
        <v>0</v>
      </c>
      <c r="E29" s="68">
        <v>0</v>
      </c>
      <c r="F29" s="68">
        <v>0</v>
      </c>
      <c r="G29" s="65"/>
      <c r="H29" s="66"/>
      <c r="I29" s="66"/>
      <c r="J29" s="66"/>
      <c r="K29" s="69">
        <f>IF(SUM(C28:F28)&gt;0,((C28*C29)+(D28*D29)+(E28*E29)+(F28*F29))/SUM(C28:F28),0)</f>
        <v>0</v>
      </c>
      <c r="R29" s="70">
        <f>IFERROR(IF('[1]VETS-701 Tech Perf Report'!$I$7="Q1 July 1 - September 30",C29,IF('[1]VETS-701 Tech Perf Report'!$I$7="Q2 October 1 - December 31",((C29*C28)+(D29*D28))/(C28+D28),IF('[1]VETS-701 Tech Perf Report'!$I$7="Q3 January 1 - March 31",((C29*C28)+(D29*D28)+(E29*E28))/(C28+D28+E28),IF('[1]VETS-701 Tech Perf Report'!$I$7&gt;="Q4 April 1 - June 30",((C29*C28)+(D29*D28)+(E29*E28)+(F29*F28))/(C28+D28+E28+F28),0)))),0)</f>
        <v>0</v>
      </c>
    </row>
    <row r="30" spans="1:18" s="7" customFormat="1" ht="21" customHeight="1" x14ac:dyDescent="0.35">
      <c r="A30" s="62" t="s">
        <v>43</v>
      </c>
      <c r="B30" s="71" t="s">
        <v>44</v>
      </c>
      <c r="C30" s="72">
        <f>IF(C28=0,0,C28/C33)</f>
        <v>0</v>
      </c>
      <c r="D30" s="72">
        <f>IF(D28=0,0,D28/D33)</f>
        <v>0</v>
      </c>
      <c r="E30" s="72">
        <f>IF(E28=0,0,E28/E33)</f>
        <v>0</v>
      </c>
      <c r="F30" s="72">
        <f>IF(F28=0,0,F28/F33)</f>
        <v>0</v>
      </c>
      <c r="G30" s="223" t="s">
        <v>45</v>
      </c>
      <c r="H30" s="224"/>
      <c r="I30" s="224"/>
      <c r="J30" s="225"/>
      <c r="K30" s="73">
        <f>IF(K25&gt;0,SUM(K28/K33),0)</f>
        <v>0</v>
      </c>
      <c r="R30" s="74">
        <f>IFERROR(IF('[1]VETS-701 Tech Perf Report'!$I$7="Q1 July 1 - September 30",(C28/C33),IF('[1]VETS-701 Tech Perf Report'!$I$7="Q2 October 1 - December 31",(C28+D28)/(C33+D33),IF('[1]VETS-701 Tech Perf Report'!$I$7="Q3 January 1 - March 31",(C28+D28+E28)/(C33+D33+E33),IF('[1]VETS-701 Tech Perf Report'!$I$7&gt;="Q4 April 1 - June 30",(C28+D28+E28+F28)/(C33+D33+E33+F33),0)))),0)</f>
        <v>0</v>
      </c>
    </row>
    <row r="31" spans="1:18" s="7" customFormat="1" ht="21" customHeight="1" x14ac:dyDescent="0.4">
      <c r="A31" s="62" t="s">
        <v>46</v>
      </c>
      <c r="B31" s="75" t="s">
        <v>47</v>
      </c>
      <c r="C31" s="76">
        <v>0</v>
      </c>
      <c r="D31" s="76">
        <v>0</v>
      </c>
      <c r="E31" s="76">
        <v>0</v>
      </c>
      <c r="F31" s="76">
        <v>0</v>
      </c>
      <c r="G31" s="226"/>
      <c r="H31" s="224"/>
      <c r="I31" s="224"/>
      <c r="J31" s="225"/>
      <c r="K31" s="77">
        <v>0</v>
      </c>
      <c r="L31" s="7" t="s">
        <v>17</v>
      </c>
      <c r="R31" s="78">
        <f>IF('[1]VETS-701 Tech Perf Report'!$I$7="Q1 July 1 - September 30",(C31),IF('[1]VETS-701 Tech Perf Report'!$I$7="Q2 October 1 - December 31",((C31+D31)/2),IF('[1]VETS-701 Tech Perf Report'!$I$7="Q3 January 1 - March 31",((C31+D31+E31)/3),IF('[1]VETS-701 Tech Perf Report'!$I$7&gt;="Q4 April 1 - June 30",(K31),0))))</f>
        <v>0</v>
      </c>
    </row>
    <row r="32" spans="1:18" s="7" customFormat="1" ht="21" customHeight="1" x14ac:dyDescent="0.35">
      <c r="A32" s="62" t="s">
        <v>48</v>
      </c>
      <c r="B32" s="79" t="s">
        <v>49</v>
      </c>
      <c r="C32" s="80">
        <f>IF(C28=0,0,C71/C28)</f>
        <v>0</v>
      </c>
      <c r="D32" s="80">
        <f>IF(D28=0,0,D71/D28)</f>
        <v>0</v>
      </c>
      <c r="E32" s="80">
        <f>IF(E28=0,0,E71/E28)</f>
        <v>0</v>
      </c>
      <c r="F32" s="80">
        <f>IF(F28=0,0,F71/F28)</f>
        <v>0</v>
      </c>
      <c r="G32" s="226"/>
      <c r="H32" s="224"/>
      <c r="I32" s="224"/>
      <c r="J32" s="225"/>
      <c r="K32" s="81">
        <f>IF(K28&gt;0,SUM(K71/K28),0)</f>
        <v>0</v>
      </c>
      <c r="R32" s="70" t="e">
        <f>IF('[1]VETS-701 Tech Perf Report'!$I$7="Q1 July 1 - September 30",(C71/C28),IF('[1]VETS-701 Tech Perf Report'!$I$7="Q2 October 1 - December 31",(C71+D71)/(C28+D28),IF('[1]VETS-701 Tech Perf Report'!$I$7="Q3 January 1 - March 31",(C71+D71+E71)/(C28+D28+E28),IF('[1]VETS-701 Tech Perf Report'!$I$7="Q4 April 1 - June 30",(C71+D71+E71+F71)/(C28+D28+E28+F28),IF('[1]VETS-701 Tech Perf Report'!$I$7="Q5 July 1 - September 30",(C71+D71+E71+F71+G71)/(C28+D28+E28+F28+G28),IF('[1]VETS-701 Tech Perf Report'!$I$7="Q6 October 1 - December 31",(C71+D71+E71+F71+G71+H71)/(C28+D28+E28+F28+G28+G71),IF('[1]VETS-701 Tech Perf Report'!$I$7="Q7 January 1 - March 31",(C71+D71+E71+F71+G71+H71+I71)/(C28+D28+E28+F28+G28+H28+I28),IF('[1]VETS-701 Tech Perf Report'!$I$7="Q8 April 1 - June 30",(C71+D71+E71+F71+G71+H71+I71+J71)/(C28+D28+E28+F28+G28+H28+I28+J28),0))))))))</f>
        <v>#DIV/0!</v>
      </c>
    </row>
    <row r="33" spans="1:381" ht="21" customHeight="1" x14ac:dyDescent="0.35">
      <c r="A33" s="62" t="s">
        <v>50</v>
      </c>
      <c r="B33" s="82" t="s">
        <v>51</v>
      </c>
      <c r="C33" s="83">
        <v>0</v>
      </c>
      <c r="D33" s="83">
        <v>0</v>
      </c>
      <c r="E33" s="83">
        <v>0</v>
      </c>
      <c r="F33" s="83">
        <v>0</v>
      </c>
      <c r="G33" s="66"/>
      <c r="H33" s="84"/>
      <c r="I33" s="84"/>
      <c r="J33" s="84"/>
      <c r="K33" s="67">
        <f>SUM(C33:F33)</f>
        <v>0</v>
      </c>
      <c r="L33" s="85"/>
      <c r="R33" s="54"/>
    </row>
    <row r="34" spans="1:381" s="90" customFormat="1" ht="21" hidden="1" customHeight="1" x14ac:dyDescent="0.35">
      <c r="A34" s="62" t="s">
        <v>52</v>
      </c>
      <c r="B34" s="86" t="s">
        <v>53</v>
      </c>
      <c r="C34" s="87"/>
      <c r="D34" s="88">
        <v>0</v>
      </c>
      <c r="E34" s="88">
        <v>0</v>
      </c>
      <c r="F34" s="88">
        <v>0</v>
      </c>
      <c r="G34" s="89">
        <v>0</v>
      </c>
      <c r="H34" s="65"/>
      <c r="I34" s="65"/>
      <c r="J34" s="65"/>
      <c r="K34" s="67">
        <f>SUM(D34:G34)</f>
        <v>0</v>
      </c>
      <c r="L34" s="7"/>
      <c r="M34" s="7"/>
      <c r="N34" s="7"/>
      <c r="O34" s="7"/>
      <c r="P34" s="7"/>
      <c r="Q34" s="7"/>
      <c r="R34" s="54"/>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c r="DJ34" s="7"/>
      <c r="DK34" s="7"/>
      <c r="DL34" s="7"/>
      <c r="DM34" s="7"/>
      <c r="DN34" s="7"/>
      <c r="DO34" s="7"/>
      <c r="DP34" s="7"/>
      <c r="DQ34" s="7"/>
      <c r="DR34" s="7"/>
      <c r="DS34" s="7"/>
      <c r="DT34" s="7"/>
      <c r="DU34" s="7"/>
      <c r="DV34" s="7"/>
      <c r="DW34" s="7"/>
      <c r="DX34" s="7"/>
      <c r="DY34" s="7"/>
      <c r="DZ34" s="7"/>
      <c r="EA34" s="7"/>
      <c r="EB34" s="7"/>
      <c r="EC34" s="7"/>
      <c r="ED34" s="7"/>
      <c r="EE34" s="7"/>
      <c r="EF34" s="7"/>
      <c r="EG34" s="7"/>
      <c r="EH34" s="7"/>
      <c r="EI34" s="7"/>
      <c r="EJ34" s="7"/>
      <c r="EK34" s="7"/>
      <c r="EL34" s="7"/>
      <c r="EM34" s="7"/>
      <c r="EN34" s="7"/>
      <c r="EO34" s="7"/>
      <c r="EP34" s="7"/>
      <c r="EQ34" s="7"/>
      <c r="ER34" s="7"/>
      <c r="ES34" s="7"/>
      <c r="ET34" s="7"/>
      <c r="EU34" s="7"/>
      <c r="EV34" s="7"/>
      <c r="EW34" s="7"/>
      <c r="EX34" s="7"/>
      <c r="EY34" s="7"/>
      <c r="EZ34" s="7"/>
      <c r="FA34" s="7"/>
      <c r="FB34" s="7"/>
      <c r="FC34" s="7"/>
      <c r="FD34" s="7"/>
      <c r="FE34" s="7"/>
      <c r="FF34" s="7"/>
      <c r="FG34" s="7"/>
      <c r="FH34" s="7"/>
      <c r="FI34" s="7"/>
      <c r="FJ34" s="7"/>
      <c r="FK34" s="7"/>
      <c r="FL34" s="7"/>
      <c r="FM34" s="7"/>
      <c r="FN34" s="7"/>
      <c r="FO34" s="7"/>
      <c r="FP34" s="7"/>
      <c r="FQ34" s="7"/>
      <c r="FR34" s="7"/>
      <c r="FS34" s="7"/>
      <c r="FT34" s="7"/>
      <c r="FU34" s="7"/>
      <c r="FV34" s="7"/>
      <c r="FW34" s="7"/>
      <c r="FX34" s="7"/>
      <c r="FY34" s="7"/>
      <c r="FZ34" s="7"/>
      <c r="GA34" s="7"/>
      <c r="GB34" s="7"/>
      <c r="GC34" s="7"/>
      <c r="GD34" s="7"/>
      <c r="GE34" s="7"/>
      <c r="GF34" s="7"/>
      <c r="GG34" s="7"/>
      <c r="GH34" s="7"/>
      <c r="GI34" s="7"/>
      <c r="GJ34" s="7"/>
      <c r="GK34" s="7"/>
      <c r="GL34" s="7"/>
      <c r="GM34" s="7"/>
      <c r="GN34" s="7"/>
      <c r="GO34" s="7"/>
      <c r="GP34" s="7"/>
      <c r="GQ34" s="7"/>
      <c r="GR34" s="7"/>
      <c r="GS34" s="7"/>
      <c r="GT34" s="7"/>
      <c r="GU34" s="7"/>
      <c r="GV34" s="7"/>
      <c r="GW34" s="7"/>
      <c r="GX34" s="7"/>
      <c r="GY34" s="7"/>
      <c r="GZ34" s="7"/>
      <c r="HA34" s="7"/>
      <c r="HB34" s="7"/>
      <c r="HC34" s="7"/>
      <c r="HD34" s="7"/>
      <c r="HE34" s="7"/>
      <c r="HF34" s="7"/>
      <c r="HG34" s="7"/>
      <c r="HH34" s="7"/>
      <c r="HI34" s="7"/>
      <c r="HJ34" s="7"/>
      <c r="HK34" s="7"/>
      <c r="HL34" s="7"/>
      <c r="HM34" s="7"/>
      <c r="HN34" s="7"/>
      <c r="HO34" s="7"/>
      <c r="HP34" s="7"/>
      <c r="HQ34" s="7"/>
      <c r="HR34" s="7"/>
      <c r="HS34" s="7"/>
      <c r="HT34" s="7"/>
      <c r="HU34" s="7"/>
      <c r="HV34" s="7"/>
      <c r="HW34" s="7"/>
      <c r="HX34" s="7"/>
      <c r="HY34" s="7"/>
      <c r="HZ34" s="7"/>
      <c r="IA34" s="7"/>
      <c r="IB34" s="7"/>
      <c r="IC34" s="7"/>
      <c r="ID34" s="7"/>
      <c r="IE34" s="7"/>
      <c r="IF34" s="7"/>
      <c r="IG34" s="7"/>
      <c r="IH34" s="7"/>
      <c r="II34" s="7"/>
      <c r="IJ34" s="7"/>
      <c r="IK34" s="7"/>
      <c r="IL34" s="7"/>
      <c r="IM34" s="7"/>
      <c r="IN34" s="7"/>
      <c r="IO34" s="7"/>
      <c r="IP34" s="7"/>
      <c r="IQ34" s="7"/>
      <c r="IR34" s="7"/>
      <c r="IS34" s="7"/>
      <c r="IT34" s="7"/>
      <c r="IU34" s="7"/>
      <c r="IV34" s="7"/>
      <c r="IW34" s="7"/>
      <c r="IX34" s="7"/>
      <c r="IY34" s="7"/>
      <c r="IZ34" s="7"/>
      <c r="JA34" s="7"/>
      <c r="JB34" s="7"/>
      <c r="JC34" s="7"/>
      <c r="JD34" s="7"/>
      <c r="JE34" s="7"/>
      <c r="JF34" s="7"/>
      <c r="JG34" s="7"/>
      <c r="JH34" s="7"/>
      <c r="JI34" s="7"/>
      <c r="JJ34" s="7"/>
      <c r="JK34" s="7"/>
      <c r="JL34" s="7"/>
      <c r="JM34" s="7"/>
      <c r="JN34" s="7"/>
      <c r="JO34" s="7"/>
      <c r="JP34" s="7"/>
      <c r="JQ34" s="7"/>
      <c r="JR34" s="7"/>
      <c r="JS34" s="7"/>
      <c r="JT34" s="7"/>
      <c r="JU34" s="7"/>
      <c r="JV34" s="7"/>
      <c r="JW34" s="7"/>
      <c r="JX34" s="7"/>
      <c r="JY34" s="7"/>
      <c r="JZ34" s="7"/>
      <c r="KA34" s="7"/>
      <c r="KB34" s="7"/>
      <c r="KC34" s="7"/>
      <c r="KD34" s="7"/>
      <c r="KE34" s="7"/>
      <c r="KF34" s="7"/>
      <c r="KG34" s="7"/>
      <c r="KH34" s="7"/>
      <c r="KI34" s="7"/>
      <c r="KJ34" s="7"/>
      <c r="KK34" s="7"/>
      <c r="KL34" s="7"/>
      <c r="KM34" s="7"/>
      <c r="KN34" s="7"/>
      <c r="KO34" s="7"/>
      <c r="KP34" s="7"/>
      <c r="KQ34" s="7"/>
      <c r="KR34" s="7"/>
      <c r="KS34" s="7"/>
      <c r="KT34" s="7"/>
      <c r="KU34" s="7"/>
      <c r="KV34" s="7"/>
      <c r="KW34" s="7"/>
      <c r="KX34" s="7"/>
      <c r="KY34" s="7"/>
      <c r="KZ34" s="7"/>
      <c r="LA34" s="7"/>
      <c r="LB34" s="7"/>
      <c r="LC34" s="7"/>
      <c r="LD34" s="7"/>
      <c r="LE34" s="7"/>
      <c r="LF34" s="7"/>
      <c r="LG34" s="7"/>
      <c r="LH34" s="7"/>
      <c r="LI34" s="7"/>
      <c r="LJ34" s="7"/>
      <c r="LK34" s="7"/>
      <c r="LL34" s="7"/>
      <c r="LM34" s="7"/>
      <c r="LN34" s="7"/>
      <c r="LO34" s="7"/>
      <c r="LP34" s="7"/>
      <c r="LQ34" s="7"/>
      <c r="LR34" s="7"/>
      <c r="LS34" s="7"/>
      <c r="LT34" s="7"/>
      <c r="LU34" s="7"/>
      <c r="LV34" s="7"/>
      <c r="LW34" s="7"/>
      <c r="LX34" s="7"/>
      <c r="LY34" s="7"/>
      <c r="LZ34" s="7"/>
      <c r="MA34" s="7"/>
      <c r="MB34" s="7"/>
      <c r="MC34" s="7"/>
      <c r="MD34" s="7"/>
      <c r="ME34" s="7"/>
      <c r="MF34" s="7"/>
      <c r="MG34" s="7"/>
      <c r="MH34" s="7"/>
      <c r="MI34" s="7"/>
      <c r="MJ34" s="7"/>
      <c r="MK34" s="7"/>
      <c r="ML34" s="7"/>
      <c r="MM34" s="7"/>
      <c r="MN34" s="7"/>
      <c r="MO34" s="7"/>
      <c r="MP34" s="7"/>
      <c r="MQ34" s="7"/>
      <c r="MR34" s="7"/>
      <c r="MS34" s="7"/>
      <c r="MT34" s="7"/>
      <c r="MU34" s="7"/>
      <c r="MV34" s="7"/>
      <c r="MW34" s="7"/>
      <c r="MX34" s="7"/>
      <c r="MY34" s="7"/>
      <c r="MZ34" s="7"/>
      <c r="NA34" s="7"/>
      <c r="NB34" s="7"/>
      <c r="NC34" s="7"/>
      <c r="ND34" s="7"/>
      <c r="NE34" s="7"/>
      <c r="NF34" s="7"/>
      <c r="NG34" s="7"/>
      <c r="NH34" s="7"/>
      <c r="NI34" s="7"/>
      <c r="NJ34" s="7"/>
      <c r="NK34" s="7"/>
      <c r="NL34" s="7"/>
      <c r="NM34" s="7"/>
      <c r="NN34" s="7"/>
      <c r="NO34" s="7"/>
      <c r="NP34" s="7"/>
      <c r="NQ34" s="7"/>
    </row>
    <row r="35" spans="1:381" ht="21" hidden="1" customHeight="1" x14ac:dyDescent="0.35">
      <c r="A35" s="62" t="s">
        <v>54</v>
      </c>
      <c r="B35" s="79" t="s">
        <v>55</v>
      </c>
      <c r="C35" s="87"/>
      <c r="D35" s="91">
        <f>IF(C33&gt;0,SUM(D34/C33),0)</f>
        <v>0</v>
      </c>
      <c r="E35" s="91">
        <f>IF(D33&gt;0,SUM(E34/D33),0)</f>
        <v>0</v>
      </c>
      <c r="F35" s="91">
        <f>IF(E33&gt;0,SUM(F34/E33),0)</f>
        <v>0</v>
      </c>
      <c r="G35" s="91">
        <f>IF(F33&gt;0,SUM(G34/F33),0)</f>
        <v>0</v>
      </c>
      <c r="H35" s="65"/>
      <c r="I35" s="65"/>
      <c r="J35" s="65"/>
      <c r="K35" s="92">
        <f>IF(K33&gt;0,SUM(K34/K33),0)</f>
        <v>0</v>
      </c>
      <c r="R35" s="93" t="e">
        <f>IF('[1]VETS-701 Tech Perf Report'!$I$7="Q2 October 1 - December 31",(D34/C33),IF('[1]VETS-701 Tech Perf Report'!$I$7="Q3 January 1 - March 31",(E34+D34)/(C33+D33),IF('[1]VETS-701 Tech Perf Report'!$I$7="Q4 April 1 - June 30",(D34+E34+F34+G34)/(C33+D33+E33+F33),IF('[1]VETS-701 Tech Perf Report'!$I$7&gt;="Q5 July 1 - September 30",(D34+E34+F34+G34)/(C33+D33+E33+F33),0))))</f>
        <v>#DIV/0!</v>
      </c>
    </row>
    <row r="36" spans="1:381" s="90" customFormat="1" ht="21" hidden="1" customHeight="1" x14ac:dyDescent="0.35">
      <c r="A36" s="62" t="s">
        <v>56</v>
      </c>
      <c r="B36" s="86" t="s">
        <v>57</v>
      </c>
      <c r="C36" s="87"/>
      <c r="D36" s="94"/>
      <c r="E36" s="63">
        <v>0</v>
      </c>
      <c r="F36" s="63">
        <v>0</v>
      </c>
      <c r="G36" s="95">
        <v>0</v>
      </c>
      <c r="H36" s="95">
        <v>0</v>
      </c>
      <c r="I36" s="65"/>
      <c r="J36" s="65"/>
      <c r="K36" s="67">
        <f>SUM(E36:H36)</f>
        <v>0</v>
      </c>
      <c r="L36" s="7"/>
      <c r="M36" s="7"/>
      <c r="N36" s="7"/>
      <c r="O36" s="7"/>
      <c r="P36" s="7"/>
      <c r="Q36" s="7"/>
      <c r="R36" s="74" t="s">
        <v>17</v>
      </c>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c r="DJ36" s="7"/>
      <c r="DK36" s="7"/>
      <c r="DL36" s="7"/>
      <c r="DM36" s="7"/>
      <c r="DN36" s="7"/>
      <c r="DO36" s="7"/>
      <c r="DP36" s="7"/>
      <c r="DQ36" s="7"/>
      <c r="DR36" s="7"/>
      <c r="DS36" s="7"/>
      <c r="DT36" s="7"/>
      <c r="DU36" s="7"/>
      <c r="DV36" s="7"/>
      <c r="DW36" s="7"/>
      <c r="DX36" s="7"/>
      <c r="DY36" s="7"/>
      <c r="DZ36" s="7"/>
      <c r="EA36" s="7"/>
      <c r="EB36" s="7"/>
      <c r="EC36" s="7"/>
      <c r="ED36" s="7"/>
      <c r="EE36" s="7"/>
      <c r="EF36" s="7"/>
      <c r="EG36" s="7"/>
      <c r="EH36" s="7"/>
      <c r="EI36" s="7"/>
      <c r="EJ36" s="7"/>
      <c r="EK36" s="7"/>
      <c r="EL36" s="7"/>
      <c r="EM36" s="7"/>
      <c r="EN36" s="7"/>
      <c r="EO36" s="7"/>
      <c r="EP36" s="7"/>
      <c r="EQ36" s="7"/>
      <c r="ER36" s="7"/>
      <c r="ES36" s="7"/>
      <c r="ET36" s="7"/>
      <c r="EU36" s="7"/>
      <c r="EV36" s="7"/>
      <c r="EW36" s="7"/>
      <c r="EX36" s="7"/>
      <c r="EY36" s="7"/>
      <c r="EZ36" s="7"/>
      <c r="FA36" s="7"/>
      <c r="FB36" s="7"/>
      <c r="FC36" s="7"/>
      <c r="FD36" s="7"/>
      <c r="FE36" s="7"/>
      <c r="FF36" s="7"/>
      <c r="FG36" s="7"/>
      <c r="FH36" s="7"/>
      <c r="FI36" s="7"/>
      <c r="FJ36" s="7"/>
      <c r="FK36" s="7"/>
      <c r="FL36" s="7"/>
      <c r="FM36" s="7"/>
      <c r="FN36" s="7"/>
      <c r="FO36" s="7"/>
      <c r="FP36" s="7"/>
      <c r="FQ36" s="7"/>
      <c r="FR36" s="7"/>
      <c r="FS36" s="7"/>
      <c r="FT36" s="7"/>
      <c r="FU36" s="7"/>
      <c r="FV36" s="7"/>
      <c r="FW36" s="7"/>
      <c r="FX36" s="7"/>
      <c r="FY36" s="7"/>
      <c r="FZ36" s="7"/>
      <c r="GA36" s="7"/>
      <c r="GB36" s="7"/>
      <c r="GC36" s="7"/>
      <c r="GD36" s="7"/>
      <c r="GE36" s="7"/>
      <c r="GF36" s="7"/>
      <c r="GG36" s="7"/>
      <c r="GH36" s="7"/>
      <c r="GI36" s="7"/>
      <c r="GJ36" s="7"/>
      <c r="GK36" s="7"/>
      <c r="GL36" s="7"/>
      <c r="GM36" s="7"/>
      <c r="GN36" s="7"/>
      <c r="GO36" s="7"/>
      <c r="GP36" s="7"/>
      <c r="GQ36" s="7"/>
      <c r="GR36" s="7"/>
      <c r="GS36" s="7"/>
      <c r="GT36" s="7"/>
      <c r="GU36" s="7"/>
      <c r="GV36" s="7"/>
      <c r="GW36" s="7"/>
      <c r="GX36" s="7"/>
      <c r="GY36" s="7"/>
      <c r="GZ36" s="7"/>
      <c r="HA36" s="7"/>
      <c r="HB36" s="7"/>
      <c r="HC36" s="7"/>
      <c r="HD36" s="7"/>
      <c r="HE36" s="7"/>
      <c r="HF36" s="7"/>
      <c r="HG36" s="7"/>
      <c r="HH36" s="7"/>
      <c r="HI36" s="7"/>
      <c r="HJ36" s="7"/>
      <c r="HK36" s="7"/>
      <c r="HL36" s="7"/>
      <c r="HM36" s="7"/>
      <c r="HN36" s="7"/>
      <c r="HO36" s="7"/>
      <c r="HP36" s="7"/>
      <c r="HQ36" s="7"/>
      <c r="HR36" s="7"/>
      <c r="HS36" s="7"/>
      <c r="HT36" s="7"/>
      <c r="HU36" s="7"/>
      <c r="HV36" s="7"/>
      <c r="HW36" s="7"/>
      <c r="HX36" s="7"/>
      <c r="HY36" s="7"/>
      <c r="HZ36" s="7"/>
      <c r="IA36" s="7"/>
      <c r="IB36" s="7"/>
      <c r="IC36" s="7"/>
      <c r="ID36" s="7"/>
      <c r="IE36" s="7"/>
      <c r="IF36" s="7"/>
      <c r="IG36" s="7"/>
      <c r="IH36" s="7"/>
      <c r="II36" s="7"/>
      <c r="IJ36" s="7"/>
      <c r="IK36" s="7"/>
      <c r="IL36" s="7"/>
      <c r="IM36" s="7"/>
      <c r="IN36" s="7"/>
      <c r="IO36" s="7"/>
      <c r="IP36" s="7"/>
      <c r="IQ36" s="7"/>
      <c r="IR36" s="7"/>
      <c r="IS36" s="7"/>
      <c r="IT36" s="7"/>
      <c r="IU36" s="7"/>
      <c r="IV36" s="7"/>
      <c r="IW36" s="7"/>
      <c r="IX36" s="7"/>
      <c r="IY36" s="7"/>
      <c r="IZ36" s="7"/>
      <c r="JA36" s="7"/>
      <c r="JB36" s="7"/>
      <c r="JC36" s="7"/>
      <c r="JD36" s="7"/>
      <c r="JE36" s="7"/>
      <c r="JF36" s="7"/>
      <c r="JG36" s="7"/>
      <c r="JH36" s="7"/>
      <c r="JI36" s="7"/>
      <c r="JJ36" s="7"/>
      <c r="JK36" s="7"/>
      <c r="JL36" s="7"/>
      <c r="JM36" s="7"/>
      <c r="JN36" s="7"/>
      <c r="JO36" s="7"/>
      <c r="JP36" s="7"/>
      <c r="JQ36" s="7"/>
      <c r="JR36" s="7"/>
      <c r="JS36" s="7"/>
      <c r="JT36" s="7"/>
      <c r="JU36" s="7"/>
      <c r="JV36" s="7"/>
      <c r="JW36" s="7"/>
      <c r="JX36" s="7"/>
      <c r="JY36" s="7"/>
      <c r="JZ36" s="7"/>
      <c r="KA36" s="7"/>
      <c r="KB36" s="7"/>
      <c r="KC36" s="7"/>
      <c r="KD36" s="7"/>
      <c r="KE36" s="7"/>
      <c r="KF36" s="7"/>
      <c r="KG36" s="7"/>
      <c r="KH36" s="7"/>
      <c r="KI36" s="7"/>
      <c r="KJ36" s="7"/>
      <c r="KK36" s="7"/>
      <c r="KL36" s="7"/>
      <c r="KM36" s="7"/>
      <c r="KN36" s="7"/>
      <c r="KO36" s="7"/>
      <c r="KP36" s="7"/>
      <c r="KQ36" s="7"/>
      <c r="KR36" s="7"/>
      <c r="KS36" s="7"/>
      <c r="KT36" s="7"/>
      <c r="KU36" s="7"/>
      <c r="KV36" s="7"/>
      <c r="KW36" s="7"/>
      <c r="KX36" s="7"/>
      <c r="KY36" s="7"/>
      <c r="KZ36" s="7"/>
      <c r="LA36" s="7"/>
      <c r="LB36" s="7"/>
      <c r="LC36" s="7"/>
      <c r="LD36" s="7"/>
      <c r="LE36" s="7"/>
      <c r="LF36" s="7"/>
      <c r="LG36" s="7"/>
      <c r="LH36" s="7"/>
      <c r="LI36" s="7"/>
      <c r="LJ36" s="7"/>
      <c r="LK36" s="7"/>
      <c r="LL36" s="7"/>
      <c r="LM36" s="7"/>
      <c r="LN36" s="7"/>
      <c r="LO36" s="7"/>
      <c r="LP36" s="7"/>
      <c r="LQ36" s="7"/>
      <c r="LR36" s="7"/>
      <c r="LS36" s="7"/>
      <c r="LT36" s="7"/>
      <c r="LU36" s="7"/>
      <c r="LV36" s="7"/>
      <c r="LW36" s="7"/>
      <c r="LX36" s="7"/>
      <c r="LY36" s="7"/>
      <c r="LZ36" s="7"/>
      <c r="MA36" s="7"/>
      <c r="MB36" s="7"/>
      <c r="MC36" s="7"/>
      <c r="MD36" s="7"/>
      <c r="ME36" s="7"/>
      <c r="MF36" s="7"/>
      <c r="MG36" s="7"/>
      <c r="MH36" s="7"/>
      <c r="MI36" s="7"/>
      <c r="MJ36" s="7"/>
      <c r="MK36" s="7"/>
      <c r="ML36" s="7"/>
      <c r="MM36" s="7"/>
      <c r="MN36" s="7"/>
      <c r="MO36" s="7"/>
      <c r="MP36" s="7"/>
      <c r="MQ36" s="7"/>
      <c r="MR36" s="7"/>
      <c r="MS36" s="7"/>
      <c r="MT36" s="7"/>
      <c r="MU36" s="7"/>
      <c r="MV36" s="7"/>
      <c r="MW36" s="7"/>
      <c r="MX36" s="7"/>
      <c r="MY36" s="7"/>
      <c r="MZ36" s="7"/>
      <c r="NA36" s="7"/>
      <c r="NB36" s="7"/>
      <c r="NC36" s="7"/>
      <c r="ND36" s="7"/>
      <c r="NE36" s="7"/>
      <c r="NF36" s="7"/>
      <c r="NG36" s="7"/>
      <c r="NH36" s="7"/>
      <c r="NI36" s="7"/>
      <c r="NJ36" s="7"/>
      <c r="NK36" s="7"/>
      <c r="NL36" s="7"/>
      <c r="NM36" s="7"/>
      <c r="NN36" s="7"/>
      <c r="NO36" s="7"/>
      <c r="NP36" s="7"/>
      <c r="NQ36" s="7"/>
    </row>
    <row r="37" spans="1:381" s="90" customFormat="1" ht="21" hidden="1" customHeight="1" x14ac:dyDescent="0.35">
      <c r="A37" s="62" t="s">
        <v>58</v>
      </c>
      <c r="B37" s="86" t="s">
        <v>59</v>
      </c>
      <c r="C37" s="87"/>
      <c r="D37" s="96"/>
      <c r="E37" s="96"/>
      <c r="F37" s="97">
        <v>0</v>
      </c>
      <c r="G37" s="98">
        <v>0</v>
      </c>
      <c r="H37" s="98">
        <v>0</v>
      </c>
      <c r="I37" s="99">
        <v>0</v>
      </c>
      <c r="J37" s="100"/>
      <c r="K37" s="67">
        <f>SUM(F37:I37)</f>
        <v>0</v>
      </c>
      <c r="L37" s="7"/>
      <c r="M37" s="7"/>
      <c r="N37" s="7"/>
      <c r="O37" s="7"/>
      <c r="P37" s="7"/>
      <c r="Q37" s="7"/>
      <c r="R37" s="54"/>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c r="DJ37" s="7"/>
      <c r="DK37" s="7"/>
      <c r="DL37" s="7"/>
      <c r="DM37" s="7"/>
      <c r="DN37" s="7"/>
      <c r="DO37" s="7"/>
      <c r="DP37" s="7"/>
      <c r="DQ37" s="7"/>
      <c r="DR37" s="7"/>
      <c r="DS37" s="7"/>
      <c r="DT37" s="7"/>
      <c r="DU37" s="7"/>
      <c r="DV37" s="7"/>
      <c r="DW37" s="7"/>
      <c r="DX37" s="7"/>
      <c r="DY37" s="7"/>
      <c r="DZ37" s="7"/>
      <c r="EA37" s="7"/>
      <c r="EB37" s="7"/>
      <c r="EC37" s="7"/>
      <c r="ED37" s="7"/>
      <c r="EE37" s="7"/>
      <c r="EF37" s="7"/>
      <c r="EG37" s="7"/>
      <c r="EH37" s="7"/>
      <c r="EI37" s="7"/>
      <c r="EJ37" s="7"/>
      <c r="EK37" s="7"/>
      <c r="EL37" s="7"/>
      <c r="EM37" s="7"/>
      <c r="EN37" s="7"/>
      <c r="EO37" s="7"/>
      <c r="EP37" s="7"/>
      <c r="EQ37" s="7"/>
      <c r="ER37" s="7"/>
      <c r="ES37" s="7"/>
      <c r="ET37" s="7"/>
      <c r="EU37" s="7"/>
      <c r="EV37" s="7"/>
      <c r="EW37" s="7"/>
      <c r="EX37" s="7"/>
      <c r="EY37" s="7"/>
      <c r="EZ37" s="7"/>
      <c r="FA37" s="7"/>
      <c r="FB37" s="7"/>
      <c r="FC37" s="7"/>
      <c r="FD37" s="7"/>
      <c r="FE37" s="7"/>
      <c r="FF37" s="7"/>
      <c r="FG37" s="7"/>
      <c r="FH37" s="7"/>
      <c r="FI37" s="7"/>
      <c r="FJ37" s="7"/>
      <c r="FK37" s="7"/>
      <c r="FL37" s="7"/>
      <c r="FM37" s="7"/>
      <c r="FN37" s="7"/>
      <c r="FO37" s="7"/>
      <c r="FP37" s="7"/>
      <c r="FQ37" s="7"/>
      <c r="FR37" s="7"/>
      <c r="FS37" s="7"/>
      <c r="FT37" s="7"/>
      <c r="FU37" s="7"/>
      <c r="FV37" s="7"/>
      <c r="FW37" s="7"/>
      <c r="FX37" s="7"/>
      <c r="FY37" s="7"/>
      <c r="FZ37" s="7"/>
      <c r="GA37" s="7"/>
      <c r="GB37" s="7"/>
      <c r="GC37" s="7"/>
      <c r="GD37" s="7"/>
      <c r="GE37" s="7"/>
      <c r="GF37" s="7"/>
      <c r="GG37" s="7"/>
      <c r="GH37" s="7"/>
      <c r="GI37" s="7"/>
      <c r="GJ37" s="7"/>
      <c r="GK37" s="7"/>
      <c r="GL37" s="7"/>
      <c r="GM37" s="7"/>
      <c r="GN37" s="7"/>
      <c r="GO37" s="7"/>
      <c r="GP37" s="7"/>
      <c r="GQ37" s="7"/>
      <c r="GR37" s="7"/>
      <c r="GS37" s="7"/>
      <c r="GT37" s="7"/>
      <c r="GU37" s="7"/>
      <c r="GV37" s="7"/>
      <c r="GW37" s="7"/>
      <c r="GX37" s="7"/>
      <c r="GY37" s="7"/>
      <c r="GZ37" s="7"/>
      <c r="HA37" s="7"/>
      <c r="HB37" s="7"/>
      <c r="HC37" s="7"/>
      <c r="HD37" s="7"/>
      <c r="HE37" s="7"/>
      <c r="HF37" s="7"/>
      <c r="HG37" s="7"/>
      <c r="HH37" s="7"/>
      <c r="HI37" s="7"/>
      <c r="HJ37" s="7"/>
      <c r="HK37" s="7"/>
      <c r="HL37" s="7"/>
      <c r="HM37" s="7"/>
      <c r="HN37" s="7"/>
      <c r="HO37" s="7"/>
      <c r="HP37" s="7"/>
      <c r="HQ37" s="7"/>
      <c r="HR37" s="7"/>
      <c r="HS37" s="7"/>
      <c r="HT37" s="7"/>
      <c r="HU37" s="7"/>
      <c r="HV37" s="7"/>
      <c r="HW37" s="7"/>
      <c r="HX37" s="7"/>
      <c r="HY37" s="7"/>
      <c r="HZ37" s="7"/>
      <c r="IA37" s="7"/>
      <c r="IB37" s="7"/>
      <c r="IC37" s="7"/>
      <c r="ID37" s="7"/>
      <c r="IE37" s="7"/>
      <c r="IF37" s="7"/>
      <c r="IG37" s="7"/>
      <c r="IH37" s="7"/>
      <c r="II37" s="7"/>
      <c r="IJ37" s="7"/>
      <c r="IK37" s="7"/>
      <c r="IL37" s="7"/>
      <c r="IM37" s="7"/>
      <c r="IN37" s="7"/>
      <c r="IO37" s="7"/>
      <c r="IP37" s="7"/>
      <c r="IQ37" s="7"/>
      <c r="IR37" s="7"/>
      <c r="IS37" s="7"/>
      <c r="IT37" s="7"/>
      <c r="IU37" s="7"/>
      <c r="IV37" s="7"/>
      <c r="IW37" s="7"/>
      <c r="IX37" s="7"/>
      <c r="IY37" s="7"/>
      <c r="IZ37" s="7"/>
      <c r="JA37" s="7"/>
      <c r="JB37" s="7"/>
      <c r="JC37" s="7"/>
      <c r="JD37" s="7"/>
      <c r="JE37" s="7"/>
      <c r="JF37" s="7"/>
      <c r="JG37" s="7"/>
      <c r="JH37" s="7"/>
      <c r="JI37" s="7"/>
      <c r="JJ37" s="7"/>
      <c r="JK37" s="7"/>
      <c r="JL37" s="7"/>
      <c r="JM37" s="7"/>
      <c r="JN37" s="7"/>
      <c r="JO37" s="7"/>
      <c r="JP37" s="7"/>
      <c r="JQ37" s="7"/>
      <c r="JR37" s="7"/>
      <c r="JS37" s="7"/>
      <c r="JT37" s="7"/>
      <c r="JU37" s="7"/>
      <c r="JV37" s="7"/>
      <c r="JW37" s="7"/>
      <c r="JX37" s="7"/>
      <c r="JY37" s="7"/>
      <c r="JZ37" s="7"/>
      <c r="KA37" s="7"/>
      <c r="KB37" s="7"/>
      <c r="KC37" s="7"/>
      <c r="KD37" s="7"/>
      <c r="KE37" s="7"/>
      <c r="KF37" s="7"/>
      <c r="KG37" s="7"/>
      <c r="KH37" s="7"/>
      <c r="KI37" s="7"/>
      <c r="KJ37" s="7"/>
      <c r="KK37" s="7"/>
      <c r="KL37" s="7"/>
      <c r="KM37" s="7"/>
      <c r="KN37" s="7"/>
      <c r="KO37" s="7"/>
      <c r="KP37" s="7"/>
      <c r="KQ37" s="7"/>
      <c r="KR37" s="7"/>
      <c r="KS37" s="7"/>
      <c r="KT37" s="7"/>
      <c r="KU37" s="7"/>
      <c r="KV37" s="7"/>
      <c r="KW37" s="7"/>
      <c r="KX37" s="7"/>
      <c r="KY37" s="7"/>
      <c r="KZ37" s="7"/>
      <c r="LA37" s="7"/>
      <c r="LB37" s="7"/>
      <c r="LC37" s="7"/>
      <c r="LD37" s="7"/>
      <c r="LE37" s="7"/>
      <c r="LF37" s="7"/>
      <c r="LG37" s="7"/>
      <c r="LH37" s="7"/>
      <c r="LI37" s="7"/>
      <c r="LJ37" s="7"/>
      <c r="LK37" s="7"/>
      <c r="LL37" s="7"/>
      <c r="LM37" s="7"/>
      <c r="LN37" s="7"/>
      <c r="LO37" s="7"/>
      <c r="LP37" s="7"/>
      <c r="LQ37" s="7"/>
      <c r="LR37" s="7"/>
      <c r="LS37" s="7"/>
      <c r="LT37" s="7"/>
      <c r="LU37" s="7"/>
      <c r="LV37" s="7"/>
      <c r="LW37" s="7"/>
      <c r="LX37" s="7"/>
      <c r="LY37" s="7"/>
      <c r="LZ37" s="7"/>
      <c r="MA37" s="7"/>
      <c r="MB37" s="7"/>
      <c r="MC37" s="7"/>
      <c r="MD37" s="7"/>
      <c r="ME37" s="7"/>
      <c r="MF37" s="7"/>
      <c r="MG37" s="7"/>
      <c r="MH37" s="7"/>
      <c r="MI37" s="7"/>
      <c r="MJ37" s="7"/>
      <c r="MK37" s="7"/>
      <c r="ML37" s="7"/>
      <c r="MM37" s="7"/>
      <c r="MN37" s="7"/>
      <c r="MO37" s="7"/>
      <c r="MP37" s="7"/>
      <c r="MQ37" s="7"/>
      <c r="MR37" s="7"/>
      <c r="MS37" s="7"/>
      <c r="MT37" s="7"/>
      <c r="MU37" s="7"/>
      <c r="MV37" s="7"/>
      <c r="MW37" s="7"/>
      <c r="MX37" s="7"/>
      <c r="MY37" s="7"/>
      <c r="MZ37" s="7"/>
      <c r="NA37" s="7"/>
      <c r="NB37" s="7"/>
      <c r="NC37" s="7"/>
      <c r="ND37" s="7"/>
      <c r="NE37" s="7"/>
      <c r="NF37" s="7"/>
      <c r="NG37" s="7"/>
      <c r="NH37" s="7"/>
      <c r="NI37" s="7"/>
      <c r="NJ37" s="7"/>
      <c r="NK37" s="7"/>
      <c r="NL37" s="7"/>
      <c r="NM37" s="7"/>
      <c r="NN37" s="7"/>
      <c r="NO37" s="7"/>
      <c r="NP37" s="7"/>
      <c r="NQ37" s="7"/>
    </row>
    <row r="38" spans="1:381" ht="21" hidden="1" customHeight="1" x14ac:dyDescent="0.35">
      <c r="A38" s="62" t="s">
        <v>60</v>
      </c>
      <c r="B38" s="101" t="s">
        <v>61</v>
      </c>
      <c r="C38" s="87"/>
      <c r="D38" s="96"/>
      <c r="E38" s="96"/>
      <c r="F38" s="91" t="e">
        <f>SUM(F37/D34)</f>
        <v>#DIV/0!</v>
      </c>
      <c r="G38" s="91" t="e">
        <f>SUM(G37/E34)</f>
        <v>#DIV/0!</v>
      </c>
      <c r="H38" s="91" t="e">
        <f>SUM(H37/F34)</f>
        <v>#DIV/0!</v>
      </c>
      <c r="I38" s="91" t="e">
        <f>SUM(I37/G34)</f>
        <v>#DIV/0!</v>
      </c>
      <c r="J38" s="100"/>
      <c r="K38" s="102">
        <f>IF(K34&gt;0,SUM(K37/K34),0)</f>
        <v>0</v>
      </c>
      <c r="R38" s="93">
        <f>IF('[1]VETS-701 Tech Perf Report'!$I$7="Q4 April 1 - June 30",(F37/D34),IF('[1]VETS-701 Tech Perf Report'!$I$7="Q5 July 1 - September 30",(F37+G37)/(D34+E34),IF('[1]VETS-701 Tech Perf Report'!$I$7="Q6 October 1 - December 31",(D37+G37+H37)/(D34+E34+F34),IF('[1]VETS-701 Tech Perf Report'!$I$7&gt;="Q7 January 1 - March 31",(F37+G37+H37+I37)/(D34+E34+F34+G34),0))))</f>
        <v>0</v>
      </c>
    </row>
    <row r="39" spans="1:381" s="90" customFormat="1" ht="21" hidden="1" customHeight="1" x14ac:dyDescent="0.35">
      <c r="A39" s="62" t="s">
        <v>62</v>
      </c>
      <c r="B39" s="75" t="s">
        <v>63</v>
      </c>
      <c r="C39" s="103"/>
      <c r="D39" s="104"/>
      <c r="E39" s="104"/>
      <c r="F39" s="105">
        <v>0</v>
      </c>
      <c r="G39" s="106">
        <v>0</v>
      </c>
      <c r="H39" s="106">
        <v>0</v>
      </c>
      <c r="I39" s="106">
        <v>0</v>
      </c>
      <c r="J39" s="107"/>
      <c r="K39" s="108">
        <f>IF(K$37&gt;0,SUM(F39*F$37,G39*G$37,H39*H$37,I39*I$37)/K$37,0)</f>
        <v>0</v>
      </c>
      <c r="L39" s="7"/>
      <c r="M39" s="7"/>
      <c r="N39" s="7"/>
      <c r="O39" s="7"/>
      <c r="P39" s="7"/>
      <c r="Q39" s="7"/>
      <c r="R39" s="70">
        <f>IF('[1]VETS-701 Tech Perf Report'!$I$7="Q4 April 1 - June 30",(F39),IF('[1]VETS-701 Tech Perf Report'!$I$7="Q5 July 1 - September 30",((F39*F37)+(G39*G37))/(F37+G37),IF('[1]VETS-701 Tech Perf Report'!$I$7="Q6 October 1 - December 31",((F39*F37)+(G39*G37)+(H39*H37))/(F37+G37+H37),IF('[1]VETS-701 Tech Perf Report'!$I$7&gt;="Q7 January 1 - March 31",((I39*I37)+(F39*F37)+(G39*G37)+(H39*H37))/(F37+G37+H37+I37),0))))</f>
        <v>0</v>
      </c>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c r="DJ39" s="7"/>
      <c r="DK39" s="7"/>
      <c r="DL39" s="7"/>
      <c r="DM39" s="7"/>
      <c r="DN39" s="7"/>
      <c r="DO39" s="7"/>
      <c r="DP39" s="7"/>
      <c r="DQ39" s="7"/>
      <c r="DR39" s="7"/>
      <c r="DS39" s="7"/>
      <c r="DT39" s="7"/>
      <c r="DU39" s="7"/>
      <c r="DV39" s="7"/>
      <c r="DW39" s="7"/>
      <c r="DX39" s="7"/>
      <c r="DY39" s="7"/>
      <c r="DZ39" s="7"/>
      <c r="EA39" s="7"/>
      <c r="EB39" s="7"/>
      <c r="EC39" s="7"/>
      <c r="ED39" s="7"/>
      <c r="EE39" s="7"/>
      <c r="EF39" s="7"/>
      <c r="EG39" s="7"/>
      <c r="EH39" s="7"/>
      <c r="EI39" s="7"/>
      <c r="EJ39" s="7"/>
      <c r="EK39" s="7"/>
      <c r="EL39" s="7"/>
      <c r="EM39" s="7"/>
      <c r="EN39" s="7"/>
      <c r="EO39" s="7"/>
      <c r="EP39" s="7"/>
      <c r="EQ39" s="7"/>
      <c r="ER39" s="7"/>
      <c r="ES39" s="7"/>
      <c r="ET39" s="7"/>
      <c r="EU39" s="7"/>
      <c r="EV39" s="7"/>
      <c r="EW39" s="7"/>
      <c r="EX39" s="7"/>
      <c r="EY39" s="7"/>
      <c r="EZ39" s="7"/>
      <c r="FA39" s="7"/>
      <c r="FB39" s="7"/>
      <c r="FC39" s="7"/>
      <c r="FD39" s="7"/>
      <c r="FE39" s="7"/>
      <c r="FF39" s="7"/>
      <c r="FG39" s="7"/>
      <c r="FH39" s="7"/>
      <c r="FI39" s="7"/>
      <c r="FJ39" s="7"/>
      <c r="FK39" s="7"/>
      <c r="FL39" s="7"/>
      <c r="FM39" s="7"/>
      <c r="FN39" s="7"/>
      <c r="FO39" s="7"/>
      <c r="FP39" s="7"/>
      <c r="FQ39" s="7"/>
      <c r="FR39" s="7"/>
      <c r="FS39" s="7"/>
      <c r="FT39" s="7"/>
      <c r="FU39" s="7"/>
      <c r="FV39" s="7"/>
      <c r="FW39" s="7"/>
      <c r="FX39" s="7"/>
      <c r="FY39" s="7"/>
      <c r="FZ39" s="7"/>
      <c r="GA39" s="7"/>
      <c r="GB39" s="7"/>
      <c r="GC39" s="7"/>
      <c r="GD39" s="7"/>
      <c r="GE39" s="7"/>
      <c r="GF39" s="7"/>
      <c r="GG39" s="7"/>
      <c r="GH39" s="7"/>
      <c r="GI39" s="7"/>
      <c r="GJ39" s="7"/>
      <c r="GK39" s="7"/>
      <c r="GL39" s="7"/>
      <c r="GM39" s="7"/>
      <c r="GN39" s="7"/>
      <c r="GO39" s="7"/>
      <c r="GP39" s="7"/>
      <c r="GQ39" s="7"/>
      <c r="GR39" s="7"/>
      <c r="GS39" s="7"/>
      <c r="GT39" s="7"/>
      <c r="GU39" s="7"/>
      <c r="GV39" s="7"/>
      <c r="GW39" s="7"/>
      <c r="GX39" s="7"/>
      <c r="GY39" s="7"/>
      <c r="GZ39" s="7"/>
      <c r="HA39" s="7"/>
      <c r="HB39" s="7"/>
      <c r="HC39" s="7"/>
      <c r="HD39" s="7"/>
      <c r="HE39" s="7"/>
      <c r="HF39" s="7"/>
      <c r="HG39" s="7"/>
      <c r="HH39" s="7"/>
      <c r="HI39" s="7"/>
      <c r="HJ39" s="7"/>
      <c r="HK39" s="7"/>
      <c r="HL39" s="7"/>
      <c r="HM39" s="7"/>
      <c r="HN39" s="7"/>
      <c r="HO39" s="7"/>
      <c r="HP39" s="7"/>
      <c r="HQ39" s="7"/>
      <c r="HR39" s="7"/>
      <c r="HS39" s="7"/>
      <c r="HT39" s="7"/>
      <c r="HU39" s="7"/>
      <c r="HV39" s="7"/>
      <c r="HW39" s="7"/>
      <c r="HX39" s="7"/>
      <c r="HY39" s="7"/>
      <c r="HZ39" s="7"/>
      <c r="IA39" s="7"/>
      <c r="IB39" s="7"/>
      <c r="IC39" s="7"/>
      <c r="ID39" s="7"/>
      <c r="IE39" s="7"/>
      <c r="IF39" s="7"/>
      <c r="IG39" s="7"/>
      <c r="IH39" s="7"/>
      <c r="II39" s="7"/>
      <c r="IJ39" s="7"/>
      <c r="IK39" s="7"/>
      <c r="IL39" s="7"/>
      <c r="IM39" s="7"/>
      <c r="IN39" s="7"/>
      <c r="IO39" s="7"/>
      <c r="IP39" s="7"/>
      <c r="IQ39" s="7"/>
      <c r="IR39" s="7"/>
      <c r="IS39" s="7"/>
      <c r="IT39" s="7"/>
      <c r="IU39" s="7"/>
      <c r="IV39" s="7"/>
      <c r="IW39" s="7"/>
      <c r="IX39" s="7"/>
      <c r="IY39" s="7"/>
      <c r="IZ39" s="7"/>
      <c r="JA39" s="7"/>
      <c r="JB39" s="7"/>
      <c r="JC39" s="7"/>
      <c r="JD39" s="7"/>
      <c r="JE39" s="7"/>
      <c r="JF39" s="7"/>
      <c r="JG39" s="7"/>
      <c r="JH39" s="7"/>
      <c r="JI39" s="7"/>
      <c r="JJ39" s="7"/>
      <c r="JK39" s="7"/>
      <c r="JL39" s="7"/>
      <c r="JM39" s="7"/>
      <c r="JN39" s="7"/>
      <c r="JO39" s="7"/>
      <c r="JP39" s="7"/>
      <c r="JQ39" s="7"/>
      <c r="JR39" s="7"/>
      <c r="JS39" s="7"/>
      <c r="JT39" s="7"/>
      <c r="JU39" s="7"/>
      <c r="JV39" s="7"/>
      <c r="JW39" s="7"/>
      <c r="JX39" s="7"/>
      <c r="JY39" s="7"/>
      <c r="JZ39" s="7"/>
      <c r="KA39" s="7"/>
      <c r="KB39" s="7"/>
      <c r="KC39" s="7"/>
      <c r="KD39" s="7"/>
      <c r="KE39" s="7"/>
      <c r="KF39" s="7"/>
      <c r="KG39" s="7"/>
      <c r="KH39" s="7"/>
      <c r="KI39" s="7"/>
      <c r="KJ39" s="7"/>
      <c r="KK39" s="7"/>
      <c r="KL39" s="7"/>
      <c r="KM39" s="7"/>
      <c r="KN39" s="7"/>
      <c r="KO39" s="7"/>
      <c r="KP39" s="7"/>
      <c r="KQ39" s="7"/>
      <c r="KR39" s="7"/>
      <c r="KS39" s="7"/>
      <c r="KT39" s="7"/>
      <c r="KU39" s="7"/>
      <c r="KV39" s="7"/>
      <c r="KW39" s="7"/>
      <c r="KX39" s="7"/>
      <c r="KY39" s="7"/>
      <c r="KZ39" s="7"/>
      <c r="LA39" s="7"/>
      <c r="LB39" s="7"/>
      <c r="LC39" s="7"/>
      <c r="LD39" s="7"/>
      <c r="LE39" s="7"/>
      <c r="LF39" s="7"/>
      <c r="LG39" s="7"/>
      <c r="LH39" s="7"/>
      <c r="LI39" s="7"/>
      <c r="LJ39" s="7"/>
      <c r="LK39" s="7"/>
      <c r="LL39" s="7"/>
      <c r="LM39" s="7"/>
      <c r="LN39" s="7"/>
      <c r="LO39" s="7"/>
      <c r="LP39" s="7"/>
      <c r="LQ39" s="7"/>
      <c r="LR39" s="7"/>
      <c r="LS39" s="7"/>
      <c r="LT39" s="7"/>
      <c r="LU39" s="7"/>
      <c r="LV39" s="7"/>
      <c r="LW39" s="7"/>
      <c r="LX39" s="7"/>
      <c r="LY39" s="7"/>
      <c r="LZ39" s="7"/>
      <c r="MA39" s="7"/>
      <c r="MB39" s="7"/>
      <c r="MC39" s="7"/>
      <c r="MD39" s="7"/>
      <c r="ME39" s="7"/>
      <c r="MF39" s="7"/>
      <c r="MG39" s="7"/>
      <c r="MH39" s="7"/>
      <c r="MI39" s="7"/>
      <c r="MJ39" s="7"/>
      <c r="MK39" s="7"/>
      <c r="ML39" s="7"/>
      <c r="MM39" s="7"/>
      <c r="MN39" s="7"/>
      <c r="MO39" s="7"/>
      <c r="MP39" s="7"/>
      <c r="MQ39" s="7"/>
      <c r="MR39" s="7"/>
      <c r="MS39" s="7"/>
      <c r="MT39" s="7"/>
      <c r="MU39" s="7"/>
      <c r="MV39" s="7"/>
      <c r="MW39" s="7"/>
      <c r="MX39" s="7"/>
      <c r="MY39" s="7"/>
      <c r="MZ39" s="7"/>
      <c r="NA39" s="7"/>
      <c r="NB39" s="7"/>
      <c r="NC39" s="7"/>
      <c r="ND39" s="7"/>
      <c r="NE39" s="7"/>
      <c r="NF39" s="7"/>
      <c r="NG39" s="7"/>
      <c r="NH39" s="7"/>
      <c r="NI39" s="7"/>
      <c r="NJ39" s="7"/>
      <c r="NK39" s="7"/>
      <c r="NL39" s="7"/>
      <c r="NM39" s="7"/>
      <c r="NN39" s="7"/>
      <c r="NO39" s="7"/>
      <c r="NP39" s="7"/>
      <c r="NQ39" s="7"/>
    </row>
    <row r="40" spans="1:381" s="90" customFormat="1" ht="21" hidden="1" customHeight="1" x14ac:dyDescent="0.35">
      <c r="A40" s="62" t="s">
        <v>64</v>
      </c>
      <c r="B40" s="109" t="s">
        <v>65</v>
      </c>
      <c r="C40" s="103"/>
      <c r="D40" s="104"/>
      <c r="E40" s="110"/>
      <c r="F40" s="105">
        <v>0</v>
      </c>
      <c r="G40" s="106">
        <v>0</v>
      </c>
      <c r="H40" s="106">
        <v>0</v>
      </c>
      <c r="I40" s="106">
        <v>0</v>
      </c>
      <c r="J40" s="107"/>
      <c r="K40" s="108">
        <f>IF(K$37&gt;0,SUM(F40*F$37,G40*G$37,H40*H$37,I40*I$37)/K$37,0)</f>
        <v>0</v>
      </c>
      <c r="L40" s="7"/>
      <c r="M40" s="7"/>
      <c r="N40" s="7"/>
      <c r="O40" s="7"/>
      <c r="P40" s="7"/>
      <c r="Q40" s="7"/>
      <c r="R40" s="54"/>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c r="DK40" s="7"/>
      <c r="DL40" s="7"/>
      <c r="DM40" s="7"/>
      <c r="DN40" s="7"/>
      <c r="DO40" s="7"/>
      <c r="DP40" s="7"/>
      <c r="DQ40" s="7"/>
      <c r="DR40" s="7"/>
      <c r="DS40" s="7"/>
      <c r="DT40" s="7"/>
      <c r="DU40" s="7"/>
      <c r="DV40" s="7"/>
      <c r="DW40" s="7"/>
      <c r="DX40" s="7"/>
      <c r="DY40" s="7"/>
      <c r="DZ40" s="7"/>
      <c r="EA40" s="7"/>
      <c r="EB40" s="7"/>
      <c r="EC40" s="7"/>
      <c r="ED40" s="7"/>
      <c r="EE40" s="7"/>
      <c r="EF40" s="7"/>
      <c r="EG40" s="7"/>
      <c r="EH40" s="7"/>
      <c r="EI40" s="7"/>
      <c r="EJ40" s="7"/>
      <c r="EK40" s="7"/>
      <c r="EL40" s="7"/>
      <c r="EM40" s="7"/>
      <c r="EN40" s="7"/>
      <c r="EO40" s="7"/>
      <c r="EP40" s="7"/>
      <c r="EQ40" s="7"/>
      <c r="ER40" s="7"/>
      <c r="ES40" s="7"/>
      <c r="ET40" s="7"/>
      <c r="EU40" s="7"/>
      <c r="EV40" s="7"/>
      <c r="EW40" s="7"/>
      <c r="EX40" s="7"/>
      <c r="EY40" s="7"/>
      <c r="EZ40" s="7"/>
      <c r="FA40" s="7"/>
      <c r="FB40" s="7"/>
      <c r="FC40" s="7"/>
      <c r="FD40" s="7"/>
      <c r="FE40" s="7"/>
      <c r="FF40" s="7"/>
      <c r="FG40" s="7"/>
      <c r="FH40" s="7"/>
      <c r="FI40" s="7"/>
      <c r="FJ40" s="7"/>
      <c r="FK40" s="7"/>
      <c r="FL40" s="7"/>
      <c r="FM40" s="7"/>
      <c r="FN40" s="7"/>
      <c r="FO40" s="7"/>
      <c r="FP40" s="7"/>
      <c r="FQ40" s="7"/>
      <c r="FR40" s="7"/>
      <c r="FS40" s="7"/>
      <c r="FT40" s="7"/>
      <c r="FU40" s="7"/>
      <c r="FV40" s="7"/>
      <c r="FW40" s="7"/>
      <c r="FX40" s="7"/>
      <c r="FY40" s="7"/>
      <c r="FZ40" s="7"/>
      <c r="GA40" s="7"/>
      <c r="GB40" s="7"/>
      <c r="GC40" s="7"/>
      <c r="GD40" s="7"/>
      <c r="GE40" s="7"/>
      <c r="GF40" s="7"/>
      <c r="GG40" s="7"/>
      <c r="GH40" s="7"/>
      <c r="GI40" s="7"/>
      <c r="GJ40" s="7"/>
      <c r="GK40" s="7"/>
      <c r="GL40" s="7"/>
      <c r="GM40" s="7"/>
      <c r="GN40" s="7"/>
      <c r="GO40" s="7"/>
      <c r="GP40" s="7"/>
      <c r="GQ40" s="7"/>
      <c r="GR40" s="7"/>
      <c r="GS40" s="7"/>
      <c r="GT40" s="7"/>
      <c r="GU40" s="7"/>
      <c r="GV40" s="7"/>
      <c r="GW40" s="7"/>
      <c r="GX40" s="7"/>
      <c r="GY40" s="7"/>
      <c r="GZ40" s="7"/>
      <c r="HA40" s="7"/>
      <c r="HB40" s="7"/>
      <c r="HC40" s="7"/>
      <c r="HD40" s="7"/>
      <c r="HE40" s="7"/>
      <c r="HF40" s="7"/>
      <c r="HG40" s="7"/>
      <c r="HH40" s="7"/>
      <c r="HI40" s="7"/>
      <c r="HJ40" s="7"/>
      <c r="HK40" s="7"/>
      <c r="HL40" s="7"/>
      <c r="HM40" s="7"/>
      <c r="HN40" s="7"/>
      <c r="HO40" s="7"/>
      <c r="HP40" s="7"/>
      <c r="HQ40" s="7"/>
      <c r="HR40" s="7"/>
      <c r="HS40" s="7"/>
      <c r="HT40" s="7"/>
      <c r="HU40" s="7"/>
      <c r="HV40" s="7"/>
      <c r="HW40" s="7"/>
      <c r="HX40" s="7"/>
      <c r="HY40" s="7"/>
      <c r="HZ40" s="7"/>
      <c r="IA40" s="7"/>
      <c r="IB40" s="7"/>
      <c r="IC40" s="7"/>
      <c r="ID40" s="7"/>
      <c r="IE40" s="7"/>
      <c r="IF40" s="7"/>
      <c r="IG40" s="7"/>
      <c r="IH40" s="7"/>
      <c r="II40" s="7"/>
      <c r="IJ40" s="7"/>
      <c r="IK40" s="7"/>
      <c r="IL40" s="7"/>
      <c r="IM40" s="7"/>
      <c r="IN40" s="7"/>
      <c r="IO40" s="7"/>
      <c r="IP40" s="7"/>
      <c r="IQ40" s="7"/>
      <c r="IR40" s="7"/>
      <c r="IS40" s="7"/>
      <c r="IT40" s="7"/>
      <c r="IU40" s="7"/>
      <c r="IV40" s="7"/>
      <c r="IW40" s="7"/>
      <c r="IX40" s="7"/>
      <c r="IY40" s="7"/>
      <c r="IZ40" s="7"/>
      <c r="JA40" s="7"/>
      <c r="JB40" s="7"/>
      <c r="JC40" s="7"/>
      <c r="JD40" s="7"/>
      <c r="JE40" s="7"/>
      <c r="JF40" s="7"/>
      <c r="JG40" s="7"/>
      <c r="JH40" s="7"/>
      <c r="JI40" s="7"/>
      <c r="JJ40" s="7"/>
      <c r="JK40" s="7"/>
      <c r="JL40" s="7"/>
      <c r="JM40" s="7"/>
      <c r="JN40" s="7"/>
      <c r="JO40" s="7"/>
      <c r="JP40" s="7"/>
      <c r="JQ40" s="7"/>
      <c r="JR40" s="7"/>
      <c r="JS40" s="7"/>
      <c r="JT40" s="7"/>
      <c r="JU40" s="7"/>
      <c r="JV40" s="7"/>
      <c r="JW40" s="7"/>
      <c r="JX40" s="7"/>
      <c r="JY40" s="7"/>
      <c r="JZ40" s="7"/>
      <c r="KA40" s="7"/>
      <c r="KB40" s="7"/>
      <c r="KC40" s="7"/>
      <c r="KD40" s="7"/>
      <c r="KE40" s="7"/>
      <c r="KF40" s="7"/>
      <c r="KG40" s="7"/>
      <c r="KH40" s="7"/>
      <c r="KI40" s="7"/>
      <c r="KJ40" s="7"/>
      <c r="KK40" s="7"/>
      <c r="KL40" s="7"/>
      <c r="KM40" s="7"/>
      <c r="KN40" s="7"/>
      <c r="KO40" s="7"/>
      <c r="KP40" s="7"/>
      <c r="KQ40" s="7"/>
      <c r="KR40" s="7"/>
      <c r="KS40" s="7"/>
      <c r="KT40" s="7"/>
      <c r="KU40" s="7"/>
      <c r="KV40" s="7"/>
      <c r="KW40" s="7"/>
      <c r="KX40" s="7"/>
      <c r="KY40" s="7"/>
      <c r="KZ40" s="7"/>
      <c r="LA40" s="7"/>
      <c r="LB40" s="7"/>
      <c r="LC40" s="7"/>
      <c r="LD40" s="7"/>
      <c r="LE40" s="7"/>
      <c r="LF40" s="7"/>
      <c r="LG40" s="7"/>
      <c r="LH40" s="7"/>
      <c r="LI40" s="7"/>
      <c r="LJ40" s="7"/>
      <c r="LK40" s="7"/>
      <c r="LL40" s="7"/>
      <c r="LM40" s="7"/>
      <c r="LN40" s="7"/>
      <c r="LO40" s="7"/>
      <c r="LP40" s="7"/>
      <c r="LQ40" s="7"/>
      <c r="LR40" s="7"/>
      <c r="LS40" s="7"/>
      <c r="LT40" s="7"/>
      <c r="LU40" s="7"/>
      <c r="LV40" s="7"/>
      <c r="LW40" s="7"/>
      <c r="LX40" s="7"/>
      <c r="LY40" s="7"/>
      <c r="LZ40" s="7"/>
      <c r="MA40" s="7"/>
      <c r="MB40" s="7"/>
      <c r="MC40" s="7"/>
      <c r="MD40" s="7"/>
      <c r="ME40" s="7"/>
      <c r="MF40" s="7"/>
      <c r="MG40" s="7"/>
      <c r="MH40" s="7"/>
      <c r="MI40" s="7"/>
      <c r="MJ40" s="7"/>
      <c r="MK40" s="7"/>
      <c r="ML40" s="7"/>
      <c r="MM40" s="7"/>
      <c r="MN40" s="7"/>
      <c r="MO40" s="7"/>
      <c r="MP40" s="7"/>
      <c r="MQ40" s="7"/>
      <c r="MR40" s="7"/>
      <c r="MS40" s="7"/>
      <c r="MT40" s="7"/>
      <c r="MU40" s="7"/>
      <c r="MV40" s="7"/>
      <c r="MW40" s="7"/>
      <c r="MX40" s="7"/>
      <c r="MY40" s="7"/>
      <c r="MZ40" s="7"/>
      <c r="NA40" s="7"/>
      <c r="NB40" s="7"/>
      <c r="NC40" s="7"/>
      <c r="ND40" s="7"/>
      <c r="NE40" s="7"/>
      <c r="NF40" s="7"/>
      <c r="NG40" s="7"/>
      <c r="NH40" s="7"/>
      <c r="NI40" s="7"/>
      <c r="NJ40" s="7"/>
      <c r="NK40" s="7"/>
      <c r="NL40" s="7"/>
      <c r="NM40" s="7"/>
      <c r="NN40" s="7"/>
      <c r="NO40" s="7"/>
      <c r="NP40" s="7"/>
      <c r="NQ40" s="7"/>
    </row>
    <row r="41" spans="1:381" s="90" customFormat="1" ht="21" customHeight="1" x14ac:dyDescent="0.35">
      <c r="A41" s="62" t="s">
        <v>56</v>
      </c>
      <c r="B41" s="111" t="s">
        <v>66</v>
      </c>
      <c r="C41" s="104"/>
      <c r="D41" s="104"/>
      <c r="E41" s="112">
        <v>0</v>
      </c>
      <c r="F41" s="113">
        <v>0</v>
      </c>
      <c r="G41" s="114">
        <v>0</v>
      </c>
      <c r="H41" s="114">
        <v>0</v>
      </c>
      <c r="I41" s="115" t="s">
        <v>17</v>
      </c>
      <c r="J41" s="115"/>
      <c r="K41" s="116">
        <f>SUM(E41:H41)</f>
        <v>0</v>
      </c>
      <c r="L41" s="7"/>
      <c r="M41" s="7"/>
      <c r="N41" s="7"/>
      <c r="O41" s="7"/>
      <c r="P41" s="7"/>
      <c r="Q41" s="7"/>
      <c r="R41" s="54"/>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c r="DJ41" s="7"/>
      <c r="DK41" s="7"/>
      <c r="DL41" s="7"/>
      <c r="DM41" s="7"/>
      <c r="DN41" s="7"/>
      <c r="DO41" s="7"/>
      <c r="DP41" s="7"/>
      <c r="DQ41" s="7"/>
      <c r="DR41" s="7"/>
      <c r="DS41" s="7"/>
      <c r="DT41" s="7"/>
      <c r="DU41" s="7"/>
      <c r="DV41" s="7"/>
      <c r="DW41" s="7"/>
      <c r="DX41" s="7"/>
      <c r="DY41" s="7"/>
      <c r="DZ41" s="7"/>
      <c r="EA41" s="7"/>
      <c r="EB41" s="7"/>
      <c r="EC41" s="7"/>
      <c r="ED41" s="7"/>
      <c r="EE41" s="7"/>
      <c r="EF41" s="7"/>
      <c r="EG41" s="7"/>
      <c r="EH41" s="7"/>
      <c r="EI41" s="7"/>
      <c r="EJ41" s="7"/>
      <c r="EK41" s="7"/>
      <c r="EL41" s="7"/>
      <c r="EM41" s="7"/>
      <c r="EN41" s="7"/>
      <c r="EO41" s="7"/>
      <c r="EP41" s="7"/>
      <c r="EQ41" s="7"/>
      <c r="ER41" s="7"/>
      <c r="ES41" s="7"/>
      <c r="ET41" s="7"/>
      <c r="EU41" s="7"/>
      <c r="EV41" s="7"/>
      <c r="EW41" s="7"/>
      <c r="EX41" s="7"/>
      <c r="EY41" s="7"/>
      <c r="EZ41" s="7"/>
      <c r="FA41" s="7"/>
      <c r="FB41" s="7"/>
      <c r="FC41" s="7"/>
      <c r="FD41" s="7"/>
      <c r="FE41" s="7"/>
      <c r="FF41" s="7"/>
      <c r="FG41" s="7"/>
      <c r="FH41" s="7"/>
      <c r="FI41" s="7"/>
      <c r="FJ41" s="7"/>
      <c r="FK41" s="7"/>
      <c r="FL41" s="7"/>
      <c r="FM41" s="7"/>
      <c r="FN41" s="7"/>
      <c r="FO41" s="7"/>
      <c r="FP41" s="7"/>
      <c r="FQ41" s="7"/>
      <c r="FR41" s="7"/>
      <c r="FS41" s="7"/>
      <c r="FT41" s="7"/>
      <c r="FU41" s="7"/>
      <c r="FV41" s="7"/>
      <c r="FW41" s="7"/>
      <c r="FX41" s="7"/>
      <c r="FY41" s="7"/>
      <c r="FZ41" s="7"/>
      <c r="GA41" s="7"/>
      <c r="GB41" s="7"/>
      <c r="GC41" s="7"/>
      <c r="GD41" s="7"/>
      <c r="GE41" s="7"/>
      <c r="GF41" s="7"/>
      <c r="GG41" s="7"/>
      <c r="GH41" s="7"/>
      <c r="GI41" s="7"/>
      <c r="GJ41" s="7"/>
      <c r="GK41" s="7"/>
      <c r="GL41" s="7"/>
      <c r="GM41" s="7"/>
      <c r="GN41" s="7"/>
      <c r="GO41" s="7"/>
      <c r="GP41" s="7"/>
      <c r="GQ41" s="7"/>
      <c r="GR41" s="7"/>
      <c r="GS41" s="7"/>
      <c r="GT41" s="7"/>
      <c r="GU41" s="7"/>
      <c r="GV41" s="7"/>
      <c r="GW41" s="7"/>
      <c r="GX41" s="7"/>
      <c r="GY41" s="7"/>
      <c r="GZ41" s="7"/>
      <c r="HA41" s="7"/>
      <c r="HB41" s="7"/>
      <c r="HC41" s="7"/>
      <c r="HD41" s="7"/>
      <c r="HE41" s="7"/>
      <c r="HF41" s="7"/>
      <c r="HG41" s="7"/>
      <c r="HH41" s="7"/>
      <c r="HI41" s="7"/>
      <c r="HJ41" s="7"/>
      <c r="HK41" s="7"/>
      <c r="HL41" s="7"/>
      <c r="HM41" s="7"/>
      <c r="HN41" s="7"/>
      <c r="HO41" s="7"/>
      <c r="HP41" s="7"/>
      <c r="HQ41" s="7"/>
      <c r="HR41" s="7"/>
      <c r="HS41" s="7"/>
      <c r="HT41" s="7"/>
      <c r="HU41" s="7"/>
      <c r="HV41" s="7"/>
      <c r="HW41" s="7"/>
      <c r="HX41" s="7"/>
      <c r="HY41" s="7"/>
      <c r="HZ41" s="7"/>
      <c r="IA41" s="7"/>
      <c r="IB41" s="7"/>
      <c r="IC41" s="7"/>
      <c r="ID41" s="7"/>
      <c r="IE41" s="7"/>
      <c r="IF41" s="7"/>
      <c r="IG41" s="7"/>
      <c r="IH41" s="7"/>
      <c r="II41" s="7"/>
      <c r="IJ41" s="7"/>
      <c r="IK41" s="7"/>
      <c r="IL41" s="7"/>
      <c r="IM41" s="7"/>
      <c r="IN41" s="7"/>
      <c r="IO41" s="7"/>
      <c r="IP41" s="7"/>
      <c r="IQ41" s="7"/>
      <c r="IR41" s="7"/>
      <c r="IS41" s="7"/>
      <c r="IT41" s="7"/>
      <c r="IU41" s="7"/>
      <c r="IV41" s="7"/>
      <c r="IW41" s="7"/>
      <c r="IX41" s="7"/>
      <c r="IY41" s="7"/>
      <c r="IZ41" s="7"/>
      <c r="JA41" s="7"/>
      <c r="JB41" s="7"/>
      <c r="JC41" s="7"/>
      <c r="JD41" s="7"/>
      <c r="JE41" s="7"/>
      <c r="JF41" s="7"/>
      <c r="JG41" s="7"/>
      <c r="JH41" s="7"/>
      <c r="JI41" s="7"/>
      <c r="JJ41" s="7"/>
      <c r="JK41" s="7"/>
      <c r="JL41" s="7"/>
      <c r="JM41" s="7"/>
      <c r="JN41" s="7"/>
      <c r="JO41" s="7"/>
      <c r="JP41" s="7"/>
      <c r="JQ41" s="7"/>
      <c r="JR41" s="7"/>
      <c r="JS41" s="7"/>
      <c r="JT41" s="7"/>
      <c r="JU41" s="7"/>
      <c r="JV41" s="7"/>
      <c r="JW41" s="7"/>
      <c r="JX41" s="7"/>
      <c r="JY41" s="7"/>
      <c r="JZ41" s="7"/>
      <c r="KA41" s="7"/>
      <c r="KB41" s="7"/>
      <c r="KC41" s="7"/>
      <c r="KD41" s="7"/>
      <c r="KE41" s="7"/>
      <c r="KF41" s="7"/>
      <c r="KG41" s="7"/>
      <c r="KH41" s="7"/>
      <c r="KI41" s="7"/>
      <c r="KJ41" s="7"/>
      <c r="KK41" s="7"/>
      <c r="KL41" s="7"/>
      <c r="KM41" s="7"/>
      <c r="KN41" s="7"/>
      <c r="KO41" s="7"/>
      <c r="KP41" s="7"/>
      <c r="KQ41" s="7"/>
      <c r="KR41" s="7"/>
      <c r="KS41" s="7"/>
      <c r="KT41" s="7"/>
      <c r="KU41" s="7"/>
      <c r="KV41" s="7"/>
      <c r="KW41" s="7"/>
      <c r="KX41" s="7"/>
      <c r="KY41" s="7"/>
      <c r="KZ41" s="7"/>
      <c r="LA41" s="7"/>
      <c r="LB41" s="7"/>
      <c r="LC41" s="7"/>
      <c r="LD41" s="7"/>
      <c r="LE41" s="7"/>
      <c r="LF41" s="7"/>
      <c r="LG41" s="7"/>
      <c r="LH41" s="7"/>
      <c r="LI41" s="7"/>
      <c r="LJ41" s="7"/>
      <c r="LK41" s="7"/>
      <c r="LL41" s="7"/>
      <c r="LM41" s="7"/>
      <c r="LN41" s="7"/>
      <c r="LO41" s="7"/>
      <c r="LP41" s="7"/>
      <c r="LQ41" s="7"/>
      <c r="LR41" s="7"/>
      <c r="LS41" s="7"/>
      <c r="LT41" s="7"/>
      <c r="LU41" s="7"/>
      <c r="LV41" s="7"/>
      <c r="LW41" s="7"/>
      <c r="LX41" s="7"/>
      <c r="LY41" s="7"/>
      <c r="LZ41" s="7"/>
      <c r="MA41" s="7"/>
      <c r="MB41" s="7"/>
      <c r="MC41" s="7"/>
      <c r="MD41" s="7"/>
      <c r="ME41" s="7"/>
      <c r="MF41" s="7"/>
      <c r="MG41" s="7"/>
      <c r="MH41" s="7"/>
      <c r="MI41" s="7"/>
      <c r="MJ41" s="7"/>
      <c r="MK41" s="7"/>
      <c r="ML41" s="7"/>
      <c r="MM41" s="7"/>
      <c r="MN41" s="7"/>
      <c r="MO41" s="7"/>
      <c r="MP41" s="7"/>
      <c r="MQ41" s="7"/>
      <c r="MR41" s="7"/>
      <c r="MS41" s="7"/>
      <c r="MT41" s="7"/>
      <c r="MU41" s="7"/>
      <c r="MV41" s="7"/>
      <c r="MW41" s="7"/>
      <c r="MX41" s="7"/>
      <c r="MY41" s="7"/>
      <c r="MZ41" s="7"/>
      <c r="NA41" s="7"/>
      <c r="NB41" s="7"/>
      <c r="NC41" s="7"/>
      <c r="ND41" s="7"/>
      <c r="NE41" s="7"/>
      <c r="NF41" s="7"/>
      <c r="NG41" s="7"/>
      <c r="NH41" s="7"/>
      <c r="NI41" s="7"/>
      <c r="NJ41" s="7"/>
      <c r="NK41" s="7"/>
      <c r="NL41" s="7"/>
      <c r="NM41" s="7"/>
      <c r="NN41" s="7"/>
      <c r="NO41" s="7"/>
      <c r="NP41" s="7"/>
      <c r="NQ41" s="7"/>
    </row>
    <row r="42" spans="1:381" s="90" customFormat="1" ht="21" customHeight="1" x14ac:dyDescent="0.35">
      <c r="A42" s="62" t="s">
        <v>58</v>
      </c>
      <c r="B42" s="117" t="s">
        <v>67</v>
      </c>
      <c r="C42" s="104" t="s">
        <v>17</v>
      </c>
      <c r="D42" s="104"/>
      <c r="E42" s="91">
        <f>IF(E41=0,0,E41/C33)</f>
        <v>0</v>
      </c>
      <c r="F42" s="91">
        <f>IF(F41=0,0,F41/D33)</f>
        <v>0</v>
      </c>
      <c r="G42" s="91">
        <f>IF(G41=0,0,G41/E33)</f>
        <v>0</v>
      </c>
      <c r="H42" s="91">
        <f>IF(H41=0,0,H41/F33)</f>
        <v>0</v>
      </c>
      <c r="I42" s="115"/>
      <c r="J42" s="115"/>
      <c r="K42" s="118">
        <f>IF(K41=0,0,K41/K33)</f>
        <v>0</v>
      </c>
      <c r="L42" s="7"/>
      <c r="M42" s="7"/>
      <c r="N42" s="7"/>
      <c r="O42" s="7"/>
      <c r="P42" s="7"/>
      <c r="Q42" s="7"/>
      <c r="R42" s="93">
        <f>IF('[1]VETS-701 Tech Perf Report'!$I$7="Q3 January 1 - March 31",(E41+F41)/(C33+D33),IF('[1]VETS-701 Tech Perf Report'!$I$7="Q4 April 1 - June 30",(E41+F41+G41)/(C33+D33+E33),IF('[1]VETS-701 Tech Perf Report'!$I$7="Q5 July 1 - September 30",(E41+F41+G41+H41)/(C33+D33+E33+F33),IF('[1]VETS-701 Tech Perf Report'!$I$7&gt;="Q6 October 1 - December 31",(E41+F41+G41+H41)/(C33+D33+E33+F33),0))))</f>
        <v>0</v>
      </c>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c r="DJ42" s="7"/>
      <c r="DK42" s="7"/>
      <c r="DL42" s="7"/>
      <c r="DM42" s="7"/>
      <c r="DN42" s="7"/>
      <c r="DO42" s="7"/>
      <c r="DP42" s="7"/>
      <c r="DQ42" s="7"/>
      <c r="DR42" s="7"/>
      <c r="DS42" s="7"/>
      <c r="DT42" s="7"/>
      <c r="DU42" s="7"/>
      <c r="DV42" s="7"/>
      <c r="DW42" s="7"/>
      <c r="DX42" s="7"/>
      <c r="DY42" s="7"/>
      <c r="DZ42" s="7"/>
      <c r="EA42" s="7"/>
      <c r="EB42" s="7"/>
      <c r="EC42" s="7"/>
      <c r="ED42" s="7"/>
      <c r="EE42" s="7"/>
      <c r="EF42" s="7"/>
      <c r="EG42" s="7"/>
      <c r="EH42" s="7"/>
      <c r="EI42" s="7"/>
      <c r="EJ42" s="7"/>
      <c r="EK42" s="7"/>
      <c r="EL42" s="7"/>
      <c r="EM42" s="7"/>
      <c r="EN42" s="7"/>
      <c r="EO42" s="7"/>
      <c r="EP42" s="7"/>
      <c r="EQ42" s="7"/>
      <c r="ER42" s="7"/>
      <c r="ES42" s="7"/>
      <c r="ET42" s="7"/>
      <c r="EU42" s="7"/>
      <c r="EV42" s="7"/>
      <c r="EW42" s="7"/>
      <c r="EX42" s="7"/>
      <c r="EY42" s="7"/>
      <c r="EZ42" s="7"/>
      <c r="FA42" s="7"/>
      <c r="FB42" s="7"/>
      <c r="FC42" s="7"/>
      <c r="FD42" s="7"/>
      <c r="FE42" s="7"/>
      <c r="FF42" s="7"/>
      <c r="FG42" s="7"/>
      <c r="FH42" s="7"/>
      <c r="FI42" s="7"/>
      <c r="FJ42" s="7"/>
      <c r="FK42" s="7"/>
      <c r="FL42" s="7"/>
      <c r="FM42" s="7"/>
      <c r="FN42" s="7"/>
      <c r="FO42" s="7"/>
      <c r="FP42" s="7"/>
      <c r="FQ42" s="7"/>
      <c r="FR42" s="7"/>
      <c r="FS42" s="7"/>
      <c r="FT42" s="7"/>
      <c r="FU42" s="7"/>
      <c r="FV42" s="7"/>
      <c r="FW42" s="7"/>
      <c r="FX42" s="7"/>
      <c r="FY42" s="7"/>
      <c r="FZ42" s="7"/>
      <c r="GA42" s="7"/>
      <c r="GB42" s="7"/>
      <c r="GC42" s="7"/>
      <c r="GD42" s="7"/>
      <c r="GE42" s="7"/>
      <c r="GF42" s="7"/>
      <c r="GG42" s="7"/>
      <c r="GH42" s="7"/>
      <c r="GI42" s="7"/>
      <c r="GJ42" s="7"/>
      <c r="GK42" s="7"/>
      <c r="GL42" s="7"/>
      <c r="GM42" s="7"/>
      <c r="GN42" s="7"/>
      <c r="GO42" s="7"/>
      <c r="GP42" s="7"/>
      <c r="GQ42" s="7"/>
      <c r="GR42" s="7"/>
      <c r="GS42" s="7"/>
      <c r="GT42" s="7"/>
      <c r="GU42" s="7"/>
      <c r="GV42" s="7"/>
      <c r="GW42" s="7"/>
      <c r="GX42" s="7"/>
      <c r="GY42" s="7"/>
      <c r="GZ42" s="7"/>
      <c r="HA42" s="7"/>
      <c r="HB42" s="7"/>
      <c r="HC42" s="7"/>
      <c r="HD42" s="7"/>
      <c r="HE42" s="7"/>
      <c r="HF42" s="7"/>
      <c r="HG42" s="7"/>
      <c r="HH42" s="7"/>
      <c r="HI42" s="7"/>
      <c r="HJ42" s="7"/>
      <c r="HK42" s="7"/>
      <c r="HL42" s="7"/>
      <c r="HM42" s="7"/>
      <c r="HN42" s="7"/>
      <c r="HO42" s="7"/>
      <c r="HP42" s="7"/>
      <c r="HQ42" s="7"/>
      <c r="HR42" s="7"/>
      <c r="HS42" s="7"/>
      <c r="HT42" s="7"/>
      <c r="HU42" s="7"/>
      <c r="HV42" s="7"/>
      <c r="HW42" s="7"/>
      <c r="HX42" s="7"/>
      <c r="HY42" s="7"/>
      <c r="HZ42" s="7"/>
      <c r="IA42" s="7"/>
      <c r="IB42" s="7"/>
      <c r="IC42" s="7"/>
      <c r="ID42" s="7"/>
      <c r="IE42" s="7"/>
      <c r="IF42" s="7"/>
      <c r="IG42" s="7"/>
      <c r="IH42" s="7"/>
      <c r="II42" s="7"/>
      <c r="IJ42" s="7"/>
      <c r="IK42" s="7"/>
      <c r="IL42" s="7"/>
      <c r="IM42" s="7"/>
      <c r="IN42" s="7"/>
      <c r="IO42" s="7"/>
      <c r="IP42" s="7"/>
      <c r="IQ42" s="7"/>
      <c r="IR42" s="7"/>
      <c r="IS42" s="7"/>
      <c r="IT42" s="7"/>
      <c r="IU42" s="7"/>
      <c r="IV42" s="7"/>
      <c r="IW42" s="7"/>
      <c r="IX42" s="7"/>
      <c r="IY42" s="7"/>
      <c r="IZ42" s="7"/>
      <c r="JA42" s="7"/>
      <c r="JB42" s="7"/>
      <c r="JC42" s="7"/>
      <c r="JD42" s="7"/>
      <c r="JE42" s="7"/>
      <c r="JF42" s="7"/>
      <c r="JG42" s="7"/>
      <c r="JH42" s="7"/>
      <c r="JI42" s="7"/>
      <c r="JJ42" s="7"/>
      <c r="JK42" s="7"/>
      <c r="JL42" s="7"/>
      <c r="JM42" s="7"/>
      <c r="JN42" s="7"/>
      <c r="JO42" s="7"/>
      <c r="JP42" s="7"/>
      <c r="JQ42" s="7"/>
      <c r="JR42" s="7"/>
      <c r="JS42" s="7"/>
      <c r="JT42" s="7"/>
      <c r="JU42" s="7"/>
      <c r="JV42" s="7"/>
      <c r="JW42" s="7"/>
      <c r="JX42" s="7"/>
      <c r="JY42" s="7"/>
      <c r="JZ42" s="7"/>
      <c r="KA42" s="7"/>
      <c r="KB42" s="7"/>
      <c r="KC42" s="7"/>
      <c r="KD42" s="7"/>
      <c r="KE42" s="7"/>
      <c r="KF42" s="7"/>
      <c r="KG42" s="7"/>
      <c r="KH42" s="7"/>
      <c r="KI42" s="7"/>
      <c r="KJ42" s="7"/>
      <c r="KK42" s="7"/>
      <c r="KL42" s="7"/>
      <c r="KM42" s="7"/>
      <c r="KN42" s="7"/>
      <c r="KO42" s="7"/>
      <c r="KP42" s="7"/>
      <c r="KQ42" s="7"/>
      <c r="KR42" s="7"/>
      <c r="KS42" s="7"/>
      <c r="KT42" s="7"/>
      <c r="KU42" s="7"/>
      <c r="KV42" s="7"/>
      <c r="KW42" s="7"/>
      <c r="KX42" s="7"/>
      <c r="KY42" s="7"/>
      <c r="KZ42" s="7"/>
      <c r="LA42" s="7"/>
      <c r="LB42" s="7"/>
      <c r="LC42" s="7"/>
      <c r="LD42" s="7"/>
      <c r="LE42" s="7"/>
      <c r="LF42" s="7"/>
      <c r="LG42" s="7"/>
      <c r="LH42" s="7"/>
      <c r="LI42" s="7"/>
      <c r="LJ42" s="7"/>
      <c r="LK42" s="7"/>
      <c r="LL42" s="7"/>
      <c r="LM42" s="7"/>
      <c r="LN42" s="7"/>
      <c r="LO42" s="7"/>
      <c r="LP42" s="7"/>
      <c r="LQ42" s="7"/>
      <c r="LR42" s="7"/>
      <c r="LS42" s="7"/>
      <c r="LT42" s="7"/>
      <c r="LU42" s="7"/>
      <c r="LV42" s="7"/>
      <c r="LW42" s="7"/>
      <c r="LX42" s="7"/>
      <c r="LY42" s="7"/>
      <c r="LZ42" s="7"/>
      <c r="MA42" s="7"/>
      <c r="MB42" s="7"/>
      <c r="MC42" s="7"/>
      <c r="MD42" s="7"/>
      <c r="ME42" s="7"/>
      <c r="MF42" s="7"/>
      <c r="MG42" s="7"/>
      <c r="MH42" s="7"/>
      <c r="MI42" s="7"/>
      <c r="MJ42" s="7"/>
      <c r="MK42" s="7"/>
      <c r="ML42" s="7"/>
      <c r="MM42" s="7"/>
      <c r="MN42" s="7"/>
      <c r="MO42" s="7"/>
      <c r="MP42" s="7"/>
      <c r="MQ42" s="7"/>
      <c r="MR42" s="7"/>
      <c r="MS42" s="7"/>
      <c r="MT42" s="7"/>
      <c r="MU42" s="7"/>
      <c r="MV42" s="7"/>
      <c r="MW42" s="7"/>
      <c r="MX42" s="7"/>
      <c r="MY42" s="7"/>
      <c r="MZ42" s="7"/>
      <c r="NA42" s="7"/>
      <c r="NB42" s="7"/>
      <c r="NC42" s="7"/>
      <c r="ND42" s="7"/>
      <c r="NE42" s="7"/>
      <c r="NF42" s="7"/>
      <c r="NG42" s="7"/>
      <c r="NH42" s="7"/>
      <c r="NI42" s="7"/>
      <c r="NJ42" s="7"/>
      <c r="NK42" s="7"/>
      <c r="NL42" s="7"/>
      <c r="NM42" s="7"/>
      <c r="NN42" s="7"/>
      <c r="NO42" s="7"/>
      <c r="NP42" s="7"/>
      <c r="NQ42" s="7"/>
    </row>
    <row r="43" spans="1:381" s="90" customFormat="1" ht="21" customHeight="1" x14ac:dyDescent="0.35">
      <c r="A43" s="62" t="s">
        <v>68</v>
      </c>
      <c r="B43" s="111" t="s">
        <v>69</v>
      </c>
      <c r="C43" s="104"/>
      <c r="D43" s="104"/>
      <c r="E43" s="104"/>
      <c r="F43" s="115"/>
      <c r="G43" s="119">
        <v>0</v>
      </c>
      <c r="H43" s="119">
        <v>0</v>
      </c>
      <c r="I43" s="119">
        <v>0</v>
      </c>
      <c r="J43" s="120">
        <v>0</v>
      </c>
      <c r="K43" s="121">
        <f>SUM(G43:J43)</f>
        <v>0</v>
      </c>
      <c r="L43" s="7"/>
      <c r="M43" s="7"/>
      <c r="N43" s="7"/>
      <c r="O43" s="7"/>
      <c r="P43" s="7"/>
      <c r="Q43" s="7"/>
      <c r="R43" s="70" t="s">
        <v>17</v>
      </c>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c r="DE43" s="7"/>
      <c r="DF43" s="7"/>
      <c r="DG43" s="7"/>
      <c r="DH43" s="7"/>
      <c r="DI43" s="7"/>
      <c r="DJ43" s="7"/>
      <c r="DK43" s="7"/>
      <c r="DL43" s="7"/>
      <c r="DM43" s="7"/>
      <c r="DN43" s="7"/>
      <c r="DO43" s="7"/>
      <c r="DP43" s="7"/>
      <c r="DQ43" s="7"/>
      <c r="DR43" s="7"/>
      <c r="DS43" s="7"/>
      <c r="DT43" s="7"/>
      <c r="DU43" s="7"/>
      <c r="DV43" s="7"/>
      <c r="DW43" s="7"/>
      <c r="DX43" s="7"/>
      <c r="DY43" s="7"/>
      <c r="DZ43" s="7"/>
      <c r="EA43" s="7"/>
      <c r="EB43" s="7"/>
      <c r="EC43" s="7"/>
      <c r="ED43" s="7"/>
      <c r="EE43" s="7"/>
      <c r="EF43" s="7"/>
      <c r="EG43" s="7"/>
      <c r="EH43" s="7"/>
      <c r="EI43" s="7"/>
      <c r="EJ43" s="7"/>
      <c r="EK43" s="7"/>
      <c r="EL43" s="7"/>
      <c r="EM43" s="7"/>
      <c r="EN43" s="7"/>
      <c r="EO43" s="7"/>
      <c r="EP43" s="7"/>
      <c r="EQ43" s="7"/>
      <c r="ER43" s="7"/>
      <c r="ES43" s="7"/>
      <c r="ET43" s="7"/>
      <c r="EU43" s="7"/>
      <c r="EV43" s="7"/>
      <c r="EW43" s="7"/>
      <c r="EX43" s="7"/>
      <c r="EY43" s="7"/>
      <c r="EZ43" s="7"/>
      <c r="FA43" s="7"/>
      <c r="FB43" s="7"/>
      <c r="FC43" s="7"/>
      <c r="FD43" s="7"/>
      <c r="FE43" s="7"/>
      <c r="FF43" s="7"/>
      <c r="FG43" s="7"/>
      <c r="FH43" s="7"/>
      <c r="FI43" s="7"/>
      <c r="FJ43" s="7"/>
      <c r="FK43" s="7"/>
      <c r="FL43" s="7"/>
      <c r="FM43" s="7"/>
      <c r="FN43" s="7"/>
      <c r="FO43" s="7"/>
      <c r="FP43" s="7"/>
      <c r="FQ43" s="7"/>
      <c r="FR43" s="7"/>
      <c r="FS43" s="7"/>
      <c r="FT43" s="7"/>
      <c r="FU43" s="7"/>
      <c r="FV43" s="7"/>
      <c r="FW43" s="7"/>
      <c r="FX43" s="7"/>
      <c r="FY43" s="7"/>
      <c r="FZ43" s="7"/>
      <c r="GA43" s="7"/>
      <c r="GB43" s="7"/>
      <c r="GC43" s="7"/>
      <c r="GD43" s="7"/>
      <c r="GE43" s="7"/>
      <c r="GF43" s="7"/>
      <c r="GG43" s="7"/>
      <c r="GH43" s="7"/>
      <c r="GI43" s="7"/>
      <c r="GJ43" s="7"/>
      <c r="GK43" s="7"/>
      <c r="GL43" s="7"/>
      <c r="GM43" s="7"/>
      <c r="GN43" s="7"/>
      <c r="GO43" s="7"/>
      <c r="GP43" s="7"/>
      <c r="GQ43" s="7"/>
      <c r="GR43" s="7"/>
      <c r="GS43" s="7"/>
      <c r="GT43" s="7"/>
      <c r="GU43" s="7"/>
      <c r="GV43" s="7"/>
      <c r="GW43" s="7"/>
      <c r="GX43" s="7"/>
      <c r="GY43" s="7"/>
      <c r="GZ43" s="7"/>
      <c r="HA43" s="7"/>
      <c r="HB43" s="7"/>
      <c r="HC43" s="7"/>
      <c r="HD43" s="7"/>
      <c r="HE43" s="7"/>
      <c r="HF43" s="7"/>
      <c r="HG43" s="7"/>
      <c r="HH43" s="7"/>
      <c r="HI43" s="7"/>
      <c r="HJ43" s="7"/>
      <c r="HK43" s="7"/>
      <c r="HL43" s="7"/>
      <c r="HM43" s="7"/>
      <c r="HN43" s="7"/>
      <c r="HO43" s="7"/>
      <c r="HP43" s="7"/>
      <c r="HQ43" s="7"/>
      <c r="HR43" s="7"/>
      <c r="HS43" s="7"/>
      <c r="HT43" s="7"/>
      <c r="HU43" s="7"/>
      <c r="HV43" s="7"/>
      <c r="HW43" s="7"/>
      <c r="HX43" s="7"/>
      <c r="HY43" s="7"/>
      <c r="HZ43" s="7"/>
      <c r="IA43" s="7"/>
      <c r="IB43" s="7"/>
      <c r="IC43" s="7"/>
      <c r="ID43" s="7"/>
      <c r="IE43" s="7"/>
      <c r="IF43" s="7"/>
      <c r="IG43" s="7"/>
      <c r="IH43" s="7"/>
      <c r="II43" s="7"/>
      <c r="IJ43" s="7"/>
      <c r="IK43" s="7"/>
      <c r="IL43" s="7"/>
      <c r="IM43" s="7"/>
      <c r="IN43" s="7"/>
      <c r="IO43" s="7"/>
      <c r="IP43" s="7"/>
      <c r="IQ43" s="7"/>
      <c r="IR43" s="7"/>
      <c r="IS43" s="7"/>
      <c r="IT43" s="7"/>
      <c r="IU43" s="7"/>
      <c r="IV43" s="7"/>
      <c r="IW43" s="7"/>
      <c r="IX43" s="7"/>
      <c r="IY43" s="7"/>
      <c r="IZ43" s="7"/>
      <c r="JA43" s="7"/>
      <c r="JB43" s="7"/>
      <c r="JC43" s="7"/>
      <c r="JD43" s="7"/>
      <c r="JE43" s="7"/>
      <c r="JF43" s="7"/>
      <c r="JG43" s="7"/>
      <c r="JH43" s="7"/>
      <c r="JI43" s="7"/>
      <c r="JJ43" s="7"/>
      <c r="JK43" s="7"/>
      <c r="JL43" s="7"/>
      <c r="JM43" s="7"/>
      <c r="JN43" s="7"/>
      <c r="JO43" s="7"/>
      <c r="JP43" s="7"/>
      <c r="JQ43" s="7"/>
      <c r="JR43" s="7"/>
      <c r="JS43" s="7"/>
      <c r="JT43" s="7"/>
      <c r="JU43" s="7"/>
      <c r="JV43" s="7"/>
      <c r="JW43" s="7"/>
      <c r="JX43" s="7"/>
      <c r="JY43" s="7"/>
      <c r="JZ43" s="7"/>
      <c r="KA43" s="7"/>
      <c r="KB43" s="7"/>
      <c r="KC43" s="7"/>
      <c r="KD43" s="7"/>
      <c r="KE43" s="7"/>
      <c r="KF43" s="7"/>
      <c r="KG43" s="7"/>
      <c r="KH43" s="7"/>
      <c r="KI43" s="7"/>
      <c r="KJ43" s="7"/>
      <c r="KK43" s="7"/>
      <c r="KL43" s="7"/>
      <c r="KM43" s="7"/>
      <c r="KN43" s="7"/>
      <c r="KO43" s="7"/>
      <c r="KP43" s="7"/>
      <c r="KQ43" s="7"/>
      <c r="KR43" s="7"/>
      <c r="KS43" s="7"/>
      <c r="KT43" s="7"/>
      <c r="KU43" s="7"/>
      <c r="KV43" s="7"/>
      <c r="KW43" s="7"/>
      <c r="KX43" s="7"/>
      <c r="KY43" s="7"/>
      <c r="KZ43" s="7"/>
      <c r="LA43" s="7"/>
      <c r="LB43" s="7"/>
      <c r="LC43" s="7"/>
      <c r="LD43" s="7"/>
      <c r="LE43" s="7"/>
      <c r="LF43" s="7"/>
      <c r="LG43" s="7"/>
      <c r="LH43" s="7"/>
      <c r="LI43" s="7"/>
      <c r="LJ43" s="7"/>
      <c r="LK43" s="7"/>
      <c r="LL43" s="7"/>
      <c r="LM43" s="7"/>
      <c r="LN43" s="7"/>
      <c r="LO43" s="7"/>
      <c r="LP43" s="7"/>
      <c r="LQ43" s="7"/>
      <c r="LR43" s="7"/>
      <c r="LS43" s="7"/>
      <c r="LT43" s="7"/>
      <c r="LU43" s="7"/>
      <c r="LV43" s="7"/>
      <c r="LW43" s="7"/>
      <c r="LX43" s="7"/>
      <c r="LY43" s="7"/>
      <c r="LZ43" s="7"/>
      <c r="MA43" s="7"/>
      <c r="MB43" s="7"/>
      <c r="MC43" s="7"/>
      <c r="MD43" s="7"/>
      <c r="ME43" s="7"/>
      <c r="MF43" s="7"/>
      <c r="MG43" s="7"/>
      <c r="MH43" s="7"/>
      <c r="MI43" s="7"/>
      <c r="MJ43" s="7"/>
      <c r="MK43" s="7"/>
      <c r="ML43" s="7"/>
      <c r="MM43" s="7"/>
      <c r="MN43" s="7"/>
      <c r="MO43" s="7"/>
      <c r="MP43" s="7"/>
      <c r="MQ43" s="7"/>
      <c r="MR43" s="7"/>
      <c r="MS43" s="7"/>
      <c r="MT43" s="7"/>
      <c r="MU43" s="7"/>
      <c r="MV43" s="7"/>
      <c r="MW43" s="7"/>
      <c r="MX43" s="7"/>
      <c r="MY43" s="7"/>
      <c r="MZ43" s="7"/>
      <c r="NA43" s="7"/>
      <c r="NB43" s="7"/>
      <c r="NC43" s="7"/>
      <c r="ND43" s="7"/>
      <c r="NE43" s="7"/>
      <c r="NF43" s="7"/>
      <c r="NG43" s="7"/>
      <c r="NH43" s="7"/>
      <c r="NI43" s="7"/>
      <c r="NJ43" s="7"/>
      <c r="NK43" s="7"/>
      <c r="NL43" s="7"/>
      <c r="NM43" s="7"/>
      <c r="NN43" s="7"/>
      <c r="NO43" s="7"/>
      <c r="NP43" s="7"/>
      <c r="NQ43" s="7"/>
    </row>
    <row r="44" spans="1:381" s="90" customFormat="1" ht="21" customHeight="1" x14ac:dyDescent="0.35">
      <c r="A44" s="62" t="s">
        <v>60</v>
      </c>
      <c r="B44" s="111" t="s">
        <v>70</v>
      </c>
      <c r="C44" s="104"/>
      <c r="D44" s="104"/>
      <c r="E44" s="104"/>
      <c r="F44" s="115"/>
      <c r="G44" s="122">
        <f>IF(G43=0,0,(G43)/(C33))</f>
        <v>0</v>
      </c>
      <c r="H44" s="122">
        <f>IF(H43=0,0,(H43)/(D33))</f>
        <v>0</v>
      </c>
      <c r="I44" s="122">
        <f>IF(I43=0,0,(I43)/(E33))</f>
        <v>0</v>
      </c>
      <c r="J44" s="122">
        <f>IF(J43=0,0,(J43)/(F33))</f>
        <v>0</v>
      </c>
      <c r="K44" s="123">
        <f>IF(K43=0,0,(K43/K33))</f>
        <v>0</v>
      </c>
      <c r="L44" s="7"/>
      <c r="M44" s="7"/>
      <c r="N44" s="7"/>
      <c r="O44" s="7"/>
      <c r="P44" s="7"/>
      <c r="Q44" s="7"/>
      <c r="R44" s="93">
        <f>IF('[1]VETS-701 Tech Perf Report'!$I$7="Q5 July 1 - September 30",(G43)/(C33),IF('[1]VETS-701 Tech Perf Report'!$I$7="Q6 October 1 - December 31",(G43+H43)/(C33+D33),IF('[1]VETS-701 Tech Perf Report'!$I$7="Q7 January 1 - March 31",(G43+H43+I43)/(C33+D33+E33),IF('[1]VETS-701 Tech Perf Report'!$I$7&gt;="Q8 April 1 - June 30",(G43+H43+I43+J43)/(C33+D33+E33+F33),0))))</f>
        <v>0</v>
      </c>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7"/>
      <c r="BU44" s="7"/>
      <c r="BV44" s="7"/>
      <c r="BW44" s="7"/>
      <c r="BX44" s="7"/>
      <c r="BY44" s="7"/>
      <c r="BZ44" s="7"/>
      <c r="CA44" s="7"/>
      <c r="CB44" s="7"/>
      <c r="CC44" s="7"/>
      <c r="CD44" s="7"/>
      <c r="CE44" s="7"/>
      <c r="CF44" s="7"/>
      <c r="CG44" s="7"/>
      <c r="CH44" s="7"/>
      <c r="CI44" s="7"/>
      <c r="CJ44" s="7"/>
      <c r="CK44" s="7"/>
      <c r="CL44" s="7"/>
      <c r="CM44" s="7"/>
      <c r="CN44" s="7"/>
      <c r="CO44" s="7"/>
      <c r="CP44" s="7"/>
      <c r="CQ44" s="7"/>
      <c r="CR44" s="7"/>
      <c r="CS44" s="7"/>
      <c r="CT44" s="7"/>
      <c r="CU44" s="7"/>
      <c r="CV44" s="7"/>
      <c r="CW44" s="7"/>
      <c r="CX44" s="7"/>
      <c r="CY44" s="7"/>
      <c r="CZ44" s="7"/>
      <c r="DA44" s="7"/>
      <c r="DB44" s="7"/>
      <c r="DC44" s="7"/>
      <c r="DD44" s="7"/>
      <c r="DE44" s="7"/>
      <c r="DF44" s="7"/>
      <c r="DG44" s="7"/>
      <c r="DH44" s="7"/>
      <c r="DI44" s="7"/>
      <c r="DJ44" s="7"/>
      <c r="DK44" s="7"/>
      <c r="DL44" s="7"/>
      <c r="DM44" s="7"/>
      <c r="DN44" s="7"/>
      <c r="DO44" s="7"/>
      <c r="DP44" s="7"/>
      <c r="DQ44" s="7"/>
      <c r="DR44" s="7"/>
      <c r="DS44" s="7"/>
      <c r="DT44" s="7"/>
      <c r="DU44" s="7"/>
      <c r="DV44" s="7"/>
      <c r="DW44" s="7"/>
      <c r="DX44" s="7"/>
      <c r="DY44" s="7"/>
      <c r="DZ44" s="7"/>
      <c r="EA44" s="7"/>
      <c r="EB44" s="7"/>
      <c r="EC44" s="7"/>
      <c r="ED44" s="7"/>
      <c r="EE44" s="7"/>
      <c r="EF44" s="7"/>
      <c r="EG44" s="7"/>
      <c r="EH44" s="7"/>
      <c r="EI44" s="7"/>
      <c r="EJ44" s="7"/>
      <c r="EK44" s="7"/>
      <c r="EL44" s="7"/>
      <c r="EM44" s="7"/>
      <c r="EN44" s="7"/>
      <c r="EO44" s="7"/>
      <c r="EP44" s="7"/>
      <c r="EQ44" s="7"/>
      <c r="ER44" s="7"/>
      <c r="ES44" s="7"/>
      <c r="ET44" s="7"/>
      <c r="EU44" s="7"/>
      <c r="EV44" s="7"/>
      <c r="EW44" s="7"/>
      <c r="EX44" s="7"/>
      <c r="EY44" s="7"/>
      <c r="EZ44" s="7"/>
      <c r="FA44" s="7"/>
      <c r="FB44" s="7"/>
      <c r="FC44" s="7"/>
      <c r="FD44" s="7"/>
      <c r="FE44" s="7"/>
      <c r="FF44" s="7"/>
      <c r="FG44" s="7"/>
      <c r="FH44" s="7"/>
      <c r="FI44" s="7"/>
      <c r="FJ44" s="7"/>
      <c r="FK44" s="7"/>
      <c r="FL44" s="7"/>
      <c r="FM44" s="7"/>
      <c r="FN44" s="7"/>
      <c r="FO44" s="7"/>
      <c r="FP44" s="7"/>
      <c r="FQ44" s="7"/>
      <c r="FR44" s="7"/>
      <c r="FS44" s="7"/>
      <c r="FT44" s="7"/>
      <c r="FU44" s="7"/>
      <c r="FV44" s="7"/>
      <c r="FW44" s="7"/>
      <c r="FX44" s="7"/>
      <c r="FY44" s="7"/>
      <c r="FZ44" s="7"/>
      <c r="GA44" s="7"/>
      <c r="GB44" s="7"/>
      <c r="GC44" s="7"/>
      <c r="GD44" s="7"/>
      <c r="GE44" s="7"/>
      <c r="GF44" s="7"/>
      <c r="GG44" s="7"/>
      <c r="GH44" s="7"/>
      <c r="GI44" s="7"/>
      <c r="GJ44" s="7"/>
      <c r="GK44" s="7"/>
      <c r="GL44" s="7"/>
      <c r="GM44" s="7"/>
      <c r="GN44" s="7"/>
      <c r="GO44" s="7"/>
      <c r="GP44" s="7"/>
      <c r="GQ44" s="7"/>
      <c r="GR44" s="7"/>
      <c r="GS44" s="7"/>
      <c r="GT44" s="7"/>
      <c r="GU44" s="7"/>
      <c r="GV44" s="7"/>
      <c r="GW44" s="7"/>
      <c r="GX44" s="7"/>
      <c r="GY44" s="7"/>
      <c r="GZ44" s="7"/>
      <c r="HA44" s="7"/>
      <c r="HB44" s="7"/>
      <c r="HC44" s="7"/>
      <c r="HD44" s="7"/>
      <c r="HE44" s="7"/>
      <c r="HF44" s="7"/>
      <c r="HG44" s="7"/>
      <c r="HH44" s="7"/>
      <c r="HI44" s="7"/>
      <c r="HJ44" s="7"/>
      <c r="HK44" s="7"/>
      <c r="HL44" s="7"/>
      <c r="HM44" s="7"/>
      <c r="HN44" s="7"/>
      <c r="HO44" s="7"/>
      <c r="HP44" s="7"/>
      <c r="HQ44" s="7"/>
      <c r="HR44" s="7"/>
      <c r="HS44" s="7"/>
      <c r="HT44" s="7"/>
      <c r="HU44" s="7"/>
      <c r="HV44" s="7"/>
      <c r="HW44" s="7"/>
      <c r="HX44" s="7"/>
      <c r="HY44" s="7"/>
      <c r="HZ44" s="7"/>
      <c r="IA44" s="7"/>
      <c r="IB44" s="7"/>
      <c r="IC44" s="7"/>
      <c r="ID44" s="7"/>
      <c r="IE44" s="7"/>
      <c r="IF44" s="7"/>
      <c r="IG44" s="7"/>
      <c r="IH44" s="7"/>
      <c r="II44" s="7"/>
      <c r="IJ44" s="7"/>
      <c r="IK44" s="7"/>
      <c r="IL44" s="7"/>
      <c r="IM44" s="7"/>
      <c r="IN44" s="7"/>
      <c r="IO44" s="7"/>
      <c r="IP44" s="7"/>
      <c r="IQ44" s="7"/>
      <c r="IR44" s="7"/>
      <c r="IS44" s="7"/>
      <c r="IT44" s="7"/>
      <c r="IU44" s="7"/>
      <c r="IV44" s="7"/>
      <c r="IW44" s="7"/>
      <c r="IX44" s="7"/>
      <c r="IY44" s="7"/>
      <c r="IZ44" s="7"/>
      <c r="JA44" s="7"/>
      <c r="JB44" s="7"/>
      <c r="JC44" s="7"/>
      <c r="JD44" s="7"/>
      <c r="JE44" s="7"/>
      <c r="JF44" s="7"/>
      <c r="JG44" s="7"/>
      <c r="JH44" s="7"/>
      <c r="JI44" s="7"/>
      <c r="JJ44" s="7"/>
      <c r="JK44" s="7"/>
      <c r="JL44" s="7"/>
      <c r="JM44" s="7"/>
      <c r="JN44" s="7"/>
      <c r="JO44" s="7"/>
      <c r="JP44" s="7"/>
      <c r="JQ44" s="7"/>
      <c r="JR44" s="7"/>
      <c r="JS44" s="7"/>
      <c r="JT44" s="7"/>
      <c r="JU44" s="7"/>
      <c r="JV44" s="7"/>
      <c r="JW44" s="7"/>
      <c r="JX44" s="7"/>
      <c r="JY44" s="7"/>
      <c r="JZ44" s="7"/>
      <c r="KA44" s="7"/>
      <c r="KB44" s="7"/>
      <c r="KC44" s="7"/>
      <c r="KD44" s="7"/>
      <c r="KE44" s="7"/>
      <c r="KF44" s="7"/>
      <c r="KG44" s="7"/>
      <c r="KH44" s="7"/>
      <c r="KI44" s="7"/>
      <c r="KJ44" s="7"/>
      <c r="KK44" s="7"/>
      <c r="KL44" s="7"/>
      <c r="KM44" s="7"/>
      <c r="KN44" s="7"/>
      <c r="KO44" s="7"/>
      <c r="KP44" s="7"/>
      <c r="KQ44" s="7"/>
      <c r="KR44" s="7"/>
      <c r="KS44" s="7"/>
      <c r="KT44" s="7"/>
      <c r="KU44" s="7"/>
      <c r="KV44" s="7"/>
      <c r="KW44" s="7"/>
      <c r="KX44" s="7"/>
      <c r="KY44" s="7"/>
      <c r="KZ44" s="7"/>
      <c r="LA44" s="7"/>
      <c r="LB44" s="7"/>
      <c r="LC44" s="7"/>
      <c r="LD44" s="7"/>
      <c r="LE44" s="7"/>
      <c r="LF44" s="7"/>
      <c r="LG44" s="7"/>
      <c r="LH44" s="7"/>
      <c r="LI44" s="7"/>
      <c r="LJ44" s="7"/>
      <c r="LK44" s="7"/>
      <c r="LL44" s="7"/>
      <c r="LM44" s="7"/>
      <c r="LN44" s="7"/>
      <c r="LO44" s="7"/>
      <c r="LP44" s="7"/>
      <c r="LQ44" s="7"/>
      <c r="LR44" s="7"/>
      <c r="LS44" s="7"/>
      <c r="LT44" s="7"/>
      <c r="LU44" s="7"/>
      <c r="LV44" s="7"/>
      <c r="LW44" s="7"/>
      <c r="LX44" s="7"/>
      <c r="LY44" s="7"/>
      <c r="LZ44" s="7"/>
      <c r="MA44" s="7"/>
      <c r="MB44" s="7"/>
      <c r="MC44" s="7"/>
      <c r="MD44" s="7"/>
      <c r="ME44" s="7"/>
      <c r="MF44" s="7"/>
      <c r="MG44" s="7"/>
      <c r="MH44" s="7"/>
      <c r="MI44" s="7"/>
      <c r="MJ44" s="7"/>
      <c r="MK44" s="7"/>
      <c r="ML44" s="7"/>
      <c r="MM44" s="7"/>
      <c r="MN44" s="7"/>
      <c r="MO44" s="7"/>
      <c r="MP44" s="7"/>
      <c r="MQ44" s="7"/>
      <c r="MR44" s="7"/>
      <c r="MS44" s="7"/>
      <c r="MT44" s="7"/>
      <c r="MU44" s="7"/>
      <c r="MV44" s="7"/>
      <c r="MW44" s="7"/>
      <c r="MX44" s="7"/>
      <c r="MY44" s="7"/>
      <c r="MZ44" s="7"/>
      <c r="NA44" s="7"/>
      <c r="NB44" s="7"/>
      <c r="NC44" s="7"/>
      <c r="ND44" s="7"/>
      <c r="NE44" s="7"/>
      <c r="NF44" s="7"/>
      <c r="NG44" s="7"/>
      <c r="NH44" s="7"/>
      <c r="NI44" s="7"/>
      <c r="NJ44" s="7"/>
      <c r="NK44" s="7"/>
      <c r="NL44" s="7"/>
      <c r="NM44" s="7"/>
      <c r="NN44" s="7"/>
      <c r="NO44" s="7"/>
      <c r="NP44" s="7"/>
      <c r="NQ44" s="7"/>
    </row>
    <row r="45" spans="1:381" s="90" customFormat="1" ht="21" customHeight="1" x14ac:dyDescent="0.35">
      <c r="A45" s="62" t="s">
        <v>62</v>
      </c>
      <c r="B45" s="111" t="s">
        <v>71</v>
      </c>
      <c r="C45" s="104"/>
      <c r="D45" s="104"/>
      <c r="E45" s="124">
        <v>0</v>
      </c>
      <c r="F45" s="125">
        <v>0</v>
      </c>
      <c r="G45" s="126">
        <v>0</v>
      </c>
      <c r="H45" s="126">
        <v>0</v>
      </c>
      <c r="I45" s="127" t="s">
        <v>72</v>
      </c>
      <c r="J45" s="128"/>
      <c r="K45" s="192">
        <v>0</v>
      </c>
      <c r="L45" s="7" t="s">
        <v>17</v>
      </c>
      <c r="M45" s="7"/>
      <c r="N45" s="7"/>
      <c r="O45" s="7"/>
      <c r="P45" s="7"/>
      <c r="Q45" s="7"/>
      <c r="R45" s="70">
        <f>IF('[1]VETS-701 Tech Perf Report'!$I$7="Q3 January 1 - March 31",((E45*E41)/(E41)),IF('[1]VETS-701 Tech Perf Report'!$I$7="Q4 April 1 - June 30",(((E45*E41)+(F45*F41))/(E41+F41)),IF('[1]VETS-701 Tech Perf Report'!$I$7="Q5 July 1 - September 30",(((E45*E41)+(F45*F41)+(G45*G41))/(E41+F41+G41)),IF('[1]VETS-701 Tech Perf Report'!$I$7&gt;="Q6 October 1 - December 31",(K45),0))))</f>
        <v>0</v>
      </c>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c r="BR45" s="7"/>
      <c r="BS45" s="7"/>
      <c r="BT45" s="7"/>
      <c r="BU45" s="7"/>
      <c r="BV45" s="7"/>
      <c r="BW45" s="7"/>
      <c r="BX45" s="7"/>
      <c r="BY45" s="7"/>
      <c r="BZ45" s="7"/>
      <c r="CA45" s="7"/>
      <c r="CB45" s="7"/>
      <c r="CC45" s="7"/>
      <c r="CD45" s="7"/>
      <c r="CE45" s="7"/>
      <c r="CF45" s="7"/>
      <c r="CG45" s="7"/>
      <c r="CH45" s="7"/>
      <c r="CI45" s="7"/>
      <c r="CJ45" s="7"/>
      <c r="CK45" s="7"/>
      <c r="CL45" s="7"/>
      <c r="CM45" s="7"/>
      <c r="CN45" s="7"/>
      <c r="CO45" s="7"/>
      <c r="CP45" s="7"/>
      <c r="CQ45" s="7"/>
      <c r="CR45" s="7"/>
      <c r="CS45" s="7"/>
      <c r="CT45" s="7"/>
      <c r="CU45" s="7"/>
      <c r="CV45" s="7"/>
      <c r="CW45" s="7"/>
      <c r="CX45" s="7"/>
      <c r="CY45" s="7"/>
      <c r="CZ45" s="7"/>
      <c r="DA45" s="7"/>
      <c r="DB45" s="7"/>
      <c r="DC45" s="7"/>
      <c r="DD45" s="7"/>
      <c r="DE45" s="7"/>
      <c r="DF45" s="7"/>
      <c r="DG45" s="7"/>
      <c r="DH45" s="7"/>
      <c r="DI45" s="7"/>
      <c r="DJ45" s="7"/>
      <c r="DK45" s="7"/>
      <c r="DL45" s="7"/>
      <c r="DM45" s="7"/>
      <c r="DN45" s="7"/>
      <c r="DO45" s="7"/>
      <c r="DP45" s="7"/>
      <c r="DQ45" s="7"/>
      <c r="DR45" s="7"/>
      <c r="DS45" s="7"/>
      <c r="DT45" s="7"/>
      <c r="DU45" s="7"/>
      <c r="DV45" s="7"/>
      <c r="DW45" s="7"/>
      <c r="DX45" s="7"/>
      <c r="DY45" s="7"/>
      <c r="DZ45" s="7"/>
      <c r="EA45" s="7"/>
      <c r="EB45" s="7"/>
      <c r="EC45" s="7"/>
      <c r="ED45" s="7"/>
      <c r="EE45" s="7"/>
      <c r="EF45" s="7"/>
      <c r="EG45" s="7"/>
      <c r="EH45" s="7"/>
      <c r="EI45" s="7"/>
      <c r="EJ45" s="7"/>
      <c r="EK45" s="7"/>
      <c r="EL45" s="7"/>
      <c r="EM45" s="7"/>
      <c r="EN45" s="7"/>
      <c r="EO45" s="7"/>
      <c r="EP45" s="7"/>
      <c r="EQ45" s="7"/>
      <c r="ER45" s="7"/>
      <c r="ES45" s="7"/>
      <c r="ET45" s="7"/>
      <c r="EU45" s="7"/>
      <c r="EV45" s="7"/>
      <c r="EW45" s="7"/>
      <c r="EX45" s="7"/>
      <c r="EY45" s="7"/>
      <c r="EZ45" s="7"/>
      <c r="FA45" s="7"/>
      <c r="FB45" s="7"/>
      <c r="FC45" s="7"/>
      <c r="FD45" s="7"/>
      <c r="FE45" s="7"/>
      <c r="FF45" s="7"/>
      <c r="FG45" s="7"/>
      <c r="FH45" s="7"/>
      <c r="FI45" s="7"/>
      <c r="FJ45" s="7"/>
      <c r="FK45" s="7"/>
      <c r="FL45" s="7"/>
      <c r="FM45" s="7"/>
      <c r="FN45" s="7"/>
      <c r="FO45" s="7"/>
      <c r="FP45" s="7"/>
      <c r="FQ45" s="7"/>
      <c r="FR45" s="7"/>
      <c r="FS45" s="7"/>
      <c r="FT45" s="7"/>
      <c r="FU45" s="7"/>
      <c r="FV45" s="7"/>
      <c r="FW45" s="7"/>
      <c r="FX45" s="7"/>
      <c r="FY45" s="7"/>
      <c r="FZ45" s="7"/>
      <c r="GA45" s="7"/>
      <c r="GB45" s="7"/>
      <c r="GC45" s="7"/>
      <c r="GD45" s="7"/>
      <c r="GE45" s="7"/>
      <c r="GF45" s="7"/>
      <c r="GG45" s="7"/>
      <c r="GH45" s="7"/>
      <c r="GI45" s="7"/>
      <c r="GJ45" s="7"/>
      <c r="GK45" s="7"/>
      <c r="GL45" s="7"/>
      <c r="GM45" s="7"/>
      <c r="GN45" s="7"/>
      <c r="GO45" s="7"/>
      <c r="GP45" s="7"/>
      <c r="GQ45" s="7"/>
      <c r="GR45" s="7"/>
      <c r="GS45" s="7"/>
      <c r="GT45" s="7"/>
      <c r="GU45" s="7"/>
      <c r="GV45" s="7"/>
      <c r="GW45" s="7"/>
      <c r="GX45" s="7"/>
      <c r="GY45" s="7"/>
      <c r="GZ45" s="7"/>
      <c r="HA45" s="7"/>
      <c r="HB45" s="7"/>
      <c r="HC45" s="7"/>
      <c r="HD45" s="7"/>
      <c r="HE45" s="7"/>
      <c r="HF45" s="7"/>
      <c r="HG45" s="7"/>
      <c r="HH45" s="7"/>
      <c r="HI45" s="7"/>
      <c r="HJ45" s="7"/>
      <c r="HK45" s="7"/>
      <c r="HL45" s="7"/>
      <c r="HM45" s="7"/>
      <c r="HN45" s="7"/>
      <c r="HO45" s="7"/>
      <c r="HP45" s="7"/>
      <c r="HQ45" s="7"/>
      <c r="HR45" s="7"/>
      <c r="HS45" s="7"/>
      <c r="HT45" s="7"/>
      <c r="HU45" s="7"/>
      <c r="HV45" s="7"/>
      <c r="HW45" s="7"/>
      <c r="HX45" s="7"/>
      <c r="HY45" s="7"/>
      <c r="HZ45" s="7"/>
      <c r="IA45" s="7"/>
      <c r="IB45" s="7"/>
      <c r="IC45" s="7"/>
      <c r="ID45" s="7"/>
      <c r="IE45" s="7"/>
      <c r="IF45" s="7"/>
      <c r="IG45" s="7"/>
      <c r="IH45" s="7"/>
      <c r="II45" s="7"/>
      <c r="IJ45" s="7"/>
      <c r="IK45" s="7"/>
      <c r="IL45" s="7"/>
      <c r="IM45" s="7"/>
      <c r="IN45" s="7"/>
      <c r="IO45" s="7"/>
      <c r="IP45" s="7"/>
      <c r="IQ45" s="7"/>
      <c r="IR45" s="7"/>
      <c r="IS45" s="7"/>
      <c r="IT45" s="7"/>
      <c r="IU45" s="7"/>
      <c r="IV45" s="7"/>
      <c r="IW45" s="7"/>
      <c r="IX45" s="7"/>
      <c r="IY45" s="7"/>
      <c r="IZ45" s="7"/>
      <c r="JA45" s="7"/>
      <c r="JB45" s="7"/>
      <c r="JC45" s="7"/>
      <c r="JD45" s="7"/>
      <c r="JE45" s="7"/>
      <c r="JF45" s="7"/>
      <c r="JG45" s="7"/>
      <c r="JH45" s="7"/>
      <c r="JI45" s="7"/>
      <c r="JJ45" s="7"/>
      <c r="JK45" s="7"/>
      <c r="JL45" s="7"/>
      <c r="JM45" s="7"/>
      <c r="JN45" s="7"/>
      <c r="JO45" s="7"/>
      <c r="JP45" s="7"/>
      <c r="JQ45" s="7"/>
      <c r="JR45" s="7"/>
      <c r="JS45" s="7"/>
      <c r="JT45" s="7"/>
      <c r="JU45" s="7"/>
      <c r="JV45" s="7"/>
      <c r="JW45" s="7"/>
      <c r="JX45" s="7"/>
      <c r="JY45" s="7"/>
      <c r="JZ45" s="7"/>
      <c r="KA45" s="7"/>
      <c r="KB45" s="7"/>
      <c r="KC45" s="7"/>
      <c r="KD45" s="7"/>
      <c r="KE45" s="7"/>
      <c r="KF45" s="7"/>
      <c r="KG45" s="7"/>
      <c r="KH45" s="7"/>
      <c r="KI45" s="7"/>
      <c r="KJ45" s="7"/>
      <c r="KK45" s="7"/>
      <c r="KL45" s="7"/>
      <c r="KM45" s="7"/>
      <c r="KN45" s="7"/>
      <c r="KO45" s="7"/>
      <c r="KP45" s="7"/>
      <c r="KQ45" s="7"/>
      <c r="KR45" s="7"/>
      <c r="KS45" s="7"/>
      <c r="KT45" s="7"/>
      <c r="KU45" s="7"/>
      <c r="KV45" s="7"/>
      <c r="KW45" s="7"/>
      <c r="KX45" s="7"/>
      <c r="KY45" s="7"/>
      <c r="KZ45" s="7"/>
      <c r="LA45" s="7"/>
      <c r="LB45" s="7"/>
      <c r="LC45" s="7"/>
      <c r="LD45" s="7"/>
      <c r="LE45" s="7"/>
      <c r="LF45" s="7"/>
      <c r="LG45" s="7"/>
      <c r="LH45" s="7"/>
      <c r="LI45" s="7"/>
      <c r="LJ45" s="7"/>
      <c r="LK45" s="7"/>
      <c r="LL45" s="7"/>
      <c r="LM45" s="7"/>
      <c r="LN45" s="7"/>
      <c r="LO45" s="7"/>
      <c r="LP45" s="7"/>
      <c r="LQ45" s="7"/>
      <c r="LR45" s="7"/>
      <c r="LS45" s="7"/>
      <c r="LT45" s="7"/>
      <c r="LU45" s="7"/>
      <c r="LV45" s="7"/>
      <c r="LW45" s="7"/>
      <c r="LX45" s="7"/>
      <c r="LY45" s="7"/>
      <c r="LZ45" s="7"/>
      <c r="MA45" s="7"/>
      <c r="MB45" s="7"/>
      <c r="MC45" s="7"/>
      <c r="MD45" s="7"/>
      <c r="ME45" s="7"/>
      <c r="MF45" s="7"/>
      <c r="MG45" s="7"/>
      <c r="MH45" s="7"/>
      <c r="MI45" s="7"/>
      <c r="MJ45" s="7"/>
      <c r="MK45" s="7"/>
      <c r="ML45" s="7"/>
      <c r="MM45" s="7"/>
      <c r="MN45" s="7"/>
      <c r="MO45" s="7"/>
      <c r="MP45" s="7"/>
      <c r="MQ45" s="7"/>
      <c r="MR45" s="7"/>
      <c r="MS45" s="7"/>
      <c r="MT45" s="7"/>
      <c r="MU45" s="7"/>
      <c r="MV45" s="7"/>
      <c r="MW45" s="7"/>
      <c r="MX45" s="7"/>
      <c r="MY45" s="7"/>
      <c r="MZ45" s="7"/>
      <c r="NA45" s="7"/>
      <c r="NB45" s="7"/>
      <c r="NC45" s="7"/>
      <c r="ND45" s="7"/>
      <c r="NE45" s="7"/>
      <c r="NF45" s="7"/>
      <c r="NG45" s="7"/>
      <c r="NH45" s="7"/>
      <c r="NI45" s="7"/>
      <c r="NJ45" s="7"/>
      <c r="NK45" s="7"/>
      <c r="NL45" s="7"/>
      <c r="NM45" s="7"/>
      <c r="NN45" s="7"/>
      <c r="NO45" s="7"/>
      <c r="NP45" s="7"/>
      <c r="NQ45" s="7"/>
    </row>
    <row r="46" spans="1:381" ht="21" x14ac:dyDescent="0.35">
      <c r="A46" s="90"/>
      <c r="B46" s="129"/>
      <c r="C46" s="58"/>
      <c r="D46" s="58"/>
      <c r="E46" s="58"/>
      <c r="F46" s="58"/>
      <c r="G46" s="58"/>
      <c r="H46" s="58"/>
      <c r="I46" s="58"/>
      <c r="J46" s="58"/>
      <c r="K46" s="58"/>
      <c r="R46" s="54" t="s">
        <v>17</v>
      </c>
    </row>
    <row r="47" spans="1:381" ht="21" x14ac:dyDescent="0.35">
      <c r="A47" s="130" t="s">
        <v>73</v>
      </c>
      <c r="B47" s="58" t="s">
        <v>74</v>
      </c>
      <c r="C47" s="131" t="s">
        <v>17</v>
      </c>
      <c r="D47" s="53"/>
      <c r="E47" s="132"/>
      <c r="F47" s="17"/>
      <c r="G47" s="17"/>
      <c r="H47" s="17"/>
      <c r="I47" s="17"/>
      <c r="J47" s="17"/>
      <c r="K47" s="132"/>
      <c r="R47" s="54" t="s">
        <v>17</v>
      </c>
    </row>
    <row r="48" spans="1:381" ht="42" x14ac:dyDescent="0.35">
      <c r="A48" s="62" t="s">
        <v>31</v>
      </c>
      <c r="B48" s="133" t="s">
        <v>75</v>
      </c>
      <c r="C48" s="134">
        <v>0</v>
      </c>
      <c r="D48" s="134">
        <v>0</v>
      </c>
      <c r="E48" s="134">
        <v>0</v>
      </c>
      <c r="F48" s="135">
        <v>0</v>
      </c>
      <c r="G48" s="136"/>
      <c r="H48" s="137"/>
      <c r="I48" s="137"/>
      <c r="J48" s="138"/>
      <c r="K48" s="139">
        <f>SUM(C48:F48)</f>
        <v>0</v>
      </c>
      <c r="R48" s="54"/>
    </row>
    <row r="49" spans="1:18" s="7" customFormat="1" ht="21" x14ac:dyDescent="0.35">
      <c r="A49" s="62" t="s">
        <v>33</v>
      </c>
      <c r="B49" s="79" t="s">
        <v>76</v>
      </c>
      <c r="C49" s="140">
        <f>IF(C48=0,0,C48/C25)</f>
        <v>0</v>
      </c>
      <c r="D49" s="140">
        <f>IF(C48+D48=0,0,(C48+D48)/(D25+C25))</f>
        <v>0</v>
      </c>
      <c r="E49" s="140">
        <f>IF(C48+D48+E48=0,0,(C48+D48+E48)/(E25+C25+D25))</f>
        <v>0</v>
      </c>
      <c r="F49" s="141">
        <f>IF(C48+D48+E48+F48=0,0,(C48+D48+E48+F48)/(F25+C25+D25+E25))</f>
        <v>0</v>
      </c>
      <c r="G49" s="65"/>
      <c r="H49" s="65"/>
      <c r="I49" s="65"/>
      <c r="J49" s="142"/>
      <c r="K49" s="143">
        <f>IF(K25&gt;0,K48/K25,0)</f>
        <v>0</v>
      </c>
      <c r="R49" s="54"/>
    </row>
    <row r="50" spans="1:18" s="7" customFormat="1" ht="21" x14ac:dyDescent="0.35">
      <c r="A50" s="62" t="s">
        <v>35</v>
      </c>
      <c r="B50" s="144" t="s">
        <v>77</v>
      </c>
      <c r="C50" s="63">
        <v>0</v>
      </c>
      <c r="D50" s="63">
        <v>0</v>
      </c>
      <c r="E50" s="63">
        <v>0</v>
      </c>
      <c r="F50" s="145">
        <v>0</v>
      </c>
      <c r="G50" s="146"/>
      <c r="H50" s="65"/>
      <c r="I50" s="65"/>
      <c r="J50" s="142"/>
      <c r="K50" s="139">
        <f t="shared" ref="K50:K56" si="0">SUM(C50:F50)</f>
        <v>0</v>
      </c>
      <c r="R50" s="54"/>
    </row>
    <row r="51" spans="1:18" s="7" customFormat="1" ht="21" x14ac:dyDescent="0.35">
      <c r="A51" s="62" t="s">
        <v>37</v>
      </c>
      <c r="B51" s="144" t="s">
        <v>78</v>
      </c>
      <c r="C51" s="64">
        <v>0</v>
      </c>
      <c r="D51" s="64">
        <v>0</v>
      </c>
      <c r="E51" s="64">
        <v>0</v>
      </c>
      <c r="F51" s="147">
        <v>0</v>
      </c>
      <c r="G51" s="146"/>
      <c r="H51" s="65"/>
      <c r="I51" s="65"/>
      <c r="J51" s="142"/>
      <c r="K51" s="139">
        <f t="shared" si="0"/>
        <v>0</v>
      </c>
      <c r="M51" s="7" t="s">
        <v>79</v>
      </c>
      <c r="N51" s="7">
        <v>7000</v>
      </c>
      <c r="R51" s="54"/>
    </row>
    <row r="52" spans="1:18" s="7" customFormat="1" ht="21" x14ac:dyDescent="0.35">
      <c r="A52" s="62" t="s">
        <v>39</v>
      </c>
      <c r="B52" s="144" t="s">
        <v>80</v>
      </c>
      <c r="C52" s="64">
        <v>0</v>
      </c>
      <c r="D52" s="64">
        <v>0</v>
      </c>
      <c r="E52" s="64">
        <v>0</v>
      </c>
      <c r="F52" s="147">
        <v>0</v>
      </c>
      <c r="G52" s="146"/>
      <c r="H52" s="65"/>
      <c r="I52" s="65"/>
      <c r="J52" s="142"/>
      <c r="K52" s="139">
        <f t="shared" si="0"/>
        <v>0</v>
      </c>
      <c r="M52" s="7" t="s">
        <v>81</v>
      </c>
      <c r="N52" s="7">
        <v>10000</v>
      </c>
      <c r="R52" s="54"/>
    </row>
    <row r="53" spans="1:18" s="7" customFormat="1" ht="21" x14ac:dyDescent="0.35">
      <c r="A53" s="62" t="s">
        <v>41</v>
      </c>
      <c r="B53" s="144" t="s">
        <v>82</v>
      </c>
      <c r="C53" s="64">
        <v>0</v>
      </c>
      <c r="D53" s="64">
        <v>0</v>
      </c>
      <c r="E53" s="64">
        <v>0</v>
      </c>
      <c r="F53" s="147">
        <v>0</v>
      </c>
      <c r="G53" s="146"/>
      <c r="H53" s="65"/>
      <c r="I53" s="65"/>
      <c r="J53" s="142"/>
      <c r="K53" s="139">
        <f t="shared" si="0"/>
        <v>0</v>
      </c>
      <c r="R53" s="54"/>
    </row>
    <row r="54" spans="1:18" s="7" customFormat="1" ht="21" x14ac:dyDescent="0.35">
      <c r="A54" s="62" t="s">
        <v>43</v>
      </c>
      <c r="B54" s="144" t="s">
        <v>83</v>
      </c>
      <c r="C54" s="64">
        <v>0</v>
      </c>
      <c r="D54" s="64">
        <v>0</v>
      </c>
      <c r="E54" s="64">
        <v>0</v>
      </c>
      <c r="F54" s="147">
        <v>0</v>
      </c>
      <c r="G54" s="146"/>
      <c r="H54" s="65"/>
      <c r="I54" s="65"/>
      <c r="J54" s="142"/>
      <c r="K54" s="139">
        <f t="shared" si="0"/>
        <v>0</v>
      </c>
      <c r="R54" s="54"/>
    </row>
    <row r="55" spans="1:18" s="7" customFormat="1" ht="21" hidden="1" x14ac:dyDescent="0.35">
      <c r="A55" s="62" t="s">
        <v>46</v>
      </c>
      <c r="B55" s="144" t="s">
        <v>84</v>
      </c>
      <c r="C55" s="64"/>
      <c r="D55" s="64"/>
      <c r="E55" s="64"/>
      <c r="F55" s="147"/>
      <c r="G55" s="146"/>
      <c r="H55" s="65"/>
      <c r="I55" s="65"/>
      <c r="J55" s="142"/>
      <c r="K55" s="139">
        <f t="shared" si="0"/>
        <v>0</v>
      </c>
      <c r="R55" s="54"/>
    </row>
    <row r="56" spans="1:18" s="7" customFormat="1" ht="21" x14ac:dyDescent="0.35">
      <c r="A56" s="62" t="s">
        <v>46</v>
      </c>
      <c r="B56" s="144" t="s">
        <v>85</v>
      </c>
      <c r="C56" s="64">
        <v>0</v>
      </c>
      <c r="D56" s="64">
        <v>0</v>
      </c>
      <c r="E56" s="64">
        <v>0</v>
      </c>
      <c r="F56" s="147">
        <v>0</v>
      </c>
      <c r="G56" s="148"/>
      <c r="H56" s="149"/>
      <c r="I56" s="149"/>
      <c r="J56" s="150"/>
      <c r="K56" s="139">
        <f t="shared" si="0"/>
        <v>0</v>
      </c>
      <c r="R56" s="54"/>
    </row>
    <row r="57" spans="1:18" s="7" customFormat="1" ht="21" x14ac:dyDescent="0.35">
      <c r="A57" s="151" t="s">
        <v>17</v>
      </c>
      <c r="B57" s="129"/>
      <c r="C57" s="152"/>
      <c r="D57" s="152"/>
      <c r="E57" s="152"/>
      <c r="F57" s="152"/>
      <c r="G57" s="129"/>
      <c r="H57" s="129"/>
      <c r="I57" s="129"/>
      <c r="J57" s="129"/>
      <c r="K57" s="153"/>
      <c r="R57" s="54"/>
    </row>
    <row r="58" spans="1:18" s="7" customFormat="1" ht="21" x14ac:dyDescent="0.35">
      <c r="A58" s="130" t="s">
        <v>86</v>
      </c>
      <c r="B58" s="58" t="s">
        <v>87</v>
      </c>
      <c r="C58" s="131"/>
      <c r="D58" s="53"/>
      <c r="E58" s="154"/>
      <c r="F58" s="154"/>
      <c r="G58" s="58"/>
      <c r="H58" s="58"/>
      <c r="I58" s="58"/>
      <c r="J58" s="58"/>
      <c r="K58" s="58"/>
      <c r="R58" s="54"/>
    </row>
    <row r="59" spans="1:18" s="7" customFormat="1" ht="21" x14ac:dyDescent="0.35">
      <c r="A59" s="62" t="s">
        <v>31</v>
      </c>
      <c r="B59" s="155" t="s">
        <v>88</v>
      </c>
      <c r="C59" s="64">
        <v>0</v>
      </c>
      <c r="D59" s="64">
        <v>0</v>
      </c>
      <c r="E59" s="64">
        <v>0</v>
      </c>
      <c r="F59" s="64">
        <v>0</v>
      </c>
      <c r="G59" s="136"/>
      <c r="H59" s="137"/>
      <c r="I59" s="137"/>
      <c r="J59" s="138"/>
      <c r="K59" s="156">
        <f t="shared" ref="K59:K65" si="1">SUM(C59:F59)</f>
        <v>0</v>
      </c>
      <c r="R59" s="54"/>
    </row>
    <row r="60" spans="1:18" s="7" customFormat="1" ht="21" x14ac:dyDescent="0.35">
      <c r="A60" s="62" t="s">
        <v>33</v>
      </c>
      <c r="B60" s="157" t="s">
        <v>84</v>
      </c>
      <c r="C60" s="64">
        <v>0</v>
      </c>
      <c r="D60" s="64">
        <v>0</v>
      </c>
      <c r="E60" s="64">
        <v>0</v>
      </c>
      <c r="F60" s="147">
        <v>0</v>
      </c>
      <c r="G60" s="146"/>
      <c r="H60" s="65"/>
      <c r="I60" s="65"/>
      <c r="J60" s="142"/>
      <c r="K60" s="156">
        <f t="shared" si="1"/>
        <v>0</v>
      </c>
      <c r="R60" s="54"/>
    </row>
    <row r="61" spans="1:18" s="7" customFormat="1" ht="21" x14ac:dyDescent="0.35">
      <c r="A61" s="62" t="s">
        <v>35</v>
      </c>
      <c r="B61" s="155" t="s">
        <v>89</v>
      </c>
      <c r="C61" s="64">
        <v>0</v>
      </c>
      <c r="D61" s="64">
        <v>0</v>
      </c>
      <c r="E61" s="64">
        <v>0</v>
      </c>
      <c r="F61" s="64">
        <v>0</v>
      </c>
      <c r="G61" s="146"/>
      <c r="H61" s="65"/>
      <c r="I61" s="65"/>
      <c r="J61" s="142"/>
      <c r="K61" s="156">
        <f t="shared" si="1"/>
        <v>0</v>
      </c>
      <c r="R61" s="54"/>
    </row>
    <row r="62" spans="1:18" s="7" customFormat="1" ht="21" x14ac:dyDescent="0.35">
      <c r="A62" s="62" t="s">
        <v>37</v>
      </c>
      <c r="B62" s="155" t="s">
        <v>90</v>
      </c>
      <c r="C62" s="64">
        <v>0</v>
      </c>
      <c r="D62" s="64">
        <v>0</v>
      </c>
      <c r="E62" s="64">
        <v>0</v>
      </c>
      <c r="F62" s="64">
        <v>0</v>
      </c>
      <c r="G62" s="146"/>
      <c r="H62" s="65"/>
      <c r="I62" s="65"/>
      <c r="J62" s="142"/>
      <c r="K62" s="156">
        <f t="shared" si="1"/>
        <v>0</v>
      </c>
      <c r="R62" s="54"/>
    </row>
    <row r="63" spans="1:18" s="7" customFormat="1" ht="21" x14ac:dyDescent="0.35">
      <c r="A63" s="62" t="s">
        <v>39</v>
      </c>
      <c r="B63" s="155" t="s">
        <v>91</v>
      </c>
      <c r="C63" s="64">
        <v>0</v>
      </c>
      <c r="D63" s="64">
        <v>0</v>
      </c>
      <c r="E63" s="64">
        <v>0</v>
      </c>
      <c r="F63" s="64">
        <v>0</v>
      </c>
      <c r="G63" s="146"/>
      <c r="H63" s="65"/>
      <c r="I63" s="65"/>
      <c r="J63" s="142"/>
      <c r="K63" s="156">
        <f t="shared" si="1"/>
        <v>0</v>
      </c>
      <c r="R63" s="54"/>
    </row>
    <row r="64" spans="1:18" s="7" customFormat="1" ht="21" x14ac:dyDescent="0.35">
      <c r="A64" s="62" t="s">
        <v>41</v>
      </c>
      <c r="B64" s="155" t="s">
        <v>92</v>
      </c>
      <c r="C64" s="64">
        <v>0</v>
      </c>
      <c r="D64" s="64">
        <v>0</v>
      </c>
      <c r="E64" s="64">
        <v>0</v>
      </c>
      <c r="F64" s="64">
        <v>0</v>
      </c>
      <c r="G64" s="146"/>
      <c r="H64" s="65"/>
      <c r="I64" s="65"/>
      <c r="J64" s="142"/>
      <c r="K64" s="156">
        <f t="shared" si="1"/>
        <v>0</v>
      </c>
      <c r="R64" s="54"/>
    </row>
    <row r="65" spans="1:381" ht="21" x14ac:dyDescent="0.35">
      <c r="A65" s="62" t="s">
        <v>43</v>
      </c>
      <c r="B65" s="155" t="s">
        <v>93</v>
      </c>
      <c r="C65" s="64">
        <v>0</v>
      </c>
      <c r="D65" s="64">
        <v>0</v>
      </c>
      <c r="E65" s="64">
        <v>0</v>
      </c>
      <c r="F65" s="64">
        <v>0</v>
      </c>
      <c r="G65" s="148"/>
      <c r="H65" s="149"/>
      <c r="I65" s="149"/>
      <c r="J65" s="150"/>
      <c r="K65" s="156">
        <f t="shared" si="1"/>
        <v>0</v>
      </c>
      <c r="R65" s="54"/>
    </row>
    <row r="66" spans="1:381" ht="21" x14ac:dyDescent="0.35">
      <c r="A66" s="151" t="s">
        <v>17</v>
      </c>
      <c r="B66" s="17"/>
      <c r="C66" s="152"/>
      <c r="D66" s="152"/>
      <c r="E66" s="152"/>
      <c r="F66" s="152"/>
      <c r="G66" s="129"/>
      <c r="H66" s="129"/>
      <c r="I66" s="129"/>
      <c r="J66" s="129"/>
      <c r="K66" s="153"/>
      <c r="R66" s="54"/>
    </row>
    <row r="67" spans="1:381" ht="21" x14ac:dyDescent="0.35">
      <c r="A67" s="130" t="s">
        <v>94</v>
      </c>
      <c r="B67" s="58" t="s">
        <v>95</v>
      </c>
      <c r="C67" s="158" t="s">
        <v>17</v>
      </c>
      <c r="D67" s="53"/>
      <c r="E67" s="154"/>
      <c r="F67" s="159"/>
      <c r="G67" s="58"/>
      <c r="H67" s="58"/>
      <c r="I67" s="58"/>
      <c r="J67" s="58"/>
      <c r="K67" s="58"/>
      <c r="R67" s="54" t="s">
        <v>17</v>
      </c>
    </row>
    <row r="68" spans="1:381" ht="21" x14ac:dyDescent="0.35">
      <c r="A68" s="62" t="s">
        <v>31</v>
      </c>
      <c r="B68" s="17" t="s">
        <v>96</v>
      </c>
      <c r="C68" s="124">
        <v>0</v>
      </c>
      <c r="D68" s="124">
        <v>0</v>
      </c>
      <c r="E68" s="124">
        <v>0</v>
      </c>
      <c r="F68" s="160">
        <v>0</v>
      </c>
      <c r="G68" s="161"/>
      <c r="H68" s="162"/>
      <c r="I68" s="162"/>
      <c r="J68" s="163"/>
      <c r="K68" s="81">
        <f>SUM(C68:J68)</f>
        <v>0</v>
      </c>
      <c r="R68" s="70">
        <f>IF('[1]VETS-701 Tech Perf Report'!$I$7="Q1 July 1 - September 30",C68,IF('[1]VETS-701 Tech Perf Report'!$I$7="Q2 October 1 - December 31",C68+D68,IF('[1]VETS-701 Tech Perf Report'!$I$7="Q3 January 1 - March 31",C68+D68+E68,IF('[1]VETS-701 Tech Perf Report'!$I$7="Q4 April 1 - June 30",C68+D68+E68+F68,IF('[1]VETS-701 Tech Perf Report'!$I$7="Q5 July 1 - September 30",C68+D68+E68+F68+G68,IF('[1]VETS-701 Tech Perf Report'!$I$7="Q6 October 1 - December 31",C68+D68+E68+F68+G68+H68,IF('[1]VETS-701 Tech Perf Report'!$I$7="Q7 January 1 - March 31",C68+D68+E68+F68+G68+H68+I68,0)))))))</f>
        <v>0</v>
      </c>
    </row>
    <row r="69" spans="1:381" ht="21" x14ac:dyDescent="0.35">
      <c r="A69" s="62" t="s">
        <v>33</v>
      </c>
      <c r="B69" s="17" t="s">
        <v>97</v>
      </c>
      <c r="C69" s="124">
        <v>0</v>
      </c>
      <c r="D69" s="124">
        <v>0</v>
      </c>
      <c r="E69" s="124">
        <v>0</v>
      </c>
      <c r="F69" s="160">
        <v>0</v>
      </c>
      <c r="G69" s="164"/>
      <c r="H69" s="165"/>
      <c r="I69" s="165"/>
      <c r="J69" s="166"/>
      <c r="K69" s="81">
        <f>SUM(C69:J69)</f>
        <v>0</v>
      </c>
      <c r="R69" s="70">
        <f>IF('[1]VETS-701 Tech Perf Report'!$I$7="Q1 July 1 - September 30",C69,IF('[1]VETS-701 Tech Perf Report'!$I$7="Q2 October 1 - December 31",C69+D69,IF('[1]VETS-701 Tech Perf Report'!$I$7="Q3 January 1 - March 31",C69+D69+E69,IF('[1]VETS-701 Tech Perf Report'!$I$7="Q4 April 1 - June 30",C69+D69+E69+F69,IF('[1]VETS-701 Tech Perf Report'!$I$7="Q5 July 1 - September 30",C69+D69+E69+F69+G69,IF('[1]VETS-701 Tech Perf Report'!$I$7="Q6 October 1 - December 31",C69+D69+E69+F69+G69+H69,IF('[1]VETS-701 Tech Perf Report'!$I$7="Q7 January 1 - March 31",C69+D69+E69+F69+G69+H69+I69,0)))))))</f>
        <v>0</v>
      </c>
    </row>
    <row r="70" spans="1:381" ht="21" x14ac:dyDescent="0.35">
      <c r="A70" s="62" t="s">
        <v>35</v>
      </c>
      <c r="B70" s="17" t="s">
        <v>98</v>
      </c>
      <c r="C70" s="124">
        <v>0</v>
      </c>
      <c r="D70" s="124">
        <v>0</v>
      </c>
      <c r="E70" s="124">
        <v>0</v>
      </c>
      <c r="F70" s="160">
        <v>0</v>
      </c>
      <c r="G70" s="146"/>
      <c r="H70" s="65"/>
      <c r="I70" s="65"/>
      <c r="J70" s="142"/>
      <c r="K70" s="167">
        <f>SUM(C70:F70)</f>
        <v>0</v>
      </c>
      <c r="R70" s="70">
        <f>IF('[1]VETS-701 Tech Perf Report'!$I$7="Q1 July 1 - September 30",C70,IF('[1]VETS-701 Tech Perf Report'!$I$7="Q2 October 1 - December 31",C70+D70,IF('[1]VETS-701 Tech Perf Report'!$I$7="Q3 January 1 - March 31",C70+D70+E70,IF('[1]VETS-701 Tech Perf Report'!$I$7="Q4 April 1 - June 30",C70+D70+E70+F70,0))))</f>
        <v>0</v>
      </c>
    </row>
    <row r="71" spans="1:381" ht="21" x14ac:dyDescent="0.35">
      <c r="A71" s="62" t="s">
        <v>37</v>
      </c>
      <c r="B71" s="168" t="s">
        <v>99</v>
      </c>
      <c r="C71" s="69">
        <f t="shared" ref="C71:K71" si="2">SUM(C68:C70)</f>
        <v>0</v>
      </c>
      <c r="D71" s="69">
        <f t="shared" si="2"/>
        <v>0</v>
      </c>
      <c r="E71" s="69">
        <f t="shared" si="2"/>
        <v>0</v>
      </c>
      <c r="F71" s="169">
        <f t="shared" si="2"/>
        <v>0</v>
      </c>
      <c r="G71" s="170"/>
      <c r="H71" s="171"/>
      <c r="I71" s="171"/>
      <c r="J71" s="172"/>
      <c r="K71" s="81">
        <f t="shared" si="2"/>
        <v>0</v>
      </c>
      <c r="R71" s="70">
        <f>IF('[1]VETS-701 Tech Perf Report'!$I$7="Q1 July 1 - September 30",C71,IF('[1]VETS-701 Tech Perf Report'!$I$7="Q2 October 1 - December 31",C71+D71,IF('[1]VETS-701 Tech Perf Report'!$I$7="Q3 January 1 - March 31",C71+D71+E71,IF('[1]VETS-701 Tech Perf Report'!$I$7="Q4 April 1 - June 30",C71+D71+E71+F71,IF('[1]VETS-701 Tech Perf Report'!$I$7="Q5 July 1 - September 30",C71+D71+E71+F71+G71,IF('[1]VETS-701 Tech Perf Report'!$I$7="Q6 October 1 - December 31",C71+D71+E71+F71+G71+H71,IF('[1]VETS-701 Tech Perf Report'!$I$7="Q7 January 1 - March 31",C71+D71+E71+F71+G71+H71+I71,0)))))))</f>
        <v>0</v>
      </c>
    </row>
    <row r="72" spans="1:381" s="178" customFormat="1" ht="21" x14ac:dyDescent="0.35">
      <c r="A72" s="173" t="s">
        <v>17</v>
      </c>
      <c r="B72" s="174"/>
      <c r="C72" s="175"/>
      <c r="D72" s="175"/>
      <c r="E72" s="175"/>
      <c r="F72" s="176"/>
      <c r="G72" s="174"/>
      <c r="H72" s="174"/>
      <c r="I72" s="174"/>
      <c r="J72" s="174"/>
      <c r="K72" s="177"/>
      <c r="L72" s="7"/>
      <c r="M72" s="7"/>
      <c r="N72" s="7"/>
      <c r="O72" s="7"/>
      <c r="P72" s="7"/>
      <c r="Q72" s="7"/>
      <c r="R72" s="54"/>
      <c r="S72" s="7"/>
      <c r="T72" s="7"/>
      <c r="U72" s="7"/>
      <c r="V72" s="7"/>
      <c r="W72" s="7"/>
      <c r="X72" s="7"/>
      <c r="Y72" s="7"/>
      <c r="Z72" s="7"/>
      <c r="AA72" s="7"/>
      <c r="AB72" s="7"/>
      <c r="AC72" s="7"/>
      <c r="AD72" s="7"/>
      <c r="AE72" s="7"/>
      <c r="AF72" s="7"/>
      <c r="AG72" s="7"/>
      <c r="AH72" s="7"/>
      <c r="AI72" s="7"/>
      <c r="AJ72" s="7"/>
      <c r="AK72" s="7"/>
      <c r="AL72" s="7"/>
      <c r="AM72" s="7"/>
      <c r="AN72" s="7"/>
      <c r="AO72" s="7"/>
      <c r="AP72" s="7"/>
      <c r="AQ72" s="7"/>
      <c r="AR72" s="7"/>
      <c r="AS72" s="7"/>
      <c r="AT72" s="7"/>
      <c r="AU72" s="7"/>
      <c r="AV72" s="7"/>
      <c r="AW72" s="7"/>
      <c r="AX72" s="7"/>
      <c r="AY72" s="7"/>
      <c r="AZ72" s="7"/>
      <c r="BA72" s="7"/>
      <c r="BB72" s="7"/>
      <c r="BC72" s="7"/>
      <c r="BD72" s="7"/>
      <c r="BE72" s="7"/>
      <c r="BF72" s="7"/>
      <c r="BG72" s="7"/>
      <c r="BH72" s="7"/>
      <c r="BI72" s="7"/>
      <c r="BJ72" s="7"/>
      <c r="BK72" s="7"/>
      <c r="BL72" s="7"/>
      <c r="BM72" s="7"/>
      <c r="BN72" s="7"/>
      <c r="BO72" s="7"/>
      <c r="BP72" s="7"/>
      <c r="BQ72" s="7"/>
      <c r="BR72" s="7"/>
      <c r="BS72" s="7"/>
      <c r="BT72" s="7"/>
      <c r="BU72" s="7"/>
      <c r="BV72" s="7"/>
      <c r="BW72" s="7"/>
      <c r="BX72" s="7"/>
      <c r="BY72" s="7"/>
      <c r="BZ72" s="7"/>
      <c r="CA72" s="7"/>
      <c r="CB72" s="7"/>
      <c r="CC72" s="7"/>
      <c r="CD72" s="7"/>
      <c r="CE72" s="7"/>
      <c r="CF72" s="7"/>
      <c r="CG72" s="7"/>
      <c r="CH72" s="7"/>
      <c r="CI72" s="7"/>
      <c r="CJ72" s="7"/>
      <c r="CK72" s="7"/>
      <c r="CL72" s="7"/>
      <c r="CM72" s="7"/>
      <c r="CN72" s="7"/>
      <c r="CO72" s="7"/>
      <c r="CP72" s="7"/>
      <c r="CQ72" s="7"/>
      <c r="CR72" s="7"/>
      <c r="CS72" s="7"/>
      <c r="CT72" s="7"/>
      <c r="CU72" s="7"/>
      <c r="CV72" s="7"/>
      <c r="CW72" s="7"/>
      <c r="CX72" s="7"/>
      <c r="CY72" s="7"/>
      <c r="CZ72" s="7"/>
      <c r="DA72" s="7"/>
      <c r="DB72" s="7"/>
      <c r="DC72" s="7"/>
      <c r="DD72" s="7"/>
      <c r="DE72" s="7"/>
      <c r="DF72" s="7"/>
      <c r="DG72" s="7"/>
      <c r="DH72" s="7"/>
      <c r="DI72" s="7"/>
      <c r="DJ72" s="7"/>
      <c r="DK72" s="7"/>
      <c r="DL72" s="7"/>
      <c r="DM72" s="7"/>
      <c r="DN72" s="7"/>
      <c r="DO72" s="7"/>
      <c r="DP72" s="7"/>
      <c r="DQ72" s="7"/>
      <c r="DR72" s="7"/>
      <c r="DS72" s="7"/>
      <c r="DT72" s="7"/>
      <c r="DU72" s="7"/>
      <c r="DV72" s="7"/>
      <c r="DW72" s="7"/>
      <c r="DX72" s="7"/>
      <c r="DY72" s="7"/>
      <c r="DZ72" s="7"/>
      <c r="EA72" s="7"/>
      <c r="EB72" s="7"/>
      <c r="EC72" s="7"/>
      <c r="ED72" s="7"/>
      <c r="EE72" s="7"/>
      <c r="EF72" s="7"/>
      <c r="EG72" s="7"/>
      <c r="EH72" s="7"/>
      <c r="EI72" s="7"/>
      <c r="EJ72" s="7"/>
      <c r="EK72" s="7"/>
      <c r="EL72" s="7"/>
      <c r="EM72" s="7"/>
      <c r="EN72" s="7"/>
      <c r="EO72" s="7"/>
      <c r="EP72" s="7"/>
      <c r="EQ72" s="7"/>
      <c r="ER72" s="7"/>
      <c r="ES72" s="7"/>
      <c r="ET72" s="7"/>
      <c r="EU72" s="7"/>
      <c r="EV72" s="7"/>
      <c r="EW72" s="7"/>
      <c r="EX72" s="7"/>
      <c r="EY72" s="7"/>
      <c r="EZ72" s="7"/>
      <c r="FA72" s="7"/>
      <c r="FB72" s="7"/>
      <c r="FC72" s="7"/>
      <c r="FD72" s="7"/>
      <c r="FE72" s="7"/>
      <c r="FF72" s="7"/>
      <c r="FG72" s="7"/>
      <c r="FH72" s="7"/>
      <c r="FI72" s="7"/>
      <c r="FJ72" s="7"/>
      <c r="FK72" s="7"/>
      <c r="FL72" s="7"/>
      <c r="FM72" s="7"/>
      <c r="FN72" s="7"/>
      <c r="FO72" s="7"/>
      <c r="FP72" s="7"/>
      <c r="FQ72" s="7"/>
      <c r="FR72" s="7"/>
      <c r="FS72" s="7"/>
      <c r="FT72" s="7"/>
      <c r="FU72" s="7"/>
      <c r="FV72" s="7"/>
      <c r="FW72" s="7"/>
      <c r="FX72" s="7"/>
      <c r="FY72" s="7"/>
      <c r="FZ72" s="7"/>
      <c r="GA72" s="7"/>
      <c r="GB72" s="7"/>
      <c r="GC72" s="7"/>
      <c r="GD72" s="7"/>
      <c r="GE72" s="7"/>
      <c r="GF72" s="7"/>
      <c r="GG72" s="7"/>
      <c r="GH72" s="7"/>
      <c r="GI72" s="7"/>
      <c r="GJ72" s="7"/>
      <c r="GK72" s="7"/>
      <c r="GL72" s="7"/>
      <c r="GM72" s="7"/>
      <c r="GN72" s="7"/>
      <c r="GO72" s="7"/>
      <c r="GP72" s="7"/>
      <c r="GQ72" s="7"/>
      <c r="GR72" s="7"/>
      <c r="GS72" s="7"/>
      <c r="GT72" s="7"/>
      <c r="GU72" s="7"/>
      <c r="GV72" s="7"/>
      <c r="GW72" s="7"/>
      <c r="GX72" s="7"/>
      <c r="GY72" s="7"/>
      <c r="GZ72" s="7"/>
      <c r="HA72" s="7"/>
      <c r="HB72" s="7"/>
      <c r="HC72" s="7"/>
      <c r="HD72" s="7"/>
      <c r="HE72" s="7"/>
      <c r="HF72" s="7"/>
      <c r="HG72" s="7"/>
      <c r="HH72" s="7"/>
      <c r="HI72" s="7"/>
      <c r="HJ72" s="7"/>
      <c r="HK72" s="7"/>
      <c r="HL72" s="7"/>
      <c r="HM72" s="7"/>
      <c r="HN72" s="7"/>
      <c r="HO72" s="7"/>
      <c r="HP72" s="7"/>
      <c r="HQ72" s="7"/>
      <c r="HR72" s="7"/>
      <c r="HS72" s="7"/>
      <c r="HT72" s="7"/>
      <c r="HU72" s="7"/>
      <c r="HV72" s="7"/>
      <c r="HW72" s="7"/>
      <c r="HX72" s="7"/>
      <c r="HY72" s="7"/>
      <c r="HZ72" s="7"/>
      <c r="IA72" s="7"/>
      <c r="IB72" s="7"/>
      <c r="IC72" s="7"/>
      <c r="ID72" s="7"/>
      <c r="IE72" s="7"/>
      <c r="IF72" s="7"/>
      <c r="IG72" s="7"/>
      <c r="IH72" s="7"/>
      <c r="II72" s="7"/>
      <c r="IJ72" s="7"/>
      <c r="IK72" s="7"/>
      <c r="IL72" s="7"/>
      <c r="IM72" s="7"/>
      <c r="IN72" s="7"/>
      <c r="IO72" s="7"/>
      <c r="IP72" s="7"/>
      <c r="IQ72" s="7"/>
      <c r="IR72" s="7"/>
      <c r="IS72" s="7"/>
      <c r="IT72" s="7"/>
      <c r="IU72" s="7"/>
      <c r="IV72" s="7"/>
      <c r="IW72" s="7"/>
      <c r="IX72" s="7"/>
      <c r="IY72" s="7"/>
      <c r="IZ72" s="7"/>
      <c r="JA72" s="7"/>
      <c r="JB72" s="7"/>
      <c r="JC72" s="7"/>
      <c r="JD72" s="7"/>
      <c r="JE72" s="7"/>
      <c r="JF72" s="7"/>
      <c r="JG72" s="7"/>
      <c r="JH72" s="7"/>
      <c r="JI72" s="7"/>
      <c r="JJ72" s="7"/>
      <c r="JK72" s="7"/>
      <c r="JL72" s="7"/>
      <c r="JM72" s="7"/>
      <c r="JN72" s="7"/>
      <c r="JO72" s="7"/>
      <c r="JP72" s="7"/>
      <c r="JQ72" s="7"/>
      <c r="JR72" s="7"/>
      <c r="JS72" s="7"/>
      <c r="JT72" s="7"/>
      <c r="JU72" s="7"/>
      <c r="JV72" s="7"/>
      <c r="JW72" s="7"/>
      <c r="JX72" s="7"/>
      <c r="JY72" s="7"/>
      <c r="JZ72" s="7"/>
      <c r="KA72" s="7"/>
      <c r="KB72" s="7"/>
      <c r="KC72" s="7"/>
      <c r="KD72" s="7"/>
      <c r="KE72" s="7"/>
      <c r="KF72" s="7"/>
      <c r="KG72" s="7"/>
      <c r="KH72" s="7"/>
      <c r="KI72" s="7"/>
      <c r="KJ72" s="7"/>
      <c r="KK72" s="7"/>
      <c r="KL72" s="7"/>
      <c r="KM72" s="7"/>
      <c r="KN72" s="7"/>
      <c r="KO72" s="7"/>
      <c r="KP72" s="7"/>
      <c r="KQ72" s="7"/>
      <c r="KR72" s="7"/>
      <c r="KS72" s="7"/>
      <c r="KT72" s="7"/>
      <c r="KU72" s="7"/>
      <c r="KV72" s="7"/>
      <c r="KW72" s="7"/>
      <c r="KX72" s="7"/>
      <c r="KY72" s="7"/>
      <c r="KZ72" s="7"/>
      <c r="LA72" s="7"/>
      <c r="LB72" s="7"/>
      <c r="LC72" s="7"/>
      <c r="LD72" s="7"/>
      <c r="LE72" s="7"/>
      <c r="LF72" s="7"/>
      <c r="LG72" s="7"/>
      <c r="LH72" s="7"/>
      <c r="LI72" s="7"/>
      <c r="LJ72" s="7"/>
      <c r="LK72" s="7"/>
      <c r="LL72" s="7"/>
      <c r="LM72" s="7"/>
      <c r="LN72" s="7"/>
      <c r="LO72" s="7"/>
      <c r="LP72" s="7"/>
      <c r="LQ72" s="7"/>
      <c r="LR72" s="7"/>
      <c r="LS72" s="7"/>
      <c r="LT72" s="7"/>
      <c r="LU72" s="7"/>
      <c r="LV72" s="7"/>
      <c r="LW72" s="7"/>
      <c r="LX72" s="7"/>
      <c r="LY72" s="7"/>
      <c r="LZ72" s="7"/>
      <c r="MA72" s="7"/>
      <c r="MB72" s="7"/>
      <c r="MC72" s="7"/>
      <c r="MD72" s="7"/>
      <c r="ME72" s="7"/>
      <c r="MF72" s="7"/>
      <c r="MG72" s="7"/>
      <c r="MH72" s="7"/>
      <c r="MI72" s="7"/>
      <c r="MJ72" s="7"/>
      <c r="MK72" s="7"/>
      <c r="ML72" s="7"/>
      <c r="MM72" s="7"/>
      <c r="MN72" s="7"/>
      <c r="MO72" s="7"/>
      <c r="MP72" s="7"/>
      <c r="MQ72" s="7"/>
      <c r="MR72" s="7"/>
      <c r="MS72" s="7"/>
      <c r="MT72" s="7"/>
      <c r="MU72" s="7"/>
      <c r="MV72" s="7"/>
      <c r="MW72" s="7"/>
      <c r="MX72" s="7"/>
      <c r="MY72" s="7"/>
      <c r="MZ72" s="7"/>
      <c r="NA72" s="7"/>
      <c r="NB72" s="7"/>
      <c r="NC72" s="7"/>
      <c r="ND72" s="7"/>
      <c r="NE72" s="7"/>
      <c r="NF72" s="7"/>
      <c r="NG72" s="7"/>
      <c r="NH72" s="7"/>
      <c r="NI72" s="7"/>
      <c r="NJ72" s="7"/>
      <c r="NK72" s="7"/>
      <c r="NL72" s="7"/>
      <c r="NM72" s="7"/>
      <c r="NN72" s="7"/>
      <c r="NO72" s="7"/>
      <c r="NP72" s="7"/>
      <c r="NQ72" s="7"/>
    </row>
    <row r="73" spans="1:381" s="179" customFormat="1" x14ac:dyDescent="0.3">
      <c r="A73" s="173" t="s">
        <v>17</v>
      </c>
      <c r="C73" s="180"/>
      <c r="D73" s="180"/>
      <c r="E73" s="180"/>
      <c r="F73" s="181"/>
      <c r="K73" s="182"/>
      <c r="L73" s="181"/>
      <c r="M73" s="181"/>
      <c r="N73" s="181"/>
      <c r="O73" s="181"/>
      <c r="P73" s="181"/>
      <c r="Q73" s="181"/>
      <c r="R73" s="54"/>
      <c r="S73" s="181"/>
      <c r="T73" s="181"/>
      <c r="U73" s="181"/>
      <c r="V73" s="181"/>
      <c r="W73" s="181"/>
      <c r="X73" s="181"/>
      <c r="Y73" s="181"/>
      <c r="Z73" s="181"/>
      <c r="AA73" s="181"/>
      <c r="AB73" s="181"/>
      <c r="AC73" s="181"/>
      <c r="AD73" s="181"/>
      <c r="AE73" s="181"/>
      <c r="AF73" s="181"/>
      <c r="AG73" s="181"/>
      <c r="AH73" s="181"/>
      <c r="AI73" s="181"/>
      <c r="AJ73" s="181"/>
      <c r="AK73" s="181"/>
      <c r="AL73" s="181"/>
      <c r="AM73" s="181"/>
      <c r="AN73" s="181"/>
      <c r="AO73" s="181"/>
      <c r="AP73" s="181"/>
      <c r="AQ73" s="181"/>
      <c r="AR73" s="181"/>
      <c r="AS73" s="181"/>
      <c r="AT73" s="181"/>
      <c r="AU73" s="181"/>
      <c r="AV73" s="181"/>
      <c r="AW73" s="181"/>
      <c r="AX73" s="181"/>
      <c r="AY73" s="181"/>
      <c r="AZ73" s="181"/>
      <c r="BA73" s="181"/>
      <c r="BB73" s="181"/>
      <c r="BC73" s="181"/>
      <c r="BD73" s="181"/>
      <c r="BE73" s="181"/>
      <c r="BF73" s="181"/>
      <c r="BG73" s="181"/>
      <c r="BH73" s="181"/>
      <c r="BI73" s="181"/>
      <c r="BJ73" s="181"/>
      <c r="BK73" s="181"/>
      <c r="BL73" s="181"/>
      <c r="BM73" s="181"/>
      <c r="BN73" s="181"/>
      <c r="BO73" s="181"/>
      <c r="BP73" s="181"/>
      <c r="BQ73" s="181"/>
      <c r="BR73" s="181"/>
      <c r="BS73" s="181"/>
      <c r="BT73" s="181"/>
      <c r="BU73" s="181"/>
      <c r="BV73" s="181"/>
      <c r="BW73" s="181"/>
      <c r="BX73" s="181"/>
      <c r="BY73" s="181"/>
      <c r="BZ73" s="181"/>
      <c r="CA73" s="181"/>
      <c r="CB73" s="181"/>
      <c r="CC73" s="181"/>
      <c r="CD73" s="181"/>
      <c r="CE73" s="181"/>
      <c r="CF73" s="181"/>
      <c r="CG73" s="181"/>
      <c r="CH73" s="181"/>
      <c r="CI73" s="181"/>
      <c r="CJ73" s="181"/>
      <c r="CK73" s="181"/>
      <c r="CL73" s="181"/>
      <c r="CM73" s="181"/>
      <c r="CN73" s="181"/>
      <c r="CO73" s="181"/>
      <c r="CP73" s="181"/>
      <c r="CQ73" s="181"/>
      <c r="CR73" s="181"/>
      <c r="CS73" s="181"/>
      <c r="CT73" s="181"/>
      <c r="CU73" s="181"/>
      <c r="CV73" s="181"/>
      <c r="CW73" s="181"/>
      <c r="CX73" s="181"/>
      <c r="CY73" s="181"/>
      <c r="CZ73" s="181"/>
      <c r="DA73" s="181"/>
      <c r="DB73" s="181"/>
      <c r="DC73" s="181"/>
      <c r="DD73" s="181"/>
      <c r="DE73" s="181"/>
      <c r="DF73" s="181"/>
      <c r="DG73" s="181"/>
      <c r="DH73" s="181"/>
      <c r="DI73" s="181"/>
      <c r="DJ73" s="181"/>
      <c r="DK73" s="181"/>
      <c r="DL73" s="181"/>
      <c r="DM73" s="181"/>
      <c r="DN73" s="181"/>
      <c r="DO73" s="181"/>
      <c r="DP73" s="181"/>
      <c r="DQ73" s="181"/>
      <c r="DR73" s="181"/>
      <c r="DS73" s="181"/>
      <c r="DT73" s="181"/>
      <c r="DU73" s="181"/>
      <c r="DV73" s="181"/>
      <c r="DW73" s="181"/>
      <c r="DX73" s="181"/>
      <c r="DY73" s="181"/>
      <c r="DZ73" s="181"/>
      <c r="EA73" s="181"/>
      <c r="EB73" s="181"/>
      <c r="EC73" s="181"/>
      <c r="ED73" s="181"/>
      <c r="EE73" s="181"/>
      <c r="EF73" s="181"/>
      <c r="EG73" s="181"/>
      <c r="EH73" s="181"/>
      <c r="EI73" s="181"/>
      <c r="EJ73" s="181"/>
      <c r="EK73" s="181"/>
      <c r="EL73" s="181"/>
      <c r="EM73" s="181"/>
      <c r="EN73" s="181"/>
      <c r="EO73" s="181"/>
      <c r="EP73" s="181"/>
      <c r="EQ73" s="181"/>
      <c r="ER73" s="181"/>
      <c r="ES73" s="181"/>
      <c r="ET73" s="181"/>
      <c r="EU73" s="181"/>
      <c r="EV73" s="181"/>
      <c r="EW73" s="181"/>
      <c r="EX73" s="181"/>
      <c r="EY73" s="181"/>
      <c r="EZ73" s="181"/>
      <c r="FA73" s="181"/>
      <c r="FB73" s="181"/>
      <c r="FC73" s="181"/>
      <c r="FD73" s="181"/>
      <c r="FE73" s="181"/>
      <c r="FF73" s="181"/>
      <c r="FG73" s="181"/>
      <c r="FH73" s="181"/>
      <c r="FI73" s="181"/>
      <c r="FJ73" s="181"/>
      <c r="FK73" s="181"/>
      <c r="FL73" s="181"/>
      <c r="FM73" s="181"/>
      <c r="FN73" s="181"/>
      <c r="FO73" s="181"/>
      <c r="FP73" s="181"/>
      <c r="FQ73" s="181"/>
      <c r="FR73" s="181"/>
      <c r="FS73" s="181"/>
      <c r="FT73" s="181"/>
      <c r="FU73" s="181"/>
      <c r="FV73" s="181"/>
      <c r="FW73" s="181"/>
      <c r="FX73" s="181"/>
      <c r="FY73" s="181"/>
      <c r="FZ73" s="181"/>
      <c r="GA73" s="181"/>
      <c r="GB73" s="181"/>
      <c r="GC73" s="181"/>
      <c r="GD73" s="181"/>
      <c r="GE73" s="181"/>
      <c r="GF73" s="181"/>
      <c r="GG73" s="181"/>
      <c r="GH73" s="181"/>
      <c r="GI73" s="181"/>
      <c r="GJ73" s="181"/>
      <c r="GK73" s="181"/>
      <c r="GL73" s="181"/>
      <c r="GM73" s="181"/>
      <c r="GN73" s="181"/>
      <c r="GO73" s="181"/>
      <c r="GP73" s="181"/>
      <c r="GQ73" s="181"/>
      <c r="GR73" s="181"/>
      <c r="GS73" s="181"/>
      <c r="GT73" s="181"/>
      <c r="GU73" s="181"/>
      <c r="GV73" s="181"/>
      <c r="GW73" s="181"/>
      <c r="GX73" s="181"/>
      <c r="GY73" s="181"/>
      <c r="GZ73" s="181"/>
      <c r="HA73" s="181"/>
      <c r="HB73" s="181"/>
      <c r="HC73" s="181"/>
      <c r="HD73" s="181"/>
      <c r="HE73" s="181"/>
      <c r="HF73" s="181"/>
      <c r="HG73" s="181"/>
      <c r="HH73" s="181"/>
      <c r="HI73" s="181"/>
      <c r="HJ73" s="181"/>
      <c r="HK73" s="181"/>
      <c r="HL73" s="181"/>
      <c r="HM73" s="181"/>
      <c r="HN73" s="181"/>
      <c r="HO73" s="181"/>
      <c r="HP73" s="181"/>
      <c r="HQ73" s="181"/>
      <c r="HR73" s="181"/>
      <c r="HS73" s="181"/>
      <c r="HT73" s="181"/>
      <c r="HU73" s="181"/>
      <c r="HV73" s="181"/>
      <c r="HW73" s="181"/>
      <c r="HX73" s="181"/>
      <c r="HY73" s="181"/>
      <c r="HZ73" s="181"/>
      <c r="IA73" s="181"/>
      <c r="IB73" s="181"/>
      <c r="IC73" s="181"/>
      <c r="ID73" s="181"/>
      <c r="IE73" s="181"/>
      <c r="IF73" s="181"/>
      <c r="IG73" s="181"/>
      <c r="IH73" s="181"/>
      <c r="II73" s="181"/>
      <c r="IJ73" s="181"/>
      <c r="IK73" s="181"/>
      <c r="IL73" s="181"/>
      <c r="IM73" s="181"/>
      <c r="IN73" s="181"/>
      <c r="IO73" s="181"/>
      <c r="IP73" s="181"/>
      <c r="IQ73" s="181"/>
      <c r="IR73" s="181"/>
      <c r="IS73" s="181"/>
      <c r="IT73" s="181"/>
      <c r="IU73" s="181"/>
      <c r="IV73" s="181"/>
      <c r="IW73" s="181"/>
      <c r="IX73" s="181"/>
      <c r="IY73" s="181"/>
      <c r="IZ73" s="181"/>
      <c r="JA73" s="181"/>
      <c r="JB73" s="181"/>
      <c r="JC73" s="181"/>
      <c r="JD73" s="181"/>
      <c r="JE73" s="181"/>
      <c r="JF73" s="181"/>
      <c r="JG73" s="181"/>
      <c r="JH73" s="181"/>
      <c r="JI73" s="181"/>
      <c r="JJ73" s="181"/>
      <c r="JK73" s="181"/>
      <c r="JL73" s="181"/>
      <c r="JM73" s="181"/>
      <c r="JN73" s="181"/>
      <c r="JO73" s="181"/>
      <c r="JP73" s="181"/>
      <c r="JQ73" s="181"/>
      <c r="JR73" s="181"/>
      <c r="JS73" s="181"/>
      <c r="JT73" s="181"/>
      <c r="JU73" s="181"/>
      <c r="JV73" s="181"/>
      <c r="JW73" s="181"/>
      <c r="JX73" s="181"/>
      <c r="JY73" s="181"/>
      <c r="JZ73" s="181"/>
      <c r="KA73" s="181"/>
      <c r="KB73" s="181"/>
      <c r="KC73" s="181"/>
      <c r="KD73" s="181"/>
      <c r="KE73" s="181"/>
      <c r="KF73" s="181"/>
      <c r="KG73" s="181"/>
      <c r="KH73" s="181"/>
      <c r="KI73" s="181"/>
      <c r="KJ73" s="181"/>
      <c r="KK73" s="181"/>
      <c r="KL73" s="181"/>
      <c r="KM73" s="181"/>
      <c r="KN73" s="181"/>
      <c r="KO73" s="181"/>
      <c r="KP73" s="181"/>
      <c r="KQ73" s="181"/>
      <c r="KR73" s="181"/>
      <c r="KS73" s="181"/>
      <c r="KT73" s="181"/>
      <c r="KU73" s="181"/>
      <c r="KV73" s="181"/>
      <c r="KW73" s="181"/>
      <c r="KX73" s="181"/>
      <c r="KY73" s="181"/>
      <c r="KZ73" s="181"/>
      <c r="LA73" s="181"/>
      <c r="LB73" s="181"/>
      <c r="LC73" s="181"/>
      <c r="LD73" s="181"/>
      <c r="LE73" s="181"/>
      <c r="LF73" s="181"/>
      <c r="LG73" s="181"/>
      <c r="LH73" s="181"/>
      <c r="LI73" s="181"/>
      <c r="LJ73" s="181"/>
      <c r="LK73" s="181"/>
      <c r="LL73" s="181"/>
      <c r="LM73" s="181"/>
      <c r="LN73" s="181"/>
      <c r="LO73" s="181"/>
      <c r="LP73" s="181"/>
      <c r="LQ73" s="181"/>
      <c r="LR73" s="181"/>
      <c r="LS73" s="181"/>
      <c r="LT73" s="181"/>
      <c r="LU73" s="181"/>
      <c r="LV73" s="181"/>
      <c r="LW73" s="181"/>
      <c r="LX73" s="181"/>
      <c r="LY73" s="181"/>
      <c r="LZ73" s="181"/>
      <c r="MA73" s="181"/>
      <c r="MB73" s="181"/>
      <c r="MC73" s="181"/>
      <c r="MD73" s="181"/>
      <c r="ME73" s="181"/>
      <c r="MF73" s="181"/>
      <c r="MG73" s="181"/>
      <c r="MH73" s="181"/>
      <c r="MI73" s="181"/>
      <c r="MJ73" s="181"/>
      <c r="MK73" s="181"/>
      <c r="ML73" s="181"/>
      <c r="MM73" s="181"/>
      <c r="MN73" s="181"/>
      <c r="MO73" s="181"/>
      <c r="MP73" s="181"/>
      <c r="MQ73" s="181"/>
      <c r="MR73" s="181"/>
      <c r="MS73" s="181"/>
      <c r="MT73" s="181"/>
      <c r="MU73" s="181"/>
      <c r="MV73" s="181"/>
      <c r="MW73" s="181"/>
      <c r="MX73" s="181"/>
      <c r="MY73" s="181"/>
      <c r="MZ73" s="181"/>
      <c r="NA73" s="181"/>
      <c r="NB73" s="181"/>
      <c r="NC73" s="181"/>
      <c r="ND73" s="181"/>
      <c r="NE73" s="181"/>
      <c r="NF73" s="181"/>
      <c r="NG73" s="181"/>
      <c r="NH73" s="181"/>
      <c r="NI73" s="181"/>
      <c r="NJ73" s="181"/>
      <c r="NK73" s="181"/>
      <c r="NL73" s="181"/>
      <c r="NM73" s="181"/>
      <c r="NN73" s="181"/>
      <c r="NO73" s="181"/>
      <c r="NP73" s="181"/>
      <c r="NQ73" s="181"/>
    </row>
    <row r="74" spans="1:381" s="179" customFormat="1" ht="21" x14ac:dyDescent="0.35">
      <c r="A74" s="173" t="s">
        <v>17</v>
      </c>
      <c r="C74" s="180"/>
      <c r="D74" s="180"/>
      <c r="E74" s="180"/>
      <c r="F74" s="181"/>
      <c r="K74" s="183" t="s">
        <v>100</v>
      </c>
      <c r="L74" s="181"/>
      <c r="M74" s="181"/>
      <c r="N74" s="181"/>
      <c r="O74" s="181"/>
      <c r="P74" s="181"/>
      <c r="Q74" s="181"/>
      <c r="R74" s="54"/>
      <c r="S74" s="181"/>
      <c r="T74" s="181"/>
      <c r="U74" s="181"/>
      <c r="V74" s="181"/>
      <c r="W74" s="181"/>
      <c r="X74" s="181"/>
      <c r="Y74" s="181"/>
      <c r="Z74" s="181"/>
      <c r="AA74" s="181"/>
      <c r="AB74" s="181"/>
      <c r="AC74" s="181"/>
      <c r="AD74" s="181"/>
      <c r="AE74" s="181"/>
      <c r="AF74" s="181"/>
      <c r="AG74" s="181"/>
      <c r="AH74" s="181"/>
      <c r="AI74" s="181"/>
      <c r="AJ74" s="181"/>
      <c r="AK74" s="181"/>
      <c r="AL74" s="181"/>
      <c r="AM74" s="181"/>
      <c r="AN74" s="181"/>
      <c r="AO74" s="181"/>
      <c r="AP74" s="181"/>
      <c r="AQ74" s="181"/>
      <c r="AR74" s="181"/>
      <c r="AS74" s="181"/>
      <c r="AT74" s="181"/>
      <c r="AU74" s="181"/>
      <c r="AV74" s="181"/>
      <c r="AW74" s="181"/>
      <c r="AX74" s="181"/>
      <c r="AY74" s="181"/>
      <c r="AZ74" s="181"/>
      <c r="BA74" s="181"/>
      <c r="BB74" s="181"/>
      <c r="BC74" s="181"/>
      <c r="BD74" s="181"/>
      <c r="BE74" s="181"/>
      <c r="BF74" s="181"/>
      <c r="BG74" s="181"/>
      <c r="BH74" s="181"/>
      <c r="BI74" s="181"/>
      <c r="BJ74" s="181"/>
      <c r="BK74" s="181"/>
      <c r="BL74" s="181"/>
      <c r="BM74" s="181"/>
      <c r="BN74" s="181"/>
      <c r="BO74" s="181"/>
      <c r="BP74" s="181"/>
      <c r="BQ74" s="181"/>
      <c r="BR74" s="181"/>
      <c r="BS74" s="181"/>
      <c r="BT74" s="181"/>
      <c r="BU74" s="181"/>
      <c r="BV74" s="181"/>
      <c r="BW74" s="181"/>
      <c r="BX74" s="181"/>
      <c r="BY74" s="181"/>
      <c r="BZ74" s="181"/>
      <c r="CA74" s="181"/>
      <c r="CB74" s="181"/>
      <c r="CC74" s="181"/>
      <c r="CD74" s="181"/>
      <c r="CE74" s="181"/>
      <c r="CF74" s="181"/>
      <c r="CG74" s="181"/>
      <c r="CH74" s="181"/>
      <c r="CI74" s="181"/>
      <c r="CJ74" s="181"/>
      <c r="CK74" s="181"/>
      <c r="CL74" s="181"/>
      <c r="CM74" s="181"/>
      <c r="CN74" s="181"/>
      <c r="CO74" s="181"/>
      <c r="CP74" s="181"/>
      <c r="CQ74" s="181"/>
      <c r="CR74" s="181"/>
      <c r="CS74" s="181"/>
      <c r="CT74" s="181"/>
      <c r="CU74" s="181"/>
      <c r="CV74" s="181"/>
      <c r="CW74" s="181"/>
      <c r="CX74" s="181"/>
      <c r="CY74" s="181"/>
      <c r="CZ74" s="181"/>
      <c r="DA74" s="181"/>
      <c r="DB74" s="181"/>
      <c r="DC74" s="181"/>
      <c r="DD74" s="181"/>
      <c r="DE74" s="181"/>
      <c r="DF74" s="181"/>
      <c r="DG74" s="181"/>
      <c r="DH74" s="181"/>
      <c r="DI74" s="181"/>
      <c r="DJ74" s="181"/>
      <c r="DK74" s="181"/>
      <c r="DL74" s="181"/>
      <c r="DM74" s="181"/>
      <c r="DN74" s="181"/>
      <c r="DO74" s="181"/>
      <c r="DP74" s="181"/>
      <c r="DQ74" s="181"/>
      <c r="DR74" s="181"/>
      <c r="DS74" s="181"/>
      <c r="DT74" s="181"/>
      <c r="DU74" s="181"/>
      <c r="DV74" s="181"/>
      <c r="DW74" s="181"/>
      <c r="DX74" s="181"/>
      <c r="DY74" s="181"/>
      <c r="DZ74" s="181"/>
      <c r="EA74" s="181"/>
      <c r="EB74" s="181"/>
      <c r="EC74" s="181"/>
      <c r="ED74" s="181"/>
      <c r="EE74" s="181"/>
      <c r="EF74" s="181"/>
      <c r="EG74" s="181"/>
      <c r="EH74" s="181"/>
      <c r="EI74" s="181"/>
      <c r="EJ74" s="181"/>
      <c r="EK74" s="181"/>
      <c r="EL74" s="181"/>
      <c r="EM74" s="181"/>
      <c r="EN74" s="181"/>
      <c r="EO74" s="181"/>
      <c r="EP74" s="181"/>
      <c r="EQ74" s="181"/>
      <c r="ER74" s="181"/>
      <c r="ES74" s="181"/>
      <c r="ET74" s="181"/>
      <c r="EU74" s="181"/>
      <c r="EV74" s="181"/>
      <c r="EW74" s="181"/>
      <c r="EX74" s="181"/>
      <c r="EY74" s="181"/>
      <c r="EZ74" s="181"/>
      <c r="FA74" s="181"/>
      <c r="FB74" s="181"/>
      <c r="FC74" s="181"/>
      <c r="FD74" s="181"/>
      <c r="FE74" s="181"/>
      <c r="FF74" s="181"/>
      <c r="FG74" s="181"/>
      <c r="FH74" s="181"/>
      <c r="FI74" s="181"/>
      <c r="FJ74" s="181"/>
      <c r="FK74" s="181"/>
      <c r="FL74" s="181"/>
      <c r="FM74" s="181"/>
      <c r="FN74" s="181"/>
      <c r="FO74" s="181"/>
      <c r="FP74" s="181"/>
      <c r="FQ74" s="181"/>
      <c r="FR74" s="181"/>
      <c r="FS74" s="181"/>
      <c r="FT74" s="181"/>
      <c r="FU74" s="181"/>
      <c r="FV74" s="181"/>
      <c r="FW74" s="181"/>
      <c r="FX74" s="181"/>
      <c r="FY74" s="181"/>
      <c r="FZ74" s="181"/>
      <c r="GA74" s="181"/>
      <c r="GB74" s="181"/>
      <c r="GC74" s="181"/>
      <c r="GD74" s="181"/>
      <c r="GE74" s="181"/>
      <c r="GF74" s="181"/>
      <c r="GG74" s="181"/>
      <c r="GH74" s="181"/>
      <c r="GI74" s="181"/>
      <c r="GJ74" s="181"/>
      <c r="GK74" s="181"/>
      <c r="GL74" s="181"/>
      <c r="GM74" s="181"/>
      <c r="GN74" s="181"/>
      <c r="GO74" s="181"/>
      <c r="GP74" s="181"/>
      <c r="GQ74" s="181"/>
      <c r="GR74" s="181"/>
      <c r="GS74" s="181"/>
      <c r="GT74" s="181"/>
      <c r="GU74" s="181"/>
      <c r="GV74" s="181"/>
      <c r="GW74" s="181"/>
      <c r="GX74" s="181"/>
      <c r="GY74" s="181"/>
      <c r="GZ74" s="181"/>
      <c r="HA74" s="181"/>
      <c r="HB74" s="181"/>
      <c r="HC74" s="181"/>
      <c r="HD74" s="181"/>
      <c r="HE74" s="181"/>
      <c r="HF74" s="181"/>
      <c r="HG74" s="181"/>
      <c r="HH74" s="181"/>
      <c r="HI74" s="181"/>
      <c r="HJ74" s="181"/>
      <c r="HK74" s="181"/>
      <c r="HL74" s="181"/>
      <c r="HM74" s="181"/>
      <c r="HN74" s="181"/>
      <c r="HO74" s="181"/>
      <c r="HP74" s="181"/>
      <c r="HQ74" s="181"/>
      <c r="HR74" s="181"/>
      <c r="HS74" s="181"/>
      <c r="HT74" s="181"/>
      <c r="HU74" s="181"/>
      <c r="HV74" s="181"/>
      <c r="HW74" s="181"/>
      <c r="HX74" s="181"/>
      <c r="HY74" s="181"/>
      <c r="HZ74" s="181"/>
      <c r="IA74" s="181"/>
      <c r="IB74" s="181"/>
      <c r="IC74" s="181"/>
      <c r="ID74" s="181"/>
      <c r="IE74" s="181"/>
      <c r="IF74" s="181"/>
      <c r="IG74" s="181"/>
      <c r="IH74" s="181"/>
      <c r="II74" s="181"/>
      <c r="IJ74" s="181"/>
      <c r="IK74" s="181"/>
      <c r="IL74" s="181"/>
      <c r="IM74" s="181"/>
      <c r="IN74" s="181"/>
      <c r="IO74" s="181"/>
      <c r="IP74" s="181"/>
      <c r="IQ74" s="181"/>
      <c r="IR74" s="181"/>
      <c r="IS74" s="181"/>
      <c r="IT74" s="181"/>
      <c r="IU74" s="181"/>
      <c r="IV74" s="181"/>
      <c r="IW74" s="181"/>
      <c r="IX74" s="181"/>
      <c r="IY74" s="181"/>
      <c r="IZ74" s="181"/>
      <c r="JA74" s="181"/>
      <c r="JB74" s="181"/>
      <c r="JC74" s="181"/>
      <c r="JD74" s="181"/>
      <c r="JE74" s="181"/>
      <c r="JF74" s="181"/>
      <c r="JG74" s="181"/>
      <c r="JH74" s="181"/>
      <c r="JI74" s="181"/>
      <c r="JJ74" s="181"/>
      <c r="JK74" s="181"/>
      <c r="JL74" s="181"/>
      <c r="JM74" s="181"/>
      <c r="JN74" s="181"/>
      <c r="JO74" s="181"/>
      <c r="JP74" s="181"/>
      <c r="JQ74" s="181"/>
      <c r="JR74" s="181"/>
      <c r="JS74" s="181"/>
      <c r="JT74" s="181"/>
      <c r="JU74" s="181"/>
      <c r="JV74" s="181"/>
      <c r="JW74" s="181"/>
      <c r="JX74" s="181"/>
      <c r="JY74" s="181"/>
      <c r="JZ74" s="181"/>
      <c r="KA74" s="181"/>
      <c r="KB74" s="181"/>
      <c r="KC74" s="181"/>
      <c r="KD74" s="181"/>
      <c r="KE74" s="181"/>
      <c r="KF74" s="181"/>
      <c r="KG74" s="181"/>
      <c r="KH74" s="181"/>
      <c r="KI74" s="181"/>
      <c r="KJ74" s="181"/>
      <c r="KK74" s="181"/>
      <c r="KL74" s="181"/>
      <c r="KM74" s="181"/>
      <c r="KN74" s="181"/>
      <c r="KO74" s="181"/>
      <c r="KP74" s="181"/>
      <c r="KQ74" s="181"/>
      <c r="KR74" s="181"/>
      <c r="KS74" s="181"/>
      <c r="KT74" s="181"/>
      <c r="KU74" s="181"/>
      <c r="KV74" s="181"/>
      <c r="KW74" s="181"/>
      <c r="KX74" s="181"/>
      <c r="KY74" s="181"/>
      <c r="KZ74" s="181"/>
      <c r="LA74" s="181"/>
      <c r="LB74" s="181"/>
      <c r="LC74" s="181"/>
      <c r="LD74" s="181"/>
      <c r="LE74" s="181"/>
      <c r="LF74" s="181"/>
      <c r="LG74" s="181"/>
      <c r="LH74" s="181"/>
      <c r="LI74" s="181"/>
      <c r="LJ74" s="181"/>
      <c r="LK74" s="181"/>
      <c r="LL74" s="181"/>
      <c r="LM74" s="181"/>
      <c r="LN74" s="181"/>
      <c r="LO74" s="181"/>
      <c r="LP74" s="181"/>
      <c r="LQ74" s="181"/>
      <c r="LR74" s="181"/>
      <c r="LS74" s="181"/>
      <c r="LT74" s="181"/>
      <c r="LU74" s="181"/>
      <c r="LV74" s="181"/>
      <c r="LW74" s="181"/>
      <c r="LX74" s="181"/>
      <c r="LY74" s="181"/>
      <c r="LZ74" s="181"/>
      <c r="MA74" s="181"/>
      <c r="MB74" s="181"/>
      <c r="MC74" s="181"/>
      <c r="MD74" s="181"/>
      <c r="ME74" s="181"/>
      <c r="MF74" s="181"/>
      <c r="MG74" s="181"/>
      <c r="MH74" s="181"/>
      <c r="MI74" s="181"/>
      <c r="MJ74" s="181"/>
      <c r="MK74" s="181"/>
      <c r="ML74" s="181"/>
      <c r="MM74" s="181"/>
      <c r="MN74" s="181"/>
      <c r="MO74" s="181"/>
      <c r="MP74" s="181"/>
      <c r="MQ74" s="181"/>
      <c r="MR74" s="181"/>
      <c r="MS74" s="181"/>
      <c r="MT74" s="181"/>
      <c r="MU74" s="181"/>
      <c r="MV74" s="181"/>
      <c r="MW74" s="181"/>
      <c r="MX74" s="181"/>
      <c r="MY74" s="181"/>
      <c r="MZ74" s="181"/>
      <c r="NA74" s="181"/>
      <c r="NB74" s="181"/>
      <c r="NC74" s="181"/>
      <c r="ND74" s="181"/>
      <c r="NE74" s="181"/>
      <c r="NF74" s="181"/>
      <c r="NG74" s="181"/>
      <c r="NH74" s="181"/>
      <c r="NI74" s="181"/>
      <c r="NJ74" s="181"/>
      <c r="NK74" s="181"/>
      <c r="NL74" s="181"/>
      <c r="NM74" s="181"/>
      <c r="NN74" s="181"/>
      <c r="NO74" s="181"/>
      <c r="NP74" s="181"/>
      <c r="NQ74" s="181"/>
    </row>
    <row r="75" spans="1:381" s="181" customFormat="1" ht="21" x14ac:dyDescent="0.35">
      <c r="A75" s="173" t="s">
        <v>17</v>
      </c>
      <c r="C75" s="180"/>
      <c r="D75" s="180"/>
      <c r="E75" s="180"/>
      <c r="K75" s="184" t="s">
        <v>17</v>
      </c>
      <c r="R75" s="54"/>
    </row>
    <row r="76" spans="1:381" s="181" customFormat="1" x14ac:dyDescent="0.3">
      <c r="A76" s="173" t="s">
        <v>17</v>
      </c>
      <c r="B76" s="185"/>
      <c r="C76" s="186"/>
      <c r="D76" s="186"/>
      <c r="E76" s="187"/>
      <c r="F76" s="186"/>
      <c r="G76" s="186"/>
      <c r="H76" s="188"/>
      <c r="K76" s="180"/>
      <c r="R76" s="54"/>
    </row>
    <row r="77" spans="1:381" s="7" customFormat="1" x14ac:dyDescent="0.3">
      <c r="A77" s="173" t="s">
        <v>17</v>
      </c>
      <c r="B77" s="227"/>
      <c r="C77" s="228"/>
      <c r="D77" s="228"/>
      <c r="E77" s="228"/>
      <c r="H77" s="189"/>
      <c r="K77" s="190"/>
      <c r="R77" s="54"/>
    </row>
    <row r="78" spans="1:381" s="7" customFormat="1" x14ac:dyDescent="0.3">
      <c r="A78" s="173" t="s">
        <v>17</v>
      </c>
      <c r="C78" s="190"/>
      <c r="D78" s="190"/>
      <c r="E78" s="190"/>
      <c r="K78" s="190"/>
      <c r="R78" s="54"/>
    </row>
    <row r="79" spans="1:381" s="7" customFormat="1" x14ac:dyDescent="0.3">
      <c r="A79" s="173" t="s">
        <v>17</v>
      </c>
      <c r="K79" s="190"/>
      <c r="R79" s="54"/>
    </row>
    <row r="80" spans="1:381" s="7" customFormat="1" x14ac:dyDescent="0.3">
      <c r="A80" s="173" t="s">
        <v>17</v>
      </c>
      <c r="K80" s="190"/>
      <c r="R80" s="54"/>
    </row>
    <row r="81" spans="1:18" s="7" customFormat="1" x14ac:dyDescent="0.3">
      <c r="A81" s="173" t="s">
        <v>17</v>
      </c>
      <c r="K81" s="190"/>
      <c r="R81" s="54"/>
    </row>
    <row r="82" spans="1:18" s="7" customFormat="1" x14ac:dyDescent="0.3">
      <c r="A82" s="173" t="s">
        <v>17</v>
      </c>
      <c r="K82" s="190"/>
      <c r="R82" s="54"/>
    </row>
    <row r="83" spans="1:18" s="7" customFormat="1" x14ac:dyDescent="0.3">
      <c r="A83" s="173" t="s">
        <v>17</v>
      </c>
      <c r="K83" s="190"/>
      <c r="R83" s="54"/>
    </row>
    <row r="84" spans="1:18" s="7" customFormat="1" x14ac:dyDescent="0.3">
      <c r="A84" s="173" t="s">
        <v>17</v>
      </c>
      <c r="K84" s="190"/>
      <c r="R84" s="54"/>
    </row>
    <row r="85" spans="1:18" s="7" customFormat="1" x14ac:dyDescent="0.3">
      <c r="A85" s="173" t="s">
        <v>17</v>
      </c>
      <c r="K85" s="190"/>
      <c r="R85" s="54"/>
    </row>
    <row r="86" spans="1:18" s="7" customFormat="1" x14ac:dyDescent="0.3">
      <c r="A86" s="173" t="s">
        <v>17</v>
      </c>
      <c r="K86" s="190"/>
      <c r="R86" s="54"/>
    </row>
    <row r="87" spans="1:18" s="7" customFormat="1" x14ac:dyDescent="0.3">
      <c r="A87" s="173" t="s">
        <v>17</v>
      </c>
      <c r="K87" s="190"/>
      <c r="R87" s="54"/>
    </row>
    <row r="88" spans="1:18" s="7" customFormat="1" x14ac:dyDescent="0.3">
      <c r="A88" s="173" t="s">
        <v>17</v>
      </c>
      <c r="K88" s="190"/>
      <c r="R88" s="8"/>
    </row>
    <row r="89" spans="1:18" s="7" customFormat="1" x14ac:dyDescent="0.3">
      <c r="A89" s="173" t="s">
        <v>17</v>
      </c>
      <c r="K89" s="190"/>
      <c r="R89" s="8"/>
    </row>
    <row r="90" spans="1:18" s="7" customFormat="1" x14ac:dyDescent="0.3">
      <c r="A90" s="7" t="s">
        <v>17</v>
      </c>
      <c r="K90" s="190"/>
      <c r="R90" s="8"/>
    </row>
    <row r="91" spans="1:18" s="7" customFormat="1" x14ac:dyDescent="0.3">
      <c r="A91" s="7" t="s">
        <v>17</v>
      </c>
      <c r="K91" s="190"/>
      <c r="R91" s="8"/>
    </row>
    <row r="92" spans="1:18" s="7" customFormat="1" x14ac:dyDescent="0.3">
      <c r="K92" s="190"/>
      <c r="R92" s="8"/>
    </row>
    <row r="93" spans="1:18" s="7" customFormat="1" x14ac:dyDescent="0.3">
      <c r="K93" s="190"/>
      <c r="R93" s="8"/>
    </row>
    <row r="94" spans="1:18" s="7" customFormat="1" x14ac:dyDescent="0.3">
      <c r="K94" s="190"/>
      <c r="R94" s="8"/>
    </row>
    <row r="95" spans="1:18" s="7" customFormat="1" x14ac:dyDescent="0.3">
      <c r="K95" s="190"/>
      <c r="R95" s="8"/>
    </row>
    <row r="96" spans="1:18" s="7" customFormat="1" x14ac:dyDescent="0.3">
      <c r="K96" s="190"/>
      <c r="R96" s="8"/>
    </row>
    <row r="97" spans="11:18" s="7" customFormat="1" x14ac:dyDescent="0.3">
      <c r="K97" s="190"/>
      <c r="R97" s="8"/>
    </row>
    <row r="98" spans="11:18" s="7" customFormat="1" x14ac:dyDescent="0.3">
      <c r="K98" s="190"/>
      <c r="R98" s="8"/>
    </row>
    <row r="99" spans="11:18" s="7" customFormat="1" x14ac:dyDescent="0.3">
      <c r="K99" s="190"/>
      <c r="R99" s="8"/>
    </row>
    <row r="100" spans="11:18" s="7" customFormat="1" x14ac:dyDescent="0.3">
      <c r="K100" s="190"/>
      <c r="R100" s="8"/>
    </row>
    <row r="101" spans="11:18" s="7" customFormat="1" x14ac:dyDescent="0.3">
      <c r="K101" s="190"/>
      <c r="R101" s="8"/>
    </row>
    <row r="102" spans="11:18" s="7" customFormat="1" x14ac:dyDescent="0.3">
      <c r="K102" s="190"/>
      <c r="R102" s="8"/>
    </row>
    <row r="103" spans="11:18" s="7" customFormat="1" x14ac:dyDescent="0.3">
      <c r="K103" s="190"/>
      <c r="R103" s="8"/>
    </row>
    <row r="104" spans="11:18" s="7" customFormat="1" x14ac:dyDescent="0.3">
      <c r="K104" s="190"/>
      <c r="R104" s="8"/>
    </row>
    <row r="105" spans="11:18" s="7" customFormat="1" x14ac:dyDescent="0.3">
      <c r="K105" s="190"/>
      <c r="R105" s="8"/>
    </row>
    <row r="106" spans="11:18" s="7" customFormat="1" x14ac:dyDescent="0.3">
      <c r="K106" s="190"/>
      <c r="R106" s="8"/>
    </row>
    <row r="107" spans="11:18" s="7" customFormat="1" x14ac:dyDescent="0.3">
      <c r="K107" s="190"/>
      <c r="R107" s="8"/>
    </row>
    <row r="108" spans="11:18" s="7" customFormat="1" x14ac:dyDescent="0.3">
      <c r="K108" s="190"/>
      <c r="R108" s="8"/>
    </row>
    <row r="109" spans="11:18" s="7" customFormat="1" x14ac:dyDescent="0.3">
      <c r="K109" s="190"/>
      <c r="R109" s="8"/>
    </row>
    <row r="110" spans="11:18" s="7" customFormat="1" x14ac:dyDescent="0.3">
      <c r="K110" s="190"/>
      <c r="R110" s="8"/>
    </row>
    <row r="111" spans="11:18" s="7" customFormat="1" x14ac:dyDescent="0.3">
      <c r="K111" s="190"/>
      <c r="R111" s="8"/>
    </row>
    <row r="112" spans="11:18" s="7" customFormat="1" x14ac:dyDescent="0.3">
      <c r="K112" s="190"/>
      <c r="R112" s="8"/>
    </row>
    <row r="113" spans="11:18" s="7" customFormat="1" x14ac:dyDescent="0.3">
      <c r="K113" s="190"/>
      <c r="R113" s="8"/>
    </row>
    <row r="114" spans="11:18" s="7" customFormat="1" x14ac:dyDescent="0.3">
      <c r="K114" s="190"/>
      <c r="R114" s="8"/>
    </row>
    <row r="115" spans="11:18" s="7" customFormat="1" x14ac:dyDescent="0.3">
      <c r="K115" s="190"/>
      <c r="R115" s="8"/>
    </row>
    <row r="116" spans="11:18" s="7" customFormat="1" x14ac:dyDescent="0.3">
      <c r="K116" s="190"/>
      <c r="R116" s="8"/>
    </row>
    <row r="117" spans="11:18" s="7" customFormat="1" x14ac:dyDescent="0.3">
      <c r="K117" s="190"/>
      <c r="R117" s="8"/>
    </row>
    <row r="118" spans="11:18" s="7" customFormat="1" x14ac:dyDescent="0.3">
      <c r="K118" s="190"/>
      <c r="R118" s="8"/>
    </row>
    <row r="119" spans="11:18" s="7" customFormat="1" x14ac:dyDescent="0.3">
      <c r="K119" s="190"/>
      <c r="R119" s="8"/>
    </row>
    <row r="120" spans="11:18" s="7" customFormat="1" x14ac:dyDescent="0.3">
      <c r="K120" s="190"/>
      <c r="R120" s="8"/>
    </row>
    <row r="121" spans="11:18" s="7" customFormat="1" x14ac:dyDescent="0.3">
      <c r="K121" s="190"/>
      <c r="R121" s="8"/>
    </row>
    <row r="122" spans="11:18" s="7" customFormat="1" x14ac:dyDescent="0.3">
      <c r="K122" s="190"/>
      <c r="R122" s="8"/>
    </row>
    <row r="123" spans="11:18" s="7" customFormat="1" x14ac:dyDescent="0.3">
      <c r="K123" s="190"/>
      <c r="R123" s="8"/>
    </row>
    <row r="124" spans="11:18" s="7" customFormat="1" x14ac:dyDescent="0.3">
      <c r="K124" s="190"/>
      <c r="R124" s="8"/>
    </row>
    <row r="125" spans="11:18" s="7" customFormat="1" x14ac:dyDescent="0.3">
      <c r="K125" s="190"/>
      <c r="R125" s="8"/>
    </row>
    <row r="126" spans="11:18" s="7" customFormat="1" x14ac:dyDescent="0.3">
      <c r="K126" s="190"/>
      <c r="R126" s="8"/>
    </row>
    <row r="127" spans="11:18" s="7" customFormat="1" x14ac:dyDescent="0.3">
      <c r="K127" s="190"/>
      <c r="R127" s="8"/>
    </row>
    <row r="128" spans="11:18" s="7" customFormat="1" x14ac:dyDescent="0.3">
      <c r="K128" s="190"/>
      <c r="R128" s="8"/>
    </row>
    <row r="129" spans="11:18" s="7" customFormat="1" x14ac:dyDescent="0.3">
      <c r="K129" s="190"/>
      <c r="R129" s="8"/>
    </row>
    <row r="130" spans="11:18" s="7" customFormat="1" x14ac:dyDescent="0.3">
      <c r="K130" s="190"/>
      <c r="R130" s="8"/>
    </row>
    <row r="131" spans="11:18" s="7" customFormat="1" x14ac:dyDescent="0.3">
      <c r="K131" s="190"/>
      <c r="R131" s="8"/>
    </row>
    <row r="132" spans="11:18" s="7" customFormat="1" x14ac:dyDescent="0.3">
      <c r="K132" s="190"/>
      <c r="R132" s="8"/>
    </row>
    <row r="133" spans="11:18" s="7" customFormat="1" x14ac:dyDescent="0.3">
      <c r="K133" s="190"/>
      <c r="R133" s="8"/>
    </row>
    <row r="134" spans="11:18" s="7" customFormat="1" x14ac:dyDescent="0.3">
      <c r="K134" s="190"/>
      <c r="R134" s="8"/>
    </row>
    <row r="135" spans="11:18" s="7" customFormat="1" x14ac:dyDescent="0.3">
      <c r="K135" s="190"/>
      <c r="R135" s="8"/>
    </row>
    <row r="136" spans="11:18" s="7" customFormat="1" x14ac:dyDescent="0.3">
      <c r="K136" s="190"/>
      <c r="R136" s="8"/>
    </row>
    <row r="137" spans="11:18" s="7" customFormat="1" x14ac:dyDescent="0.3">
      <c r="K137" s="190"/>
      <c r="R137" s="8"/>
    </row>
    <row r="138" spans="11:18" s="7" customFormat="1" x14ac:dyDescent="0.3">
      <c r="K138" s="190"/>
      <c r="R138" s="8"/>
    </row>
    <row r="139" spans="11:18" s="7" customFormat="1" x14ac:dyDescent="0.3">
      <c r="K139" s="190"/>
      <c r="R139" s="8"/>
    </row>
    <row r="140" spans="11:18" s="7" customFormat="1" x14ac:dyDescent="0.3">
      <c r="K140" s="190"/>
      <c r="R140" s="8"/>
    </row>
    <row r="141" spans="11:18" s="7" customFormat="1" x14ac:dyDescent="0.3">
      <c r="K141" s="190"/>
      <c r="R141" s="8"/>
    </row>
    <row r="142" spans="11:18" s="7" customFormat="1" x14ac:dyDescent="0.3">
      <c r="K142" s="190"/>
      <c r="R142" s="8"/>
    </row>
    <row r="143" spans="11:18" s="7" customFormat="1" x14ac:dyDescent="0.3">
      <c r="K143" s="190"/>
      <c r="R143" s="8"/>
    </row>
    <row r="144" spans="11:18" s="7" customFormat="1" x14ac:dyDescent="0.3">
      <c r="K144" s="190"/>
      <c r="R144" s="8"/>
    </row>
    <row r="145" spans="11:18" s="7" customFormat="1" x14ac:dyDescent="0.3">
      <c r="K145" s="190"/>
      <c r="R145" s="8"/>
    </row>
    <row r="146" spans="11:18" s="7" customFormat="1" x14ac:dyDescent="0.3">
      <c r="K146" s="190"/>
      <c r="R146" s="8"/>
    </row>
    <row r="147" spans="11:18" s="7" customFormat="1" x14ac:dyDescent="0.3">
      <c r="K147" s="190"/>
      <c r="R147" s="8"/>
    </row>
    <row r="148" spans="11:18" s="7" customFormat="1" x14ac:dyDescent="0.3">
      <c r="K148" s="190"/>
      <c r="R148" s="8"/>
    </row>
    <row r="149" spans="11:18" s="7" customFormat="1" x14ac:dyDescent="0.3">
      <c r="K149" s="190"/>
      <c r="R149" s="8"/>
    </row>
    <row r="150" spans="11:18" s="7" customFormat="1" x14ac:dyDescent="0.3">
      <c r="K150" s="190"/>
      <c r="R150" s="8"/>
    </row>
    <row r="151" spans="11:18" s="7" customFormat="1" x14ac:dyDescent="0.3">
      <c r="K151" s="190"/>
      <c r="R151" s="8"/>
    </row>
    <row r="152" spans="11:18" s="7" customFormat="1" x14ac:dyDescent="0.3">
      <c r="K152" s="190"/>
      <c r="R152" s="8"/>
    </row>
    <row r="153" spans="11:18" s="7" customFormat="1" x14ac:dyDescent="0.3">
      <c r="K153" s="190"/>
      <c r="R153" s="8"/>
    </row>
    <row r="154" spans="11:18" s="7" customFormat="1" x14ac:dyDescent="0.3">
      <c r="K154" s="190"/>
      <c r="R154" s="8"/>
    </row>
    <row r="155" spans="11:18" s="7" customFormat="1" x14ac:dyDescent="0.3">
      <c r="K155" s="190"/>
      <c r="R155" s="8"/>
    </row>
    <row r="156" spans="11:18" s="7" customFormat="1" x14ac:dyDescent="0.3">
      <c r="K156" s="190"/>
      <c r="R156" s="8"/>
    </row>
    <row r="157" spans="11:18" s="7" customFormat="1" x14ac:dyDescent="0.3">
      <c r="K157" s="190"/>
      <c r="R157" s="8"/>
    </row>
    <row r="158" spans="11:18" s="7" customFormat="1" x14ac:dyDescent="0.3">
      <c r="K158" s="190"/>
      <c r="R158" s="8"/>
    </row>
    <row r="159" spans="11:18" s="7" customFormat="1" x14ac:dyDescent="0.3">
      <c r="K159" s="190"/>
      <c r="R159" s="8"/>
    </row>
    <row r="160" spans="11:18" s="7" customFormat="1" x14ac:dyDescent="0.3">
      <c r="K160" s="190"/>
      <c r="R160" s="8"/>
    </row>
    <row r="161" spans="11:18" s="7" customFormat="1" x14ac:dyDescent="0.3">
      <c r="K161" s="190"/>
      <c r="R161" s="8"/>
    </row>
    <row r="162" spans="11:18" s="7" customFormat="1" x14ac:dyDescent="0.3">
      <c r="K162" s="190"/>
      <c r="R162" s="8"/>
    </row>
    <row r="163" spans="11:18" s="7" customFormat="1" x14ac:dyDescent="0.3">
      <c r="K163" s="190"/>
      <c r="R163" s="8"/>
    </row>
    <row r="164" spans="11:18" s="7" customFormat="1" x14ac:dyDescent="0.3">
      <c r="K164" s="190"/>
      <c r="R164" s="8"/>
    </row>
    <row r="165" spans="11:18" s="7" customFormat="1" x14ac:dyDescent="0.3">
      <c r="K165" s="190"/>
      <c r="R165" s="8"/>
    </row>
    <row r="166" spans="11:18" s="7" customFormat="1" x14ac:dyDescent="0.3">
      <c r="K166" s="190"/>
      <c r="R166" s="8"/>
    </row>
    <row r="167" spans="11:18" s="7" customFormat="1" x14ac:dyDescent="0.3">
      <c r="K167" s="190"/>
      <c r="R167" s="8"/>
    </row>
    <row r="168" spans="11:18" s="7" customFormat="1" x14ac:dyDescent="0.3">
      <c r="K168" s="190"/>
      <c r="R168" s="8"/>
    </row>
    <row r="169" spans="11:18" s="7" customFormat="1" x14ac:dyDescent="0.3">
      <c r="K169" s="190"/>
      <c r="R169" s="8"/>
    </row>
    <row r="170" spans="11:18" s="7" customFormat="1" x14ac:dyDescent="0.3">
      <c r="K170" s="190"/>
      <c r="R170" s="8"/>
    </row>
    <row r="171" spans="11:18" s="7" customFormat="1" x14ac:dyDescent="0.3">
      <c r="K171" s="190"/>
      <c r="R171" s="8"/>
    </row>
    <row r="172" spans="11:18" s="7" customFormat="1" x14ac:dyDescent="0.3">
      <c r="K172" s="190"/>
      <c r="R172" s="8"/>
    </row>
    <row r="173" spans="11:18" s="7" customFormat="1" x14ac:dyDescent="0.3">
      <c r="K173" s="190"/>
      <c r="R173" s="8"/>
    </row>
    <row r="174" spans="11:18" s="7" customFormat="1" x14ac:dyDescent="0.3">
      <c r="K174" s="190"/>
      <c r="R174" s="8"/>
    </row>
    <row r="175" spans="11:18" s="7" customFormat="1" x14ac:dyDescent="0.3">
      <c r="K175" s="190"/>
      <c r="R175" s="8"/>
    </row>
    <row r="176" spans="11:18" s="7" customFormat="1" x14ac:dyDescent="0.3">
      <c r="K176" s="190"/>
      <c r="R176" s="8"/>
    </row>
    <row r="177" spans="11:18" s="7" customFormat="1" x14ac:dyDescent="0.3">
      <c r="K177" s="190"/>
      <c r="R177" s="8"/>
    </row>
    <row r="178" spans="11:18" s="7" customFormat="1" x14ac:dyDescent="0.3">
      <c r="K178" s="190"/>
      <c r="R178" s="8"/>
    </row>
    <row r="179" spans="11:18" s="7" customFormat="1" x14ac:dyDescent="0.3">
      <c r="K179" s="190"/>
      <c r="R179" s="8"/>
    </row>
    <row r="180" spans="11:18" s="7" customFormat="1" x14ac:dyDescent="0.3">
      <c r="K180" s="190"/>
      <c r="R180" s="8"/>
    </row>
    <row r="181" spans="11:18" s="7" customFormat="1" x14ac:dyDescent="0.3">
      <c r="K181" s="190"/>
      <c r="R181" s="8"/>
    </row>
    <row r="182" spans="11:18" s="7" customFormat="1" x14ac:dyDescent="0.3">
      <c r="K182" s="190"/>
      <c r="R182" s="8"/>
    </row>
    <row r="183" spans="11:18" s="7" customFormat="1" x14ac:dyDescent="0.3">
      <c r="K183" s="190"/>
      <c r="R183" s="8"/>
    </row>
    <row r="184" spans="11:18" s="7" customFormat="1" x14ac:dyDescent="0.3">
      <c r="K184" s="190"/>
      <c r="R184" s="8"/>
    </row>
    <row r="185" spans="11:18" s="7" customFormat="1" x14ac:dyDescent="0.3">
      <c r="K185" s="190"/>
      <c r="R185" s="8"/>
    </row>
    <row r="186" spans="11:18" s="7" customFormat="1" x14ac:dyDescent="0.3">
      <c r="K186" s="190"/>
      <c r="R186" s="8"/>
    </row>
    <row r="187" spans="11:18" s="7" customFormat="1" x14ac:dyDescent="0.3">
      <c r="K187" s="190"/>
      <c r="R187" s="8"/>
    </row>
    <row r="188" spans="11:18" s="7" customFormat="1" x14ac:dyDescent="0.3">
      <c r="K188" s="190"/>
      <c r="R188" s="8"/>
    </row>
    <row r="189" spans="11:18" s="7" customFormat="1" x14ac:dyDescent="0.3">
      <c r="K189" s="190"/>
      <c r="R189" s="8"/>
    </row>
    <row r="190" spans="11:18" s="7" customFormat="1" x14ac:dyDescent="0.3">
      <c r="K190" s="190"/>
      <c r="R190" s="8"/>
    </row>
    <row r="191" spans="11:18" s="7" customFormat="1" x14ac:dyDescent="0.3">
      <c r="K191" s="190"/>
      <c r="R191" s="8"/>
    </row>
    <row r="192" spans="11:18" s="7" customFormat="1" x14ac:dyDescent="0.3">
      <c r="K192" s="190"/>
      <c r="R192" s="8"/>
    </row>
    <row r="193" spans="11:18" s="7" customFormat="1" x14ac:dyDescent="0.3">
      <c r="K193" s="190"/>
      <c r="R193" s="8"/>
    </row>
    <row r="194" spans="11:18" s="7" customFormat="1" x14ac:dyDescent="0.3">
      <c r="K194" s="190"/>
      <c r="R194" s="8"/>
    </row>
    <row r="195" spans="11:18" s="7" customFormat="1" x14ac:dyDescent="0.3">
      <c r="K195" s="190"/>
      <c r="R195" s="8"/>
    </row>
    <row r="196" spans="11:18" s="7" customFormat="1" x14ac:dyDescent="0.3">
      <c r="K196" s="190"/>
      <c r="R196" s="8"/>
    </row>
    <row r="197" spans="11:18" s="7" customFormat="1" x14ac:dyDescent="0.3">
      <c r="K197" s="190"/>
      <c r="R197" s="8"/>
    </row>
    <row r="198" spans="11:18" s="7" customFormat="1" x14ac:dyDescent="0.3">
      <c r="K198" s="190"/>
      <c r="R198" s="8"/>
    </row>
    <row r="199" spans="11:18" s="7" customFormat="1" x14ac:dyDescent="0.3">
      <c r="K199" s="190"/>
      <c r="R199" s="8"/>
    </row>
    <row r="200" spans="11:18" s="7" customFormat="1" x14ac:dyDescent="0.3">
      <c r="K200" s="190"/>
      <c r="R200" s="8"/>
    </row>
    <row r="201" spans="11:18" s="7" customFormat="1" x14ac:dyDescent="0.3">
      <c r="K201" s="190"/>
      <c r="R201" s="8"/>
    </row>
    <row r="202" spans="11:18" s="7" customFormat="1" x14ac:dyDescent="0.3">
      <c r="K202" s="190"/>
      <c r="R202" s="8"/>
    </row>
    <row r="203" spans="11:18" s="7" customFormat="1" x14ac:dyDescent="0.3">
      <c r="K203" s="190"/>
      <c r="R203" s="8"/>
    </row>
    <row r="204" spans="11:18" s="7" customFormat="1" x14ac:dyDescent="0.3">
      <c r="K204" s="190"/>
      <c r="R204" s="8"/>
    </row>
    <row r="205" spans="11:18" s="7" customFormat="1" x14ac:dyDescent="0.3">
      <c r="K205" s="190"/>
      <c r="R205" s="8"/>
    </row>
    <row r="206" spans="11:18" s="7" customFormat="1" x14ac:dyDescent="0.3">
      <c r="K206" s="190"/>
      <c r="R206" s="8"/>
    </row>
    <row r="207" spans="11:18" s="7" customFormat="1" x14ac:dyDescent="0.3">
      <c r="K207" s="190"/>
      <c r="R207" s="8"/>
    </row>
    <row r="208" spans="11:18" s="7" customFormat="1" x14ac:dyDescent="0.3">
      <c r="K208" s="190"/>
      <c r="R208" s="8"/>
    </row>
    <row r="209" spans="11:18" s="7" customFormat="1" x14ac:dyDescent="0.3">
      <c r="K209" s="190"/>
      <c r="R209" s="8"/>
    </row>
    <row r="210" spans="11:18" s="7" customFormat="1" x14ac:dyDescent="0.3">
      <c r="K210" s="190"/>
      <c r="R210" s="8"/>
    </row>
    <row r="211" spans="11:18" s="7" customFormat="1" x14ac:dyDescent="0.3">
      <c r="K211" s="190"/>
      <c r="R211" s="8"/>
    </row>
    <row r="212" spans="11:18" s="7" customFormat="1" x14ac:dyDescent="0.3">
      <c r="K212" s="190"/>
      <c r="R212" s="8"/>
    </row>
    <row r="213" spans="11:18" s="7" customFormat="1" x14ac:dyDescent="0.3">
      <c r="K213" s="190"/>
      <c r="R213" s="8"/>
    </row>
    <row r="214" spans="11:18" s="7" customFormat="1" x14ac:dyDescent="0.3">
      <c r="K214" s="190"/>
      <c r="R214" s="8"/>
    </row>
    <row r="215" spans="11:18" s="7" customFormat="1" x14ac:dyDescent="0.3">
      <c r="K215" s="190"/>
      <c r="R215" s="8"/>
    </row>
    <row r="216" spans="11:18" s="7" customFormat="1" x14ac:dyDescent="0.3">
      <c r="K216" s="190"/>
      <c r="R216" s="8"/>
    </row>
    <row r="217" spans="11:18" s="7" customFormat="1" x14ac:dyDescent="0.3">
      <c r="K217" s="190"/>
      <c r="R217" s="8"/>
    </row>
    <row r="218" spans="11:18" s="7" customFormat="1" x14ac:dyDescent="0.3">
      <c r="K218" s="190"/>
      <c r="R218" s="8"/>
    </row>
    <row r="219" spans="11:18" s="7" customFormat="1" x14ac:dyDescent="0.3">
      <c r="K219" s="190"/>
      <c r="R219" s="8"/>
    </row>
    <row r="220" spans="11:18" s="7" customFormat="1" x14ac:dyDescent="0.3">
      <c r="K220" s="190"/>
      <c r="R220" s="8"/>
    </row>
    <row r="221" spans="11:18" s="7" customFormat="1" x14ac:dyDescent="0.3">
      <c r="K221" s="190"/>
      <c r="R221" s="8"/>
    </row>
    <row r="222" spans="11:18" s="7" customFormat="1" x14ac:dyDescent="0.3">
      <c r="K222" s="190"/>
      <c r="R222" s="8"/>
    </row>
    <row r="223" spans="11:18" s="7" customFormat="1" x14ac:dyDescent="0.3">
      <c r="K223" s="190"/>
      <c r="R223" s="8"/>
    </row>
    <row r="224" spans="11:18" s="7" customFormat="1" x14ac:dyDescent="0.3">
      <c r="K224" s="190"/>
      <c r="R224" s="8"/>
    </row>
    <row r="225" spans="11:18" s="7" customFormat="1" x14ac:dyDescent="0.3">
      <c r="K225" s="190"/>
      <c r="R225" s="8"/>
    </row>
    <row r="226" spans="11:18" s="7" customFormat="1" x14ac:dyDescent="0.3">
      <c r="K226" s="190"/>
      <c r="R226" s="8"/>
    </row>
    <row r="227" spans="11:18" s="7" customFormat="1" x14ac:dyDescent="0.3">
      <c r="K227" s="190"/>
      <c r="R227" s="8"/>
    </row>
    <row r="228" spans="11:18" s="7" customFormat="1" x14ac:dyDescent="0.3">
      <c r="K228" s="190"/>
      <c r="R228" s="8"/>
    </row>
    <row r="229" spans="11:18" s="7" customFormat="1" x14ac:dyDescent="0.3">
      <c r="K229" s="190"/>
      <c r="R229" s="8"/>
    </row>
    <row r="230" spans="11:18" s="7" customFormat="1" x14ac:dyDescent="0.3">
      <c r="K230" s="190"/>
      <c r="R230" s="8"/>
    </row>
    <row r="231" spans="11:18" s="7" customFormat="1" x14ac:dyDescent="0.3">
      <c r="K231" s="190"/>
      <c r="R231" s="8"/>
    </row>
    <row r="232" spans="11:18" s="7" customFormat="1" x14ac:dyDescent="0.3">
      <c r="K232" s="190"/>
      <c r="R232" s="8"/>
    </row>
    <row r="233" spans="11:18" s="7" customFormat="1" x14ac:dyDescent="0.3">
      <c r="K233" s="190"/>
      <c r="R233" s="8"/>
    </row>
    <row r="234" spans="11:18" s="7" customFormat="1" x14ac:dyDescent="0.3">
      <c r="K234" s="190"/>
      <c r="R234" s="8"/>
    </row>
    <row r="235" spans="11:18" s="7" customFormat="1" x14ac:dyDescent="0.3">
      <c r="K235" s="190"/>
      <c r="R235" s="8"/>
    </row>
    <row r="236" spans="11:18" s="7" customFormat="1" x14ac:dyDescent="0.3">
      <c r="K236" s="190"/>
      <c r="R236" s="8"/>
    </row>
    <row r="237" spans="11:18" s="7" customFormat="1" x14ac:dyDescent="0.3">
      <c r="K237" s="190"/>
      <c r="R237" s="8"/>
    </row>
    <row r="238" spans="11:18" s="7" customFormat="1" x14ac:dyDescent="0.3">
      <c r="K238" s="190"/>
      <c r="R238" s="8"/>
    </row>
    <row r="239" spans="11:18" s="7" customFormat="1" x14ac:dyDescent="0.3">
      <c r="K239" s="190"/>
      <c r="R239" s="8"/>
    </row>
    <row r="240" spans="11:18" s="7" customFormat="1" x14ac:dyDescent="0.3">
      <c r="K240" s="190"/>
      <c r="R240" s="8"/>
    </row>
    <row r="241" spans="11:18" s="7" customFormat="1" x14ac:dyDescent="0.3">
      <c r="K241" s="190"/>
      <c r="R241" s="8"/>
    </row>
    <row r="242" spans="11:18" s="7" customFormat="1" x14ac:dyDescent="0.3">
      <c r="K242" s="190"/>
      <c r="R242" s="8"/>
    </row>
    <row r="243" spans="11:18" s="7" customFormat="1" x14ac:dyDescent="0.3">
      <c r="K243" s="190"/>
      <c r="R243" s="8"/>
    </row>
    <row r="244" spans="11:18" s="7" customFormat="1" x14ac:dyDescent="0.3">
      <c r="K244" s="190"/>
      <c r="R244" s="8"/>
    </row>
    <row r="245" spans="11:18" s="7" customFormat="1" x14ac:dyDescent="0.3">
      <c r="K245" s="190"/>
      <c r="R245" s="8"/>
    </row>
    <row r="246" spans="11:18" s="7" customFormat="1" x14ac:dyDescent="0.3">
      <c r="K246" s="190"/>
      <c r="R246" s="8"/>
    </row>
    <row r="247" spans="11:18" s="7" customFormat="1" x14ac:dyDescent="0.3">
      <c r="K247" s="190"/>
      <c r="R247" s="8"/>
    </row>
    <row r="248" spans="11:18" s="7" customFormat="1" x14ac:dyDescent="0.3">
      <c r="K248" s="190"/>
      <c r="R248" s="8"/>
    </row>
    <row r="249" spans="11:18" s="7" customFormat="1" x14ac:dyDescent="0.3">
      <c r="K249" s="190"/>
      <c r="R249" s="8"/>
    </row>
    <row r="250" spans="11:18" s="7" customFormat="1" x14ac:dyDescent="0.3">
      <c r="K250" s="190"/>
      <c r="R250" s="8"/>
    </row>
    <row r="251" spans="11:18" s="7" customFormat="1" x14ac:dyDescent="0.3">
      <c r="K251" s="190"/>
      <c r="R251" s="8"/>
    </row>
    <row r="252" spans="11:18" s="7" customFormat="1" x14ac:dyDescent="0.3">
      <c r="K252" s="190"/>
      <c r="R252" s="8"/>
    </row>
    <row r="253" spans="11:18" s="7" customFormat="1" x14ac:dyDescent="0.3">
      <c r="K253" s="190"/>
      <c r="R253" s="8"/>
    </row>
    <row r="254" spans="11:18" s="7" customFormat="1" x14ac:dyDescent="0.3">
      <c r="K254" s="190"/>
      <c r="R254" s="8"/>
    </row>
    <row r="255" spans="11:18" s="7" customFormat="1" x14ac:dyDescent="0.3">
      <c r="K255" s="190"/>
      <c r="R255" s="8"/>
    </row>
    <row r="256" spans="11:18" s="7" customFormat="1" x14ac:dyDescent="0.3">
      <c r="K256" s="190"/>
      <c r="R256" s="8"/>
    </row>
    <row r="257" spans="11:18" s="7" customFormat="1" x14ac:dyDescent="0.3">
      <c r="K257" s="190"/>
      <c r="R257" s="8"/>
    </row>
    <row r="258" spans="11:18" s="7" customFormat="1" x14ac:dyDescent="0.3">
      <c r="K258" s="190"/>
      <c r="R258" s="8"/>
    </row>
    <row r="259" spans="11:18" s="7" customFormat="1" x14ac:dyDescent="0.3">
      <c r="K259" s="190"/>
      <c r="R259" s="8"/>
    </row>
    <row r="260" spans="11:18" s="7" customFormat="1" x14ac:dyDescent="0.3">
      <c r="K260" s="190"/>
      <c r="R260" s="8"/>
    </row>
    <row r="261" spans="11:18" s="7" customFormat="1" x14ac:dyDescent="0.3">
      <c r="K261" s="190"/>
      <c r="R261" s="8"/>
    </row>
    <row r="262" spans="11:18" s="7" customFormat="1" x14ac:dyDescent="0.3">
      <c r="K262" s="190"/>
      <c r="R262" s="8"/>
    </row>
    <row r="263" spans="11:18" s="7" customFormat="1" x14ac:dyDescent="0.3">
      <c r="K263" s="190"/>
      <c r="R263" s="8"/>
    </row>
    <row r="264" spans="11:18" s="7" customFormat="1" x14ac:dyDescent="0.3">
      <c r="K264" s="190"/>
      <c r="R264" s="8"/>
    </row>
    <row r="265" spans="11:18" s="7" customFormat="1" x14ac:dyDescent="0.3">
      <c r="K265" s="190"/>
      <c r="R265" s="8"/>
    </row>
    <row r="266" spans="11:18" s="7" customFormat="1" x14ac:dyDescent="0.3">
      <c r="K266" s="190"/>
      <c r="R266" s="8"/>
    </row>
    <row r="267" spans="11:18" s="7" customFormat="1" x14ac:dyDescent="0.3">
      <c r="K267" s="190"/>
      <c r="R267" s="8"/>
    </row>
    <row r="268" spans="11:18" s="7" customFormat="1" x14ac:dyDescent="0.3">
      <c r="K268" s="190"/>
      <c r="R268" s="8"/>
    </row>
    <row r="269" spans="11:18" s="7" customFormat="1" x14ac:dyDescent="0.3">
      <c r="K269" s="190"/>
      <c r="R269" s="8"/>
    </row>
    <row r="270" spans="11:18" s="7" customFormat="1" x14ac:dyDescent="0.3">
      <c r="K270" s="190"/>
      <c r="R270" s="8"/>
    </row>
    <row r="271" spans="11:18" s="7" customFormat="1" x14ac:dyDescent="0.3">
      <c r="K271" s="190"/>
      <c r="R271" s="8"/>
    </row>
    <row r="272" spans="11:18" s="7" customFormat="1" x14ac:dyDescent="0.3">
      <c r="K272" s="190"/>
      <c r="R272" s="8"/>
    </row>
    <row r="273" spans="11:18" s="7" customFormat="1" x14ac:dyDescent="0.3">
      <c r="K273" s="190"/>
      <c r="R273" s="8"/>
    </row>
    <row r="274" spans="11:18" s="7" customFormat="1" x14ac:dyDescent="0.3">
      <c r="K274" s="190"/>
      <c r="R274" s="8"/>
    </row>
    <row r="275" spans="11:18" s="7" customFormat="1" x14ac:dyDescent="0.3">
      <c r="K275" s="190"/>
      <c r="R275" s="8"/>
    </row>
    <row r="276" spans="11:18" s="7" customFormat="1" x14ac:dyDescent="0.3">
      <c r="K276" s="190"/>
      <c r="R276" s="8"/>
    </row>
    <row r="277" spans="11:18" s="7" customFormat="1" x14ac:dyDescent="0.3">
      <c r="K277" s="190"/>
      <c r="R277" s="8"/>
    </row>
    <row r="278" spans="11:18" s="7" customFormat="1" x14ac:dyDescent="0.3">
      <c r="K278" s="190"/>
      <c r="R278" s="8"/>
    </row>
    <row r="279" spans="11:18" s="7" customFormat="1" x14ac:dyDescent="0.3">
      <c r="K279" s="190"/>
      <c r="R279" s="8"/>
    </row>
    <row r="280" spans="11:18" s="7" customFormat="1" x14ac:dyDescent="0.3">
      <c r="K280" s="190"/>
      <c r="R280" s="8"/>
    </row>
    <row r="281" spans="11:18" s="7" customFormat="1" x14ac:dyDescent="0.3">
      <c r="K281" s="190"/>
      <c r="R281" s="8"/>
    </row>
    <row r="282" spans="11:18" s="7" customFormat="1" x14ac:dyDescent="0.3">
      <c r="K282" s="190"/>
      <c r="R282" s="8"/>
    </row>
    <row r="283" spans="11:18" s="7" customFormat="1" x14ac:dyDescent="0.3">
      <c r="K283" s="190"/>
      <c r="R283" s="8"/>
    </row>
    <row r="284" spans="11:18" s="7" customFormat="1" x14ac:dyDescent="0.3">
      <c r="K284" s="190"/>
      <c r="R284" s="8"/>
    </row>
    <row r="285" spans="11:18" s="7" customFormat="1" x14ac:dyDescent="0.3">
      <c r="K285" s="190"/>
      <c r="R285" s="8"/>
    </row>
    <row r="286" spans="11:18" s="7" customFormat="1" x14ac:dyDescent="0.3">
      <c r="K286" s="190"/>
      <c r="R286" s="8"/>
    </row>
    <row r="287" spans="11:18" s="7" customFormat="1" x14ac:dyDescent="0.3">
      <c r="K287" s="190"/>
      <c r="R287" s="8"/>
    </row>
    <row r="288" spans="11:18" s="7" customFormat="1" x14ac:dyDescent="0.3">
      <c r="K288" s="190"/>
      <c r="R288" s="8"/>
    </row>
    <row r="289" spans="11:18" s="7" customFormat="1" x14ac:dyDescent="0.3">
      <c r="K289" s="190"/>
      <c r="R289" s="8"/>
    </row>
    <row r="290" spans="11:18" s="7" customFormat="1" x14ac:dyDescent="0.3">
      <c r="K290" s="190"/>
      <c r="R290" s="8"/>
    </row>
    <row r="291" spans="11:18" s="7" customFormat="1" x14ac:dyDescent="0.3">
      <c r="K291" s="190"/>
      <c r="R291" s="8"/>
    </row>
    <row r="292" spans="11:18" s="7" customFormat="1" x14ac:dyDescent="0.3">
      <c r="K292" s="190"/>
      <c r="R292" s="8"/>
    </row>
    <row r="293" spans="11:18" s="7" customFormat="1" x14ac:dyDescent="0.3">
      <c r="K293" s="190"/>
      <c r="R293" s="8"/>
    </row>
    <row r="294" spans="11:18" s="7" customFormat="1" x14ac:dyDescent="0.3">
      <c r="K294" s="190"/>
      <c r="R294" s="8"/>
    </row>
    <row r="295" spans="11:18" s="7" customFormat="1" x14ac:dyDescent="0.3">
      <c r="K295" s="190"/>
      <c r="R295" s="8"/>
    </row>
    <row r="296" spans="11:18" s="7" customFormat="1" x14ac:dyDescent="0.3">
      <c r="K296" s="190"/>
      <c r="R296" s="8"/>
    </row>
    <row r="297" spans="11:18" s="7" customFormat="1" x14ac:dyDescent="0.3">
      <c r="K297" s="190"/>
      <c r="R297" s="8"/>
    </row>
    <row r="298" spans="11:18" s="7" customFormat="1" x14ac:dyDescent="0.3">
      <c r="K298" s="190"/>
      <c r="R298" s="8"/>
    </row>
    <row r="299" spans="11:18" s="7" customFormat="1" x14ac:dyDescent="0.3">
      <c r="K299" s="190"/>
      <c r="R299" s="8"/>
    </row>
    <row r="300" spans="11:18" s="7" customFormat="1" x14ac:dyDescent="0.3">
      <c r="K300" s="190"/>
      <c r="R300" s="8"/>
    </row>
    <row r="301" spans="11:18" s="7" customFormat="1" x14ac:dyDescent="0.3">
      <c r="K301" s="190"/>
      <c r="R301" s="8"/>
    </row>
    <row r="302" spans="11:18" s="7" customFormat="1" x14ac:dyDescent="0.3">
      <c r="K302" s="190"/>
      <c r="R302" s="8"/>
    </row>
    <row r="303" spans="11:18" s="7" customFormat="1" x14ac:dyDescent="0.3">
      <c r="K303" s="190"/>
      <c r="R303" s="8"/>
    </row>
    <row r="304" spans="11:18" s="7" customFormat="1" x14ac:dyDescent="0.3">
      <c r="K304" s="190"/>
      <c r="R304" s="8"/>
    </row>
    <row r="305" spans="11:18" s="7" customFormat="1" x14ac:dyDescent="0.3">
      <c r="K305" s="190"/>
      <c r="R305" s="8"/>
    </row>
    <row r="306" spans="11:18" s="7" customFormat="1" x14ac:dyDescent="0.3">
      <c r="K306" s="190"/>
      <c r="R306" s="8"/>
    </row>
    <row r="307" spans="11:18" s="7" customFormat="1" x14ac:dyDescent="0.3">
      <c r="K307" s="190"/>
      <c r="R307" s="8"/>
    </row>
    <row r="308" spans="11:18" s="7" customFormat="1" x14ac:dyDescent="0.3">
      <c r="K308" s="190"/>
      <c r="R308" s="8"/>
    </row>
    <row r="309" spans="11:18" s="7" customFormat="1" x14ac:dyDescent="0.3">
      <c r="K309" s="190"/>
      <c r="R309" s="8"/>
    </row>
    <row r="310" spans="11:18" s="7" customFormat="1" x14ac:dyDescent="0.3">
      <c r="K310" s="190"/>
      <c r="R310" s="8"/>
    </row>
    <row r="311" spans="11:18" s="7" customFormat="1" x14ac:dyDescent="0.3">
      <c r="K311" s="190"/>
      <c r="R311" s="8"/>
    </row>
    <row r="312" spans="11:18" s="7" customFormat="1" x14ac:dyDescent="0.3">
      <c r="K312" s="190"/>
      <c r="R312" s="8"/>
    </row>
    <row r="313" spans="11:18" s="7" customFormat="1" x14ac:dyDescent="0.3">
      <c r="K313" s="190"/>
      <c r="R313" s="8"/>
    </row>
    <row r="314" spans="11:18" s="7" customFormat="1" x14ac:dyDescent="0.3">
      <c r="K314" s="190"/>
      <c r="R314" s="8"/>
    </row>
    <row r="315" spans="11:18" s="7" customFormat="1" x14ac:dyDescent="0.3">
      <c r="K315" s="190"/>
      <c r="R315" s="8"/>
    </row>
    <row r="316" spans="11:18" s="7" customFormat="1" x14ac:dyDescent="0.3">
      <c r="K316" s="190"/>
      <c r="R316" s="8"/>
    </row>
    <row r="317" spans="11:18" s="7" customFormat="1" x14ac:dyDescent="0.3">
      <c r="K317" s="190"/>
      <c r="R317" s="8"/>
    </row>
    <row r="318" spans="11:18" s="7" customFormat="1" x14ac:dyDescent="0.3">
      <c r="K318" s="190"/>
      <c r="R318" s="8"/>
    </row>
    <row r="319" spans="11:18" s="7" customFormat="1" x14ac:dyDescent="0.3">
      <c r="K319" s="190"/>
      <c r="R319" s="8"/>
    </row>
    <row r="320" spans="11:18" s="7" customFormat="1" x14ac:dyDescent="0.3">
      <c r="K320" s="190"/>
      <c r="R320" s="8"/>
    </row>
    <row r="321" spans="11:18" s="7" customFormat="1" x14ac:dyDescent="0.3">
      <c r="K321" s="190"/>
      <c r="R321" s="8"/>
    </row>
    <row r="322" spans="11:18" s="7" customFormat="1" x14ac:dyDescent="0.3">
      <c r="K322" s="190"/>
      <c r="R322" s="8"/>
    </row>
    <row r="323" spans="11:18" s="7" customFormat="1" x14ac:dyDescent="0.3">
      <c r="K323" s="190"/>
      <c r="R323" s="8"/>
    </row>
    <row r="324" spans="11:18" s="7" customFormat="1" x14ac:dyDescent="0.3">
      <c r="K324" s="190"/>
      <c r="R324" s="8"/>
    </row>
    <row r="325" spans="11:18" s="7" customFormat="1" x14ac:dyDescent="0.3">
      <c r="K325" s="190"/>
      <c r="R325" s="8"/>
    </row>
    <row r="326" spans="11:18" s="7" customFormat="1" x14ac:dyDescent="0.3">
      <c r="K326" s="190"/>
      <c r="R326" s="8"/>
    </row>
    <row r="327" spans="11:18" s="7" customFormat="1" x14ac:dyDescent="0.3">
      <c r="K327" s="190"/>
      <c r="R327" s="8"/>
    </row>
    <row r="328" spans="11:18" s="7" customFormat="1" x14ac:dyDescent="0.3">
      <c r="K328" s="190"/>
      <c r="R328" s="8"/>
    </row>
    <row r="329" spans="11:18" s="7" customFormat="1" x14ac:dyDescent="0.3">
      <c r="K329" s="190"/>
      <c r="R329" s="8"/>
    </row>
    <row r="330" spans="11:18" s="7" customFormat="1" x14ac:dyDescent="0.3">
      <c r="K330" s="190"/>
      <c r="R330" s="8"/>
    </row>
    <row r="331" spans="11:18" s="7" customFormat="1" x14ac:dyDescent="0.3">
      <c r="K331" s="190"/>
      <c r="R331" s="8"/>
    </row>
    <row r="332" spans="11:18" s="7" customFormat="1" x14ac:dyDescent="0.3">
      <c r="K332" s="190"/>
      <c r="R332" s="8"/>
    </row>
    <row r="333" spans="11:18" s="7" customFormat="1" x14ac:dyDescent="0.3">
      <c r="K333" s="190"/>
      <c r="R333" s="8"/>
    </row>
    <row r="334" spans="11:18" s="7" customFormat="1" x14ac:dyDescent="0.3">
      <c r="K334" s="190"/>
      <c r="R334" s="8"/>
    </row>
    <row r="335" spans="11:18" s="7" customFormat="1" x14ac:dyDescent="0.3">
      <c r="K335" s="190"/>
      <c r="R335" s="8"/>
    </row>
    <row r="336" spans="11:18" s="7" customFormat="1" x14ac:dyDescent="0.3">
      <c r="K336" s="190"/>
      <c r="R336" s="8"/>
    </row>
    <row r="337" spans="11:18" s="7" customFormat="1" x14ac:dyDescent="0.3">
      <c r="K337" s="190"/>
      <c r="R337" s="8"/>
    </row>
    <row r="338" spans="11:18" s="7" customFormat="1" x14ac:dyDescent="0.3">
      <c r="K338" s="190"/>
      <c r="R338" s="8"/>
    </row>
    <row r="339" spans="11:18" s="7" customFormat="1" x14ac:dyDescent="0.3">
      <c r="K339" s="190"/>
      <c r="R339" s="8"/>
    </row>
    <row r="340" spans="11:18" s="7" customFormat="1" x14ac:dyDescent="0.3">
      <c r="K340" s="190"/>
      <c r="R340" s="8"/>
    </row>
    <row r="341" spans="11:18" s="7" customFormat="1" x14ac:dyDescent="0.3">
      <c r="K341" s="190"/>
      <c r="R341" s="8"/>
    </row>
    <row r="342" spans="11:18" s="7" customFormat="1" x14ac:dyDescent="0.3">
      <c r="K342" s="190"/>
      <c r="R342" s="8"/>
    </row>
    <row r="343" spans="11:18" s="7" customFormat="1" x14ac:dyDescent="0.3">
      <c r="K343" s="190"/>
      <c r="R343" s="8"/>
    </row>
    <row r="344" spans="11:18" s="7" customFormat="1" x14ac:dyDescent="0.3">
      <c r="K344" s="190"/>
      <c r="R344" s="8"/>
    </row>
    <row r="345" spans="11:18" s="7" customFormat="1" x14ac:dyDescent="0.3">
      <c r="K345" s="190"/>
      <c r="R345" s="8"/>
    </row>
    <row r="346" spans="11:18" s="7" customFormat="1" x14ac:dyDescent="0.3">
      <c r="K346" s="190"/>
      <c r="R346" s="8"/>
    </row>
    <row r="347" spans="11:18" s="7" customFormat="1" x14ac:dyDescent="0.3">
      <c r="K347" s="190"/>
      <c r="R347" s="8"/>
    </row>
    <row r="348" spans="11:18" s="7" customFormat="1" x14ac:dyDescent="0.3">
      <c r="K348" s="190"/>
      <c r="R348" s="8"/>
    </row>
    <row r="349" spans="11:18" s="7" customFormat="1" x14ac:dyDescent="0.3">
      <c r="K349" s="190"/>
      <c r="R349" s="8"/>
    </row>
    <row r="350" spans="11:18" s="7" customFormat="1" x14ac:dyDescent="0.3">
      <c r="K350" s="190"/>
      <c r="R350" s="8"/>
    </row>
    <row r="351" spans="11:18" s="7" customFormat="1" x14ac:dyDescent="0.3">
      <c r="K351" s="190"/>
      <c r="R351" s="8"/>
    </row>
    <row r="352" spans="11:18" s="7" customFormat="1" x14ac:dyDescent="0.3">
      <c r="K352" s="190"/>
      <c r="R352" s="8"/>
    </row>
    <row r="353" spans="11:18" s="7" customFormat="1" x14ac:dyDescent="0.3">
      <c r="K353" s="190"/>
      <c r="R353" s="8"/>
    </row>
    <row r="354" spans="11:18" s="7" customFormat="1" x14ac:dyDescent="0.3">
      <c r="K354" s="190"/>
      <c r="R354" s="8"/>
    </row>
    <row r="355" spans="11:18" s="7" customFormat="1" x14ac:dyDescent="0.3">
      <c r="K355" s="190"/>
      <c r="R355" s="8"/>
    </row>
    <row r="356" spans="11:18" s="7" customFormat="1" x14ac:dyDescent="0.3">
      <c r="K356" s="190"/>
      <c r="R356" s="8"/>
    </row>
    <row r="357" spans="11:18" s="7" customFormat="1" x14ac:dyDescent="0.3">
      <c r="K357" s="190"/>
      <c r="R357" s="8"/>
    </row>
    <row r="358" spans="11:18" s="7" customFormat="1" x14ac:dyDescent="0.3">
      <c r="K358" s="190"/>
      <c r="R358" s="8"/>
    </row>
    <row r="359" spans="11:18" s="7" customFormat="1" x14ac:dyDescent="0.3">
      <c r="K359" s="190"/>
      <c r="R359" s="8"/>
    </row>
    <row r="360" spans="11:18" s="7" customFormat="1" x14ac:dyDescent="0.3">
      <c r="K360" s="190"/>
      <c r="R360" s="8"/>
    </row>
    <row r="361" spans="11:18" s="7" customFormat="1" x14ac:dyDescent="0.3">
      <c r="K361" s="190"/>
      <c r="R361" s="8"/>
    </row>
    <row r="362" spans="11:18" s="7" customFormat="1" x14ac:dyDescent="0.3">
      <c r="K362" s="190"/>
      <c r="R362" s="8"/>
    </row>
    <row r="363" spans="11:18" s="7" customFormat="1" x14ac:dyDescent="0.3">
      <c r="K363" s="190"/>
      <c r="R363" s="8"/>
    </row>
    <row r="364" spans="11:18" s="7" customFormat="1" x14ac:dyDescent="0.3">
      <c r="K364" s="190"/>
      <c r="R364" s="8"/>
    </row>
    <row r="365" spans="11:18" s="7" customFormat="1" x14ac:dyDescent="0.3">
      <c r="K365" s="190"/>
      <c r="R365" s="8"/>
    </row>
    <row r="366" spans="11:18" s="7" customFormat="1" x14ac:dyDescent="0.3">
      <c r="K366" s="190"/>
      <c r="R366" s="8"/>
    </row>
    <row r="367" spans="11:18" s="7" customFormat="1" x14ac:dyDescent="0.3">
      <c r="K367" s="190"/>
      <c r="R367" s="8"/>
    </row>
    <row r="368" spans="11:18" s="7" customFormat="1" x14ac:dyDescent="0.3">
      <c r="K368" s="190"/>
      <c r="R368" s="8"/>
    </row>
    <row r="369" spans="11:18" s="7" customFormat="1" x14ac:dyDescent="0.3">
      <c r="K369" s="190"/>
      <c r="R369" s="8"/>
    </row>
    <row r="370" spans="11:18" s="7" customFormat="1" x14ac:dyDescent="0.3">
      <c r="K370" s="190"/>
      <c r="R370" s="8"/>
    </row>
    <row r="371" spans="11:18" s="7" customFormat="1" x14ac:dyDescent="0.3">
      <c r="K371" s="190"/>
      <c r="R371" s="8"/>
    </row>
    <row r="372" spans="11:18" s="7" customFormat="1" x14ac:dyDescent="0.3">
      <c r="K372" s="190"/>
      <c r="R372" s="8"/>
    </row>
    <row r="373" spans="11:18" s="7" customFormat="1" x14ac:dyDescent="0.3">
      <c r="K373" s="190"/>
      <c r="R373" s="8"/>
    </row>
    <row r="374" spans="11:18" s="7" customFormat="1" x14ac:dyDescent="0.3">
      <c r="K374" s="190"/>
      <c r="R374" s="8"/>
    </row>
    <row r="375" spans="11:18" s="7" customFormat="1" x14ac:dyDescent="0.3">
      <c r="K375" s="190"/>
      <c r="R375" s="8"/>
    </row>
    <row r="376" spans="11:18" s="7" customFormat="1" x14ac:dyDescent="0.3">
      <c r="K376" s="190"/>
      <c r="R376" s="8"/>
    </row>
    <row r="377" spans="11:18" s="7" customFormat="1" x14ac:dyDescent="0.3">
      <c r="K377" s="190"/>
      <c r="R377" s="8"/>
    </row>
    <row r="378" spans="11:18" s="7" customFormat="1" x14ac:dyDescent="0.3">
      <c r="K378" s="190"/>
      <c r="R378" s="8"/>
    </row>
    <row r="379" spans="11:18" s="7" customFormat="1" x14ac:dyDescent="0.3">
      <c r="K379" s="190"/>
      <c r="R379" s="8"/>
    </row>
    <row r="380" spans="11:18" s="7" customFormat="1" x14ac:dyDescent="0.3">
      <c r="K380" s="190"/>
      <c r="R380" s="8"/>
    </row>
    <row r="381" spans="11:18" s="7" customFormat="1" x14ac:dyDescent="0.3">
      <c r="K381" s="190"/>
      <c r="R381" s="8"/>
    </row>
    <row r="382" spans="11:18" s="7" customFormat="1" x14ac:dyDescent="0.3">
      <c r="K382" s="190"/>
      <c r="R382" s="8"/>
    </row>
    <row r="383" spans="11:18" s="7" customFormat="1" x14ac:dyDescent="0.3">
      <c r="K383" s="190"/>
      <c r="R383" s="8"/>
    </row>
    <row r="384" spans="11:18" s="7" customFormat="1" x14ac:dyDescent="0.3">
      <c r="K384" s="190"/>
      <c r="R384" s="8"/>
    </row>
    <row r="385" spans="11:18" s="7" customFormat="1" x14ac:dyDescent="0.3">
      <c r="K385" s="190"/>
      <c r="R385" s="8"/>
    </row>
    <row r="386" spans="11:18" s="7" customFormat="1" x14ac:dyDescent="0.3">
      <c r="K386" s="190"/>
      <c r="R386" s="8"/>
    </row>
    <row r="387" spans="11:18" s="7" customFormat="1" x14ac:dyDescent="0.3">
      <c r="K387" s="190"/>
      <c r="R387" s="8"/>
    </row>
    <row r="388" spans="11:18" s="7" customFormat="1" x14ac:dyDescent="0.3">
      <c r="K388" s="190"/>
      <c r="R388" s="8"/>
    </row>
    <row r="389" spans="11:18" s="7" customFormat="1" x14ac:dyDescent="0.3">
      <c r="K389" s="190"/>
      <c r="R389" s="8"/>
    </row>
    <row r="390" spans="11:18" s="7" customFormat="1" x14ac:dyDescent="0.3">
      <c r="K390" s="190"/>
      <c r="R390" s="8"/>
    </row>
    <row r="391" spans="11:18" s="7" customFormat="1" x14ac:dyDescent="0.3">
      <c r="K391" s="190"/>
      <c r="R391" s="8"/>
    </row>
    <row r="392" spans="11:18" s="7" customFormat="1" x14ac:dyDescent="0.3">
      <c r="K392" s="190"/>
      <c r="R392" s="8"/>
    </row>
    <row r="393" spans="11:18" s="7" customFormat="1" x14ac:dyDescent="0.3">
      <c r="K393" s="190"/>
      <c r="R393" s="8"/>
    </row>
    <row r="394" spans="11:18" s="7" customFormat="1" x14ac:dyDescent="0.3">
      <c r="K394" s="190"/>
      <c r="R394" s="8"/>
    </row>
    <row r="395" spans="11:18" s="7" customFormat="1" x14ac:dyDescent="0.3">
      <c r="K395" s="190"/>
      <c r="R395" s="8"/>
    </row>
    <row r="396" spans="11:18" s="7" customFormat="1" x14ac:dyDescent="0.3">
      <c r="K396" s="190"/>
      <c r="R396" s="8"/>
    </row>
    <row r="397" spans="11:18" s="7" customFormat="1" x14ac:dyDescent="0.3">
      <c r="K397" s="190"/>
      <c r="R397" s="8"/>
    </row>
    <row r="398" spans="11:18" s="7" customFormat="1" x14ac:dyDescent="0.3">
      <c r="K398" s="190"/>
      <c r="R398" s="8"/>
    </row>
    <row r="399" spans="11:18" s="7" customFormat="1" x14ac:dyDescent="0.3">
      <c r="K399" s="190"/>
      <c r="R399" s="8"/>
    </row>
    <row r="400" spans="11:18" s="7" customFormat="1" x14ac:dyDescent="0.3">
      <c r="K400" s="190"/>
      <c r="R400" s="8"/>
    </row>
    <row r="401" spans="11:18" s="7" customFormat="1" x14ac:dyDescent="0.3">
      <c r="K401" s="190"/>
      <c r="R401" s="8"/>
    </row>
    <row r="402" spans="11:18" s="7" customFormat="1" x14ac:dyDescent="0.3">
      <c r="K402" s="190"/>
      <c r="R402" s="8"/>
    </row>
    <row r="403" spans="11:18" s="7" customFormat="1" x14ac:dyDescent="0.3">
      <c r="K403" s="190"/>
      <c r="R403" s="8"/>
    </row>
    <row r="404" spans="11:18" s="7" customFormat="1" x14ac:dyDescent="0.3">
      <c r="K404" s="190"/>
      <c r="R404" s="8"/>
    </row>
    <row r="405" spans="11:18" s="7" customFormat="1" x14ac:dyDescent="0.3">
      <c r="K405" s="190"/>
      <c r="R405" s="8"/>
    </row>
    <row r="406" spans="11:18" s="7" customFormat="1" x14ac:dyDescent="0.3">
      <c r="K406" s="190"/>
      <c r="R406" s="8"/>
    </row>
    <row r="407" spans="11:18" s="7" customFormat="1" x14ac:dyDescent="0.3">
      <c r="K407" s="190"/>
      <c r="R407" s="8"/>
    </row>
    <row r="408" spans="11:18" s="7" customFormat="1" x14ac:dyDescent="0.3">
      <c r="K408" s="190"/>
      <c r="R408" s="8"/>
    </row>
    <row r="409" spans="11:18" s="7" customFormat="1" x14ac:dyDescent="0.3">
      <c r="K409" s="190"/>
      <c r="R409" s="8"/>
    </row>
    <row r="410" spans="11:18" s="7" customFormat="1" x14ac:dyDescent="0.3">
      <c r="K410" s="190"/>
      <c r="R410" s="8"/>
    </row>
    <row r="411" spans="11:18" s="7" customFormat="1" x14ac:dyDescent="0.3">
      <c r="K411" s="190"/>
      <c r="R411" s="8"/>
    </row>
    <row r="412" spans="11:18" s="7" customFormat="1" x14ac:dyDescent="0.3">
      <c r="K412" s="190"/>
      <c r="R412" s="8"/>
    </row>
    <row r="413" spans="11:18" s="7" customFormat="1" x14ac:dyDescent="0.3">
      <c r="K413" s="190"/>
      <c r="R413" s="8"/>
    </row>
    <row r="414" spans="11:18" s="7" customFormat="1" x14ac:dyDescent="0.3">
      <c r="K414" s="190"/>
      <c r="R414" s="8"/>
    </row>
    <row r="415" spans="11:18" s="7" customFormat="1" x14ac:dyDescent="0.3">
      <c r="K415" s="190"/>
      <c r="R415" s="8"/>
    </row>
    <row r="416" spans="11:18" s="7" customFormat="1" x14ac:dyDescent="0.3">
      <c r="K416" s="190"/>
      <c r="R416" s="8"/>
    </row>
    <row r="417" spans="11:18" s="7" customFormat="1" x14ac:dyDescent="0.3">
      <c r="K417" s="190"/>
      <c r="R417" s="8"/>
    </row>
    <row r="418" spans="11:18" s="7" customFormat="1" x14ac:dyDescent="0.3">
      <c r="K418" s="190"/>
      <c r="R418" s="8"/>
    </row>
    <row r="419" spans="11:18" s="7" customFormat="1" x14ac:dyDescent="0.3">
      <c r="K419" s="190"/>
      <c r="R419" s="8"/>
    </row>
    <row r="420" spans="11:18" s="7" customFormat="1" x14ac:dyDescent="0.3">
      <c r="K420" s="190"/>
      <c r="R420" s="8"/>
    </row>
    <row r="421" spans="11:18" s="7" customFormat="1" x14ac:dyDescent="0.3">
      <c r="K421" s="190"/>
      <c r="R421" s="8"/>
    </row>
    <row r="422" spans="11:18" s="7" customFormat="1" x14ac:dyDescent="0.3">
      <c r="K422" s="190"/>
      <c r="R422" s="8"/>
    </row>
    <row r="423" spans="11:18" s="7" customFormat="1" x14ac:dyDescent="0.3">
      <c r="K423" s="190"/>
      <c r="R423" s="8"/>
    </row>
    <row r="424" spans="11:18" s="7" customFormat="1" x14ac:dyDescent="0.3">
      <c r="K424" s="190"/>
      <c r="R424" s="8"/>
    </row>
    <row r="425" spans="11:18" s="7" customFormat="1" x14ac:dyDescent="0.3">
      <c r="K425" s="190"/>
      <c r="R425" s="8"/>
    </row>
    <row r="426" spans="11:18" s="7" customFormat="1" x14ac:dyDescent="0.3">
      <c r="K426" s="190"/>
      <c r="R426" s="8"/>
    </row>
    <row r="427" spans="11:18" s="7" customFormat="1" x14ac:dyDescent="0.3">
      <c r="K427" s="190"/>
      <c r="R427" s="8"/>
    </row>
    <row r="428" spans="11:18" s="7" customFormat="1" x14ac:dyDescent="0.3">
      <c r="K428" s="190"/>
      <c r="R428" s="8"/>
    </row>
    <row r="429" spans="11:18" s="7" customFormat="1" x14ac:dyDescent="0.3">
      <c r="K429" s="190"/>
      <c r="R429" s="8"/>
    </row>
    <row r="430" spans="11:18" s="7" customFormat="1" x14ac:dyDescent="0.3">
      <c r="K430" s="190"/>
      <c r="R430" s="8"/>
    </row>
    <row r="431" spans="11:18" s="7" customFormat="1" x14ac:dyDescent="0.3">
      <c r="K431" s="190"/>
      <c r="R431" s="8"/>
    </row>
    <row r="432" spans="11:18" s="7" customFormat="1" x14ac:dyDescent="0.3">
      <c r="K432" s="190"/>
      <c r="R432" s="8"/>
    </row>
    <row r="433" spans="11:18" s="7" customFormat="1" x14ac:dyDescent="0.3">
      <c r="K433" s="190"/>
      <c r="R433" s="8"/>
    </row>
    <row r="434" spans="11:18" s="7" customFormat="1" x14ac:dyDescent="0.3">
      <c r="K434" s="190"/>
      <c r="R434" s="8"/>
    </row>
    <row r="435" spans="11:18" s="7" customFormat="1" x14ac:dyDescent="0.3">
      <c r="K435" s="190"/>
      <c r="R435" s="8"/>
    </row>
    <row r="436" spans="11:18" s="7" customFormat="1" x14ac:dyDescent="0.3">
      <c r="K436" s="190"/>
      <c r="R436" s="8"/>
    </row>
    <row r="437" spans="11:18" s="7" customFormat="1" x14ac:dyDescent="0.3">
      <c r="K437" s="190"/>
      <c r="R437" s="8"/>
    </row>
    <row r="438" spans="11:18" s="7" customFormat="1" x14ac:dyDescent="0.3">
      <c r="K438" s="190"/>
      <c r="R438" s="8"/>
    </row>
    <row r="439" spans="11:18" s="7" customFormat="1" x14ac:dyDescent="0.3">
      <c r="K439" s="190"/>
      <c r="R439" s="8"/>
    </row>
    <row r="440" spans="11:18" s="7" customFormat="1" x14ac:dyDescent="0.3">
      <c r="K440" s="190"/>
      <c r="R440" s="8"/>
    </row>
    <row r="441" spans="11:18" s="7" customFormat="1" x14ac:dyDescent="0.3">
      <c r="K441" s="190"/>
      <c r="R441" s="8"/>
    </row>
    <row r="442" spans="11:18" s="7" customFormat="1" x14ac:dyDescent="0.3">
      <c r="K442" s="190"/>
      <c r="R442" s="8"/>
    </row>
    <row r="443" spans="11:18" s="7" customFormat="1" x14ac:dyDescent="0.3">
      <c r="K443" s="190"/>
      <c r="R443" s="8"/>
    </row>
    <row r="444" spans="11:18" s="7" customFormat="1" x14ac:dyDescent="0.3">
      <c r="K444" s="190"/>
      <c r="R444" s="8"/>
    </row>
    <row r="445" spans="11:18" s="7" customFormat="1" x14ac:dyDescent="0.3">
      <c r="K445" s="190"/>
      <c r="R445" s="8"/>
    </row>
    <row r="446" spans="11:18" s="7" customFormat="1" x14ac:dyDescent="0.3">
      <c r="K446" s="190"/>
      <c r="R446" s="8"/>
    </row>
    <row r="447" spans="11:18" s="7" customFormat="1" x14ac:dyDescent="0.3">
      <c r="K447" s="190"/>
      <c r="R447" s="8"/>
    </row>
    <row r="448" spans="11:18" s="7" customFormat="1" x14ac:dyDescent="0.3">
      <c r="K448" s="190"/>
      <c r="R448" s="8"/>
    </row>
    <row r="449" spans="11:18" s="7" customFormat="1" x14ac:dyDescent="0.3">
      <c r="K449" s="190"/>
      <c r="R449" s="8"/>
    </row>
    <row r="450" spans="11:18" s="7" customFormat="1" x14ac:dyDescent="0.3">
      <c r="K450" s="190"/>
      <c r="R450" s="8"/>
    </row>
    <row r="451" spans="11:18" s="7" customFormat="1" x14ac:dyDescent="0.3">
      <c r="K451" s="190"/>
      <c r="R451" s="8"/>
    </row>
    <row r="452" spans="11:18" s="7" customFormat="1" x14ac:dyDescent="0.3">
      <c r="K452" s="190"/>
      <c r="R452" s="8"/>
    </row>
    <row r="453" spans="11:18" s="7" customFormat="1" x14ac:dyDescent="0.3">
      <c r="K453" s="190"/>
      <c r="R453" s="8"/>
    </row>
    <row r="454" spans="11:18" s="7" customFormat="1" x14ac:dyDescent="0.3">
      <c r="K454" s="190"/>
      <c r="R454" s="8"/>
    </row>
    <row r="455" spans="11:18" s="7" customFormat="1" x14ac:dyDescent="0.3">
      <c r="K455" s="190"/>
      <c r="R455" s="8"/>
    </row>
    <row r="456" spans="11:18" s="7" customFormat="1" x14ac:dyDescent="0.3">
      <c r="K456" s="190"/>
      <c r="R456" s="8"/>
    </row>
    <row r="457" spans="11:18" s="7" customFormat="1" x14ac:dyDescent="0.3">
      <c r="K457" s="190"/>
      <c r="R457" s="8"/>
    </row>
    <row r="458" spans="11:18" s="7" customFormat="1" x14ac:dyDescent="0.3">
      <c r="K458" s="190"/>
      <c r="R458" s="8"/>
    </row>
    <row r="459" spans="11:18" s="7" customFormat="1" x14ac:dyDescent="0.3">
      <c r="K459" s="190"/>
      <c r="R459" s="8"/>
    </row>
    <row r="460" spans="11:18" s="7" customFormat="1" x14ac:dyDescent="0.3">
      <c r="K460" s="190"/>
      <c r="R460" s="8"/>
    </row>
    <row r="461" spans="11:18" s="7" customFormat="1" x14ac:dyDescent="0.3">
      <c r="K461" s="190"/>
      <c r="R461" s="8"/>
    </row>
    <row r="462" spans="11:18" s="7" customFormat="1" x14ac:dyDescent="0.3">
      <c r="K462" s="190"/>
      <c r="R462" s="8"/>
    </row>
    <row r="463" spans="11:18" s="7" customFormat="1" x14ac:dyDescent="0.3">
      <c r="K463" s="190"/>
      <c r="R463" s="8"/>
    </row>
    <row r="464" spans="11:18" s="7" customFormat="1" x14ac:dyDescent="0.3">
      <c r="K464" s="190"/>
      <c r="R464" s="8"/>
    </row>
    <row r="465" spans="11:18" s="7" customFormat="1" x14ac:dyDescent="0.3">
      <c r="K465" s="190"/>
      <c r="R465" s="8"/>
    </row>
    <row r="466" spans="11:18" s="7" customFormat="1" x14ac:dyDescent="0.3">
      <c r="K466" s="190"/>
      <c r="R466" s="8"/>
    </row>
    <row r="467" spans="11:18" s="7" customFormat="1" x14ac:dyDescent="0.3">
      <c r="K467" s="190"/>
      <c r="R467" s="8"/>
    </row>
    <row r="468" spans="11:18" s="7" customFormat="1" x14ac:dyDescent="0.3">
      <c r="K468" s="190"/>
      <c r="R468" s="8"/>
    </row>
    <row r="469" spans="11:18" s="7" customFormat="1" x14ac:dyDescent="0.3">
      <c r="K469" s="190"/>
      <c r="R469" s="8"/>
    </row>
    <row r="470" spans="11:18" s="7" customFormat="1" x14ac:dyDescent="0.3">
      <c r="K470" s="190"/>
      <c r="R470" s="8"/>
    </row>
    <row r="471" spans="11:18" s="7" customFormat="1" x14ac:dyDescent="0.3">
      <c r="K471" s="190"/>
      <c r="R471" s="8"/>
    </row>
    <row r="472" spans="11:18" s="7" customFormat="1" x14ac:dyDescent="0.3">
      <c r="K472" s="190"/>
      <c r="R472" s="8"/>
    </row>
    <row r="473" spans="11:18" s="7" customFormat="1" x14ac:dyDescent="0.3">
      <c r="K473" s="190"/>
      <c r="R473" s="8"/>
    </row>
    <row r="474" spans="11:18" s="7" customFormat="1" x14ac:dyDescent="0.3">
      <c r="K474" s="190"/>
      <c r="R474" s="8"/>
    </row>
    <row r="475" spans="11:18" s="7" customFormat="1" x14ac:dyDescent="0.3">
      <c r="K475" s="190"/>
      <c r="R475" s="8"/>
    </row>
    <row r="476" spans="11:18" s="7" customFormat="1" x14ac:dyDescent="0.3">
      <c r="K476" s="190"/>
      <c r="R476" s="8"/>
    </row>
    <row r="477" spans="11:18" s="7" customFormat="1" x14ac:dyDescent="0.3">
      <c r="K477" s="190"/>
      <c r="R477" s="8"/>
    </row>
    <row r="478" spans="11:18" s="7" customFormat="1" x14ac:dyDescent="0.3">
      <c r="K478" s="190"/>
      <c r="R478" s="8"/>
    </row>
    <row r="479" spans="11:18" s="7" customFormat="1" x14ac:dyDescent="0.3">
      <c r="K479" s="190"/>
      <c r="R479" s="8"/>
    </row>
    <row r="480" spans="11:18" s="7" customFormat="1" x14ac:dyDescent="0.3">
      <c r="K480" s="190"/>
      <c r="R480" s="8"/>
    </row>
    <row r="481" spans="11:18" s="7" customFormat="1" x14ac:dyDescent="0.3">
      <c r="K481" s="190"/>
      <c r="R481" s="8"/>
    </row>
    <row r="482" spans="11:18" s="7" customFormat="1" x14ac:dyDescent="0.3">
      <c r="K482" s="190"/>
      <c r="R482" s="8"/>
    </row>
    <row r="483" spans="11:18" s="7" customFormat="1" x14ac:dyDescent="0.3">
      <c r="K483" s="190"/>
      <c r="R483" s="8"/>
    </row>
    <row r="484" spans="11:18" s="7" customFormat="1" x14ac:dyDescent="0.3">
      <c r="K484" s="190"/>
      <c r="R484" s="8"/>
    </row>
    <row r="485" spans="11:18" s="7" customFormat="1" x14ac:dyDescent="0.3">
      <c r="K485" s="190"/>
      <c r="R485" s="8"/>
    </row>
    <row r="486" spans="11:18" s="7" customFormat="1" x14ac:dyDescent="0.3">
      <c r="K486" s="190"/>
      <c r="R486" s="8"/>
    </row>
    <row r="487" spans="11:18" s="7" customFormat="1" x14ac:dyDescent="0.3">
      <c r="K487" s="190"/>
      <c r="R487" s="8"/>
    </row>
    <row r="488" spans="11:18" s="7" customFormat="1" x14ac:dyDescent="0.3">
      <c r="K488" s="190"/>
      <c r="R488" s="8"/>
    </row>
    <row r="489" spans="11:18" s="7" customFormat="1" x14ac:dyDescent="0.3">
      <c r="K489" s="190"/>
      <c r="R489" s="8"/>
    </row>
    <row r="490" spans="11:18" s="7" customFormat="1" x14ac:dyDescent="0.3">
      <c r="K490" s="190"/>
      <c r="R490" s="8"/>
    </row>
    <row r="491" spans="11:18" s="7" customFormat="1" x14ac:dyDescent="0.3">
      <c r="K491" s="190"/>
      <c r="R491" s="8"/>
    </row>
    <row r="492" spans="11:18" s="7" customFormat="1" x14ac:dyDescent="0.3">
      <c r="K492" s="190"/>
      <c r="R492" s="8"/>
    </row>
    <row r="493" spans="11:18" s="7" customFormat="1" x14ac:dyDescent="0.3">
      <c r="K493" s="190"/>
      <c r="R493" s="8"/>
    </row>
    <row r="494" spans="11:18" s="7" customFormat="1" x14ac:dyDescent="0.3">
      <c r="K494" s="190"/>
      <c r="R494" s="8"/>
    </row>
    <row r="495" spans="11:18" s="7" customFormat="1" x14ac:dyDescent="0.3">
      <c r="K495" s="190"/>
      <c r="R495" s="8"/>
    </row>
    <row r="496" spans="11:18" s="7" customFormat="1" x14ac:dyDescent="0.3">
      <c r="K496" s="190"/>
      <c r="R496" s="8"/>
    </row>
    <row r="497" spans="11:18" s="7" customFormat="1" x14ac:dyDescent="0.3">
      <c r="K497" s="190"/>
      <c r="R497" s="8"/>
    </row>
    <row r="498" spans="11:18" s="7" customFormat="1" x14ac:dyDescent="0.3">
      <c r="K498" s="190"/>
      <c r="R498" s="8"/>
    </row>
    <row r="499" spans="11:18" s="7" customFormat="1" x14ac:dyDescent="0.3">
      <c r="K499" s="190"/>
      <c r="R499" s="8"/>
    </row>
    <row r="500" spans="11:18" s="7" customFormat="1" x14ac:dyDescent="0.3">
      <c r="K500" s="190"/>
      <c r="R500" s="8"/>
    </row>
    <row r="501" spans="11:18" s="7" customFormat="1" x14ac:dyDescent="0.3">
      <c r="K501" s="190"/>
      <c r="R501" s="8"/>
    </row>
    <row r="502" spans="11:18" s="7" customFormat="1" x14ac:dyDescent="0.3">
      <c r="K502" s="190"/>
      <c r="R502" s="8"/>
    </row>
    <row r="503" spans="11:18" s="7" customFormat="1" x14ac:dyDescent="0.3">
      <c r="K503" s="190"/>
      <c r="R503" s="8"/>
    </row>
    <row r="504" spans="11:18" s="7" customFormat="1" x14ac:dyDescent="0.3">
      <c r="K504" s="190"/>
      <c r="R504" s="8"/>
    </row>
    <row r="505" spans="11:18" s="7" customFormat="1" x14ac:dyDescent="0.3">
      <c r="K505" s="190"/>
      <c r="R505" s="8"/>
    </row>
    <row r="506" spans="11:18" s="7" customFormat="1" x14ac:dyDescent="0.3">
      <c r="K506" s="190"/>
      <c r="R506" s="8"/>
    </row>
    <row r="507" spans="11:18" s="7" customFormat="1" x14ac:dyDescent="0.3">
      <c r="K507" s="190"/>
      <c r="R507" s="8"/>
    </row>
    <row r="508" spans="11:18" s="7" customFormat="1" x14ac:dyDescent="0.3">
      <c r="K508" s="190"/>
      <c r="R508" s="8"/>
    </row>
    <row r="509" spans="11:18" s="7" customFormat="1" x14ac:dyDescent="0.3">
      <c r="K509" s="190"/>
      <c r="R509" s="8"/>
    </row>
    <row r="510" spans="11:18" s="7" customFormat="1" x14ac:dyDescent="0.3">
      <c r="K510" s="190"/>
      <c r="R510" s="8"/>
    </row>
    <row r="511" spans="11:18" s="7" customFormat="1" x14ac:dyDescent="0.3">
      <c r="K511" s="190"/>
      <c r="R511" s="8"/>
    </row>
    <row r="512" spans="11:18" s="7" customFormat="1" x14ac:dyDescent="0.3">
      <c r="K512" s="190"/>
      <c r="R512" s="8"/>
    </row>
    <row r="513" spans="11:18" s="7" customFormat="1" x14ac:dyDescent="0.3">
      <c r="K513" s="190"/>
      <c r="R513" s="8"/>
    </row>
    <row r="514" spans="11:18" s="7" customFormat="1" x14ac:dyDescent="0.3">
      <c r="K514" s="190"/>
      <c r="R514" s="8"/>
    </row>
    <row r="515" spans="11:18" s="7" customFormat="1" x14ac:dyDescent="0.3">
      <c r="K515" s="190"/>
      <c r="R515" s="8"/>
    </row>
    <row r="516" spans="11:18" s="7" customFormat="1" x14ac:dyDescent="0.3">
      <c r="K516" s="190"/>
      <c r="R516" s="8"/>
    </row>
    <row r="517" spans="11:18" s="7" customFormat="1" x14ac:dyDescent="0.3">
      <c r="K517" s="190"/>
      <c r="R517" s="8"/>
    </row>
    <row r="518" spans="11:18" s="7" customFormat="1" x14ac:dyDescent="0.3">
      <c r="K518" s="190"/>
      <c r="R518" s="8"/>
    </row>
    <row r="519" spans="11:18" s="7" customFormat="1" x14ac:dyDescent="0.3">
      <c r="K519" s="190"/>
      <c r="R519" s="8"/>
    </row>
    <row r="520" spans="11:18" s="7" customFormat="1" x14ac:dyDescent="0.3">
      <c r="K520" s="190"/>
      <c r="R520" s="8"/>
    </row>
    <row r="521" spans="11:18" s="7" customFormat="1" x14ac:dyDescent="0.3">
      <c r="K521" s="190"/>
      <c r="R521" s="8"/>
    </row>
    <row r="522" spans="11:18" s="7" customFormat="1" x14ac:dyDescent="0.3">
      <c r="K522" s="190"/>
      <c r="R522" s="8"/>
    </row>
    <row r="523" spans="11:18" s="7" customFormat="1" x14ac:dyDescent="0.3">
      <c r="K523" s="190"/>
      <c r="R523" s="8"/>
    </row>
    <row r="524" spans="11:18" s="7" customFormat="1" x14ac:dyDescent="0.3">
      <c r="K524" s="190"/>
      <c r="R524" s="8"/>
    </row>
    <row r="525" spans="11:18" s="7" customFormat="1" x14ac:dyDescent="0.3">
      <c r="K525" s="190"/>
      <c r="R525" s="8"/>
    </row>
    <row r="526" spans="11:18" s="7" customFormat="1" x14ac:dyDescent="0.3">
      <c r="K526" s="190"/>
      <c r="R526" s="8"/>
    </row>
    <row r="527" spans="11:18" s="7" customFormat="1" x14ac:dyDescent="0.3">
      <c r="K527" s="190"/>
      <c r="R527" s="8"/>
    </row>
    <row r="528" spans="11:18" s="7" customFormat="1" x14ac:dyDescent="0.3">
      <c r="K528" s="190"/>
      <c r="R528" s="8"/>
    </row>
    <row r="529" spans="11:18" s="7" customFormat="1" x14ac:dyDescent="0.3">
      <c r="K529" s="190"/>
      <c r="R529" s="8"/>
    </row>
    <row r="530" spans="11:18" s="7" customFormat="1" x14ac:dyDescent="0.3">
      <c r="K530" s="190"/>
      <c r="R530" s="8"/>
    </row>
    <row r="531" spans="11:18" s="7" customFormat="1" x14ac:dyDescent="0.3">
      <c r="K531" s="190"/>
      <c r="R531" s="8"/>
    </row>
    <row r="532" spans="11:18" s="7" customFormat="1" x14ac:dyDescent="0.3">
      <c r="K532" s="190"/>
      <c r="R532" s="8"/>
    </row>
    <row r="533" spans="11:18" s="7" customFormat="1" x14ac:dyDescent="0.3">
      <c r="K533" s="190"/>
      <c r="R533" s="8"/>
    </row>
    <row r="534" spans="11:18" s="7" customFormat="1" x14ac:dyDescent="0.3">
      <c r="K534" s="190"/>
      <c r="R534" s="8"/>
    </row>
    <row r="535" spans="11:18" s="7" customFormat="1" x14ac:dyDescent="0.3">
      <c r="K535" s="190"/>
      <c r="R535" s="8"/>
    </row>
    <row r="536" spans="11:18" s="7" customFormat="1" x14ac:dyDescent="0.3">
      <c r="K536" s="190"/>
      <c r="R536" s="8"/>
    </row>
    <row r="537" spans="11:18" s="7" customFormat="1" x14ac:dyDescent="0.3">
      <c r="K537" s="190"/>
      <c r="R537" s="8"/>
    </row>
    <row r="538" spans="11:18" s="7" customFormat="1" x14ac:dyDescent="0.3">
      <c r="K538" s="190"/>
      <c r="R538" s="8"/>
    </row>
    <row r="539" spans="11:18" s="7" customFormat="1" x14ac:dyDescent="0.3">
      <c r="K539" s="190"/>
      <c r="R539" s="8"/>
    </row>
    <row r="540" spans="11:18" s="7" customFormat="1" x14ac:dyDescent="0.3">
      <c r="K540" s="190"/>
      <c r="R540" s="8"/>
    </row>
    <row r="541" spans="11:18" s="7" customFormat="1" x14ac:dyDescent="0.3">
      <c r="K541" s="190"/>
      <c r="R541" s="8"/>
    </row>
    <row r="542" spans="11:18" s="7" customFormat="1" x14ac:dyDescent="0.3">
      <c r="K542" s="190"/>
      <c r="R542" s="8"/>
    </row>
    <row r="543" spans="11:18" s="7" customFormat="1" x14ac:dyDescent="0.3">
      <c r="K543" s="190"/>
      <c r="R543" s="8"/>
    </row>
    <row r="544" spans="11:18" s="7" customFormat="1" x14ac:dyDescent="0.3">
      <c r="K544" s="190"/>
      <c r="R544" s="8"/>
    </row>
    <row r="545" spans="11:18" s="7" customFormat="1" x14ac:dyDescent="0.3">
      <c r="K545" s="190"/>
      <c r="R545" s="8"/>
    </row>
    <row r="546" spans="11:18" s="7" customFormat="1" x14ac:dyDescent="0.3">
      <c r="K546" s="190"/>
      <c r="R546" s="8"/>
    </row>
    <row r="547" spans="11:18" s="7" customFormat="1" x14ac:dyDescent="0.3">
      <c r="K547" s="190"/>
      <c r="R547" s="8"/>
    </row>
    <row r="548" spans="11:18" s="7" customFormat="1" x14ac:dyDescent="0.3">
      <c r="K548" s="190"/>
      <c r="R548" s="8"/>
    </row>
    <row r="549" spans="11:18" s="7" customFormat="1" x14ac:dyDescent="0.3">
      <c r="K549" s="190"/>
      <c r="R549" s="8"/>
    </row>
    <row r="550" spans="11:18" s="7" customFormat="1" x14ac:dyDescent="0.3">
      <c r="K550" s="190"/>
      <c r="R550" s="8"/>
    </row>
    <row r="551" spans="11:18" s="7" customFormat="1" x14ac:dyDescent="0.3">
      <c r="K551" s="190"/>
      <c r="R551" s="8"/>
    </row>
    <row r="552" spans="11:18" s="7" customFormat="1" x14ac:dyDescent="0.3">
      <c r="K552" s="190"/>
      <c r="R552" s="8"/>
    </row>
    <row r="553" spans="11:18" s="7" customFormat="1" x14ac:dyDescent="0.3">
      <c r="K553" s="190"/>
      <c r="R553" s="8"/>
    </row>
    <row r="554" spans="11:18" s="7" customFormat="1" x14ac:dyDescent="0.3">
      <c r="K554" s="190"/>
      <c r="R554" s="8"/>
    </row>
    <row r="555" spans="11:18" s="7" customFormat="1" x14ac:dyDescent="0.3">
      <c r="K555" s="190"/>
      <c r="R555" s="8"/>
    </row>
    <row r="556" spans="11:18" s="7" customFormat="1" x14ac:dyDescent="0.3">
      <c r="K556" s="190"/>
      <c r="R556" s="8"/>
    </row>
    <row r="557" spans="11:18" s="7" customFormat="1" x14ac:dyDescent="0.3">
      <c r="K557" s="190"/>
      <c r="R557" s="8"/>
    </row>
    <row r="558" spans="11:18" s="7" customFormat="1" x14ac:dyDescent="0.3">
      <c r="K558" s="190"/>
      <c r="R558" s="8"/>
    </row>
    <row r="559" spans="11:18" s="7" customFormat="1" x14ac:dyDescent="0.3">
      <c r="K559" s="190"/>
      <c r="R559" s="8"/>
    </row>
    <row r="560" spans="11:18" s="7" customFormat="1" x14ac:dyDescent="0.3">
      <c r="K560" s="190"/>
      <c r="R560" s="8"/>
    </row>
    <row r="561" spans="11:18" s="7" customFormat="1" x14ac:dyDescent="0.3">
      <c r="K561" s="190"/>
      <c r="R561" s="8"/>
    </row>
    <row r="562" spans="11:18" s="7" customFormat="1" x14ac:dyDescent="0.3">
      <c r="K562" s="190"/>
      <c r="R562" s="8"/>
    </row>
    <row r="563" spans="11:18" s="7" customFormat="1" x14ac:dyDescent="0.3">
      <c r="K563" s="190"/>
      <c r="R563" s="8"/>
    </row>
    <row r="564" spans="11:18" s="7" customFormat="1" x14ac:dyDescent="0.3">
      <c r="K564" s="190"/>
      <c r="R564" s="8"/>
    </row>
    <row r="565" spans="11:18" s="7" customFormat="1" x14ac:dyDescent="0.3">
      <c r="K565" s="190"/>
      <c r="R565" s="8"/>
    </row>
    <row r="566" spans="11:18" s="7" customFormat="1" x14ac:dyDescent="0.3">
      <c r="K566" s="190"/>
      <c r="R566" s="8"/>
    </row>
    <row r="567" spans="11:18" s="7" customFormat="1" x14ac:dyDescent="0.3">
      <c r="K567" s="190"/>
      <c r="R567" s="8"/>
    </row>
    <row r="568" spans="11:18" s="7" customFormat="1" x14ac:dyDescent="0.3">
      <c r="K568" s="190"/>
      <c r="R568" s="8"/>
    </row>
    <row r="569" spans="11:18" s="7" customFormat="1" x14ac:dyDescent="0.3">
      <c r="K569" s="190"/>
      <c r="R569" s="8"/>
    </row>
    <row r="570" spans="11:18" s="7" customFormat="1" x14ac:dyDescent="0.3">
      <c r="K570" s="190"/>
      <c r="R570" s="8"/>
    </row>
    <row r="571" spans="11:18" s="7" customFormat="1" x14ac:dyDescent="0.3">
      <c r="K571" s="190"/>
      <c r="R571" s="8"/>
    </row>
    <row r="572" spans="11:18" s="7" customFormat="1" x14ac:dyDescent="0.3">
      <c r="K572" s="190"/>
      <c r="R572" s="8"/>
    </row>
    <row r="573" spans="11:18" s="7" customFormat="1" x14ac:dyDescent="0.3">
      <c r="K573" s="190"/>
      <c r="R573" s="8"/>
    </row>
    <row r="574" spans="11:18" s="7" customFormat="1" x14ac:dyDescent="0.3">
      <c r="K574" s="190"/>
      <c r="R574" s="8"/>
    </row>
    <row r="575" spans="11:18" s="7" customFormat="1" x14ac:dyDescent="0.3">
      <c r="K575" s="190"/>
      <c r="R575" s="8"/>
    </row>
    <row r="576" spans="11:18" s="7" customFormat="1" x14ac:dyDescent="0.3">
      <c r="K576" s="190"/>
      <c r="R576" s="8"/>
    </row>
    <row r="577" spans="11:18" s="7" customFormat="1" x14ac:dyDescent="0.3">
      <c r="K577" s="190"/>
      <c r="R577" s="8"/>
    </row>
    <row r="578" spans="11:18" s="7" customFormat="1" x14ac:dyDescent="0.3">
      <c r="K578" s="190"/>
      <c r="R578" s="8"/>
    </row>
    <row r="579" spans="11:18" s="7" customFormat="1" x14ac:dyDescent="0.3">
      <c r="K579" s="190"/>
      <c r="R579" s="8"/>
    </row>
    <row r="580" spans="11:18" s="7" customFormat="1" x14ac:dyDescent="0.3">
      <c r="K580" s="190"/>
      <c r="R580" s="8"/>
    </row>
    <row r="581" spans="11:18" s="7" customFormat="1" x14ac:dyDescent="0.3">
      <c r="K581" s="190"/>
      <c r="R581" s="8"/>
    </row>
    <row r="582" spans="11:18" s="7" customFormat="1" x14ac:dyDescent="0.3">
      <c r="K582" s="190"/>
      <c r="R582" s="8"/>
    </row>
    <row r="583" spans="11:18" s="7" customFormat="1" x14ac:dyDescent="0.3">
      <c r="K583" s="190"/>
      <c r="R583" s="8"/>
    </row>
    <row r="584" spans="11:18" s="7" customFormat="1" x14ac:dyDescent="0.3">
      <c r="K584" s="190"/>
      <c r="R584" s="8"/>
    </row>
    <row r="585" spans="11:18" s="7" customFormat="1" x14ac:dyDescent="0.3">
      <c r="K585" s="190"/>
      <c r="R585" s="8"/>
    </row>
    <row r="586" spans="11:18" s="7" customFormat="1" x14ac:dyDescent="0.3">
      <c r="K586" s="190"/>
      <c r="R586" s="8"/>
    </row>
    <row r="587" spans="11:18" s="7" customFormat="1" x14ac:dyDescent="0.3">
      <c r="K587" s="190"/>
      <c r="R587" s="8"/>
    </row>
    <row r="588" spans="11:18" s="7" customFormat="1" x14ac:dyDescent="0.3">
      <c r="K588" s="190"/>
      <c r="R588" s="8"/>
    </row>
    <row r="589" spans="11:18" s="7" customFormat="1" x14ac:dyDescent="0.3">
      <c r="K589" s="190"/>
      <c r="R589" s="8"/>
    </row>
    <row r="590" spans="11:18" s="7" customFormat="1" x14ac:dyDescent="0.3">
      <c r="K590" s="190"/>
      <c r="R590" s="8"/>
    </row>
    <row r="591" spans="11:18" s="7" customFormat="1" x14ac:dyDescent="0.3">
      <c r="K591" s="190"/>
      <c r="R591" s="8"/>
    </row>
    <row r="592" spans="11:18" s="7" customFormat="1" x14ac:dyDescent="0.3">
      <c r="K592" s="190"/>
      <c r="R592" s="8"/>
    </row>
    <row r="593" spans="11:18" s="7" customFormat="1" x14ac:dyDescent="0.3">
      <c r="K593" s="190"/>
      <c r="R593" s="8"/>
    </row>
    <row r="594" spans="11:18" s="7" customFormat="1" x14ac:dyDescent="0.3">
      <c r="K594" s="190"/>
      <c r="R594" s="8"/>
    </row>
    <row r="595" spans="11:18" s="7" customFormat="1" x14ac:dyDescent="0.3">
      <c r="K595" s="190"/>
      <c r="R595" s="8"/>
    </row>
    <row r="596" spans="11:18" s="7" customFormat="1" x14ac:dyDescent="0.3">
      <c r="K596" s="190"/>
      <c r="R596" s="8"/>
    </row>
    <row r="597" spans="11:18" s="7" customFormat="1" x14ac:dyDescent="0.3">
      <c r="K597" s="190"/>
      <c r="R597" s="8"/>
    </row>
    <row r="598" spans="11:18" s="7" customFormat="1" x14ac:dyDescent="0.3">
      <c r="K598" s="190"/>
      <c r="R598" s="8"/>
    </row>
    <row r="599" spans="11:18" s="7" customFormat="1" x14ac:dyDescent="0.3">
      <c r="K599" s="190"/>
      <c r="R599" s="8"/>
    </row>
    <row r="600" spans="11:18" s="7" customFormat="1" x14ac:dyDescent="0.3">
      <c r="K600" s="190"/>
      <c r="R600" s="8"/>
    </row>
    <row r="601" spans="11:18" s="7" customFormat="1" x14ac:dyDescent="0.3">
      <c r="K601" s="190"/>
      <c r="R601" s="8"/>
    </row>
    <row r="602" spans="11:18" s="7" customFormat="1" x14ac:dyDescent="0.3">
      <c r="K602" s="190"/>
      <c r="R602" s="8"/>
    </row>
    <row r="603" spans="11:18" s="7" customFormat="1" x14ac:dyDescent="0.3">
      <c r="K603" s="190"/>
      <c r="R603" s="8"/>
    </row>
    <row r="604" spans="11:18" s="7" customFormat="1" x14ac:dyDescent="0.3">
      <c r="K604" s="190"/>
      <c r="R604" s="8"/>
    </row>
    <row r="605" spans="11:18" s="7" customFormat="1" x14ac:dyDescent="0.3">
      <c r="K605" s="190"/>
      <c r="R605" s="8"/>
    </row>
    <row r="606" spans="11:18" s="7" customFormat="1" x14ac:dyDescent="0.3">
      <c r="K606" s="190"/>
      <c r="R606" s="8"/>
    </row>
    <row r="607" spans="11:18" s="7" customFormat="1" x14ac:dyDescent="0.3">
      <c r="K607" s="190"/>
      <c r="R607" s="8"/>
    </row>
    <row r="608" spans="11:18" s="7" customFormat="1" x14ac:dyDescent="0.3">
      <c r="K608" s="190"/>
      <c r="R608" s="8"/>
    </row>
    <row r="609" spans="11:18" s="7" customFormat="1" x14ac:dyDescent="0.3">
      <c r="K609" s="190"/>
      <c r="R609" s="8"/>
    </row>
    <row r="610" spans="11:18" s="7" customFormat="1" x14ac:dyDescent="0.3">
      <c r="K610" s="190"/>
      <c r="R610" s="8"/>
    </row>
    <row r="611" spans="11:18" s="7" customFormat="1" x14ac:dyDescent="0.3">
      <c r="K611" s="190"/>
      <c r="R611" s="8"/>
    </row>
    <row r="612" spans="11:18" s="7" customFormat="1" x14ac:dyDescent="0.3">
      <c r="K612" s="190"/>
      <c r="R612" s="8"/>
    </row>
    <row r="613" spans="11:18" s="7" customFormat="1" x14ac:dyDescent="0.3">
      <c r="K613" s="190"/>
      <c r="R613" s="8"/>
    </row>
    <row r="614" spans="11:18" s="7" customFormat="1" x14ac:dyDescent="0.3">
      <c r="K614" s="190"/>
      <c r="R614" s="8"/>
    </row>
    <row r="615" spans="11:18" s="7" customFormat="1" x14ac:dyDescent="0.3">
      <c r="K615" s="190"/>
      <c r="R615" s="8"/>
    </row>
    <row r="616" spans="11:18" s="7" customFormat="1" x14ac:dyDescent="0.3">
      <c r="K616" s="190"/>
      <c r="R616" s="8"/>
    </row>
    <row r="617" spans="11:18" s="7" customFormat="1" x14ac:dyDescent="0.3">
      <c r="K617" s="190"/>
      <c r="R617" s="8"/>
    </row>
    <row r="618" spans="11:18" s="7" customFormat="1" x14ac:dyDescent="0.3">
      <c r="K618" s="190"/>
      <c r="R618" s="8"/>
    </row>
    <row r="619" spans="11:18" s="7" customFormat="1" x14ac:dyDescent="0.3">
      <c r="K619" s="190"/>
      <c r="R619" s="8"/>
    </row>
    <row r="620" spans="11:18" s="7" customFormat="1" x14ac:dyDescent="0.3">
      <c r="K620" s="190"/>
      <c r="R620" s="8"/>
    </row>
    <row r="621" spans="11:18" s="7" customFormat="1" x14ac:dyDescent="0.3">
      <c r="K621" s="190"/>
      <c r="R621" s="8"/>
    </row>
    <row r="622" spans="11:18" s="7" customFormat="1" x14ac:dyDescent="0.3">
      <c r="K622" s="190"/>
      <c r="R622" s="8"/>
    </row>
    <row r="623" spans="11:18" s="7" customFormat="1" x14ac:dyDescent="0.3">
      <c r="K623" s="190"/>
      <c r="R623" s="8"/>
    </row>
    <row r="624" spans="11:18" s="7" customFormat="1" x14ac:dyDescent="0.3">
      <c r="K624" s="190"/>
      <c r="R624" s="8"/>
    </row>
    <row r="625" spans="11:18" s="7" customFormat="1" x14ac:dyDescent="0.3">
      <c r="K625" s="190"/>
      <c r="R625" s="8"/>
    </row>
    <row r="626" spans="11:18" s="7" customFormat="1" x14ac:dyDescent="0.3">
      <c r="K626" s="190"/>
      <c r="R626" s="8"/>
    </row>
    <row r="627" spans="11:18" s="7" customFormat="1" x14ac:dyDescent="0.3">
      <c r="K627" s="190"/>
      <c r="R627" s="8"/>
    </row>
    <row r="628" spans="11:18" s="7" customFormat="1" x14ac:dyDescent="0.3">
      <c r="K628" s="190"/>
      <c r="R628" s="8"/>
    </row>
    <row r="629" spans="11:18" s="7" customFormat="1" x14ac:dyDescent="0.3">
      <c r="K629" s="190"/>
      <c r="R629" s="8"/>
    </row>
    <row r="630" spans="11:18" s="7" customFormat="1" x14ac:dyDescent="0.3">
      <c r="K630" s="190"/>
      <c r="R630" s="8"/>
    </row>
    <row r="631" spans="11:18" s="7" customFormat="1" x14ac:dyDescent="0.3">
      <c r="K631" s="190"/>
      <c r="R631" s="8"/>
    </row>
    <row r="632" spans="11:18" s="7" customFormat="1" x14ac:dyDescent="0.3">
      <c r="K632" s="190"/>
      <c r="R632" s="8"/>
    </row>
    <row r="633" spans="11:18" s="7" customFormat="1" x14ac:dyDescent="0.3">
      <c r="K633" s="190"/>
      <c r="R633" s="8"/>
    </row>
    <row r="634" spans="11:18" s="7" customFormat="1" x14ac:dyDescent="0.3">
      <c r="K634" s="190"/>
      <c r="R634" s="8"/>
    </row>
    <row r="635" spans="11:18" s="7" customFormat="1" x14ac:dyDescent="0.3">
      <c r="K635" s="190"/>
      <c r="R635" s="8"/>
    </row>
    <row r="636" spans="11:18" s="7" customFormat="1" x14ac:dyDescent="0.3">
      <c r="K636" s="190"/>
      <c r="R636" s="8"/>
    </row>
    <row r="637" spans="11:18" s="7" customFormat="1" x14ac:dyDescent="0.3">
      <c r="K637" s="190"/>
      <c r="R637" s="8"/>
    </row>
    <row r="638" spans="11:18" s="7" customFormat="1" x14ac:dyDescent="0.3">
      <c r="K638" s="190"/>
      <c r="R638" s="8"/>
    </row>
    <row r="639" spans="11:18" s="7" customFormat="1" x14ac:dyDescent="0.3">
      <c r="K639" s="190"/>
      <c r="R639" s="8"/>
    </row>
    <row r="640" spans="11:18" s="7" customFormat="1" x14ac:dyDescent="0.3">
      <c r="K640" s="190"/>
      <c r="R640" s="8"/>
    </row>
    <row r="641" spans="11:18" s="7" customFormat="1" x14ac:dyDescent="0.3">
      <c r="K641" s="190"/>
      <c r="R641" s="8"/>
    </row>
    <row r="642" spans="11:18" s="7" customFormat="1" x14ac:dyDescent="0.3">
      <c r="K642" s="190"/>
      <c r="R642" s="8"/>
    </row>
    <row r="643" spans="11:18" s="7" customFormat="1" x14ac:dyDescent="0.3">
      <c r="K643" s="190"/>
      <c r="R643" s="8"/>
    </row>
    <row r="644" spans="11:18" s="7" customFormat="1" x14ac:dyDescent="0.3">
      <c r="K644" s="190"/>
      <c r="R644" s="8"/>
    </row>
    <row r="645" spans="11:18" s="7" customFormat="1" x14ac:dyDescent="0.3">
      <c r="K645" s="190"/>
      <c r="R645" s="8"/>
    </row>
    <row r="646" spans="11:18" s="7" customFormat="1" x14ac:dyDescent="0.3">
      <c r="K646" s="190"/>
      <c r="R646" s="8"/>
    </row>
    <row r="647" spans="11:18" s="7" customFormat="1" x14ac:dyDescent="0.3">
      <c r="K647" s="190"/>
      <c r="R647" s="8"/>
    </row>
    <row r="648" spans="11:18" s="7" customFormat="1" x14ac:dyDescent="0.3">
      <c r="K648" s="190"/>
      <c r="R648" s="8"/>
    </row>
    <row r="649" spans="11:18" s="7" customFormat="1" x14ac:dyDescent="0.3">
      <c r="K649" s="190"/>
      <c r="R649" s="8"/>
    </row>
    <row r="650" spans="11:18" s="7" customFormat="1" x14ac:dyDescent="0.3">
      <c r="K650" s="190"/>
      <c r="R650" s="8"/>
    </row>
    <row r="651" spans="11:18" s="7" customFormat="1" x14ac:dyDescent="0.3">
      <c r="K651" s="190"/>
      <c r="R651" s="8"/>
    </row>
    <row r="652" spans="11:18" s="7" customFormat="1" x14ac:dyDescent="0.3">
      <c r="K652" s="190"/>
      <c r="R652" s="8"/>
    </row>
    <row r="653" spans="11:18" s="7" customFormat="1" x14ac:dyDescent="0.3">
      <c r="K653" s="190"/>
      <c r="R653" s="8"/>
    </row>
    <row r="654" spans="11:18" s="7" customFormat="1" x14ac:dyDescent="0.3">
      <c r="K654" s="190"/>
      <c r="R654" s="8"/>
    </row>
    <row r="655" spans="11:18" s="7" customFormat="1" x14ac:dyDescent="0.3">
      <c r="K655" s="190"/>
      <c r="R655" s="8"/>
    </row>
    <row r="656" spans="11:18" s="7" customFormat="1" x14ac:dyDescent="0.3">
      <c r="K656" s="190"/>
      <c r="R656" s="8"/>
    </row>
    <row r="657" spans="11:18" s="7" customFormat="1" x14ac:dyDescent="0.3">
      <c r="K657" s="190"/>
      <c r="R657" s="8"/>
    </row>
    <row r="658" spans="11:18" s="7" customFormat="1" x14ac:dyDescent="0.3">
      <c r="K658" s="190"/>
      <c r="R658" s="8"/>
    </row>
    <row r="659" spans="11:18" s="7" customFormat="1" x14ac:dyDescent="0.3">
      <c r="K659" s="190"/>
      <c r="R659" s="8"/>
    </row>
    <row r="660" spans="11:18" s="7" customFormat="1" x14ac:dyDescent="0.3">
      <c r="K660" s="190"/>
      <c r="R660" s="8"/>
    </row>
    <row r="661" spans="11:18" s="7" customFormat="1" x14ac:dyDescent="0.3">
      <c r="K661" s="190"/>
      <c r="R661" s="8"/>
    </row>
    <row r="662" spans="11:18" s="7" customFormat="1" x14ac:dyDescent="0.3">
      <c r="K662" s="190"/>
      <c r="R662" s="8"/>
    </row>
    <row r="663" spans="11:18" s="7" customFormat="1" x14ac:dyDescent="0.3">
      <c r="K663" s="190"/>
      <c r="R663" s="8"/>
    </row>
    <row r="664" spans="11:18" s="7" customFormat="1" x14ac:dyDescent="0.3">
      <c r="K664" s="190"/>
      <c r="R664" s="8"/>
    </row>
    <row r="665" spans="11:18" s="7" customFormat="1" x14ac:dyDescent="0.3">
      <c r="K665" s="190"/>
      <c r="R665" s="8"/>
    </row>
    <row r="666" spans="11:18" s="7" customFormat="1" x14ac:dyDescent="0.3">
      <c r="K666" s="190"/>
      <c r="R666" s="8"/>
    </row>
    <row r="667" spans="11:18" s="7" customFormat="1" x14ac:dyDescent="0.3">
      <c r="K667" s="190"/>
      <c r="R667" s="8"/>
    </row>
    <row r="668" spans="11:18" s="7" customFormat="1" x14ac:dyDescent="0.3">
      <c r="K668" s="190"/>
      <c r="R668" s="8"/>
    </row>
    <row r="669" spans="11:18" s="7" customFormat="1" x14ac:dyDescent="0.3">
      <c r="K669" s="190"/>
      <c r="R669" s="8"/>
    </row>
    <row r="670" spans="11:18" s="7" customFormat="1" x14ac:dyDescent="0.3">
      <c r="K670" s="190"/>
      <c r="R670" s="8"/>
    </row>
    <row r="671" spans="11:18" s="7" customFormat="1" x14ac:dyDescent="0.3">
      <c r="K671" s="190"/>
      <c r="R671" s="8"/>
    </row>
    <row r="672" spans="11:18" s="7" customFormat="1" x14ac:dyDescent="0.3">
      <c r="K672" s="190"/>
      <c r="R672" s="8"/>
    </row>
    <row r="673" spans="11:18" s="7" customFormat="1" x14ac:dyDescent="0.3">
      <c r="K673" s="190"/>
      <c r="R673" s="8"/>
    </row>
    <row r="674" spans="11:18" s="7" customFormat="1" x14ac:dyDescent="0.3">
      <c r="K674" s="190"/>
      <c r="R674" s="8"/>
    </row>
    <row r="675" spans="11:18" s="7" customFormat="1" x14ac:dyDescent="0.3">
      <c r="K675" s="190"/>
      <c r="R675" s="8"/>
    </row>
    <row r="676" spans="11:18" s="7" customFormat="1" x14ac:dyDescent="0.3">
      <c r="K676" s="190"/>
      <c r="R676" s="8"/>
    </row>
    <row r="677" spans="11:18" s="7" customFormat="1" x14ac:dyDescent="0.3">
      <c r="K677" s="190"/>
      <c r="R677" s="8"/>
    </row>
    <row r="678" spans="11:18" s="7" customFormat="1" x14ac:dyDescent="0.3">
      <c r="K678" s="190"/>
      <c r="R678" s="8"/>
    </row>
    <row r="679" spans="11:18" s="7" customFormat="1" x14ac:dyDescent="0.3">
      <c r="K679" s="190"/>
      <c r="R679" s="8"/>
    </row>
    <row r="680" spans="11:18" s="7" customFormat="1" x14ac:dyDescent="0.3">
      <c r="K680" s="190"/>
      <c r="R680" s="8"/>
    </row>
    <row r="681" spans="11:18" s="7" customFormat="1" x14ac:dyDescent="0.3">
      <c r="K681" s="190"/>
      <c r="R681" s="8"/>
    </row>
    <row r="682" spans="11:18" s="7" customFormat="1" x14ac:dyDescent="0.3">
      <c r="K682" s="190"/>
      <c r="R682" s="8"/>
    </row>
    <row r="683" spans="11:18" s="7" customFormat="1" x14ac:dyDescent="0.3">
      <c r="K683" s="190"/>
      <c r="R683" s="8"/>
    </row>
    <row r="684" spans="11:18" s="7" customFormat="1" x14ac:dyDescent="0.3">
      <c r="K684" s="190"/>
      <c r="R684" s="8"/>
    </row>
    <row r="685" spans="11:18" s="7" customFormat="1" x14ac:dyDescent="0.3">
      <c r="K685" s="190"/>
      <c r="R685" s="8"/>
    </row>
    <row r="686" spans="11:18" s="7" customFormat="1" x14ac:dyDescent="0.3">
      <c r="K686" s="190"/>
      <c r="R686" s="8"/>
    </row>
    <row r="687" spans="11:18" s="7" customFormat="1" x14ac:dyDescent="0.3">
      <c r="K687" s="190"/>
      <c r="R687" s="8"/>
    </row>
    <row r="688" spans="11:18" s="7" customFormat="1" x14ac:dyDescent="0.3">
      <c r="K688" s="190"/>
      <c r="R688" s="8"/>
    </row>
    <row r="689" spans="11:18" s="7" customFormat="1" x14ac:dyDescent="0.3">
      <c r="K689" s="190"/>
      <c r="R689" s="8"/>
    </row>
    <row r="690" spans="11:18" s="7" customFormat="1" x14ac:dyDescent="0.3">
      <c r="K690" s="190"/>
      <c r="R690" s="8"/>
    </row>
    <row r="691" spans="11:18" s="7" customFormat="1" x14ac:dyDescent="0.3">
      <c r="K691" s="190"/>
      <c r="R691" s="8"/>
    </row>
    <row r="692" spans="11:18" s="7" customFormat="1" x14ac:dyDescent="0.3">
      <c r="K692" s="190"/>
      <c r="R692" s="8"/>
    </row>
    <row r="693" spans="11:18" s="7" customFormat="1" x14ac:dyDescent="0.3">
      <c r="K693" s="190"/>
      <c r="R693" s="8"/>
    </row>
    <row r="694" spans="11:18" s="7" customFormat="1" x14ac:dyDescent="0.3">
      <c r="K694" s="190"/>
      <c r="R694" s="8"/>
    </row>
    <row r="695" spans="11:18" s="7" customFormat="1" x14ac:dyDescent="0.3">
      <c r="K695" s="190"/>
      <c r="R695" s="8"/>
    </row>
    <row r="696" spans="11:18" s="7" customFormat="1" x14ac:dyDescent="0.3">
      <c r="K696" s="190"/>
      <c r="R696" s="8"/>
    </row>
    <row r="697" spans="11:18" s="7" customFormat="1" x14ac:dyDescent="0.3">
      <c r="K697" s="190"/>
      <c r="R697" s="8"/>
    </row>
    <row r="698" spans="11:18" s="7" customFormat="1" x14ac:dyDescent="0.3">
      <c r="K698" s="190"/>
      <c r="R698" s="8"/>
    </row>
    <row r="699" spans="11:18" s="7" customFormat="1" x14ac:dyDescent="0.3">
      <c r="K699" s="190"/>
      <c r="R699" s="8"/>
    </row>
    <row r="700" spans="11:18" s="7" customFormat="1" x14ac:dyDescent="0.3">
      <c r="K700" s="190"/>
      <c r="R700" s="8"/>
    </row>
    <row r="701" spans="11:18" s="7" customFormat="1" x14ac:dyDescent="0.3">
      <c r="K701" s="190"/>
      <c r="R701" s="8"/>
    </row>
    <row r="702" spans="11:18" s="7" customFormat="1" x14ac:dyDescent="0.3">
      <c r="K702" s="190"/>
      <c r="R702" s="8"/>
    </row>
    <row r="703" spans="11:18" s="7" customFormat="1" x14ac:dyDescent="0.3">
      <c r="K703" s="190"/>
      <c r="R703" s="8"/>
    </row>
    <row r="704" spans="11:18" s="7" customFormat="1" x14ac:dyDescent="0.3">
      <c r="K704" s="190"/>
      <c r="R704" s="8"/>
    </row>
    <row r="705" spans="11:18" s="7" customFormat="1" x14ac:dyDescent="0.3">
      <c r="K705" s="190"/>
      <c r="R705" s="8"/>
    </row>
    <row r="706" spans="11:18" s="7" customFormat="1" x14ac:dyDescent="0.3">
      <c r="K706" s="190"/>
      <c r="R706" s="8"/>
    </row>
    <row r="707" spans="11:18" s="7" customFormat="1" x14ac:dyDescent="0.3">
      <c r="K707" s="190"/>
      <c r="R707" s="8"/>
    </row>
    <row r="708" spans="11:18" s="7" customFormat="1" x14ac:dyDescent="0.3">
      <c r="K708" s="190"/>
      <c r="R708" s="8"/>
    </row>
    <row r="709" spans="11:18" s="7" customFormat="1" x14ac:dyDescent="0.3">
      <c r="K709" s="190"/>
      <c r="R709" s="8"/>
    </row>
    <row r="710" spans="11:18" s="7" customFormat="1" x14ac:dyDescent="0.3">
      <c r="K710" s="190"/>
      <c r="R710" s="8"/>
    </row>
    <row r="711" spans="11:18" s="7" customFormat="1" x14ac:dyDescent="0.3">
      <c r="K711" s="190"/>
      <c r="R711" s="8"/>
    </row>
    <row r="712" spans="11:18" s="7" customFormat="1" x14ac:dyDescent="0.3">
      <c r="K712" s="190"/>
      <c r="R712" s="8"/>
    </row>
    <row r="713" spans="11:18" s="7" customFormat="1" x14ac:dyDescent="0.3">
      <c r="K713" s="190"/>
      <c r="R713" s="8"/>
    </row>
    <row r="714" spans="11:18" s="7" customFormat="1" x14ac:dyDescent="0.3">
      <c r="K714" s="190"/>
      <c r="R714" s="8"/>
    </row>
    <row r="715" spans="11:18" s="7" customFormat="1" x14ac:dyDescent="0.3">
      <c r="K715" s="190"/>
      <c r="R715" s="8"/>
    </row>
    <row r="716" spans="11:18" s="7" customFormat="1" x14ac:dyDescent="0.3">
      <c r="K716" s="190"/>
      <c r="R716" s="8"/>
    </row>
    <row r="717" spans="11:18" s="7" customFormat="1" x14ac:dyDescent="0.3">
      <c r="K717" s="190"/>
      <c r="R717" s="8"/>
    </row>
    <row r="718" spans="11:18" s="7" customFormat="1" x14ac:dyDescent="0.3">
      <c r="K718" s="190"/>
      <c r="R718" s="8"/>
    </row>
    <row r="719" spans="11:18" s="7" customFormat="1" x14ac:dyDescent="0.3">
      <c r="K719" s="190"/>
      <c r="R719" s="8"/>
    </row>
    <row r="720" spans="11:18" s="7" customFormat="1" x14ac:dyDescent="0.3">
      <c r="K720" s="190"/>
      <c r="R720" s="8"/>
    </row>
    <row r="721" spans="11:18" s="7" customFormat="1" x14ac:dyDescent="0.3">
      <c r="K721" s="190"/>
      <c r="R721" s="8"/>
    </row>
    <row r="722" spans="11:18" s="7" customFormat="1" x14ac:dyDescent="0.3">
      <c r="K722" s="190"/>
      <c r="R722" s="8"/>
    </row>
    <row r="723" spans="11:18" s="7" customFormat="1" x14ac:dyDescent="0.3">
      <c r="K723" s="190"/>
      <c r="R723" s="8"/>
    </row>
    <row r="724" spans="11:18" s="7" customFormat="1" x14ac:dyDescent="0.3">
      <c r="K724" s="190"/>
      <c r="R724" s="8"/>
    </row>
    <row r="725" spans="11:18" s="7" customFormat="1" x14ac:dyDescent="0.3">
      <c r="K725" s="190"/>
      <c r="R725" s="8"/>
    </row>
    <row r="726" spans="11:18" s="7" customFormat="1" x14ac:dyDescent="0.3">
      <c r="K726" s="190"/>
      <c r="R726" s="8"/>
    </row>
    <row r="727" spans="11:18" s="7" customFormat="1" x14ac:dyDescent="0.3">
      <c r="K727" s="190"/>
      <c r="R727" s="8"/>
    </row>
    <row r="728" spans="11:18" s="7" customFormat="1" x14ac:dyDescent="0.3">
      <c r="K728" s="190"/>
      <c r="R728" s="8"/>
    </row>
    <row r="729" spans="11:18" s="7" customFormat="1" x14ac:dyDescent="0.3">
      <c r="K729" s="190"/>
      <c r="R729" s="8"/>
    </row>
    <row r="730" spans="11:18" s="7" customFormat="1" x14ac:dyDescent="0.3">
      <c r="K730" s="190"/>
      <c r="R730" s="8"/>
    </row>
    <row r="731" spans="11:18" s="7" customFormat="1" x14ac:dyDescent="0.3">
      <c r="K731" s="190"/>
      <c r="R731" s="8"/>
    </row>
    <row r="732" spans="11:18" s="7" customFormat="1" x14ac:dyDescent="0.3">
      <c r="K732" s="190"/>
      <c r="R732" s="8"/>
    </row>
    <row r="733" spans="11:18" s="7" customFormat="1" x14ac:dyDescent="0.3">
      <c r="K733" s="190"/>
      <c r="R733" s="8"/>
    </row>
    <row r="734" spans="11:18" s="7" customFormat="1" x14ac:dyDescent="0.3">
      <c r="K734" s="190"/>
      <c r="R734" s="8"/>
    </row>
    <row r="735" spans="11:18" s="7" customFormat="1" x14ac:dyDescent="0.3">
      <c r="K735" s="190"/>
      <c r="R735" s="8"/>
    </row>
    <row r="736" spans="11:18" s="7" customFormat="1" x14ac:dyDescent="0.3">
      <c r="K736" s="190"/>
      <c r="R736" s="8"/>
    </row>
    <row r="737" spans="11:18" s="7" customFormat="1" x14ac:dyDescent="0.3">
      <c r="K737" s="190"/>
      <c r="R737" s="8"/>
    </row>
    <row r="738" spans="11:18" s="7" customFormat="1" x14ac:dyDescent="0.3">
      <c r="K738" s="190"/>
      <c r="R738" s="8"/>
    </row>
    <row r="739" spans="11:18" s="7" customFormat="1" x14ac:dyDescent="0.3">
      <c r="K739" s="190"/>
      <c r="R739" s="8"/>
    </row>
    <row r="740" spans="11:18" s="7" customFormat="1" x14ac:dyDescent="0.3">
      <c r="K740" s="190"/>
      <c r="R740" s="8"/>
    </row>
    <row r="741" spans="11:18" s="7" customFormat="1" x14ac:dyDescent="0.3">
      <c r="K741" s="190"/>
      <c r="R741" s="8"/>
    </row>
    <row r="742" spans="11:18" s="7" customFormat="1" x14ac:dyDescent="0.3">
      <c r="K742" s="190"/>
      <c r="R742" s="8"/>
    </row>
    <row r="743" spans="11:18" s="7" customFormat="1" x14ac:dyDescent="0.3">
      <c r="K743" s="190"/>
      <c r="R743" s="8"/>
    </row>
    <row r="744" spans="11:18" s="7" customFormat="1" x14ac:dyDescent="0.3">
      <c r="K744" s="190"/>
      <c r="R744" s="8"/>
    </row>
    <row r="745" spans="11:18" s="7" customFormat="1" x14ac:dyDescent="0.3">
      <c r="K745" s="190"/>
      <c r="R745" s="8"/>
    </row>
    <row r="746" spans="11:18" s="7" customFormat="1" x14ac:dyDescent="0.3">
      <c r="K746" s="190"/>
      <c r="R746" s="8"/>
    </row>
    <row r="747" spans="11:18" s="7" customFormat="1" x14ac:dyDescent="0.3">
      <c r="K747" s="190"/>
      <c r="R747" s="8"/>
    </row>
    <row r="748" spans="11:18" s="7" customFormat="1" x14ac:dyDescent="0.3">
      <c r="K748" s="190"/>
      <c r="R748" s="8"/>
    </row>
    <row r="749" spans="11:18" s="7" customFormat="1" x14ac:dyDescent="0.3">
      <c r="K749" s="190"/>
      <c r="R749" s="8"/>
    </row>
    <row r="750" spans="11:18" s="7" customFormat="1" x14ac:dyDescent="0.3">
      <c r="K750" s="190"/>
      <c r="R750" s="8"/>
    </row>
    <row r="751" spans="11:18" s="7" customFormat="1" x14ac:dyDescent="0.3">
      <c r="K751" s="190"/>
      <c r="R751" s="8"/>
    </row>
    <row r="752" spans="11:18" s="7" customFormat="1" x14ac:dyDescent="0.3">
      <c r="K752" s="190"/>
      <c r="R752" s="8"/>
    </row>
    <row r="753" spans="11:18" s="7" customFormat="1" x14ac:dyDescent="0.3">
      <c r="K753" s="190"/>
      <c r="R753" s="8"/>
    </row>
    <row r="754" spans="11:18" s="7" customFormat="1" x14ac:dyDescent="0.3">
      <c r="K754" s="190"/>
      <c r="R754" s="8"/>
    </row>
    <row r="755" spans="11:18" s="7" customFormat="1" x14ac:dyDescent="0.3">
      <c r="K755" s="190"/>
      <c r="R755" s="8"/>
    </row>
    <row r="756" spans="11:18" s="7" customFormat="1" x14ac:dyDescent="0.3">
      <c r="K756" s="190"/>
      <c r="R756" s="8"/>
    </row>
    <row r="757" spans="11:18" s="7" customFormat="1" x14ac:dyDescent="0.3">
      <c r="K757" s="190"/>
      <c r="R757" s="8"/>
    </row>
    <row r="758" spans="11:18" s="7" customFormat="1" x14ac:dyDescent="0.3">
      <c r="K758" s="190"/>
      <c r="R758" s="8"/>
    </row>
    <row r="759" spans="11:18" s="7" customFormat="1" x14ac:dyDescent="0.3">
      <c r="K759" s="190"/>
      <c r="R759" s="8"/>
    </row>
    <row r="760" spans="11:18" s="7" customFormat="1" x14ac:dyDescent="0.3">
      <c r="K760" s="190"/>
      <c r="R760" s="8"/>
    </row>
    <row r="761" spans="11:18" s="7" customFormat="1" x14ac:dyDescent="0.3">
      <c r="K761" s="190"/>
      <c r="R761" s="8"/>
    </row>
    <row r="762" spans="11:18" s="7" customFormat="1" x14ac:dyDescent="0.3">
      <c r="K762" s="190"/>
      <c r="R762" s="8"/>
    </row>
    <row r="763" spans="11:18" s="7" customFormat="1" x14ac:dyDescent="0.3">
      <c r="K763" s="190"/>
      <c r="R763" s="8"/>
    </row>
    <row r="764" spans="11:18" s="7" customFormat="1" x14ac:dyDescent="0.3">
      <c r="K764" s="190"/>
      <c r="R764" s="8"/>
    </row>
    <row r="765" spans="11:18" s="7" customFormat="1" x14ac:dyDescent="0.3">
      <c r="K765" s="190"/>
      <c r="R765" s="8"/>
    </row>
    <row r="766" spans="11:18" s="7" customFormat="1" x14ac:dyDescent="0.3">
      <c r="K766" s="190"/>
      <c r="R766" s="8"/>
    </row>
    <row r="767" spans="11:18" s="7" customFormat="1" x14ac:dyDescent="0.3">
      <c r="K767" s="190"/>
      <c r="R767" s="8"/>
    </row>
    <row r="768" spans="11:18" s="7" customFormat="1" x14ac:dyDescent="0.3">
      <c r="K768" s="190"/>
      <c r="R768" s="8"/>
    </row>
    <row r="769" spans="11:18" s="7" customFormat="1" x14ac:dyDescent="0.3">
      <c r="K769" s="190"/>
      <c r="R769" s="8"/>
    </row>
    <row r="770" spans="11:18" s="7" customFormat="1" x14ac:dyDescent="0.3">
      <c r="K770" s="190"/>
      <c r="R770" s="8"/>
    </row>
    <row r="771" spans="11:18" s="7" customFormat="1" x14ac:dyDescent="0.3">
      <c r="K771" s="190"/>
      <c r="R771" s="8"/>
    </row>
    <row r="772" spans="11:18" s="7" customFormat="1" x14ac:dyDescent="0.3">
      <c r="K772" s="190"/>
      <c r="R772" s="8"/>
    </row>
    <row r="773" spans="11:18" s="7" customFormat="1" x14ac:dyDescent="0.3">
      <c r="K773" s="190"/>
      <c r="R773" s="8"/>
    </row>
    <row r="774" spans="11:18" s="7" customFormat="1" x14ac:dyDescent="0.3">
      <c r="K774" s="190"/>
      <c r="R774" s="8"/>
    </row>
    <row r="775" spans="11:18" s="7" customFormat="1" x14ac:dyDescent="0.3">
      <c r="K775" s="190"/>
      <c r="R775" s="8"/>
    </row>
    <row r="776" spans="11:18" s="7" customFormat="1" x14ac:dyDescent="0.3">
      <c r="K776" s="190"/>
      <c r="R776" s="8"/>
    </row>
    <row r="777" spans="11:18" s="7" customFormat="1" x14ac:dyDescent="0.3">
      <c r="K777" s="190"/>
      <c r="R777" s="8"/>
    </row>
    <row r="778" spans="11:18" s="7" customFormat="1" x14ac:dyDescent="0.3">
      <c r="K778" s="190"/>
      <c r="R778" s="8"/>
    </row>
    <row r="779" spans="11:18" s="7" customFormat="1" x14ac:dyDescent="0.3">
      <c r="K779" s="190"/>
      <c r="R779" s="8"/>
    </row>
    <row r="780" spans="11:18" s="7" customFormat="1" x14ac:dyDescent="0.3">
      <c r="K780" s="190"/>
      <c r="R780" s="8"/>
    </row>
    <row r="781" spans="11:18" s="7" customFormat="1" x14ac:dyDescent="0.3">
      <c r="K781" s="190"/>
      <c r="R781" s="8"/>
    </row>
    <row r="782" spans="11:18" s="7" customFormat="1" x14ac:dyDescent="0.3">
      <c r="K782" s="190"/>
      <c r="R782" s="8"/>
    </row>
    <row r="783" spans="11:18" s="7" customFormat="1" x14ac:dyDescent="0.3">
      <c r="K783" s="190"/>
      <c r="R783" s="8"/>
    </row>
    <row r="784" spans="11:18" s="7" customFormat="1" x14ac:dyDescent="0.3">
      <c r="K784" s="190"/>
      <c r="R784" s="8"/>
    </row>
    <row r="785" spans="11:18" s="7" customFormat="1" x14ac:dyDescent="0.3">
      <c r="K785" s="190"/>
      <c r="R785" s="8"/>
    </row>
    <row r="786" spans="11:18" s="7" customFormat="1" x14ac:dyDescent="0.3">
      <c r="K786" s="190"/>
      <c r="R786" s="8"/>
    </row>
    <row r="787" spans="11:18" s="7" customFormat="1" x14ac:dyDescent="0.3">
      <c r="K787" s="190"/>
      <c r="R787" s="8"/>
    </row>
    <row r="788" spans="11:18" s="7" customFormat="1" x14ac:dyDescent="0.3">
      <c r="K788" s="190"/>
      <c r="R788" s="8"/>
    </row>
    <row r="789" spans="11:18" s="7" customFormat="1" x14ac:dyDescent="0.3">
      <c r="K789" s="190"/>
      <c r="R789" s="8"/>
    </row>
    <row r="790" spans="11:18" s="7" customFormat="1" x14ac:dyDescent="0.3">
      <c r="K790" s="190"/>
      <c r="R790" s="8"/>
    </row>
    <row r="791" spans="11:18" s="7" customFormat="1" x14ac:dyDescent="0.3">
      <c r="K791" s="190"/>
      <c r="R791" s="8"/>
    </row>
    <row r="792" spans="11:18" s="7" customFormat="1" x14ac:dyDescent="0.3">
      <c r="K792" s="190"/>
      <c r="R792" s="8"/>
    </row>
    <row r="793" spans="11:18" s="7" customFormat="1" x14ac:dyDescent="0.3">
      <c r="K793" s="190"/>
      <c r="R793" s="8"/>
    </row>
    <row r="794" spans="11:18" s="7" customFormat="1" x14ac:dyDescent="0.3">
      <c r="K794" s="190"/>
      <c r="R794" s="8"/>
    </row>
    <row r="795" spans="11:18" s="7" customFormat="1" x14ac:dyDescent="0.3">
      <c r="K795" s="190"/>
      <c r="R795" s="8"/>
    </row>
    <row r="796" spans="11:18" s="7" customFormat="1" x14ac:dyDescent="0.3">
      <c r="K796" s="190"/>
      <c r="R796" s="8"/>
    </row>
    <row r="797" spans="11:18" s="7" customFormat="1" x14ac:dyDescent="0.3">
      <c r="K797" s="190"/>
      <c r="R797" s="8"/>
    </row>
    <row r="798" spans="11:18" s="7" customFormat="1" x14ac:dyDescent="0.3">
      <c r="K798" s="190"/>
      <c r="R798" s="8"/>
    </row>
    <row r="799" spans="11:18" s="7" customFormat="1" x14ac:dyDescent="0.3">
      <c r="K799" s="190"/>
      <c r="R799" s="8"/>
    </row>
    <row r="800" spans="11:18" s="7" customFormat="1" x14ac:dyDescent="0.3">
      <c r="K800" s="190"/>
      <c r="R800" s="8"/>
    </row>
    <row r="801" spans="11:18" s="7" customFormat="1" x14ac:dyDescent="0.3">
      <c r="K801" s="190"/>
      <c r="R801" s="8"/>
    </row>
    <row r="802" spans="11:18" s="7" customFormat="1" x14ac:dyDescent="0.3">
      <c r="K802" s="190"/>
      <c r="R802" s="8"/>
    </row>
    <row r="803" spans="11:18" s="7" customFormat="1" x14ac:dyDescent="0.3">
      <c r="K803" s="190"/>
      <c r="R803" s="8"/>
    </row>
    <row r="804" spans="11:18" s="7" customFormat="1" x14ac:dyDescent="0.3">
      <c r="K804" s="190"/>
      <c r="R804" s="8"/>
    </row>
    <row r="805" spans="11:18" s="7" customFormat="1" x14ac:dyDescent="0.3">
      <c r="K805" s="190"/>
      <c r="R805" s="8"/>
    </row>
    <row r="806" spans="11:18" s="7" customFormat="1" x14ac:dyDescent="0.3">
      <c r="K806" s="190"/>
      <c r="R806" s="8"/>
    </row>
    <row r="807" spans="11:18" s="7" customFormat="1" x14ac:dyDescent="0.3">
      <c r="K807" s="190"/>
      <c r="R807" s="8"/>
    </row>
    <row r="808" spans="11:18" s="7" customFormat="1" x14ac:dyDescent="0.3">
      <c r="K808" s="190"/>
      <c r="R808" s="8"/>
    </row>
    <row r="809" spans="11:18" s="7" customFormat="1" x14ac:dyDescent="0.3">
      <c r="K809" s="190"/>
      <c r="R809" s="8"/>
    </row>
    <row r="810" spans="11:18" s="7" customFormat="1" x14ac:dyDescent="0.3">
      <c r="K810" s="190"/>
      <c r="R810" s="8"/>
    </row>
    <row r="811" spans="11:18" s="7" customFormat="1" x14ac:dyDescent="0.3">
      <c r="K811" s="190"/>
      <c r="R811" s="8"/>
    </row>
    <row r="812" spans="11:18" s="7" customFormat="1" x14ac:dyDescent="0.3">
      <c r="K812" s="190"/>
      <c r="R812" s="8"/>
    </row>
    <row r="813" spans="11:18" s="7" customFormat="1" x14ac:dyDescent="0.3">
      <c r="K813" s="190"/>
      <c r="R813" s="8"/>
    </row>
    <row r="814" spans="11:18" s="7" customFormat="1" x14ac:dyDescent="0.3">
      <c r="K814" s="190"/>
      <c r="R814" s="8"/>
    </row>
    <row r="815" spans="11:18" s="7" customFormat="1" x14ac:dyDescent="0.3">
      <c r="K815" s="190"/>
      <c r="R815" s="8"/>
    </row>
    <row r="816" spans="11:18" s="7" customFormat="1" x14ac:dyDescent="0.3">
      <c r="K816" s="190"/>
      <c r="R816" s="8"/>
    </row>
    <row r="817" spans="11:18" s="7" customFormat="1" x14ac:dyDescent="0.3">
      <c r="K817" s="190"/>
      <c r="R817" s="8"/>
    </row>
    <row r="818" spans="11:18" s="7" customFormat="1" x14ac:dyDescent="0.3">
      <c r="K818" s="190"/>
      <c r="R818" s="8"/>
    </row>
    <row r="819" spans="11:18" s="7" customFormat="1" x14ac:dyDescent="0.3">
      <c r="K819" s="190"/>
      <c r="R819" s="8"/>
    </row>
    <row r="820" spans="11:18" s="7" customFormat="1" x14ac:dyDescent="0.3">
      <c r="K820" s="190"/>
      <c r="R820" s="8"/>
    </row>
    <row r="821" spans="11:18" s="7" customFormat="1" x14ac:dyDescent="0.3">
      <c r="K821" s="190"/>
      <c r="R821" s="8"/>
    </row>
    <row r="822" spans="11:18" s="7" customFormat="1" x14ac:dyDescent="0.3">
      <c r="K822" s="190"/>
      <c r="R822" s="8"/>
    </row>
    <row r="823" spans="11:18" s="7" customFormat="1" x14ac:dyDescent="0.3">
      <c r="K823" s="190"/>
      <c r="R823" s="8"/>
    </row>
    <row r="824" spans="11:18" s="7" customFormat="1" x14ac:dyDescent="0.3">
      <c r="K824" s="190"/>
      <c r="R824" s="8"/>
    </row>
    <row r="825" spans="11:18" s="7" customFormat="1" x14ac:dyDescent="0.3">
      <c r="K825" s="190"/>
      <c r="R825" s="8"/>
    </row>
    <row r="826" spans="11:18" s="7" customFormat="1" x14ac:dyDescent="0.3">
      <c r="K826" s="190"/>
      <c r="R826" s="8"/>
    </row>
    <row r="827" spans="11:18" s="7" customFormat="1" x14ac:dyDescent="0.3">
      <c r="K827" s="190"/>
      <c r="R827" s="8"/>
    </row>
    <row r="828" spans="11:18" s="7" customFormat="1" x14ac:dyDescent="0.3">
      <c r="K828" s="190"/>
      <c r="R828" s="8"/>
    </row>
    <row r="829" spans="11:18" s="7" customFormat="1" x14ac:dyDescent="0.3">
      <c r="K829" s="190"/>
      <c r="R829" s="8"/>
    </row>
    <row r="830" spans="11:18" s="7" customFormat="1" x14ac:dyDescent="0.3">
      <c r="K830" s="190"/>
      <c r="R830" s="8"/>
    </row>
    <row r="831" spans="11:18" s="7" customFormat="1" x14ac:dyDescent="0.3">
      <c r="K831" s="190"/>
      <c r="R831" s="8"/>
    </row>
    <row r="832" spans="11:18" s="7" customFormat="1" x14ac:dyDescent="0.3">
      <c r="K832" s="190"/>
      <c r="R832" s="8"/>
    </row>
    <row r="833" spans="11:18" s="7" customFormat="1" x14ac:dyDescent="0.3">
      <c r="K833" s="190"/>
      <c r="R833" s="8"/>
    </row>
    <row r="834" spans="11:18" s="7" customFormat="1" x14ac:dyDescent="0.3">
      <c r="K834" s="190"/>
      <c r="R834" s="8"/>
    </row>
    <row r="835" spans="11:18" s="7" customFormat="1" x14ac:dyDescent="0.3">
      <c r="K835" s="190"/>
      <c r="R835" s="8"/>
    </row>
    <row r="836" spans="11:18" s="7" customFormat="1" x14ac:dyDescent="0.3">
      <c r="K836" s="190"/>
      <c r="R836" s="8"/>
    </row>
    <row r="837" spans="11:18" s="7" customFormat="1" x14ac:dyDescent="0.3">
      <c r="K837" s="190"/>
      <c r="R837" s="8"/>
    </row>
    <row r="838" spans="11:18" s="7" customFormat="1" x14ac:dyDescent="0.3">
      <c r="K838" s="190"/>
      <c r="R838" s="8"/>
    </row>
    <row r="839" spans="11:18" s="7" customFormat="1" x14ac:dyDescent="0.3">
      <c r="K839" s="190"/>
      <c r="R839" s="8"/>
    </row>
    <row r="840" spans="11:18" s="7" customFormat="1" x14ac:dyDescent="0.3">
      <c r="K840" s="190"/>
      <c r="R840" s="8"/>
    </row>
    <row r="841" spans="11:18" s="7" customFormat="1" x14ac:dyDescent="0.3">
      <c r="K841" s="190"/>
      <c r="R841" s="8"/>
    </row>
    <row r="842" spans="11:18" s="7" customFormat="1" x14ac:dyDescent="0.3">
      <c r="K842" s="190"/>
      <c r="R842" s="8"/>
    </row>
    <row r="843" spans="11:18" s="7" customFormat="1" x14ac:dyDescent="0.3">
      <c r="K843" s="190"/>
      <c r="R843" s="8"/>
    </row>
    <row r="844" spans="11:18" s="7" customFormat="1" x14ac:dyDescent="0.3">
      <c r="K844" s="190"/>
      <c r="R844" s="8"/>
    </row>
    <row r="845" spans="11:18" s="7" customFormat="1" x14ac:dyDescent="0.3">
      <c r="K845" s="190"/>
      <c r="R845" s="8"/>
    </row>
    <row r="846" spans="11:18" s="7" customFormat="1" x14ac:dyDescent="0.3">
      <c r="K846" s="190"/>
      <c r="R846" s="8"/>
    </row>
    <row r="847" spans="11:18" s="7" customFormat="1" x14ac:dyDescent="0.3">
      <c r="K847" s="190"/>
      <c r="R847" s="8"/>
    </row>
    <row r="848" spans="11:18" s="7" customFormat="1" x14ac:dyDescent="0.3">
      <c r="K848" s="190"/>
      <c r="R848" s="8"/>
    </row>
    <row r="849" spans="11:18" s="7" customFormat="1" x14ac:dyDescent="0.3">
      <c r="K849" s="190"/>
      <c r="R849" s="8"/>
    </row>
    <row r="850" spans="11:18" s="7" customFormat="1" x14ac:dyDescent="0.3">
      <c r="K850" s="190"/>
      <c r="R850" s="8"/>
    </row>
    <row r="851" spans="11:18" s="7" customFormat="1" x14ac:dyDescent="0.3">
      <c r="K851" s="190"/>
      <c r="R851" s="8"/>
    </row>
    <row r="852" spans="11:18" s="7" customFormat="1" x14ac:dyDescent="0.3">
      <c r="K852" s="190"/>
      <c r="R852" s="8"/>
    </row>
    <row r="853" spans="11:18" s="7" customFormat="1" x14ac:dyDescent="0.3">
      <c r="K853" s="190"/>
      <c r="R853" s="8"/>
    </row>
    <row r="854" spans="11:18" s="7" customFormat="1" x14ac:dyDescent="0.3">
      <c r="K854" s="190"/>
      <c r="R854" s="8"/>
    </row>
    <row r="855" spans="11:18" s="7" customFormat="1" x14ac:dyDescent="0.3">
      <c r="K855" s="190"/>
      <c r="R855" s="8"/>
    </row>
    <row r="856" spans="11:18" s="7" customFormat="1" x14ac:dyDescent="0.3">
      <c r="K856" s="190"/>
      <c r="R856" s="8"/>
    </row>
    <row r="857" spans="11:18" s="7" customFormat="1" x14ac:dyDescent="0.3">
      <c r="K857" s="190"/>
      <c r="R857" s="8"/>
    </row>
    <row r="858" spans="11:18" s="7" customFormat="1" x14ac:dyDescent="0.3">
      <c r="K858" s="190"/>
      <c r="R858" s="8"/>
    </row>
    <row r="859" spans="11:18" s="7" customFormat="1" x14ac:dyDescent="0.3">
      <c r="K859" s="190"/>
      <c r="R859" s="8"/>
    </row>
    <row r="860" spans="11:18" s="7" customFormat="1" x14ac:dyDescent="0.3">
      <c r="K860" s="190"/>
      <c r="R860" s="8"/>
    </row>
    <row r="861" spans="11:18" s="7" customFormat="1" x14ac:dyDescent="0.3">
      <c r="K861" s="190"/>
      <c r="R861" s="8"/>
    </row>
    <row r="862" spans="11:18" s="7" customFormat="1" x14ac:dyDescent="0.3">
      <c r="K862" s="190"/>
      <c r="R862" s="8"/>
    </row>
    <row r="863" spans="11:18" s="7" customFormat="1" x14ac:dyDescent="0.3">
      <c r="K863" s="190"/>
      <c r="R863" s="8"/>
    </row>
    <row r="864" spans="11:18" s="7" customFormat="1" x14ac:dyDescent="0.3">
      <c r="K864" s="190"/>
      <c r="R864" s="8"/>
    </row>
    <row r="865" spans="11:18" s="7" customFormat="1" x14ac:dyDescent="0.3">
      <c r="K865" s="190"/>
      <c r="R865" s="8"/>
    </row>
    <row r="866" spans="11:18" s="7" customFormat="1" x14ac:dyDescent="0.3">
      <c r="K866" s="190"/>
      <c r="R866" s="8"/>
    </row>
    <row r="867" spans="11:18" s="7" customFormat="1" x14ac:dyDescent="0.3">
      <c r="K867" s="190"/>
      <c r="R867" s="8"/>
    </row>
    <row r="868" spans="11:18" s="7" customFormat="1" x14ac:dyDescent="0.3">
      <c r="K868" s="190"/>
      <c r="R868" s="8"/>
    </row>
    <row r="869" spans="11:18" s="7" customFormat="1" x14ac:dyDescent="0.3">
      <c r="K869" s="190"/>
      <c r="R869" s="8"/>
    </row>
    <row r="870" spans="11:18" s="7" customFormat="1" x14ac:dyDescent="0.3">
      <c r="K870" s="190"/>
      <c r="R870" s="8"/>
    </row>
    <row r="871" spans="11:18" s="7" customFormat="1" x14ac:dyDescent="0.3">
      <c r="K871" s="190"/>
      <c r="R871" s="8"/>
    </row>
    <row r="872" spans="11:18" s="7" customFormat="1" x14ac:dyDescent="0.3">
      <c r="K872" s="190"/>
      <c r="R872" s="8"/>
    </row>
    <row r="873" spans="11:18" s="7" customFormat="1" x14ac:dyDescent="0.3">
      <c r="K873" s="190"/>
      <c r="R873" s="8"/>
    </row>
    <row r="874" spans="11:18" s="7" customFormat="1" x14ac:dyDescent="0.3">
      <c r="K874" s="190"/>
      <c r="R874" s="8"/>
    </row>
    <row r="875" spans="11:18" s="7" customFormat="1" x14ac:dyDescent="0.3">
      <c r="K875" s="190"/>
      <c r="R875" s="8"/>
    </row>
    <row r="876" spans="11:18" s="7" customFormat="1" x14ac:dyDescent="0.3">
      <c r="K876" s="190"/>
      <c r="R876" s="8"/>
    </row>
    <row r="877" spans="11:18" s="7" customFormat="1" x14ac:dyDescent="0.3">
      <c r="K877" s="190"/>
      <c r="R877" s="8"/>
    </row>
    <row r="878" spans="11:18" s="7" customFormat="1" x14ac:dyDescent="0.3">
      <c r="K878" s="190"/>
      <c r="R878" s="8"/>
    </row>
    <row r="879" spans="11:18" s="7" customFormat="1" x14ac:dyDescent="0.3">
      <c r="K879" s="190"/>
      <c r="R879" s="8"/>
    </row>
    <row r="880" spans="11:18" s="7" customFormat="1" x14ac:dyDescent="0.3">
      <c r="K880" s="190"/>
      <c r="R880" s="8"/>
    </row>
    <row r="881" spans="11:18" s="7" customFormat="1" x14ac:dyDescent="0.3">
      <c r="K881" s="190"/>
      <c r="R881" s="8"/>
    </row>
    <row r="882" spans="11:18" s="7" customFormat="1" x14ac:dyDescent="0.3">
      <c r="K882" s="190"/>
      <c r="R882" s="8"/>
    </row>
    <row r="883" spans="11:18" s="7" customFormat="1" x14ac:dyDescent="0.3">
      <c r="K883" s="190"/>
      <c r="R883" s="8"/>
    </row>
    <row r="884" spans="11:18" s="7" customFormat="1" x14ac:dyDescent="0.3">
      <c r="K884" s="190"/>
      <c r="R884" s="8"/>
    </row>
    <row r="885" spans="11:18" s="7" customFormat="1" x14ac:dyDescent="0.3">
      <c r="K885" s="190"/>
      <c r="R885" s="8"/>
    </row>
    <row r="886" spans="11:18" s="7" customFormat="1" x14ac:dyDescent="0.3">
      <c r="K886" s="190"/>
      <c r="R886" s="8"/>
    </row>
    <row r="887" spans="11:18" s="7" customFormat="1" x14ac:dyDescent="0.3">
      <c r="K887" s="190"/>
      <c r="R887" s="8"/>
    </row>
    <row r="888" spans="11:18" s="7" customFormat="1" x14ac:dyDescent="0.3">
      <c r="K888" s="190"/>
      <c r="R888" s="8"/>
    </row>
    <row r="889" spans="11:18" s="7" customFormat="1" x14ac:dyDescent="0.3">
      <c r="K889" s="190"/>
      <c r="R889" s="8"/>
    </row>
    <row r="890" spans="11:18" s="7" customFormat="1" x14ac:dyDescent="0.3">
      <c r="K890" s="190"/>
      <c r="R890" s="8"/>
    </row>
    <row r="891" spans="11:18" s="7" customFormat="1" x14ac:dyDescent="0.3">
      <c r="K891" s="190"/>
      <c r="R891" s="8"/>
    </row>
    <row r="892" spans="11:18" s="7" customFormat="1" x14ac:dyDescent="0.3">
      <c r="K892" s="190"/>
      <c r="R892" s="8"/>
    </row>
    <row r="893" spans="11:18" s="7" customFormat="1" x14ac:dyDescent="0.3">
      <c r="K893" s="190"/>
      <c r="R893" s="8"/>
    </row>
    <row r="894" spans="11:18" s="7" customFormat="1" x14ac:dyDescent="0.3">
      <c r="K894" s="190"/>
      <c r="R894" s="8"/>
    </row>
    <row r="895" spans="11:18" s="7" customFormat="1" x14ac:dyDescent="0.3">
      <c r="K895" s="190"/>
      <c r="R895" s="8"/>
    </row>
    <row r="896" spans="11:18" s="7" customFormat="1" x14ac:dyDescent="0.3">
      <c r="K896" s="190"/>
      <c r="R896" s="8"/>
    </row>
    <row r="897" spans="11:18" s="7" customFormat="1" x14ac:dyDescent="0.3">
      <c r="K897" s="190"/>
      <c r="R897" s="8"/>
    </row>
    <row r="898" spans="11:18" s="7" customFormat="1" x14ac:dyDescent="0.3">
      <c r="K898" s="190"/>
      <c r="R898" s="8"/>
    </row>
    <row r="899" spans="11:18" s="7" customFormat="1" x14ac:dyDescent="0.3">
      <c r="K899" s="190"/>
      <c r="R899" s="8"/>
    </row>
    <row r="900" spans="11:18" s="7" customFormat="1" x14ac:dyDescent="0.3">
      <c r="K900" s="190"/>
      <c r="R900" s="8"/>
    </row>
    <row r="901" spans="11:18" s="7" customFormat="1" x14ac:dyDescent="0.3">
      <c r="K901" s="190"/>
      <c r="R901" s="8"/>
    </row>
    <row r="902" spans="11:18" s="7" customFormat="1" x14ac:dyDescent="0.3">
      <c r="K902" s="190"/>
      <c r="R902" s="8"/>
    </row>
    <row r="903" spans="11:18" s="7" customFormat="1" x14ac:dyDescent="0.3">
      <c r="K903" s="190"/>
      <c r="R903" s="8"/>
    </row>
    <row r="904" spans="11:18" s="7" customFormat="1" x14ac:dyDescent="0.3">
      <c r="K904" s="190"/>
      <c r="R904" s="8"/>
    </row>
    <row r="905" spans="11:18" s="7" customFormat="1" x14ac:dyDescent="0.3">
      <c r="K905" s="190"/>
      <c r="R905" s="8"/>
    </row>
    <row r="906" spans="11:18" s="7" customFormat="1" x14ac:dyDescent="0.3">
      <c r="K906" s="190"/>
      <c r="R906" s="8"/>
    </row>
    <row r="907" spans="11:18" s="7" customFormat="1" x14ac:dyDescent="0.3">
      <c r="K907" s="190"/>
      <c r="R907" s="8"/>
    </row>
    <row r="908" spans="11:18" s="7" customFormat="1" x14ac:dyDescent="0.3">
      <c r="K908" s="190"/>
      <c r="R908" s="8"/>
    </row>
    <row r="909" spans="11:18" s="7" customFormat="1" x14ac:dyDescent="0.3">
      <c r="K909" s="190"/>
      <c r="R909" s="8"/>
    </row>
    <row r="910" spans="11:18" s="7" customFormat="1" x14ac:dyDescent="0.3">
      <c r="K910" s="190"/>
      <c r="R910" s="8"/>
    </row>
    <row r="911" spans="11:18" s="7" customFormat="1" x14ac:dyDescent="0.3">
      <c r="K911" s="190"/>
      <c r="R911" s="8"/>
    </row>
    <row r="912" spans="11:18" s="7" customFormat="1" x14ac:dyDescent="0.3">
      <c r="K912" s="190"/>
      <c r="R912" s="8"/>
    </row>
    <row r="913" spans="11:18" s="7" customFormat="1" x14ac:dyDescent="0.3">
      <c r="K913" s="190"/>
      <c r="R913" s="8"/>
    </row>
    <row r="914" spans="11:18" s="7" customFormat="1" x14ac:dyDescent="0.3">
      <c r="K914" s="190"/>
      <c r="R914" s="8"/>
    </row>
    <row r="915" spans="11:18" s="7" customFormat="1" x14ac:dyDescent="0.3">
      <c r="K915" s="190"/>
      <c r="R915" s="8"/>
    </row>
    <row r="916" spans="11:18" s="7" customFormat="1" x14ac:dyDescent="0.3">
      <c r="K916" s="190"/>
      <c r="R916" s="8"/>
    </row>
    <row r="917" spans="11:18" s="7" customFormat="1" x14ac:dyDescent="0.3">
      <c r="K917" s="190"/>
      <c r="R917" s="8"/>
    </row>
    <row r="918" spans="11:18" s="7" customFormat="1" x14ac:dyDescent="0.3">
      <c r="K918" s="190"/>
      <c r="R918" s="8"/>
    </row>
    <row r="919" spans="11:18" s="7" customFormat="1" x14ac:dyDescent="0.3">
      <c r="K919" s="190"/>
      <c r="R919" s="8"/>
    </row>
    <row r="920" spans="11:18" s="7" customFormat="1" x14ac:dyDescent="0.3">
      <c r="K920" s="190"/>
      <c r="R920" s="8"/>
    </row>
    <row r="921" spans="11:18" s="7" customFormat="1" x14ac:dyDescent="0.3">
      <c r="K921" s="190"/>
      <c r="R921" s="8"/>
    </row>
    <row r="922" spans="11:18" s="7" customFormat="1" x14ac:dyDescent="0.3">
      <c r="K922" s="190"/>
      <c r="R922" s="8"/>
    </row>
    <row r="923" spans="11:18" s="7" customFormat="1" x14ac:dyDescent="0.3">
      <c r="K923" s="190"/>
      <c r="R923" s="8"/>
    </row>
    <row r="924" spans="11:18" s="7" customFormat="1" x14ac:dyDescent="0.3">
      <c r="K924" s="190"/>
      <c r="R924" s="8"/>
    </row>
    <row r="925" spans="11:18" s="7" customFormat="1" x14ac:dyDescent="0.3">
      <c r="K925" s="190"/>
      <c r="R925" s="8"/>
    </row>
    <row r="926" spans="11:18" s="7" customFormat="1" x14ac:dyDescent="0.3">
      <c r="K926" s="190"/>
      <c r="R926" s="8"/>
    </row>
    <row r="927" spans="11:18" s="7" customFormat="1" x14ac:dyDescent="0.3">
      <c r="K927" s="190"/>
      <c r="R927" s="8"/>
    </row>
    <row r="928" spans="11:18" s="7" customFormat="1" x14ac:dyDescent="0.3">
      <c r="K928" s="190"/>
      <c r="R928" s="8"/>
    </row>
    <row r="929" spans="11:18" s="7" customFormat="1" x14ac:dyDescent="0.3">
      <c r="K929" s="190"/>
      <c r="R929" s="8"/>
    </row>
    <row r="930" spans="11:18" s="7" customFormat="1" x14ac:dyDescent="0.3">
      <c r="K930" s="190"/>
      <c r="R930" s="8"/>
    </row>
    <row r="931" spans="11:18" s="7" customFormat="1" x14ac:dyDescent="0.3">
      <c r="K931" s="190"/>
      <c r="R931" s="8"/>
    </row>
    <row r="932" spans="11:18" s="7" customFormat="1" x14ac:dyDescent="0.3">
      <c r="K932" s="190"/>
      <c r="R932" s="8"/>
    </row>
    <row r="933" spans="11:18" s="7" customFormat="1" x14ac:dyDescent="0.3">
      <c r="K933" s="190"/>
      <c r="R933" s="8"/>
    </row>
    <row r="934" spans="11:18" s="7" customFormat="1" x14ac:dyDescent="0.3">
      <c r="K934" s="190"/>
      <c r="R934" s="8"/>
    </row>
    <row r="935" spans="11:18" s="7" customFormat="1" x14ac:dyDescent="0.3">
      <c r="K935" s="190"/>
      <c r="R935" s="8"/>
    </row>
    <row r="936" spans="11:18" s="7" customFormat="1" x14ac:dyDescent="0.3">
      <c r="K936" s="190"/>
      <c r="R936" s="8"/>
    </row>
    <row r="937" spans="11:18" s="7" customFormat="1" x14ac:dyDescent="0.3">
      <c r="K937" s="190"/>
      <c r="R937" s="8"/>
    </row>
    <row r="938" spans="11:18" s="7" customFormat="1" x14ac:dyDescent="0.3">
      <c r="K938" s="190"/>
      <c r="R938" s="8"/>
    </row>
    <row r="939" spans="11:18" s="7" customFormat="1" x14ac:dyDescent="0.3">
      <c r="K939" s="190"/>
      <c r="R939" s="8"/>
    </row>
    <row r="940" spans="11:18" s="7" customFormat="1" x14ac:dyDescent="0.3">
      <c r="K940" s="190"/>
      <c r="R940" s="8"/>
    </row>
    <row r="941" spans="11:18" s="7" customFormat="1" x14ac:dyDescent="0.3">
      <c r="K941" s="190"/>
      <c r="R941" s="8"/>
    </row>
    <row r="942" spans="11:18" s="7" customFormat="1" x14ac:dyDescent="0.3">
      <c r="K942" s="190"/>
      <c r="R942" s="8"/>
    </row>
    <row r="943" spans="11:18" s="7" customFormat="1" x14ac:dyDescent="0.3">
      <c r="K943" s="190"/>
      <c r="R943" s="8"/>
    </row>
    <row r="944" spans="11:18" s="7" customFormat="1" x14ac:dyDescent="0.3">
      <c r="K944" s="190"/>
      <c r="R944" s="8"/>
    </row>
    <row r="945" spans="11:18" s="7" customFormat="1" x14ac:dyDescent="0.3">
      <c r="K945" s="190"/>
      <c r="R945" s="8"/>
    </row>
    <row r="946" spans="11:18" s="7" customFormat="1" x14ac:dyDescent="0.3">
      <c r="K946" s="190"/>
      <c r="R946" s="8"/>
    </row>
    <row r="947" spans="11:18" s="7" customFormat="1" x14ac:dyDescent="0.3">
      <c r="K947" s="190"/>
      <c r="R947" s="8"/>
    </row>
    <row r="948" spans="11:18" s="7" customFormat="1" x14ac:dyDescent="0.3">
      <c r="K948" s="190"/>
      <c r="R948" s="8"/>
    </row>
    <row r="949" spans="11:18" s="7" customFormat="1" x14ac:dyDescent="0.3">
      <c r="K949" s="190"/>
      <c r="R949" s="8"/>
    </row>
    <row r="950" spans="11:18" s="7" customFormat="1" x14ac:dyDescent="0.3">
      <c r="K950" s="190"/>
      <c r="R950" s="8"/>
    </row>
    <row r="951" spans="11:18" s="7" customFormat="1" x14ac:dyDescent="0.3">
      <c r="K951" s="190"/>
      <c r="R951" s="8"/>
    </row>
    <row r="952" spans="11:18" s="7" customFormat="1" x14ac:dyDescent="0.3">
      <c r="K952" s="190"/>
      <c r="R952" s="8"/>
    </row>
    <row r="953" spans="11:18" s="7" customFormat="1" x14ac:dyDescent="0.3">
      <c r="K953" s="190"/>
      <c r="R953" s="8"/>
    </row>
    <row r="954" spans="11:18" s="7" customFormat="1" x14ac:dyDescent="0.3">
      <c r="K954" s="190"/>
      <c r="R954" s="8"/>
    </row>
    <row r="955" spans="11:18" s="7" customFormat="1" x14ac:dyDescent="0.3">
      <c r="K955" s="190"/>
      <c r="R955" s="8"/>
    </row>
    <row r="956" spans="11:18" s="7" customFormat="1" x14ac:dyDescent="0.3">
      <c r="K956" s="190"/>
      <c r="R956" s="8"/>
    </row>
    <row r="957" spans="11:18" s="7" customFormat="1" x14ac:dyDescent="0.3">
      <c r="K957" s="190"/>
      <c r="R957" s="8"/>
    </row>
    <row r="958" spans="11:18" s="7" customFormat="1" x14ac:dyDescent="0.3">
      <c r="K958" s="190"/>
      <c r="R958" s="8"/>
    </row>
    <row r="959" spans="11:18" s="7" customFormat="1" x14ac:dyDescent="0.3">
      <c r="K959" s="190"/>
      <c r="R959" s="8"/>
    </row>
    <row r="960" spans="11:18" s="7" customFormat="1" x14ac:dyDescent="0.3">
      <c r="K960" s="190"/>
      <c r="R960" s="8"/>
    </row>
    <row r="961" spans="11:18" s="7" customFormat="1" x14ac:dyDescent="0.3">
      <c r="K961" s="190"/>
      <c r="R961" s="8"/>
    </row>
    <row r="962" spans="11:18" s="7" customFormat="1" x14ac:dyDescent="0.3">
      <c r="K962" s="190"/>
      <c r="R962" s="8"/>
    </row>
    <row r="963" spans="11:18" s="7" customFormat="1" x14ac:dyDescent="0.3">
      <c r="K963" s="190"/>
      <c r="R963" s="8"/>
    </row>
    <row r="964" spans="11:18" s="7" customFormat="1" x14ac:dyDescent="0.3">
      <c r="K964" s="190"/>
      <c r="R964" s="8"/>
    </row>
    <row r="965" spans="11:18" s="7" customFormat="1" x14ac:dyDescent="0.3">
      <c r="K965" s="190"/>
      <c r="R965" s="8"/>
    </row>
    <row r="966" spans="11:18" s="7" customFormat="1" x14ac:dyDescent="0.3">
      <c r="K966" s="190"/>
      <c r="R966" s="8"/>
    </row>
    <row r="967" spans="11:18" s="7" customFormat="1" x14ac:dyDescent="0.3">
      <c r="K967" s="190"/>
      <c r="R967" s="8"/>
    </row>
    <row r="968" spans="11:18" s="7" customFormat="1" x14ac:dyDescent="0.3">
      <c r="K968" s="190"/>
      <c r="R968" s="8"/>
    </row>
    <row r="969" spans="11:18" s="7" customFormat="1" x14ac:dyDescent="0.3">
      <c r="K969" s="190"/>
      <c r="R969" s="8"/>
    </row>
    <row r="970" spans="11:18" s="7" customFormat="1" x14ac:dyDescent="0.3">
      <c r="K970" s="190"/>
      <c r="R970" s="8"/>
    </row>
    <row r="971" spans="11:18" s="7" customFormat="1" x14ac:dyDescent="0.3">
      <c r="K971" s="190"/>
      <c r="R971" s="8"/>
    </row>
    <row r="972" spans="11:18" s="7" customFormat="1" x14ac:dyDescent="0.3">
      <c r="K972" s="190"/>
      <c r="R972" s="8"/>
    </row>
    <row r="973" spans="11:18" s="7" customFormat="1" x14ac:dyDescent="0.3">
      <c r="K973" s="190"/>
      <c r="R973" s="8"/>
    </row>
    <row r="974" spans="11:18" s="7" customFormat="1" x14ac:dyDescent="0.3">
      <c r="K974" s="190"/>
      <c r="R974" s="8"/>
    </row>
    <row r="975" spans="11:18" s="7" customFormat="1" x14ac:dyDescent="0.3">
      <c r="K975" s="190"/>
      <c r="R975" s="8"/>
    </row>
    <row r="976" spans="11:18" s="7" customFormat="1" x14ac:dyDescent="0.3">
      <c r="K976" s="190"/>
      <c r="R976" s="8"/>
    </row>
    <row r="977" spans="11:18" s="7" customFormat="1" x14ac:dyDescent="0.3">
      <c r="K977" s="190"/>
      <c r="R977" s="8"/>
    </row>
    <row r="978" spans="11:18" s="7" customFormat="1" x14ac:dyDescent="0.3">
      <c r="K978" s="190"/>
      <c r="R978" s="8"/>
    </row>
    <row r="979" spans="11:18" s="7" customFormat="1" x14ac:dyDescent="0.3">
      <c r="K979" s="190"/>
      <c r="R979" s="8"/>
    </row>
    <row r="980" spans="11:18" s="7" customFormat="1" x14ac:dyDescent="0.3">
      <c r="K980" s="190"/>
      <c r="R980" s="8"/>
    </row>
    <row r="981" spans="11:18" s="7" customFormat="1" x14ac:dyDescent="0.3">
      <c r="K981" s="190"/>
      <c r="R981" s="8"/>
    </row>
    <row r="982" spans="11:18" s="7" customFormat="1" x14ac:dyDescent="0.3">
      <c r="K982" s="190"/>
      <c r="R982" s="8"/>
    </row>
    <row r="983" spans="11:18" s="7" customFormat="1" x14ac:dyDescent="0.3">
      <c r="K983" s="190"/>
      <c r="R983" s="8"/>
    </row>
    <row r="984" spans="11:18" s="7" customFormat="1" x14ac:dyDescent="0.3">
      <c r="K984" s="190"/>
      <c r="R984" s="8"/>
    </row>
    <row r="985" spans="11:18" s="7" customFormat="1" x14ac:dyDescent="0.3">
      <c r="K985" s="190"/>
      <c r="R985" s="8"/>
    </row>
    <row r="986" spans="11:18" s="7" customFormat="1" x14ac:dyDescent="0.3">
      <c r="K986" s="190"/>
      <c r="R986" s="8"/>
    </row>
    <row r="987" spans="11:18" s="7" customFormat="1" x14ac:dyDescent="0.3">
      <c r="K987" s="190"/>
      <c r="R987" s="8"/>
    </row>
    <row r="988" spans="11:18" s="7" customFormat="1" x14ac:dyDescent="0.3">
      <c r="K988" s="190"/>
      <c r="R988" s="8"/>
    </row>
    <row r="989" spans="11:18" s="7" customFormat="1" x14ac:dyDescent="0.3">
      <c r="K989" s="190"/>
      <c r="R989" s="8"/>
    </row>
    <row r="990" spans="11:18" s="7" customFormat="1" x14ac:dyDescent="0.3">
      <c r="K990" s="190"/>
      <c r="R990" s="8"/>
    </row>
    <row r="991" spans="11:18" s="7" customFormat="1" x14ac:dyDescent="0.3">
      <c r="K991" s="190"/>
      <c r="R991" s="8"/>
    </row>
    <row r="992" spans="11:18" s="7" customFormat="1" x14ac:dyDescent="0.3">
      <c r="K992" s="190"/>
      <c r="R992" s="8"/>
    </row>
    <row r="993" spans="11:18" s="7" customFormat="1" x14ac:dyDescent="0.3">
      <c r="K993" s="190"/>
      <c r="R993" s="8"/>
    </row>
    <row r="994" spans="11:18" s="7" customFormat="1" x14ac:dyDescent="0.3">
      <c r="K994" s="190"/>
      <c r="R994" s="8"/>
    </row>
    <row r="995" spans="11:18" s="7" customFormat="1" x14ac:dyDescent="0.3">
      <c r="K995" s="190"/>
      <c r="R995" s="8"/>
    </row>
    <row r="996" spans="11:18" s="7" customFormat="1" x14ac:dyDescent="0.3">
      <c r="K996" s="190"/>
      <c r="R996" s="8"/>
    </row>
    <row r="997" spans="11:18" s="7" customFormat="1" x14ac:dyDescent="0.3">
      <c r="K997" s="190"/>
      <c r="R997" s="8"/>
    </row>
    <row r="998" spans="11:18" s="7" customFormat="1" x14ac:dyDescent="0.3">
      <c r="K998" s="190"/>
      <c r="R998" s="8"/>
    </row>
    <row r="999" spans="11:18" s="7" customFormat="1" x14ac:dyDescent="0.3">
      <c r="K999" s="190"/>
      <c r="R999" s="8"/>
    </row>
    <row r="1000" spans="11:18" s="7" customFormat="1" x14ac:dyDescent="0.3">
      <c r="K1000" s="190"/>
      <c r="R1000" s="8"/>
    </row>
    <row r="1001" spans="11:18" s="7" customFormat="1" x14ac:dyDescent="0.3">
      <c r="K1001" s="190"/>
      <c r="R1001" s="8"/>
    </row>
    <row r="1002" spans="11:18" s="7" customFormat="1" x14ac:dyDescent="0.3">
      <c r="K1002" s="190"/>
      <c r="R1002" s="8"/>
    </row>
    <row r="1003" spans="11:18" s="7" customFormat="1" x14ac:dyDescent="0.3">
      <c r="K1003" s="190"/>
      <c r="R1003" s="8"/>
    </row>
    <row r="1004" spans="11:18" s="7" customFormat="1" x14ac:dyDescent="0.3">
      <c r="K1004" s="190"/>
      <c r="R1004" s="8"/>
    </row>
    <row r="1005" spans="11:18" s="7" customFormat="1" x14ac:dyDescent="0.3">
      <c r="K1005" s="190"/>
      <c r="R1005" s="8"/>
    </row>
    <row r="1006" spans="11:18" s="7" customFormat="1" x14ac:dyDescent="0.3">
      <c r="K1006" s="190"/>
      <c r="R1006" s="8"/>
    </row>
    <row r="1007" spans="11:18" s="7" customFormat="1" x14ac:dyDescent="0.3">
      <c r="K1007" s="190"/>
      <c r="R1007" s="8"/>
    </row>
    <row r="1008" spans="11:18" s="7" customFormat="1" x14ac:dyDescent="0.3">
      <c r="K1008" s="190"/>
      <c r="R1008" s="8"/>
    </row>
    <row r="1009" spans="11:18" s="7" customFormat="1" x14ac:dyDescent="0.3">
      <c r="K1009" s="190"/>
      <c r="R1009" s="8"/>
    </row>
    <row r="1010" spans="11:18" s="7" customFormat="1" x14ac:dyDescent="0.3">
      <c r="K1010" s="190"/>
      <c r="R1010" s="8"/>
    </row>
    <row r="1011" spans="11:18" s="7" customFormat="1" x14ac:dyDescent="0.3">
      <c r="K1011" s="190"/>
      <c r="R1011" s="8"/>
    </row>
    <row r="1012" spans="11:18" s="7" customFormat="1" x14ac:dyDescent="0.3">
      <c r="K1012" s="190"/>
      <c r="R1012" s="8"/>
    </row>
    <row r="1013" spans="11:18" s="7" customFormat="1" x14ac:dyDescent="0.3">
      <c r="K1013" s="190"/>
      <c r="R1013" s="8"/>
    </row>
    <row r="1014" spans="11:18" s="7" customFormat="1" x14ac:dyDescent="0.3">
      <c r="K1014" s="190"/>
      <c r="R1014" s="8"/>
    </row>
    <row r="1015" spans="11:18" s="7" customFormat="1" x14ac:dyDescent="0.3">
      <c r="K1015" s="190"/>
      <c r="R1015" s="8"/>
    </row>
    <row r="1016" spans="11:18" s="7" customFormat="1" x14ac:dyDescent="0.3">
      <c r="K1016" s="190"/>
      <c r="R1016" s="8"/>
    </row>
    <row r="1017" spans="11:18" s="7" customFormat="1" x14ac:dyDescent="0.3">
      <c r="K1017" s="190"/>
      <c r="R1017" s="8"/>
    </row>
    <row r="1018" spans="11:18" s="7" customFormat="1" x14ac:dyDescent="0.3">
      <c r="K1018" s="190"/>
      <c r="R1018" s="8"/>
    </row>
    <row r="1019" spans="11:18" s="7" customFormat="1" x14ac:dyDescent="0.3">
      <c r="K1019" s="190"/>
      <c r="R1019" s="8"/>
    </row>
    <row r="1020" spans="11:18" s="7" customFormat="1" x14ac:dyDescent="0.3">
      <c r="K1020" s="190"/>
      <c r="R1020" s="8"/>
    </row>
    <row r="1021" spans="11:18" s="7" customFormat="1" x14ac:dyDescent="0.3">
      <c r="K1021" s="190"/>
      <c r="R1021" s="8"/>
    </row>
    <row r="1022" spans="11:18" s="7" customFormat="1" x14ac:dyDescent="0.3">
      <c r="K1022" s="190"/>
      <c r="R1022" s="8"/>
    </row>
    <row r="1023" spans="11:18" s="7" customFormat="1" x14ac:dyDescent="0.3">
      <c r="K1023" s="190"/>
      <c r="R1023" s="8"/>
    </row>
    <row r="1024" spans="11:18" s="7" customFormat="1" x14ac:dyDescent="0.3">
      <c r="K1024" s="190"/>
      <c r="R1024" s="8"/>
    </row>
    <row r="1025" spans="11:18" s="7" customFormat="1" x14ac:dyDescent="0.3">
      <c r="K1025" s="190"/>
      <c r="R1025" s="8"/>
    </row>
    <row r="1026" spans="11:18" s="7" customFormat="1" x14ac:dyDescent="0.3">
      <c r="K1026" s="190"/>
      <c r="R1026" s="8"/>
    </row>
    <row r="1027" spans="11:18" s="7" customFormat="1" x14ac:dyDescent="0.3">
      <c r="K1027" s="190"/>
      <c r="R1027" s="8"/>
    </row>
    <row r="1028" spans="11:18" s="7" customFormat="1" x14ac:dyDescent="0.3">
      <c r="K1028" s="190"/>
      <c r="R1028" s="8"/>
    </row>
    <row r="1029" spans="11:18" s="7" customFormat="1" x14ac:dyDescent="0.3">
      <c r="K1029" s="190"/>
      <c r="R1029" s="8"/>
    </row>
    <row r="1030" spans="11:18" s="7" customFormat="1" x14ac:dyDescent="0.3">
      <c r="K1030" s="190"/>
      <c r="R1030" s="8"/>
    </row>
    <row r="1031" spans="11:18" s="7" customFormat="1" x14ac:dyDescent="0.3">
      <c r="K1031" s="190"/>
      <c r="R1031" s="8"/>
    </row>
    <row r="1032" spans="11:18" s="7" customFormat="1" x14ac:dyDescent="0.3">
      <c r="K1032" s="190"/>
      <c r="R1032" s="8"/>
    </row>
    <row r="1033" spans="11:18" s="7" customFormat="1" x14ac:dyDescent="0.3">
      <c r="K1033" s="190"/>
      <c r="R1033" s="8"/>
    </row>
    <row r="1034" spans="11:18" s="7" customFormat="1" x14ac:dyDescent="0.3">
      <c r="K1034" s="190"/>
      <c r="R1034" s="8"/>
    </row>
    <row r="1035" spans="11:18" s="7" customFormat="1" x14ac:dyDescent="0.3">
      <c r="K1035" s="190"/>
      <c r="R1035" s="8"/>
    </row>
    <row r="1036" spans="11:18" s="7" customFormat="1" x14ac:dyDescent="0.3">
      <c r="K1036" s="190"/>
      <c r="R1036" s="8"/>
    </row>
    <row r="1037" spans="11:18" s="7" customFormat="1" x14ac:dyDescent="0.3">
      <c r="K1037" s="190"/>
      <c r="R1037" s="8"/>
    </row>
    <row r="1038" spans="11:18" s="7" customFormat="1" x14ac:dyDescent="0.3">
      <c r="K1038" s="190"/>
      <c r="R1038" s="8"/>
    </row>
    <row r="1039" spans="11:18" s="7" customFormat="1" x14ac:dyDescent="0.3">
      <c r="K1039" s="190"/>
      <c r="R1039" s="8"/>
    </row>
    <row r="1040" spans="11:18" s="7" customFormat="1" x14ac:dyDescent="0.3">
      <c r="K1040" s="190"/>
      <c r="R1040" s="8"/>
    </row>
    <row r="1041" spans="11:18" s="7" customFormat="1" x14ac:dyDescent="0.3">
      <c r="K1041" s="190"/>
      <c r="R1041" s="8"/>
    </row>
    <row r="1042" spans="11:18" s="7" customFormat="1" x14ac:dyDescent="0.3">
      <c r="K1042" s="190"/>
      <c r="R1042" s="8"/>
    </row>
    <row r="1043" spans="11:18" s="7" customFormat="1" x14ac:dyDescent="0.3">
      <c r="K1043" s="190"/>
      <c r="R1043" s="8"/>
    </row>
    <row r="1044" spans="11:18" s="7" customFormat="1" x14ac:dyDescent="0.3">
      <c r="K1044" s="190"/>
      <c r="R1044" s="8"/>
    </row>
    <row r="1045" spans="11:18" s="7" customFormat="1" x14ac:dyDescent="0.3">
      <c r="K1045" s="190"/>
      <c r="R1045" s="8"/>
    </row>
    <row r="1046" spans="11:18" s="7" customFormat="1" x14ac:dyDescent="0.3">
      <c r="K1046" s="190"/>
      <c r="R1046" s="8"/>
    </row>
    <row r="1047" spans="11:18" s="7" customFormat="1" x14ac:dyDescent="0.3">
      <c r="K1047" s="190"/>
      <c r="R1047" s="8"/>
    </row>
    <row r="1048" spans="11:18" s="7" customFormat="1" x14ac:dyDescent="0.3">
      <c r="K1048" s="190"/>
      <c r="R1048" s="8"/>
    </row>
    <row r="1049" spans="11:18" s="7" customFormat="1" x14ac:dyDescent="0.3">
      <c r="K1049" s="190"/>
      <c r="R1049" s="8"/>
    </row>
    <row r="1050" spans="11:18" s="7" customFormat="1" x14ac:dyDescent="0.3">
      <c r="K1050" s="190"/>
      <c r="R1050" s="8"/>
    </row>
    <row r="1051" spans="11:18" s="7" customFormat="1" x14ac:dyDescent="0.3">
      <c r="K1051" s="190"/>
      <c r="R1051" s="8"/>
    </row>
    <row r="1052" spans="11:18" s="7" customFormat="1" x14ac:dyDescent="0.3">
      <c r="K1052" s="190"/>
      <c r="R1052" s="8"/>
    </row>
    <row r="1053" spans="11:18" s="7" customFormat="1" x14ac:dyDescent="0.3">
      <c r="K1053" s="190"/>
      <c r="R1053" s="8"/>
    </row>
    <row r="1054" spans="11:18" s="7" customFormat="1" x14ac:dyDescent="0.3">
      <c r="K1054" s="190"/>
      <c r="R1054" s="8"/>
    </row>
    <row r="1055" spans="11:18" s="7" customFormat="1" x14ac:dyDescent="0.3">
      <c r="K1055" s="190"/>
      <c r="R1055" s="8"/>
    </row>
    <row r="1056" spans="11:18" s="7" customFormat="1" x14ac:dyDescent="0.3">
      <c r="K1056" s="190"/>
      <c r="R1056" s="8"/>
    </row>
    <row r="1057" spans="11:18" s="7" customFormat="1" x14ac:dyDescent="0.3">
      <c r="K1057" s="190"/>
      <c r="R1057" s="8"/>
    </row>
    <row r="1058" spans="11:18" s="7" customFormat="1" x14ac:dyDescent="0.3">
      <c r="K1058" s="190"/>
      <c r="R1058" s="8"/>
    </row>
    <row r="1059" spans="11:18" s="7" customFormat="1" x14ac:dyDescent="0.3">
      <c r="K1059" s="190"/>
      <c r="R1059" s="8"/>
    </row>
    <row r="1060" spans="11:18" s="7" customFormat="1" x14ac:dyDescent="0.3">
      <c r="K1060" s="190"/>
      <c r="R1060" s="8"/>
    </row>
    <row r="1061" spans="11:18" s="7" customFormat="1" x14ac:dyDescent="0.3">
      <c r="K1061" s="190"/>
      <c r="R1061" s="8"/>
    </row>
    <row r="1062" spans="11:18" s="7" customFormat="1" x14ac:dyDescent="0.3">
      <c r="K1062" s="190"/>
      <c r="R1062" s="8"/>
    </row>
    <row r="1063" spans="11:18" s="7" customFormat="1" x14ac:dyDescent="0.3">
      <c r="K1063" s="190"/>
      <c r="R1063" s="8"/>
    </row>
    <row r="1064" spans="11:18" s="7" customFormat="1" x14ac:dyDescent="0.3">
      <c r="K1064" s="190"/>
      <c r="R1064" s="8"/>
    </row>
    <row r="1065" spans="11:18" s="7" customFormat="1" x14ac:dyDescent="0.3">
      <c r="K1065" s="190"/>
      <c r="R1065" s="8"/>
    </row>
    <row r="1066" spans="11:18" s="7" customFormat="1" x14ac:dyDescent="0.3">
      <c r="K1066" s="190"/>
      <c r="R1066" s="8"/>
    </row>
    <row r="1067" spans="11:18" s="7" customFormat="1" x14ac:dyDescent="0.3">
      <c r="K1067" s="190"/>
      <c r="R1067" s="8"/>
    </row>
    <row r="1068" spans="11:18" s="7" customFormat="1" x14ac:dyDescent="0.3">
      <c r="K1068" s="190"/>
      <c r="R1068" s="8"/>
    </row>
    <row r="1069" spans="11:18" s="7" customFormat="1" x14ac:dyDescent="0.3">
      <c r="K1069" s="190"/>
      <c r="R1069" s="8"/>
    </row>
    <row r="1070" spans="11:18" s="7" customFormat="1" x14ac:dyDescent="0.3">
      <c r="K1070" s="190"/>
      <c r="R1070" s="8"/>
    </row>
    <row r="1071" spans="11:18" s="7" customFormat="1" x14ac:dyDescent="0.3">
      <c r="K1071" s="190"/>
      <c r="R1071" s="8"/>
    </row>
    <row r="1072" spans="11:18" s="7" customFormat="1" x14ac:dyDescent="0.3">
      <c r="K1072" s="190"/>
      <c r="R1072" s="8"/>
    </row>
    <row r="1073" spans="11:18" s="7" customFormat="1" x14ac:dyDescent="0.3">
      <c r="K1073" s="190"/>
      <c r="R1073" s="8"/>
    </row>
    <row r="1074" spans="11:18" s="7" customFormat="1" x14ac:dyDescent="0.3">
      <c r="K1074" s="190"/>
      <c r="R1074" s="8"/>
    </row>
    <row r="1075" spans="11:18" s="7" customFormat="1" x14ac:dyDescent="0.3">
      <c r="K1075" s="190"/>
      <c r="R1075" s="8"/>
    </row>
    <row r="1076" spans="11:18" s="7" customFormat="1" x14ac:dyDescent="0.3">
      <c r="K1076" s="190"/>
      <c r="R1076" s="8"/>
    </row>
    <row r="1077" spans="11:18" s="7" customFormat="1" x14ac:dyDescent="0.3">
      <c r="K1077" s="190"/>
      <c r="R1077" s="8"/>
    </row>
    <row r="1078" spans="11:18" s="7" customFormat="1" x14ac:dyDescent="0.3">
      <c r="K1078" s="190"/>
      <c r="R1078" s="8"/>
    </row>
    <row r="1079" spans="11:18" s="7" customFormat="1" x14ac:dyDescent="0.3">
      <c r="K1079" s="190"/>
      <c r="R1079" s="8"/>
    </row>
    <row r="1080" spans="11:18" s="7" customFormat="1" x14ac:dyDescent="0.3">
      <c r="K1080" s="190"/>
      <c r="R1080" s="8"/>
    </row>
    <row r="1081" spans="11:18" s="7" customFormat="1" x14ac:dyDescent="0.3">
      <c r="K1081" s="190"/>
      <c r="R1081" s="8"/>
    </row>
    <row r="1082" spans="11:18" s="7" customFormat="1" x14ac:dyDescent="0.3">
      <c r="K1082" s="190"/>
      <c r="R1082" s="8"/>
    </row>
    <row r="1083" spans="11:18" s="7" customFormat="1" x14ac:dyDescent="0.3">
      <c r="K1083" s="190"/>
      <c r="R1083" s="8"/>
    </row>
    <row r="1084" spans="11:18" s="7" customFormat="1" x14ac:dyDescent="0.3">
      <c r="K1084" s="190"/>
      <c r="R1084" s="8"/>
    </row>
    <row r="1085" spans="11:18" s="7" customFormat="1" x14ac:dyDescent="0.3">
      <c r="K1085" s="190"/>
      <c r="R1085" s="8"/>
    </row>
    <row r="1086" spans="11:18" s="7" customFormat="1" x14ac:dyDescent="0.3">
      <c r="K1086" s="190"/>
      <c r="R1086" s="8"/>
    </row>
    <row r="1087" spans="11:18" s="7" customFormat="1" x14ac:dyDescent="0.3">
      <c r="K1087" s="190"/>
      <c r="R1087" s="8"/>
    </row>
    <row r="1088" spans="11:18" s="7" customFormat="1" x14ac:dyDescent="0.3">
      <c r="K1088" s="190"/>
      <c r="R1088" s="8"/>
    </row>
    <row r="1089" spans="11:18" s="7" customFormat="1" x14ac:dyDescent="0.3">
      <c r="K1089" s="190"/>
      <c r="R1089" s="8"/>
    </row>
    <row r="1090" spans="11:18" s="7" customFormat="1" x14ac:dyDescent="0.3">
      <c r="K1090" s="190"/>
      <c r="R1090" s="8"/>
    </row>
    <row r="1091" spans="11:18" s="7" customFormat="1" x14ac:dyDescent="0.3">
      <c r="K1091" s="190"/>
      <c r="R1091" s="8"/>
    </row>
    <row r="1092" spans="11:18" s="7" customFormat="1" x14ac:dyDescent="0.3">
      <c r="K1092" s="190"/>
      <c r="R1092" s="8"/>
    </row>
    <row r="1093" spans="11:18" s="7" customFormat="1" x14ac:dyDescent="0.3">
      <c r="K1093" s="190"/>
      <c r="R1093" s="8"/>
    </row>
    <row r="1094" spans="11:18" s="7" customFormat="1" x14ac:dyDescent="0.3">
      <c r="K1094" s="190"/>
      <c r="R1094" s="8"/>
    </row>
    <row r="1095" spans="11:18" s="7" customFormat="1" x14ac:dyDescent="0.3">
      <c r="K1095" s="190"/>
      <c r="R1095" s="8"/>
    </row>
    <row r="1096" spans="11:18" s="7" customFormat="1" x14ac:dyDescent="0.3">
      <c r="K1096" s="190"/>
      <c r="R1096" s="8"/>
    </row>
    <row r="1097" spans="11:18" s="7" customFormat="1" x14ac:dyDescent="0.3">
      <c r="K1097" s="190"/>
      <c r="R1097" s="8"/>
    </row>
    <row r="1098" spans="11:18" s="7" customFormat="1" x14ac:dyDescent="0.3">
      <c r="K1098" s="190"/>
      <c r="R1098" s="8"/>
    </row>
    <row r="1099" spans="11:18" s="7" customFormat="1" x14ac:dyDescent="0.3">
      <c r="K1099" s="190"/>
      <c r="R1099" s="8"/>
    </row>
    <row r="1100" spans="11:18" s="7" customFormat="1" x14ac:dyDescent="0.3">
      <c r="K1100" s="190"/>
      <c r="R1100" s="8"/>
    </row>
    <row r="1101" spans="11:18" s="7" customFormat="1" x14ac:dyDescent="0.3">
      <c r="K1101" s="190"/>
      <c r="R1101" s="8"/>
    </row>
    <row r="1102" spans="11:18" s="7" customFormat="1" x14ac:dyDescent="0.3">
      <c r="K1102" s="190"/>
      <c r="R1102" s="8"/>
    </row>
    <row r="1103" spans="11:18" s="7" customFormat="1" x14ac:dyDescent="0.3">
      <c r="K1103" s="190"/>
      <c r="R1103" s="8"/>
    </row>
    <row r="1104" spans="11:18" s="7" customFormat="1" x14ac:dyDescent="0.3">
      <c r="K1104" s="190"/>
      <c r="R1104" s="8"/>
    </row>
    <row r="1105" spans="11:18" s="7" customFormat="1" x14ac:dyDescent="0.3">
      <c r="K1105" s="190"/>
      <c r="R1105" s="8"/>
    </row>
    <row r="1106" spans="11:18" s="7" customFormat="1" x14ac:dyDescent="0.3">
      <c r="K1106" s="190"/>
      <c r="R1106" s="8"/>
    </row>
    <row r="1107" spans="11:18" s="7" customFormat="1" x14ac:dyDescent="0.3">
      <c r="K1107" s="190"/>
      <c r="R1107" s="8"/>
    </row>
    <row r="1108" spans="11:18" s="7" customFormat="1" x14ac:dyDescent="0.3">
      <c r="K1108" s="190"/>
      <c r="R1108" s="8"/>
    </row>
    <row r="1109" spans="11:18" s="7" customFormat="1" x14ac:dyDescent="0.3">
      <c r="K1109" s="190"/>
      <c r="R1109" s="8"/>
    </row>
    <row r="1110" spans="11:18" s="7" customFormat="1" x14ac:dyDescent="0.3">
      <c r="K1110" s="190"/>
      <c r="R1110" s="8"/>
    </row>
    <row r="1111" spans="11:18" s="7" customFormat="1" x14ac:dyDescent="0.3">
      <c r="K1111" s="190"/>
      <c r="R1111" s="8"/>
    </row>
    <row r="1112" spans="11:18" s="7" customFormat="1" x14ac:dyDescent="0.3">
      <c r="K1112" s="190"/>
      <c r="R1112" s="8"/>
    </row>
    <row r="1113" spans="11:18" s="7" customFormat="1" x14ac:dyDescent="0.3">
      <c r="K1113" s="190"/>
      <c r="R1113" s="8"/>
    </row>
    <row r="1114" spans="11:18" s="7" customFormat="1" x14ac:dyDescent="0.3">
      <c r="K1114" s="190"/>
      <c r="R1114" s="8"/>
    </row>
    <row r="1115" spans="11:18" s="7" customFormat="1" x14ac:dyDescent="0.3">
      <c r="K1115" s="190"/>
      <c r="R1115" s="8"/>
    </row>
    <row r="1116" spans="11:18" s="7" customFormat="1" x14ac:dyDescent="0.3">
      <c r="K1116" s="190"/>
      <c r="R1116" s="8"/>
    </row>
    <row r="1117" spans="11:18" s="7" customFormat="1" x14ac:dyDescent="0.3">
      <c r="K1117" s="190"/>
      <c r="R1117" s="8"/>
    </row>
    <row r="1118" spans="11:18" s="7" customFormat="1" x14ac:dyDescent="0.3">
      <c r="K1118" s="190"/>
      <c r="R1118" s="8"/>
    </row>
    <row r="1119" spans="11:18" s="7" customFormat="1" x14ac:dyDescent="0.3">
      <c r="K1119" s="190"/>
      <c r="R1119" s="8"/>
    </row>
    <row r="1120" spans="11:18" s="7" customFormat="1" x14ac:dyDescent="0.3">
      <c r="K1120" s="190"/>
      <c r="R1120" s="8"/>
    </row>
    <row r="1121" spans="11:18" s="7" customFormat="1" x14ac:dyDescent="0.3">
      <c r="K1121" s="190"/>
      <c r="R1121" s="8"/>
    </row>
    <row r="1122" spans="11:18" s="7" customFormat="1" x14ac:dyDescent="0.3">
      <c r="K1122" s="190"/>
      <c r="R1122" s="8"/>
    </row>
    <row r="1123" spans="11:18" s="7" customFormat="1" x14ac:dyDescent="0.3">
      <c r="K1123" s="190"/>
      <c r="R1123" s="8"/>
    </row>
    <row r="1124" spans="11:18" s="7" customFormat="1" x14ac:dyDescent="0.3">
      <c r="K1124" s="190"/>
      <c r="R1124" s="8"/>
    </row>
    <row r="1125" spans="11:18" s="7" customFormat="1" x14ac:dyDescent="0.3">
      <c r="K1125" s="190"/>
      <c r="R1125" s="8"/>
    </row>
    <row r="1126" spans="11:18" s="7" customFormat="1" x14ac:dyDescent="0.3">
      <c r="K1126" s="190"/>
      <c r="R1126" s="8"/>
    </row>
    <row r="1127" spans="11:18" s="7" customFormat="1" x14ac:dyDescent="0.3">
      <c r="K1127" s="190"/>
      <c r="R1127" s="8"/>
    </row>
    <row r="1128" spans="11:18" s="7" customFormat="1" x14ac:dyDescent="0.3">
      <c r="K1128" s="190"/>
      <c r="R1128" s="8"/>
    </row>
    <row r="1129" spans="11:18" s="7" customFormat="1" x14ac:dyDescent="0.3">
      <c r="K1129" s="190"/>
      <c r="R1129" s="8"/>
    </row>
    <row r="1130" spans="11:18" s="7" customFormat="1" x14ac:dyDescent="0.3">
      <c r="K1130" s="190"/>
      <c r="R1130" s="8"/>
    </row>
    <row r="1131" spans="11:18" s="7" customFormat="1" x14ac:dyDescent="0.3">
      <c r="K1131" s="190"/>
      <c r="R1131" s="8"/>
    </row>
    <row r="1132" spans="11:18" s="7" customFormat="1" x14ac:dyDescent="0.3">
      <c r="K1132" s="190"/>
      <c r="R1132" s="8"/>
    </row>
    <row r="1133" spans="11:18" s="7" customFormat="1" x14ac:dyDescent="0.3">
      <c r="K1133" s="190"/>
      <c r="R1133" s="8"/>
    </row>
    <row r="1134" spans="11:18" s="7" customFormat="1" x14ac:dyDescent="0.3">
      <c r="K1134" s="190"/>
      <c r="R1134" s="8"/>
    </row>
    <row r="1135" spans="11:18" s="7" customFormat="1" x14ac:dyDescent="0.3">
      <c r="K1135" s="190"/>
      <c r="R1135" s="8"/>
    </row>
    <row r="1136" spans="11:18" s="7" customFormat="1" x14ac:dyDescent="0.3">
      <c r="K1136" s="190"/>
      <c r="R1136" s="8"/>
    </row>
    <row r="1137" spans="11:18" s="7" customFormat="1" x14ac:dyDescent="0.3">
      <c r="K1137" s="190"/>
      <c r="R1137" s="8"/>
    </row>
    <row r="1138" spans="11:18" s="7" customFormat="1" x14ac:dyDescent="0.3">
      <c r="K1138" s="190"/>
      <c r="R1138" s="8"/>
    </row>
    <row r="1139" spans="11:18" s="7" customFormat="1" x14ac:dyDescent="0.3">
      <c r="K1139" s="190"/>
      <c r="R1139" s="8"/>
    </row>
    <row r="1140" spans="11:18" s="7" customFormat="1" x14ac:dyDescent="0.3">
      <c r="K1140" s="190"/>
      <c r="R1140" s="8"/>
    </row>
    <row r="1141" spans="11:18" s="7" customFormat="1" x14ac:dyDescent="0.3">
      <c r="K1141" s="190"/>
      <c r="R1141" s="8"/>
    </row>
    <row r="1142" spans="11:18" s="7" customFormat="1" x14ac:dyDescent="0.3">
      <c r="K1142" s="190"/>
      <c r="R1142" s="8"/>
    </row>
    <row r="1143" spans="11:18" s="7" customFormat="1" x14ac:dyDescent="0.3">
      <c r="K1143" s="190"/>
      <c r="R1143" s="8"/>
    </row>
    <row r="1144" spans="11:18" s="7" customFormat="1" x14ac:dyDescent="0.3">
      <c r="K1144" s="190"/>
      <c r="R1144" s="8"/>
    </row>
    <row r="1145" spans="11:18" s="7" customFormat="1" x14ac:dyDescent="0.3">
      <c r="K1145" s="190"/>
      <c r="R1145" s="8"/>
    </row>
    <row r="1146" spans="11:18" s="7" customFormat="1" x14ac:dyDescent="0.3">
      <c r="K1146" s="190"/>
      <c r="R1146" s="8"/>
    </row>
    <row r="1147" spans="11:18" s="7" customFormat="1" x14ac:dyDescent="0.3">
      <c r="K1147" s="190"/>
      <c r="R1147" s="8"/>
    </row>
    <row r="1148" spans="11:18" s="7" customFormat="1" x14ac:dyDescent="0.3">
      <c r="K1148" s="190"/>
      <c r="R1148" s="8"/>
    </row>
    <row r="1149" spans="11:18" s="7" customFormat="1" x14ac:dyDescent="0.3">
      <c r="K1149" s="190"/>
      <c r="R1149" s="8"/>
    </row>
    <row r="1150" spans="11:18" s="7" customFormat="1" x14ac:dyDescent="0.3">
      <c r="K1150" s="190"/>
      <c r="R1150" s="8"/>
    </row>
    <row r="1151" spans="11:18" s="7" customFormat="1" x14ac:dyDescent="0.3">
      <c r="K1151" s="190"/>
      <c r="R1151" s="8"/>
    </row>
    <row r="1152" spans="11:18" s="7" customFormat="1" x14ac:dyDescent="0.3">
      <c r="K1152" s="190"/>
      <c r="R1152" s="8"/>
    </row>
    <row r="1153" spans="11:18" s="7" customFormat="1" x14ac:dyDescent="0.3">
      <c r="K1153" s="190"/>
      <c r="R1153" s="8"/>
    </row>
    <row r="1154" spans="11:18" s="7" customFormat="1" x14ac:dyDescent="0.3">
      <c r="K1154" s="190"/>
      <c r="R1154" s="8"/>
    </row>
    <row r="1155" spans="11:18" s="7" customFormat="1" x14ac:dyDescent="0.3">
      <c r="K1155" s="190"/>
      <c r="R1155" s="8"/>
    </row>
    <row r="1156" spans="11:18" s="7" customFormat="1" x14ac:dyDescent="0.3">
      <c r="K1156" s="190"/>
      <c r="R1156" s="8"/>
    </row>
    <row r="1157" spans="11:18" s="7" customFormat="1" x14ac:dyDescent="0.3">
      <c r="K1157" s="190"/>
      <c r="R1157" s="8"/>
    </row>
    <row r="1158" spans="11:18" s="7" customFormat="1" x14ac:dyDescent="0.3">
      <c r="K1158" s="190"/>
      <c r="R1158" s="8"/>
    </row>
    <row r="1159" spans="11:18" s="7" customFormat="1" x14ac:dyDescent="0.3">
      <c r="K1159" s="190"/>
      <c r="R1159" s="8"/>
    </row>
    <row r="1160" spans="11:18" s="7" customFormat="1" x14ac:dyDescent="0.3">
      <c r="K1160" s="190"/>
      <c r="R1160" s="8"/>
    </row>
    <row r="1161" spans="11:18" s="7" customFormat="1" x14ac:dyDescent="0.3">
      <c r="K1161" s="190"/>
      <c r="R1161" s="8"/>
    </row>
    <row r="1162" spans="11:18" s="7" customFormat="1" x14ac:dyDescent="0.3">
      <c r="K1162" s="190"/>
      <c r="R1162" s="8"/>
    </row>
    <row r="1163" spans="11:18" s="7" customFormat="1" x14ac:dyDescent="0.3">
      <c r="K1163" s="190"/>
      <c r="R1163" s="8"/>
    </row>
    <row r="1164" spans="11:18" s="7" customFormat="1" x14ac:dyDescent="0.3">
      <c r="K1164" s="190"/>
      <c r="R1164" s="8"/>
    </row>
    <row r="1165" spans="11:18" s="7" customFormat="1" x14ac:dyDescent="0.3">
      <c r="K1165" s="190"/>
      <c r="R1165" s="8"/>
    </row>
    <row r="1166" spans="11:18" s="7" customFormat="1" x14ac:dyDescent="0.3">
      <c r="K1166" s="190"/>
      <c r="R1166" s="8"/>
    </row>
    <row r="1167" spans="11:18" s="7" customFormat="1" x14ac:dyDescent="0.3">
      <c r="K1167" s="190"/>
      <c r="R1167" s="8"/>
    </row>
    <row r="1168" spans="11:18" s="7" customFormat="1" x14ac:dyDescent="0.3">
      <c r="K1168" s="190"/>
      <c r="R1168" s="8"/>
    </row>
    <row r="1169" spans="11:18" s="7" customFormat="1" x14ac:dyDescent="0.3">
      <c r="K1169" s="190"/>
      <c r="R1169" s="8"/>
    </row>
    <row r="1170" spans="11:18" s="7" customFormat="1" x14ac:dyDescent="0.3">
      <c r="K1170" s="190"/>
      <c r="R1170" s="8"/>
    </row>
    <row r="1171" spans="11:18" s="7" customFormat="1" x14ac:dyDescent="0.3">
      <c r="K1171" s="190"/>
      <c r="R1171" s="8"/>
    </row>
    <row r="1172" spans="11:18" s="7" customFormat="1" x14ac:dyDescent="0.3">
      <c r="K1172" s="190"/>
      <c r="R1172" s="8"/>
    </row>
    <row r="1173" spans="11:18" s="7" customFormat="1" x14ac:dyDescent="0.3">
      <c r="K1173" s="190"/>
      <c r="R1173" s="8"/>
    </row>
    <row r="1174" spans="11:18" s="7" customFormat="1" x14ac:dyDescent="0.3">
      <c r="K1174" s="190"/>
      <c r="R1174" s="8"/>
    </row>
    <row r="1175" spans="11:18" s="7" customFormat="1" x14ac:dyDescent="0.3">
      <c r="K1175" s="190"/>
      <c r="R1175" s="8"/>
    </row>
    <row r="1176" spans="11:18" s="7" customFormat="1" x14ac:dyDescent="0.3">
      <c r="K1176" s="190"/>
      <c r="R1176" s="8"/>
    </row>
    <row r="1177" spans="11:18" s="7" customFormat="1" x14ac:dyDescent="0.3">
      <c r="K1177" s="190"/>
      <c r="R1177" s="8"/>
    </row>
    <row r="1178" spans="11:18" s="7" customFormat="1" x14ac:dyDescent="0.3">
      <c r="K1178" s="190"/>
      <c r="R1178" s="8"/>
    </row>
    <row r="1179" spans="11:18" s="7" customFormat="1" x14ac:dyDescent="0.3">
      <c r="K1179" s="190"/>
      <c r="R1179" s="8"/>
    </row>
    <row r="1180" spans="11:18" s="7" customFormat="1" x14ac:dyDescent="0.3">
      <c r="K1180" s="190"/>
      <c r="R1180" s="8"/>
    </row>
    <row r="1181" spans="11:18" s="7" customFormat="1" x14ac:dyDescent="0.3">
      <c r="K1181" s="190"/>
      <c r="R1181" s="8"/>
    </row>
    <row r="1182" spans="11:18" s="7" customFormat="1" x14ac:dyDescent="0.3">
      <c r="K1182" s="190"/>
      <c r="R1182" s="8"/>
    </row>
    <row r="1183" spans="11:18" s="7" customFormat="1" x14ac:dyDescent="0.3">
      <c r="K1183" s="190"/>
      <c r="R1183" s="8"/>
    </row>
    <row r="1184" spans="11:18" s="7" customFormat="1" x14ac:dyDescent="0.3">
      <c r="K1184" s="190"/>
      <c r="R1184" s="8"/>
    </row>
    <row r="1185" spans="11:18" s="7" customFormat="1" x14ac:dyDescent="0.3">
      <c r="K1185" s="190"/>
      <c r="R1185" s="8"/>
    </row>
    <row r="1186" spans="11:18" s="7" customFormat="1" x14ac:dyDescent="0.3">
      <c r="K1186" s="190"/>
      <c r="R1186" s="8"/>
    </row>
    <row r="1187" spans="11:18" s="7" customFormat="1" x14ac:dyDescent="0.3">
      <c r="K1187" s="190"/>
      <c r="R1187" s="8"/>
    </row>
    <row r="1188" spans="11:18" s="7" customFormat="1" x14ac:dyDescent="0.3">
      <c r="K1188" s="190"/>
      <c r="R1188" s="8"/>
    </row>
    <row r="1189" spans="11:18" s="7" customFormat="1" x14ac:dyDescent="0.3">
      <c r="K1189" s="190"/>
      <c r="R1189" s="8"/>
    </row>
    <row r="1190" spans="11:18" s="7" customFormat="1" x14ac:dyDescent="0.3">
      <c r="K1190" s="190"/>
      <c r="R1190" s="8"/>
    </row>
    <row r="1191" spans="11:18" s="7" customFormat="1" x14ac:dyDescent="0.3">
      <c r="K1191" s="190"/>
      <c r="R1191" s="8"/>
    </row>
    <row r="1192" spans="11:18" s="7" customFormat="1" x14ac:dyDescent="0.3">
      <c r="K1192" s="190"/>
      <c r="R1192" s="8"/>
    </row>
    <row r="1193" spans="11:18" s="7" customFormat="1" x14ac:dyDescent="0.3">
      <c r="K1193" s="190"/>
      <c r="R1193" s="8"/>
    </row>
    <row r="1194" spans="11:18" s="7" customFormat="1" x14ac:dyDescent="0.3">
      <c r="K1194" s="190"/>
      <c r="R1194" s="8"/>
    </row>
    <row r="1195" spans="11:18" s="7" customFormat="1" x14ac:dyDescent="0.3">
      <c r="K1195" s="190"/>
      <c r="R1195" s="8"/>
    </row>
    <row r="1196" spans="11:18" s="7" customFormat="1" x14ac:dyDescent="0.3">
      <c r="K1196" s="190"/>
      <c r="R1196" s="8"/>
    </row>
    <row r="1197" spans="11:18" s="7" customFormat="1" x14ac:dyDescent="0.3">
      <c r="K1197" s="190"/>
      <c r="R1197" s="8"/>
    </row>
    <row r="1198" spans="11:18" s="7" customFormat="1" x14ac:dyDescent="0.3">
      <c r="K1198" s="190"/>
      <c r="R1198" s="8"/>
    </row>
    <row r="1199" spans="11:18" s="7" customFormat="1" x14ac:dyDescent="0.3">
      <c r="K1199" s="190"/>
      <c r="R1199" s="8"/>
    </row>
    <row r="1200" spans="11:18" s="7" customFormat="1" x14ac:dyDescent="0.3">
      <c r="K1200" s="190"/>
      <c r="R1200" s="8"/>
    </row>
    <row r="1201" spans="11:18" s="7" customFormat="1" x14ac:dyDescent="0.3">
      <c r="K1201" s="190"/>
      <c r="R1201" s="8"/>
    </row>
    <row r="1202" spans="11:18" s="7" customFormat="1" x14ac:dyDescent="0.3">
      <c r="K1202" s="190"/>
      <c r="R1202" s="8"/>
    </row>
    <row r="1203" spans="11:18" s="7" customFormat="1" x14ac:dyDescent="0.3">
      <c r="K1203" s="190"/>
      <c r="R1203" s="8"/>
    </row>
    <row r="1204" spans="11:18" s="7" customFormat="1" x14ac:dyDescent="0.3">
      <c r="K1204" s="190"/>
      <c r="R1204" s="8"/>
    </row>
    <row r="1205" spans="11:18" s="7" customFormat="1" x14ac:dyDescent="0.3">
      <c r="K1205" s="190"/>
      <c r="R1205" s="8"/>
    </row>
    <row r="1206" spans="11:18" s="7" customFormat="1" x14ac:dyDescent="0.3">
      <c r="K1206" s="190"/>
      <c r="R1206" s="8"/>
    </row>
    <row r="1207" spans="11:18" s="7" customFormat="1" x14ac:dyDescent="0.3">
      <c r="K1207" s="190"/>
      <c r="R1207" s="8"/>
    </row>
    <row r="1208" spans="11:18" s="7" customFormat="1" x14ac:dyDescent="0.3">
      <c r="K1208" s="190"/>
      <c r="R1208" s="8"/>
    </row>
    <row r="1209" spans="11:18" s="7" customFormat="1" x14ac:dyDescent="0.3">
      <c r="K1209" s="190"/>
      <c r="R1209" s="8"/>
    </row>
    <row r="1210" spans="11:18" s="7" customFormat="1" x14ac:dyDescent="0.3">
      <c r="K1210" s="190"/>
      <c r="R1210" s="8"/>
    </row>
    <row r="1211" spans="11:18" s="7" customFormat="1" x14ac:dyDescent="0.3">
      <c r="K1211" s="190"/>
      <c r="R1211" s="8"/>
    </row>
    <row r="1212" spans="11:18" s="7" customFormat="1" x14ac:dyDescent="0.3">
      <c r="K1212" s="190"/>
      <c r="R1212" s="8"/>
    </row>
    <row r="1213" spans="11:18" s="7" customFormat="1" x14ac:dyDescent="0.3">
      <c r="K1213" s="190"/>
      <c r="R1213" s="8"/>
    </row>
    <row r="1214" spans="11:18" s="7" customFormat="1" x14ac:dyDescent="0.3">
      <c r="K1214" s="190"/>
      <c r="R1214" s="8"/>
    </row>
    <row r="1215" spans="11:18" s="7" customFormat="1" x14ac:dyDescent="0.3">
      <c r="K1215" s="190"/>
      <c r="R1215" s="8"/>
    </row>
    <row r="1216" spans="11:18" s="7" customFormat="1" x14ac:dyDescent="0.3">
      <c r="K1216" s="190"/>
      <c r="R1216" s="8"/>
    </row>
    <row r="1217" spans="11:18" s="7" customFormat="1" x14ac:dyDescent="0.3">
      <c r="K1217" s="190"/>
      <c r="R1217" s="8"/>
    </row>
    <row r="1218" spans="11:18" s="7" customFormat="1" x14ac:dyDescent="0.3">
      <c r="K1218" s="190"/>
      <c r="R1218" s="8"/>
    </row>
    <row r="1219" spans="11:18" s="7" customFormat="1" x14ac:dyDescent="0.3">
      <c r="K1219" s="190"/>
      <c r="R1219" s="8"/>
    </row>
    <row r="1220" spans="11:18" s="7" customFormat="1" x14ac:dyDescent="0.3">
      <c r="K1220" s="190"/>
      <c r="R1220" s="8"/>
    </row>
    <row r="1221" spans="11:18" s="7" customFormat="1" x14ac:dyDescent="0.3">
      <c r="K1221" s="190"/>
      <c r="R1221" s="8"/>
    </row>
    <row r="1222" spans="11:18" s="7" customFormat="1" x14ac:dyDescent="0.3">
      <c r="K1222" s="190"/>
      <c r="R1222" s="8"/>
    </row>
    <row r="1223" spans="11:18" s="7" customFormat="1" x14ac:dyDescent="0.3">
      <c r="K1223" s="190"/>
      <c r="R1223" s="8"/>
    </row>
    <row r="1224" spans="11:18" s="7" customFormat="1" x14ac:dyDescent="0.3">
      <c r="K1224" s="190"/>
      <c r="R1224" s="8"/>
    </row>
    <row r="1225" spans="11:18" s="7" customFormat="1" x14ac:dyDescent="0.3">
      <c r="K1225" s="190"/>
      <c r="R1225" s="8"/>
    </row>
    <row r="1226" spans="11:18" s="7" customFormat="1" x14ac:dyDescent="0.3">
      <c r="K1226" s="190"/>
      <c r="R1226" s="8"/>
    </row>
    <row r="1227" spans="11:18" s="7" customFormat="1" x14ac:dyDescent="0.3">
      <c r="K1227" s="190"/>
      <c r="R1227" s="8"/>
    </row>
    <row r="1228" spans="11:18" s="7" customFormat="1" x14ac:dyDescent="0.3">
      <c r="K1228" s="190"/>
      <c r="R1228" s="8"/>
    </row>
    <row r="1229" spans="11:18" s="7" customFormat="1" x14ac:dyDescent="0.3">
      <c r="K1229" s="190"/>
      <c r="R1229" s="8"/>
    </row>
    <row r="1230" spans="11:18" s="7" customFormat="1" x14ac:dyDescent="0.3">
      <c r="K1230" s="190"/>
      <c r="R1230" s="8"/>
    </row>
    <row r="1231" spans="11:18" s="7" customFormat="1" x14ac:dyDescent="0.3">
      <c r="K1231" s="190"/>
      <c r="R1231" s="8"/>
    </row>
    <row r="1232" spans="11:18" s="7" customFormat="1" x14ac:dyDescent="0.3">
      <c r="K1232" s="190"/>
      <c r="R1232" s="8"/>
    </row>
    <row r="1233" spans="11:18" s="7" customFormat="1" x14ac:dyDescent="0.3">
      <c r="K1233" s="190"/>
      <c r="R1233" s="8"/>
    </row>
    <row r="1234" spans="11:18" s="7" customFormat="1" x14ac:dyDescent="0.3">
      <c r="K1234" s="190"/>
      <c r="R1234" s="8"/>
    </row>
    <row r="1235" spans="11:18" s="7" customFormat="1" x14ac:dyDescent="0.3">
      <c r="K1235" s="190"/>
      <c r="R1235" s="8"/>
    </row>
    <row r="1236" spans="11:18" s="7" customFormat="1" x14ac:dyDescent="0.3">
      <c r="K1236" s="190"/>
      <c r="R1236" s="8"/>
    </row>
    <row r="1237" spans="11:18" s="7" customFormat="1" x14ac:dyDescent="0.3">
      <c r="K1237" s="190"/>
      <c r="R1237" s="8"/>
    </row>
    <row r="1238" spans="11:18" s="7" customFormat="1" x14ac:dyDescent="0.3">
      <c r="K1238" s="190"/>
      <c r="R1238" s="8"/>
    </row>
    <row r="1239" spans="11:18" s="7" customFormat="1" x14ac:dyDescent="0.3">
      <c r="K1239" s="190"/>
      <c r="R1239" s="8"/>
    </row>
    <row r="1240" spans="11:18" s="7" customFormat="1" x14ac:dyDescent="0.3">
      <c r="K1240" s="190"/>
      <c r="R1240" s="8"/>
    </row>
    <row r="1241" spans="11:18" s="7" customFormat="1" x14ac:dyDescent="0.3">
      <c r="K1241" s="190"/>
      <c r="R1241" s="8"/>
    </row>
    <row r="1242" spans="11:18" s="7" customFormat="1" x14ac:dyDescent="0.3">
      <c r="K1242" s="190"/>
      <c r="R1242" s="8"/>
    </row>
    <row r="1243" spans="11:18" s="7" customFormat="1" x14ac:dyDescent="0.3">
      <c r="K1243" s="190"/>
      <c r="R1243" s="8"/>
    </row>
    <row r="1244" spans="11:18" s="7" customFormat="1" x14ac:dyDescent="0.3">
      <c r="K1244" s="190"/>
      <c r="R1244" s="8"/>
    </row>
    <row r="1245" spans="11:18" s="7" customFormat="1" x14ac:dyDescent="0.3">
      <c r="K1245" s="190"/>
      <c r="R1245" s="8"/>
    </row>
    <row r="1246" spans="11:18" s="7" customFormat="1" x14ac:dyDescent="0.3">
      <c r="K1246" s="190"/>
      <c r="R1246" s="8"/>
    </row>
    <row r="1247" spans="11:18" s="7" customFormat="1" x14ac:dyDescent="0.3">
      <c r="K1247" s="190"/>
      <c r="R1247" s="8"/>
    </row>
    <row r="1248" spans="11:18" s="7" customFormat="1" x14ac:dyDescent="0.3">
      <c r="K1248" s="190"/>
      <c r="R1248" s="8"/>
    </row>
    <row r="1249" spans="11:18" s="7" customFormat="1" x14ac:dyDescent="0.3">
      <c r="K1249" s="190"/>
      <c r="R1249" s="8"/>
    </row>
    <row r="1250" spans="11:18" s="7" customFormat="1" x14ac:dyDescent="0.3">
      <c r="K1250" s="190"/>
      <c r="R1250" s="8"/>
    </row>
    <row r="1251" spans="11:18" s="7" customFormat="1" x14ac:dyDescent="0.3">
      <c r="K1251" s="190"/>
      <c r="R1251" s="8"/>
    </row>
    <row r="1252" spans="11:18" s="7" customFormat="1" x14ac:dyDescent="0.3">
      <c r="K1252" s="190"/>
      <c r="R1252" s="8"/>
    </row>
    <row r="1253" spans="11:18" s="7" customFormat="1" x14ac:dyDescent="0.3">
      <c r="K1253" s="190"/>
      <c r="R1253" s="8"/>
    </row>
    <row r="1254" spans="11:18" s="7" customFormat="1" x14ac:dyDescent="0.3">
      <c r="K1254" s="190"/>
      <c r="R1254" s="8"/>
    </row>
    <row r="1255" spans="11:18" s="7" customFormat="1" x14ac:dyDescent="0.3">
      <c r="K1255" s="190"/>
      <c r="R1255" s="8"/>
    </row>
    <row r="1256" spans="11:18" s="7" customFormat="1" x14ac:dyDescent="0.3">
      <c r="K1256" s="190"/>
      <c r="R1256" s="8"/>
    </row>
    <row r="1257" spans="11:18" s="7" customFormat="1" x14ac:dyDescent="0.3">
      <c r="K1257" s="190"/>
      <c r="R1257" s="8"/>
    </row>
    <row r="1258" spans="11:18" s="7" customFormat="1" x14ac:dyDescent="0.3">
      <c r="K1258" s="190"/>
      <c r="R1258" s="8"/>
    </row>
    <row r="1259" spans="11:18" s="7" customFormat="1" x14ac:dyDescent="0.3">
      <c r="K1259" s="190"/>
      <c r="R1259" s="8"/>
    </row>
    <row r="1260" spans="11:18" s="7" customFormat="1" x14ac:dyDescent="0.3">
      <c r="K1260" s="190"/>
      <c r="R1260" s="8"/>
    </row>
    <row r="1261" spans="11:18" s="7" customFormat="1" x14ac:dyDescent="0.3">
      <c r="K1261" s="190"/>
      <c r="R1261" s="8"/>
    </row>
    <row r="1262" spans="11:18" s="7" customFormat="1" x14ac:dyDescent="0.3">
      <c r="K1262" s="190"/>
      <c r="R1262" s="8"/>
    </row>
    <row r="1263" spans="11:18" s="7" customFormat="1" x14ac:dyDescent="0.3">
      <c r="K1263" s="190"/>
      <c r="R1263" s="8"/>
    </row>
    <row r="1264" spans="11:18" s="7" customFormat="1" x14ac:dyDescent="0.3">
      <c r="K1264" s="190"/>
      <c r="R1264" s="8"/>
    </row>
    <row r="1265" spans="11:18" s="7" customFormat="1" x14ac:dyDescent="0.3">
      <c r="K1265" s="190"/>
      <c r="R1265" s="8"/>
    </row>
    <row r="1266" spans="11:18" s="7" customFormat="1" x14ac:dyDescent="0.3">
      <c r="K1266" s="190"/>
      <c r="R1266" s="8"/>
    </row>
    <row r="1267" spans="11:18" s="7" customFormat="1" x14ac:dyDescent="0.3">
      <c r="K1267" s="190"/>
      <c r="R1267" s="8"/>
    </row>
    <row r="1268" spans="11:18" s="7" customFormat="1" x14ac:dyDescent="0.3">
      <c r="K1268" s="190"/>
      <c r="R1268" s="8"/>
    </row>
    <row r="1269" spans="11:18" s="7" customFormat="1" x14ac:dyDescent="0.3">
      <c r="K1269" s="190"/>
      <c r="R1269" s="8"/>
    </row>
    <row r="1270" spans="11:18" s="7" customFormat="1" x14ac:dyDescent="0.3">
      <c r="K1270" s="190"/>
      <c r="R1270" s="8"/>
    </row>
    <row r="1271" spans="11:18" s="7" customFormat="1" x14ac:dyDescent="0.3">
      <c r="K1271" s="190"/>
      <c r="R1271" s="8"/>
    </row>
    <row r="1272" spans="11:18" s="7" customFormat="1" x14ac:dyDescent="0.3">
      <c r="K1272" s="190"/>
      <c r="R1272" s="8"/>
    </row>
    <row r="1273" spans="11:18" s="7" customFormat="1" x14ac:dyDescent="0.3">
      <c r="K1273" s="190"/>
      <c r="R1273" s="8"/>
    </row>
    <row r="1274" spans="11:18" s="7" customFormat="1" x14ac:dyDescent="0.3">
      <c r="K1274" s="190"/>
      <c r="R1274" s="8"/>
    </row>
    <row r="1275" spans="11:18" s="7" customFormat="1" x14ac:dyDescent="0.3">
      <c r="K1275" s="190"/>
      <c r="R1275" s="8"/>
    </row>
    <row r="1276" spans="11:18" s="7" customFormat="1" x14ac:dyDescent="0.3">
      <c r="K1276" s="190"/>
      <c r="R1276" s="8"/>
    </row>
    <row r="1277" spans="11:18" s="7" customFormat="1" x14ac:dyDescent="0.3">
      <c r="K1277" s="190"/>
      <c r="R1277" s="8"/>
    </row>
    <row r="1278" spans="11:18" s="7" customFormat="1" x14ac:dyDescent="0.3">
      <c r="K1278" s="190"/>
      <c r="R1278" s="8"/>
    </row>
    <row r="1279" spans="11:18" s="7" customFormat="1" x14ac:dyDescent="0.3">
      <c r="K1279" s="190"/>
      <c r="R1279" s="8"/>
    </row>
    <row r="1280" spans="11:18" s="7" customFormat="1" x14ac:dyDescent="0.3">
      <c r="K1280" s="190"/>
      <c r="R1280" s="8"/>
    </row>
    <row r="1281" spans="11:18" s="7" customFormat="1" x14ac:dyDescent="0.3">
      <c r="K1281" s="190"/>
      <c r="R1281" s="8"/>
    </row>
    <row r="1282" spans="11:18" s="7" customFormat="1" x14ac:dyDescent="0.3">
      <c r="K1282" s="190"/>
      <c r="R1282" s="8"/>
    </row>
    <row r="1283" spans="11:18" s="7" customFormat="1" x14ac:dyDescent="0.3">
      <c r="K1283" s="190"/>
      <c r="R1283" s="8"/>
    </row>
    <row r="1284" spans="11:18" s="7" customFormat="1" x14ac:dyDescent="0.3">
      <c r="K1284" s="190"/>
      <c r="R1284" s="8"/>
    </row>
    <row r="1285" spans="11:18" s="7" customFormat="1" x14ac:dyDescent="0.3">
      <c r="K1285" s="190"/>
      <c r="R1285" s="8"/>
    </row>
    <row r="1286" spans="11:18" s="7" customFormat="1" x14ac:dyDescent="0.3">
      <c r="K1286" s="190"/>
      <c r="R1286" s="8"/>
    </row>
    <row r="1287" spans="11:18" s="7" customFormat="1" x14ac:dyDescent="0.3">
      <c r="K1287" s="190"/>
      <c r="R1287" s="8"/>
    </row>
    <row r="1288" spans="11:18" s="7" customFormat="1" x14ac:dyDescent="0.3">
      <c r="K1288" s="190"/>
      <c r="R1288" s="8"/>
    </row>
    <row r="1289" spans="11:18" s="7" customFormat="1" x14ac:dyDescent="0.3">
      <c r="K1289" s="190"/>
      <c r="R1289" s="8"/>
    </row>
    <row r="1290" spans="11:18" s="7" customFormat="1" x14ac:dyDescent="0.3">
      <c r="K1290" s="190"/>
      <c r="R1290" s="8"/>
    </row>
    <row r="1291" spans="11:18" s="7" customFormat="1" x14ac:dyDescent="0.3">
      <c r="K1291" s="190"/>
      <c r="R1291" s="8"/>
    </row>
    <row r="1292" spans="11:18" s="7" customFormat="1" x14ac:dyDescent="0.3">
      <c r="K1292" s="190"/>
      <c r="R1292" s="8"/>
    </row>
    <row r="1293" spans="11:18" s="7" customFormat="1" x14ac:dyDescent="0.3">
      <c r="K1293" s="190"/>
      <c r="R1293" s="8"/>
    </row>
    <row r="1294" spans="11:18" s="7" customFormat="1" x14ac:dyDescent="0.3">
      <c r="K1294" s="190"/>
      <c r="R1294" s="8"/>
    </row>
    <row r="1295" spans="11:18" s="7" customFormat="1" x14ac:dyDescent="0.3">
      <c r="K1295" s="190"/>
      <c r="R1295" s="8"/>
    </row>
    <row r="1296" spans="11:18" s="7" customFormat="1" x14ac:dyDescent="0.3">
      <c r="K1296" s="190"/>
      <c r="R1296" s="8"/>
    </row>
    <row r="1297" spans="11:18" s="7" customFormat="1" x14ac:dyDescent="0.3">
      <c r="K1297" s="190"/>
      <c r="R1297" s="8"/>
    </row>
    <row r="1298" spans="11:18" s="7" customFormat="1" x14ac:dyDescent="0.3">
      <c r="K1298" s="190"/>
      <c r="R1298" s="8"/>
    </row>
    <row r="1299" spans="11:18" s="7" customFormat="1" x14ac:dyDescent="0.3">
      <c r="K1299" s="190"/>
      <c r="R1299" s="8"/>
    </row>
    <row r="1300" spans="11:18" s="7" customFormat="1" x14ac:dyDescent="0.3">
      <c r="K1300" s="190"/>
      <c r="R1300" s="8"/>
    </row>
    <row r="1301" spans="11:18" s="7" customFormat="1" x14ac:dyDescent="0.3">
      <c r="K1301" s="190"/>
      <c r="R1301" s="8"/>
    </row>
    <row r="1302" spans="11:18" s="7" customFormat="1" x14ac:dyDescent="0.3">
      <c r="K1302" s="190"/>
      <c r="R1302" s="8"/>
    </row>
    <row r="1303" spans="11:18" s="7" customFormat="1" x14ac:dyDescent="0.3">
      <c r="K1303" s="190"/>
      <c r="R1303" s="8"/>
    </row>
    <row r="1304" spans="11:18" s="7" customFormat="1" x14ac:dyDescent="0.3">
      <c r="K1304" s="190"/>
      <c r="R1304" s="8"/>
    </row>
    <row r="1305" spans="11:18" s="7" customFormat="1" x14ac:dyDescent="0.3">
      <c r="K1305" s="190"/>
      <c r="R1305" s="8"/>
    </row>
    <row r="1306" spans="11:18" s="7" customFormat="1" x14ac:dyDescent="0.3">
      <c r="K1306" s="190"/>
      <c r="R1306" s="8"/>
    </row>
    <row r="1307" spans="11:18" s="7" customFormat="1" x14ac:dyDescent="0.3">
      <c r="K1307" s="190"/>
      <c r="R1307" s="8"/>
    </row>
    <row r="1308" spans="11:18" s="7" customFormat="1" x14ac:dyDescent="0.3">
      <c r="K1308" s="190"/>
      <c r="R1308" s="8"/>
    </row>
    <row r="1309" spans="11:18" s="7" customFormat="1" x14ac:dyDescent="0.3">
      <c r="K1309" s="190"/>
      <c r="R1309" s="8"/>
    </row>
    <row r="1310" spans="11:18" s="7" customFormat="1" x14ac:dyDescent="0.3">
      <c r="K1310" s="190"/>
      <c r="R1310" s="8"/>
    </row>
    <row r="1311" spans="11:18" s="7" customFormat="1" x14ac:dyDescent="0.3">
      <c r="K1311" s="190"/>
      <c r="R1311" s="8"/>
    </row>
    <row r="1312" spans="11:18" s="7" customFormat="1" x14ac:dyDescent="0.3">
      <c r="K1312" s="190"/>
      <c r="R1312" s="8"/>
    </row>
    <row r="1313" spans="11:18" s="7" customFormat="1" x14ac:dyDescent="0.3">
      <c r="K1313" s="190"/>
      <c r="R1313" s="8"/>
    </row>
    <row r="1314" spans="11:18" s="7" customFormat="1" x14ac:dyDescent="0.3">
      <c r="K1314" s="190"/>
      <c r="R1314" s="8"/>
    </row>
    <row r="1315" spans="11:18" s="7" customFormat="1" x14ac:dyDescent="0.3">
      <c r="K1315" s="190"/>
      <c r="R1315" s="8"/>
    </row>
    <row r="1316" spans="11:18" s="7" customFormat="1" x14ac:dyDescent="0.3">
      <c r="K1316" s="190"/>
      <c r="R1316" s="8"/>
    </row>
    <row r="1317" spans="11:18" s="7" customFormat="1" x14ac:dyDescent="0.3">
      <c r="K1317" s="190"/>
      <c r="R1317" s="8"/>
    </row>
    <row r="1318" spans="11:18" s="7" customFormat="1" x14ac:dyDescent="0.3">
      <c r="K1318" s="190"/>
      <c r="R1318" s="8"/>
    </row>
    <row r="1319" spans="11:18" s="7" customFormat="1" x14ac:dyDescent="0.3">
      <c r="K1319" s="190"/>
      <c r="R1319" s="8"/>
    </row>
    <row r="1320" spans="11:18" s="7" customFormat="1" x14ac:dyDescent="0.3">
      <c r="K1320" s="190"/>
      <c r="R1320" s="8"/>
    </row>
    <row r="1321" spans="11:18" s="7" customFormat="1" x14ac:dyDescent="0.3">
      <c r="K1321" s="190"/>
      <c r="R1321" s="8"/>
    </row>
    <row r="1322" spans="11:18" s="7" customFormat="1" x14ac:dyDescent="0.3">
      <c r="K1322" s="190"/>
      <c r="R1322" s="8"/>
    </row>
    <row r="1323" spans="11:18" s="7" customFormat="1" x14ac:dyDescent="0.3">
      <c r="K1323" s="190"/>
      <c r="R1323" s="8"/>
    </row>
    <row r="1324" spans="11:18" s="7" customFormat="1" x14ac:dyDescent="0.3">
      <c r="K1324" s="190"/>
      <c r="R1324" s="8"/>
    </row>
    <row r="1325" spans="11:18" s="7" customFormat="1" x14ac:dyDescent="0.3">
      <c r="K1325" s="190"/>
      <c r="R1325" s="8"/>
    </row>
    <row r="1326" spans="11:18" s="7" customFormat="1" x14ac:dyDescent="0.3">
      <c r="K1326" s="190"/>
      <c r="R1326" s="8"/>
    </row>
    <row r="1327" spans="11:18" s="7" customFormat="1" x14ac:dyDescent="0.3">
      <c r="K1327" s="190"/>
      <c r="R1327" s="8"/>
    </row>
    <row r="1328" spans="11:18" s="7" customFormat="1" x14ac:dyDescent="0.3">
      <c r="K1328" s="190"/>
      <c r="R1328" s="8"/>
    </row>
    <row r="1329" spans="11:18" s="7" customFormat="1" x14ac:dyDescent="0.3">
      <c r="K1329" s="190"/>
      <c r="R1329" s="8"/>
    </row>
    <row r="1330" spans="11:18" s="7" customFormat="1" x14ac:dyDescent="0.3">
      <c r="K1330" s="190"/>
      <c r="R1330" s="8"/>
    </row>
    <row r="1331" spans="11:18" s="7" customFormat="1" x14ac:dyDescent="0.3">
      <c r="K1331" s="190"/>
      <c r="R1331" s="8"/>
    </row>
    <row r="1332" spans="11:18" s="7" customFormat="1" x14ac:dyDescent="0.3">
      <c r="K1332" s="190"/>
      <c r="R1332" s="8"/>
    </row>
    <row r="1333" spans="11:18" s="7" customFormat="1" x14ac:dyDescent="0.3">
      <c r="K1333" s="190"/>
      <c r="R1333" s="8"/>
    </row>
    <row r="1334" spans="11:18" s="7" customFormat="1" x14ac:dyDescent="0.3">
      <c r="K1334" s="190"/>
      <c r="R1334" s="8"/>
    </row>
    <row r="1335" spans="11:18" s="7" customFormat="1" x14ac:dyDescent="0.3">
      <c r="K1335" s="190"/>
      <c r="R1335" s="8"/>
    </row>
    <row r="1336" spans="11:18" s="7" customFormat="1" x14ac:dyDescent="0.3">
      <c r="K1336" s="190"/>
      <c r="R1336" s="8"/>
    </row>
    <row r="1337" spans="11:18" s="7" customFormat="1" x14ac:dyDescent="0.3">
      <c r="K1337" s="190"/>
      <c r="R1337" s="8"/>
    </row>
    <row r="1338" spans="11:18" s="7" customFormat="1" x14ac:dyDescent="0.3">
      <c r="K1338" s="190"/>
      <c r="R1338" s="8"/>
    </row>
    <row r="1339" spans="11:18" s="7" customFormat="1" x14ac:dyDescent="0.3">
      <c r="K1339" s="190"/>
      <c r="R1339" s="8"/>
    </row>
    <row r="1340" spans="11:18" s="7" customFormat="1" x14ac:dyDescent="0.3">
      <c r="K1340" s="190"/>
      <c r="R1340" s="8"/>
    </row>
    <row r="1341" spans="11:18" s="7" customFormat="1" x14ac:dyDescent="0.3">
      <c r="K1341" s="190"/>
      <c r="R1341" s="8"/>
    </row>
    <row r="1342" spans="11:18" s="7" customFormat="1" x14ac:dyDescent="0.3">
      <c r="K1342" s="190"/>
      <c r="R1342" s="8"/>
    </row>
    <row r="1343" spans="11:18" s="7" customFormat="1" x14ac:dyDescent="0.3">
      <c r="K1343" s="190"/>
      <c r="R1343" s="8"/>
    </row>
    <row r="1344" spans="11:18" s="7" customFormat="1" x14ac:dyDescent="0.3">
      <c r="K1344" s="190"/>
      <c r="R1344" s="8"/>
    </row>
    <row r="1345" spans="11:18" s="7" customFormat="1" x14ac:dyDescent="0.3">
      <c r="K1345" s="190"/>
      <c r="R1345" s="8"/>
    </row>
    <row r="1346" spans="11:18" s="7" customFormat="1" x14ac:dyDescent="0.3">
      <c r="K1346" s="190"/>
      <c r="R1346" s="8"/>
    </row>
    <row r="1347" spans="11:18" s="7" customFormat="1" x14ac:dyDescent="0.3">
      <c r="K1347" s="190"/>
      <c r="R1347" s="8"/>
    </row>
    <row r="1348" spans="11:18" s="7" customFormat="1" x14ac:dyDescent="0.3">
      <c r="K1348" s="190"/>
      <c r="R1348" s="8"/>
    </row>
    <row r="1349" spans="11:18" s="7" customFormat="1" x14ac:dyDescent="0.3">
      <c r="K1349" s="190"/>
      <c r="R1349" s="8"/>
    </row>
    <row r="1350" spans="11:18" s="7" customFormat="1" x14ac:dyDescent="0.3">
      <c r="K1350" s="190"/>
      <c r="R1350" s="8"/>
    </row>
    <row r="1351" spans="11:18" s="7" customFormat="1" x14ac:dyDescent="0.3">
      <c r="K1351" s="190"/>
      <c r="R1351" s="8"/>
    </row>
    <row r="1352" spans="11:18" s="7" customFormat="1" x14ac:dyDescent="0.3">
      <c r="K1352" s="190"/>
      <c r="R1352" s="8"/>
    </row>
    <row r="1353" spans="11:18" s="7" customFormat="1" x14ac:dyDescent="0.3">
      <c r="K1353" s="190"/>
      <c r="R1353" s="8"/>
    </row>
    <row r="1354" spans="11:18" s="7" customFormat="1" x14ac:dyDescent="0.3">
      <c r="K1354" s="190"/>
      <c r="R1354" s="8"/>
    </row>
    <row r="1355" spans="11:18" s="7" customFormat="1" x14ac:dyDescent="0.3">
      <c r="K1355" s="190"/>
      <c r="R1355" s="8"/>
    </row>
    <row r="1356" spans="11:18" s="7" customFormat="1" x14ac:dyDescent="0.3">
      <c r="K1356" s="190"/>
      <c r="R1356" s="8"/>
    </row>
    <row r="1357" spans="11:18" s="7" customFormat="1" x14ac:dyDescent="0.3">
      <c r="K1357" s="190"/>
      <c r="R1357" s="8"/>
    </row>
    <row r="1358" spans="11:18" s="7" customFormat="1" x14ac:dyDescent="0.3">
      <c r="K1358" s="190"/>
      <c r="R1358" s="8"/>
    </row>
    <row r="1359" spans="11:18" s="7" customFormat="1" x14ac:dyDescent="0.3">
      <c r="K1359" s="190"/>
      <c r="R1359" s="8"/>
    </row>
    <row r="1360" spans="11:18" s="7" customFormat="1" x14ac:dyDescent="0.3">
      <c r="K1360" s="190"/>
      <c r="R1360" s="8"/>
    </row>
    <row r="1361" spans="11:18" s="7" customFormat="1" x14ac:dyDescent="0.3">
      <c r="K1361" s="190"/>
      <c r="R1361" s="8"/>
    </row>
    <row r="1362" spans="11:18" s="7" customFormat="1" x14ac:dyDescent="0.3">
      <c r="K1362" s="190"/>
      <c r="R1362" s="8"/>
    </row>
    <row r="1363" spans="11:18" s="7" customFormat="1" x14ac:dyDescent="0.3">
      <c r="K1363" s="190"/>
      <c r="R1363" s="8"/>
    </row>
    <row r="1364" spans="11:18" s="7" customFormat="1" x14ac:dyDescent="0.3">
      <c r="K1364" s="190"/>
      <c r="R1364" s="8"/>
    </row>
    <row r="1365" spans="11:18" s="7" customFormat="1" x14ac:dyDescent="0.3">
      <c r="K1365" s="190"/>
      <c r="R1365" s="8"/>
    </row>
    <row r="1366" spans="11:18" s="7" customFormat="1" x14ac:dyDescent="0.3">
      <c r="K1366" s="190"/>
      <c r="R1366" s="8"/>
    </row>
    <row r="1367" spans="11:18" s="7" customFormat="1" x14ac:dyDescent="0.3">
      <c r="K1367" s="190"/>
      <c r="R1367" s="8"/>
    </row>
    <row r="1368" spans="11:18" s="7" customFormat="1" x14ac:dyDescent="0.3">
      <c r="K1368" s="190"/>
      <c r="R1368" s="8"/>
    </row>
    <row r="1369" spans="11:18" s="7" customFormat="1" x14ac:dyDescent="0.3">
      <c r="K1369" s="190"/>
      <c r="R1369" s="8"/>
    </row>
    <row r="1370" spans="11:18" s="7" customFormat="1" x14ac:dyDescent="0.3">
      <c r="K1370" s="190"/>
      <c r="R1370" s="8"/>
    </row>
    <row r="1371" spans="11:18" s="7" customFormat="1" x14ac:dyDescent="0.3">
      <c r="K1371" s="190"/>
      <c r="R1371" s="8"/>
    </row>
    <row r="1372" spans="11:18" s="7" customFormat="1" x14ac:dyDescent="0.3">
      <c r="K1372" s="190"/>
      <c r="R1372" s="8"/>
    </row>
    <row r="1373" spans="11:18" s="7" customFormat="1" x14ac:dyDescent="0.3">
      <c r="K1373" s="190"/>
      <c r="R1373" s="8"/>
    </row>
    <row r="1374" spans="11:18" s="7" customFormat="1" x14ac:dyDescent="0.3">
      <c r="K1374" s="190"/>
      <c r="R1374" s="8"/>
    </row>
    <row r="1375" spans="11:18" s="7" customFormat="1" x14ac:dyDescent="0.3">
      <c r="K1375" s="190"/>
      <c r="R1375" s="8"/>
    </row>
    <row r="1376" spans="11:18" s="7" customFormat="1" x14ac:dyDescent="0.3">
      <c r="K1376" s="190"/>
      <c r="R1376" s="8"/>
    </row>
    <row r="1377" spans="11:18" s="7" customFormat="1" x14ac:dyDescent="0.3">
      <c r="K1377" s="190"/>
      <c r="R1377" s="8"/>
    </row>
    <row r="1378" spans="11:18" s="7" customFormat="1" x14ac:dyDescent="0.3">
      <c r="K1378" s="190"/>
      <c r="R1378" s="8"/>
    </row>
    <row r="1379" spans="11:18" s="7" customFormat="1" x14ac:dyDescent="0.3">
      <c r="K1379" s="190"/>
      <c r="R1379" s="8"/>
    </row>
    <row r="1380" spans="11:18" s="7" customFormat="1" x14ac:dyDescent="0.3">
      <c r="K1380" s="190"/>
      <c r="R1380" s="8"/>
    </row>
    <row r="1381" spans="11:18" s="7" customFormat="1" x14ac:dyDescent="0.3">
      <c r="K1381" s="190"/>
      <c r="R1381" s="8"/>
    </row>
    <row r="1382" spans="11:18" s="7" customFormat="1" x14ac:dyDescent="0.3">
      <c r="K1382" s="190"/>
      <c r="R1382" s="8"/>
    </row>
    <row r="1383" spans="11:18" s="7" customFormat="1" x14ac:dyDescent="0.3">
      <c r="K1383" s="190"/>
      <c r="R1383" s="8"/>
    </row>
    <row r="1384" spans="11:18" s="7" customFormat="1" x14ac:dyDescent="0.3">
      <c r="K1384" s="190"/>
      <c r="R1384" s="8"/>
    </row>
    <row r="1385" spans="11:18" s="7" customFormat="1" x14ac:dyDescent="0.3">
      <c r="K1385" s="190"/>
      <c r="R1385" s="8"/>
    </row>
    <row r="1386" spans="11:18" s="7" customFormat="1" x14ac:dyDescent="0.3">
      <c r="K1386" s="190"/>
      <c r="R1386" s="8"/>
    </row>
    <row r="1387" spans="11:18" s="7" customFormat="1" x14ac:dyDescent="0.3">
      <c r="K1387" s="190"/>
      <c r="R1387" s="8"/>
    </row>
    <row r="1388" spans="11:18" s="7" customFormat="1" x14ac:dyDescent="0.3">
      <c r="K1388" s="190"/>
      <c r="R1388" s="8"/>
    </row>
    <row r="1389" spans="11:18" s="7" customFormat="1" x14ac:dyDescent="0.3">
      <c r="K1389" s="190"/>
      <c r="R1389" s="8"/>
    </row>
    <row r="1390" spans="11:18" s="7" customFormat="1" x14ac:dyDescent="0.3">
      <c r="K1390" s="190"/>
      <c r="R1390" s="8"/>
    </row>
    <row r="1391" spans="11:18" s="7" customFormat="1" x14ac:dyDescent="0.3">
      <c r="K1391" s="190"/>
      <c r="R1391" s="8"/>
    </row>
    <row r="1392" spans="11:18" s="7" customFormat="1" x14ac:dyDescent="0.3">
      <c r="K1392" s="190"/>
      <c r="R1392" s="8"/>
    </row>
    <row r="1393" spans="11:18" s="7" customFormat="1" x14ac:dyDescent="0.3">
      <c r="K1393" s="190"/>
      <c r="R1393" s="8"/>
    </row>
    <row r="1394" spans="11:18" s="7" customFormat="1" x14ac:dyDescent="0.3">
      <c r="K1394" s="190"/>
      <c r="R1394" s="8"/>
    </row>
    <row r="1395" spans="11:18" s="7" customFormat="1" x14ac:dyDescent="0.3">
      <c r="K1395" s="190"/>
      <c r="R1395" s="8"/>
    </row>
    <row r="1396" spans="11:18" s="7" customFormat="1" x14ac:dyDescent="0.3">
      <c r="K1396" s="190"/>
      <c r="R1396" s="8"/>
    </row>
    <row r="1397" spans="11:18" s="7" customFormat="1" x14ac:dyDescent="0.3">
      <c r="K1397" s="190"/>
      <c r="R1397" s="8"/>
    </row>
    <row r="1398" spans="11:18" s="7" customFormat="1" x14ac:dyDescent="0.3">
      <c r="K1398" s="190"/>
      <c r="R1398" s="8"/>
    </row>
    <row r="1399" spans="11:18" s="7" customFormat="1" x14ac:dyDescent="0.3">
      <c r="K1399" s="190"/>
      <c r="R1399" s="8"/>
    </row>
    <row r="1400" spans="11:18" s="7" customFormat="1" x14ac:dyDescent="0.3">
      <c r="K1400" s="190"/>
      <c r="R1400" s="8"/>
    </row>
    <row r="1401" spans="11:18" s="7" customFormat="1" x14ac:dyDescent="0.3">
      <c r="K1401" s="190"/>
      <c r="R1401" s="8"/>
    </row>
    <row r="1402" spans="11:18" s="7" customFormat="1" x14ac:dyDescent="0.3">
      <c r="K1402" s="190"/>
      <c r="R1402" s="8"/>
    </row>
    <row r="1403" spans="11:18" s="7" customFormat="1" x14ac:dyDescent="0.3">
      <c r="K1403" s="190"/>
      <c r="R1403" s="8"/>
    </row>
    <row r="1404" spans="11:18" s="7" customFormat="1" x14ac:dyDescent="0.3">
      <c r="K1404" s="190"/>
      <c r="R1404" s="8"/>
    </row>
    <row r="1405" spans="11:18" s="7" customFormat="1" x14ac:dyDescent="0.3">
      <c r="K1405" s="190"/>
      <c r="R1405" s="8"/>
    </row>
    <row r="1406" spans="11:18" s="7" customFormat="1" x14ac:dyDescent="0.3">
      <c r="K1406" s="190"/>
      <c r="R1406" s="8"/>
    </row>
    <row r="1407" spans="11:18" s="7" customFormat="1" x14ac:dyDescent="0.3">
      <c r="K1407" s="190"/>
      <c r="R1407" s="8"/>
    </row>
    <row r="1408" spans="11:18" s="7" customFormat="1" x14ac:dyDescent="0.3">
      <c r="K1408" s="190"/>
      <c r="R1408" s="8"/>
    </row>
    <row r="1409" spans="11:18" s="7" customFormat="1" x14ac:dyDescent="0.3">
      <c r="K1409" s="190"/>
      <c r="R1409" s="8"/>
    </row>
    <row r="1410" spans="11:18" s="7" customFormat="1" x14ac:dyDescent="0.3">
      <c r="K1410" s="190"/>
      <c r="R1410" s="8"/>
    </row>
    <row r="1411" spans="11:18" s="7" customFormat="1" x14ac:dyDescent="0.3">
      <c r="K1411" s="190"/>
      <c r="R1411" s="8"/>
    </row>
    <row r="1412" spans="11:18" s="7" customFormat="1" x14ac:dyDescent="0.3">
      <c r="K1412" s="190"/>
      <c r="R1412" s="8"/>
    </row>
    <row r="1413" spans="11:18" s="7" customFormat="1" x14ac:dyDescent="0.3">
      <c r="K1413" s="190"/>
      <c r="R1413" s="8"/>
    </row>
    <row r="1414" spans="11:18" s="7" customFormat="1" x14ac:dyDescent="0.3">
      <c r="K1414" s="190"/>
      <c r="R1414" s="8"/>
    </row>
    <row r="1415" spans="11:18" s="7" customFormat="1" x14ac:dyDescent="0.3">
      <c r="K1415" s="190"/>
      <c r="R1415" s="8"/>
    </row>
    <row r="1416" spans="11:18" s="7" customFormat="1" x14ac:dyDescent="0.3">
      <c r="K1416" s="190"/>
      <c r="R1416" s="8"/>
    </row>
    <row r="1417" spans="11:18" s="7" customFormat="1" x14ac:dyDescent="0.3">
      <c r="K1417" s="190"/>
      <c r="R1417" s="8"/>
    </row>
    <row r="1418" spans="11:18" s="7" customFormat="1" x14ac:dyDescent="0.3">
      <c r="K1418" s="190"/>
      <c r="R1418" s="8"/>
    </row>
    <row r="1419" spans="11:18" s="7" customFormat="1" x14ac:dyDescent="0.3">
      <c r="K1419" s="190"/>
      <c r="R1419" s="8"/>
    </row>
    <row r="1420" spans="11:18" s="7" customFormat="1" x14ac:dyDescent="0.3">
      <c r="K1420" s="190"/>
      <c r="R1420" s="8"/>
    </row>
    <row r="1421" spans="11:18" s="7" customFormat="1" x14ac:dyDescent="0.3">
      <c r="K1421" s="190"/>
      <c r="R1421" s="8"/>
    </row>
    <row r="1422" spans="11:18" s="7" customFormat="1" x14ac:dyDescent="0.3">
      <c r="K1422" s="190"/>
      <c r="R1422" s="8"/>
    </row>
    <row r="1423" spans="11:18" s="7" customFormat="1" x14ac:dyDescent="0.3">
      <c r="K1423" s="190"/>
      <c r="R1423" s="8"/>
    </row>
    <row r="1424" spans="11:18" s="7" customFormat="1" x14ac:dyDescent="0.3">
      <c r="K1424" s="190"/>
      <c r="R1424" s="8"/>
    </row>
    <row r="1425" spans="11:18" s="7" customFormat="1" x14ac:dyDescent="0.3">
      <c r="K1425" s="190"/>
      <c r="R1425" s="8"/>
    </row>
    <row r="1426" spans="11:18" s="7" customFormat="1" x14ac:dyDescent="0.3">
      <c r="K1426" s="190"/>
      <c r="R1426" s="8"/>
    </row>
    <row r="1427" spans="11:18" s="7" customFormat="1" x14ac:dyDescent="0.3">
      <c r="K1427" s="190"/>
      <c r="R1427" s="8"/>
    </row>
    <row r="1428" spans="11:18" s="7" customFormat="1" x14ac:dyDescent="0.3">
      <c r="K1428" s="190"/>
      <c r="R1428" s="8"/>
    </row>
    <row r="1429" spans="11:18" s="7" customFormat="1" x14ac:dyDescent="0.3">
      <c r="K1429" s="190"/>
      <c r="R1429" s="8"/>
    </row>
    <row r="1430" spans="11:18" s="7" customFormat="1" x14ac:dyDescent="0.3">
      <c r="K1430" s="190"/>
      <c r="R1430" s="8"/>
    </row>
    <row r="1431" spans="11:18" s="7" customFormat="1" x14ac:dyDescent="0.3">
      <c r="K1431" s="190"/>
      <c r="R1431" s="8"/>
    </row>
    <row r="1432" spans="11:18" s="7" customFormat="1" x14ac:dyDescent="0.3">
      <c r="K1432" s="190"/>
      <c r="R1432" s="8"/>
    </row>
    <row r="1433" spans="11:18" s="7" customFormat="1" x14ac:dyDescent="0.3">
      <c r="K1433" s="190"/>
      <c r="R1433" s="8"/>
    </row>
    <row r="1434" spans="11:18" s="7" customFormat="1" x14ac:dyDescent="0.3">
      <c r="K1434" s="190"/>
      <c r="R1434" s="8"/>
    </row>
    <row r="1435" spans="11:18" s="7" customFormat="1" x14ac:dyDescent="0.3">
      <c r="K1435" s="190"/>
      <c r="R1435" s="8"/>
    </row>
    <row r="1436" spans="11:18" s="7" customFormat="1" x14ac:dyDescent="0.3">
      <c r="K1436" s="190"/>
      <c r="R1436" s="8"/>
    </row>
    <row r="1437" spans="11:18" s="7" customFormat="1" x14ac:dyDescent="0.3">
      <c r="K1437" s="190"/>
      <c r="R1437" s="8"/>
    </row>
    <row r="1438" spans="11:18" s="7" customFormat="1" x14ac:dyDescent="0.3">
      <c r="K1438" s="190"/>
      <c r="R1438" s="8"/>
    </row>
    <row r="1439" spans="11:18" s="7" customFormat="1" x14ac:dyDescent="0.3">
      <c r="K1439" s="190"/>
      <c r="R1439" s="8"/>
    </row>
    <row r="1440" spans="11:18" s="7" customFormat="1" x14ac:dyDescent="0.3">
      <c r="K1440" s="190"/>
      <c r="R1440" s="8"/>
    </row>
    <row r="1441" spans="11:18" s="7" customFormat="1" x14ac:dyDescent="0.3">
      <c r="K1441" s="190"/>
      <c r="R1441" s="8"/>
    </row>
    <row r="1442" spans="11:18" s="7" customFormat="1" x14ac:dyDescent="0.3">
      <c r="K1442" s="190"/>
      <c r="R1442" s="8"/>
    </row>
    <row r="1443" spans="11:18" s="7" customFormat="1" x14ac:dyDescent="0.3">
      <c r="K1443" s="190"/>
      <c r="R1443" s="8"/>
    </row>
    <row r="1444" spans="11:18" s="7" customFormat="1" x14ac:dyDescent="0.3">
      <c r="K1444" s="190"/>
      <c r="R1444" s="8"/>
    </row>
    <row r="1445" spans="11:18" s="7" customFormat="1" x14ac:dyDescent="0.3">
      <c r="K1445" s="190"/>
      <c r="R1445" s="8"/>
    </row>
    <row r="1446" spans="11:18" s="7" customFormat="1" x14ac:dyDescent="0.3">
      <c r="K1446" s="190"/>
      <c r="R1446" s="8"/>
    </row>
    <row r="1447" spans="11:18" s="7" customFormat="1" x14ac:dyDescent="0.3">
      <c r="K1447" s="190"/>
      <c r="R1447" s="8"/>
    </row>
    <row r="1448" spans="11:18" s="7" customFormat="1" x14ac:dyDescent="0.3">
      <c r="K1448" s="190"/>
      <c r="R1448" s="8"/>
    </row>
    <row r="1449" spans="11:18" s="7" customFormat="1" x14ac:dyDescent="0.3">
      <c r="K1449" s="190"/>
      <c r="R1449" s="8"/>
    </row>
    <row r="1450" spans="11:18" s="7" customFormat="1" x14ac:dyDescent="0.3">
      <c r="K1450" s="190"/>
      <c r="R1450" s="8"/>
    </row>
    <row r="1451" spans="11:18" s="7" customFormat="1" x14ac:dyDescent="0.3">
      <c r="K1451" s="190"/>
      <c r="R1451" s="8"/>
    </row>
    <row r="1452" spans="11:18" s="7" customFormat="1" x14ac:dyDescent="0.3">
      <c r="K1452" s="190"/>
      <c r="R1452" s="8"/>
    </row>
    <row r="1453" spans="11:18" s="7" customFormat="1" x14ac:dyDescent="0.3">
      <c r="K1453" s="190"/>
      <c r="R1453" s="8"/>
    </row>
    <row r="1454" spans="11:18" s="7" customFormat="1" x14ac:dyDescent="0.3">
      <c r="K1454" s="190"/>
      <c r="R1454" s="8"/>
    </row>
    <row r="1455" spans="11:18" s="7" customFormat="1" x14ac:dyDescent="0.3">
      <c r="K1455" s="190"/>
      <c r="R1455" s="8"/>
    </row>
    <row r="1456" spans="11:18" s="7" customFormat="1" x14ac:dyDescent="0.3">
      <c r="K1456" s="190"/>
      <c r="R1456" s="8"/>
    </row>
    <row r="1457" spans="11:18" s="7" customFormat="1" x14ac:dyDescent="0.3">
      <c r="K1457" s="190"/>
      <c r="R1457" s="8"/>
    </row>
    <row r="1458" spans="11:18" s="7" customFormat="1" x14ac:dyDescent="0.3">
      <c r="K1458" s="190"/>
      <c r="R1458" s="8"/>
    </row>
    <row r="1459" spans="11:18" s="7" customFormat="1" x14ac:dyDescent="0.3">
      <c r="K1459" s="190"/>
      <c r="R1459" s="8"/>
    </row>
    <row r="1460" spans="11:18" s="7" customFormat="1" x14ac:dyDescent="0.3">
      <c r="K1460" s="190"/>
      <c r="R1460" s="8"/>
    </row>
    <row r="1461" spans="11:18" s="7" customFormat="1" x14ac:dyDescent="0.3">
      <c r="K1461" s="190"/>
      <c r="R1461" s="8"/>
    </row>
    <row r="1462" spans="11:18" s="7" customFormat="1" x14ac:dyDescent="0.3">
      <c r="K1462" s="190"/>
      <c r="R1462" s="8"/>
    </row>
    <row r="1463" spans="11:18" s="7" customFormat="1" x14ac:dyDescent="0.3">
      <c r="K1463" s="190"/>
      <c r="R1463" s="8"/>
    </row>
    <row r="1464" spans="11:18" s="7" customFormat="1" x14ac:dyDescent="0.3">
      <c r="K1464" s="190"/>
      <c r="R1464" s="8"/>
    </row>
    <row r="1465" spans="11:18" s="7" customFormat="1" x14ac:dyDescent="0.3">
      <c r="K1465" s="190"/>
      <c r="R1465" s="8"/>
    </row>
    <row r="1466" spans="11:18" s="7" customFormat="1" x14ac:dyDescent="0.3">
      <c r="K1466" s="190"/>
      <c r="R1466" s="8"/>
    </row>
    <row r="1467" spans="11:18" s="7" customFormat="1" x14ac:dyDescent="0.3">
      <c r="K1467" s="190"/>
      <c r="R1467" s="8"/>
    </row>
    <row r="1468" spans="11:18" s="7" customFormat="1" x14ac:dyDescent="0.3">
      <c r="K1468" s="190"/>
      <c r="R1468" s="8"/>
    </row>
    <row r="1469" spans="11:18" s="7" customFormat="1" x14ac:dyDescent="0.3">
      <c r="K1469" s="190"/>
      <c r="R1469" s="8"/>
    </row>
    <row r="1470" spans="11:18" s="7" customFormat="1" x14ac:dyDescent="0.3">
      <c r="K1470" s="190"/>
      <c r="R1470" s="8"/>
    </row>
    <row r="1471" spans="11:18" s="7" customFormat="1" x14ac:dyDescent="0.3">
      <c r="K1471" s="190"/>
      <c r="R1471" s="8"/>
    </row>
    <row r="1472" spans="11:18" s="7" customFormat="1" x14ac:dyDescent="0.3">
      <c r="K1472" s="190"/>
      <c r="R1472" s="8"/>
    </row>
    <row r="1473" spans="11:18" s="7" customFormat="1" x14ac:dyDescent="0.3">
      <c r="K1473" s="190"/>
      <c r="R1473" s="8"/>
    </row>
    <row r="1474" spans="11:18" s="7" customFormat="1" x14ac:dyDescent="0.3">
      <c r="K1474" s="190"/>
      <c r="R1474" s="8"/>
    </row>
    <row r="1475" spans="11:18" s="7" customFormat="1" x14ac:dyDescent="0.3">
      <c r="K1475" s="190"/>
      <c r="R1475" s="8"/>
    </row>
    <row r="1476" spans="11:18" s="7" customFormat="1" x14ac:dyDescent="0.3">
      <c r="K1476" s="190"/>
      <c r="R1476" s="8"/>
    </row>
    <row r="1477" spans="11:18" s="7" customFormat="1" x14ac:dyDescent="0.3">
      <c r="K1477" s="190"/>
      <c r="R1477" s="8"/>
    </row>
    <row r="1478" spans="11:18" s="7" customFormat="1" x14ac:dyDescent="0.3">
      <c r="K1478" s="190"/>
      <c r="R1478" s="8"/>
    </row>
    <row r="1479" spans="11:18" s="7" customFormat="1" x14ac:dyDescent="0.3">
      <c r="K1479" s="190"/>
      <c r="R1479" s="8"/>
    </row>
    <row r="1480" spans="11:18" s="7" customFormat="1" x14ac:dyDescent="0.3">
      <c r="K1480" s="190"/>
      <c r="R1480" s="8"/>
    </row>
    <row r="1481" spans="11:18" s="7" customFormat="1" x14ac:dyDescent="0.3">
      <c r="K1481" s="190"/>
      <c r="R1481" s="8"/>
    </row>
    <row r="1482" spans="11:18" s="7" customFormat="1" x14ac:dyDescent="0.3">
      <c r="K1482" s="190"/>
      <c r="R1482" s="8"/>
    </row>
    <row r="1483" spans="11:18" s="7" customFormat="1" x14ac:dyDescent="0.3">
      <c r="K1483" s="190"/>
      <c r="R1483" s="8"/>
    </row>
    <row r="1484" spans="11:18" s="7" customFormat="1" x14ac:dyDescent="0.3">
      <c r="K1484" s="190"/>
      <c r="R1484" s="8"/>
    </row>
    <row r="1485" spans="11:18" s="7" customFormat="1" x14ac:dyDescent="0.3">
      <c r="K1485" s="190"/>
      <c r="R1485" s="8"/>
    </row>
    <row r="1486" spans="11:18" s="7" customFormat="1" x14ac:dyDescent="0.3">
      <c r="K1486" s="190"/>
      <c r="R1486" s="8"/>
    </row>
    <row r="1487" spans="11:18" s="7" customFormat="1" x14ac:dyDescent="0.3">
      <c r="K1487" s="190"/>
      <c r="R1487" s="8"/>
    </row>
    <row r="1488" spans="11:18" s="7" customFormat="1" x14ac:dyDescent="0.3">
      <c r="K1488" s="190"/>
      <c r="R1488" s="8"/>
    </row>
    <row r="1489" spans="11:18" s="7" customFormat="1" x14ac:dyDescent="0.3">
      <c r="K1489" s="190"/>
      <c r="R1489" s="8"/>
    </row>
    <row r="1490" spans="11:18" s="7" customFormat="1" x14ac:dyDescent="0.3">
      <c r="K1490" s="190"/>
      <c r="R1490" s="8"/>
    </row>
    <row r="1491" spans="11:18" s="7" customFormat="1" x14ac:dyDescent="0.3">
      <c r="K1491" s="190"/>
      <c r="R1491" s="8"/>
    </row>
    <row r="1492" spans="11:18" s="7" customFormat="1" x14ac:dyDescent="0.3">
      <c r="K1492" s="190"/>
      <c r="R1492" s="8"/>
    </row>
    <row r="1493" spans="11:18" s="7" customFormat="1" x14ac:dyDescent="0.3">
      <c r="K1493" s="190"/>
      <c r="R1493" s="8"/>
    </row>
    <row r="1494" spans="11:18" s="7" customFormat="1" x14ac:dyDescent="0.3">
      <c r="K1494" s="190"/>
      <c r="R1494" s="8"/>
    </row>
    <row r="1495" spans="11:18" s="7" customFormat="1" x14ac:dyDescent="0.3">
      <c r="K1495" s="190"/>
      <c r="R1495" s="8"/>
    </row>
    <row r="1496" spans="11:18" s="7" customFormat="1" x14ac:dyDescent="0.3">
      <c r="K1496" s="190"/>
      <c r="R1496" s="8"/>
    </row>
    <row r="1497" spans="11:18" s="7" customFormat="1" x14ac:dyDescent="0.3">
      <c r="K1497" s="190"/>
      <c r="R1497" s="8"/>
    </row>
    <row r="1498" spans="11:18" s="7" customFormat="1" x14ac:dyDescent="0.3">
      <c r="K1498" s="190"/>
      <c r="R1498" s="8"/>
    </row>
    <row r="1499" spans="11:18" s="7" customFormat="1" x14ac:dyDescent="0.3">
      <c r="K1499" s="190"/>
      <c r="R1499" s="8"/>
    </row>
    <row r="1500" spans="11:18" s="7" customFormat="1" x14ac:dyDescent="0.3">
      <c r="K1500" s="190"/>
      <c r="R1500" s="8"/>
    </row>
    <row r="1501" spans="11:18" s="7" customFormat="1" x14ac:dyDescent="0.3">
      <c r="K1501" s="190"/>
      <c r="R1501" s="8"/>
    </row>
    <row r="1502" spans="11:18" s="7" customFormat="1" x14ac:dyDescent="0.3">
      <c r="K1502" s="190"/>
      <c r="R1502" s="8"/>
    </row>
    <row r="1503" spans="11:18" s="7" customFormat="1" x14ac:dyDescent="0.3">
      <c r="K1503" s="190"/>
      <c r="R1503" s="8"/>
    </row>
    <row r="1504" spans="11:18" s="7" customFormat="1" x14ac:dyDescent="0.3">
      <c r="K1504" s="190"/>
      <c r="R1504" s="8"/>
    </row>
    <row r="1505" spans="11:18" s="7" customFormat="1" x14ac:dyDescent="0.3">
      <c r="K1505" s="190"/>
      <c r="R1505" s="8"/>
    </row>
    <row r="1506" spans="11:18" s="7" customFormat="1" x14ac:dyDescent="0.3">
      <c r="K1506" s="190"/>
      <c r="R1506" s="8"/>
    </row>
    <row r="1507" spans="11:18" s="7" customFormat="1" x14ac:dyDescent="0.3">
      <c r="K1507" s="190"/>
      <c r="R1507" s="8"/>
    </row>
    <row r="1508" spans="11:18" s="7" customFormat="1" x14ac:dyDescent="0.3">
      <c r="K1508" s="190"/>
      <c r="R1508" s="8"/>
    </row>
    <row r="1509" spans="11:18" s="7" customFormat="1" x14ac:dyDescent="0.3">
      <c r="K1509" s="190"/>
      <c r="R1509" s="8"/>
    </row>
    <row r="1510" spans="11:18" s="7" customFormat="1" x14ac:dyDescent="0.3">
      <c r="K1510" s="190"/>
      <c r="R1510" s="8"/>
    </row>
    <row r="1511" spans="11:18" s="7" customFormat="1" x14ac:dyDescent="0.3">
      <c r="K1511" s="190"/>
      <c r="R1511" s="8"/>
    </row>
    <row r="1512" spans="11:18" s="7" customFormat="1" x14ac:dyDescent="0.3">
      <c r="K1512" s="190"/>
      <c r="R1512" s="8"/>
    </row>
    <row r="1513" spans="11:18" s="7" customFormat="1" x14ac:dyDescent="0.3">
      <c r="K1513" s="190"/>
      <c r="R1513" s="8"/>
    </row>
    <row r="1514" spans="11:18" s="7" customFormat="1" x14ac:dyDescent="0.3">
      <c r="K1514" s="190"/>
      <c r="R1514" s="8"/>
    </row>
    <row r="1515" spans="11:18" s="7" customFormat="1" x14ac:dyDescent="0.3">
      <c r="K1515" s="190"/>
      <c r="R1515" s="8"/>
    </row>
    <row r="1516" spans="11:18" s="7" customFormat="1" x14ac:dyDescent="0.3">
      <c r="K1516" s="190"/>
      <c r="R1516" s="8"/>
    </row>
    <row r="1517" spans="11:18" s="7" customFormat="1" x14ac:dyDescent="0.3">
      <c r="K1517" s="190"/>
      <c r="R1517" s="8"/>
    </row>
    <row r="1518" spans="11:18" s="7" customFormat="1" x14ac:dyDescent="0.3">
      <c r="K1518" s="190"/>
      <c r="R1518" s="8"/>
    </row>
    <row r="1519" spans="11:18" s="7" customFormat="1" x14ac:dyDescent="0.3">
      <c r="K1519" s="190"/>
      <c r="R1519" s="8"/>
    </row>
    <row r="1520" spans="11:18" s="7" customFormat="1" x14ac:dyDescent="0.3">
      <c r="K1520" s="190"/>
      <c r="R1520" s="8"/>
    </row>
    <row r="1521" spans="11:18" s="7" customFormat="1" x14ac:dyDescent="0.3">
      <c r="K1521" s="190"/>
      <c r="R1521" s="8"/>
    </row>
    <row r="1522" spans="11:18" s="7" customFormat="1" x14ac:dyDescent="0.3">
      <c r="K1522" s="190"/>
      <c r="R1522" s="8"/>
    </row>
    <row r="1523" spans="11:18" s="7" customFormat="1" x14ac:dyDescent="0.3">
      <c r="K1523" s="190"/>
      <c r="R1523" s="8"/>
    </row>
    <row r="1524" spans="11:18" s="7" customFormat="1" x14ac:dyDescent="0.3">
      <c r="K1524" s="190"/>
      <c r="R1524" s="8"/>
    </row>
    <row r="1525" spans="11:18" s="7" customFormat="1" x14ac:dyDescent="0.3">
      <c r="K1525" s="190"/>
      <c r="R1525" s="8"/>
    </row>
    <row r="1526" spans="11:18" s="7" customFormat="1" x14ac:dyDescent="0.3">
      <c r="K1526" s="190"/>
      <c r="R1526" s="8"/>
    </row>
    <row r="1527" spans="11:18" s="7" customFormat="1" x14ac:dyDescent="0.3">
      <c r="K1527" s="190"/>
      <c r="R1527" s="8"/>
    </row>
    <row r="1528" spans="11:18" s="7" customFormat="1" x14ac:dyDescent="0.3">
      <c r="K1528" s="190"/>
      <c r="R1528" s="8"/>
    </row>
    <row r="1529" spans="11:18" s="7" customFormat="1" x14ac:dyDescent="0.3">
      <c r="K1529" s="190"/>
      <c r="R1529" s="8"/>
    </row>
    <row r="1530" spans="11:18" s="7" customFormat="1" x14ac:dyDescent="0.3">
      <c r="K1530" s="190"/>
      <c r="R1530" s="8"/>
    </row>
    <row r="1531" spans="11:18" s="7" customFormat="1" x14ac:dyDescent="0.3">
      <c r="K1531" s="190"/>
      <c r="R1531" s="8"/>
    </row>
    <row r="1532" spans="11:18" s="7" customFormat="1" x14ac:dyDescent="0.3">
      <c r="K1532" s="190"/>
      <c r="R1532" s="8"/>
    </row>
    <row r="1533" spans="11:18" s="7" customFormat="1" x14ac:dyDescent="0.3">
      <c r="K1533" s="190"/>
      <c r="R1533" s="8"/>
    </row>
    <row r="1534" spans="11:18" s="7" customFormat="1" x14ac:dyDescent="0.3">
      <c r="K1534" s="190"/>
      <c r="R1534" s="8"/>
    </row>
    <row r="1535" spans="11:18" s="7" customFormat="1" x14ac:dyDescent="0.3">
      <c r="K1535" s="190"/>
      <c r="R1535" s="8"/>
    </row>
    <row r="1536" spans="11:18" s="7" customFormat="1" x14ac:dyDescent="0.3">
      <c r="K1536" s="190"/>
      <c r="R1536" s="8"/>
    </row>
    <row r="1537" spans="11:18" s="7" customFormat="1" x14ac:dyDescent="0.3">
      <c r="K1537" s="190"/>
      <c r="R1537" s="8"/>
    </row>
    <row r="1538" spans="11:18" s="7" customFormat="1" x14ac:dyDescent="0.3">
      <c r="K1538" s="190"/>
      <c r="R1538" s="8"/>
    </row>
    <row r="1539" spans="11:18" s="7" customFormat="1" x14ac:dyDescent="0.3">
      <c r="K1539" s="190"/>
      <c r="R1539" s="8"/>
    </row>
    <row r="1540" spans="11:18" s="7" customFormat="1" x14ac:dyDescent="0.3">
      <c r="K1540" s="190"/>
      <c r="R1540" s="8"/>
    </row>
    <row r="1541" spans="11:18" s="7" customFormat="1" x14ac:dyDescent="0.3">
      <c r="K1541" s="190"/>
      <c r="R1541" s="8"/>
    </row>
    <row r="1542" spans="11:18" s="7" customFormat="1" x14ac:dyDescent="0.3">
      <c r="K1542" s="190"/>
      <c r="R1542" s="8"/>
    </row>
    <row r="1543" spans="11:18" s="7" customFormat="1" x14ac:dyDescent="0.3">
      <c r="K1543" s="190"/>
      <c r="R1543" s="8"/>
    </row>
    <row r="1544" spans="11:18" s="7" customFormat="1" x14ac:dyDescent="0.3">
      <c r="K1544" s="190"/>
      <c r="R1544" s="8"/>
    </row>
    <row r="1545" spans="11:18" s="7" customFormat="1" x14ac:dyDescent="0.3">
      <c r="K1545" s="190"/>
      <c r="R1545" s="8"/>
    </row>
    <row r="1546" spans="11:18" s="7" customFormat="1" x14ac:dyDescent="0.3">
      <c r="K1546" s="190"/>
      <c r="R1546" s="8"/>
    </row>
    <row r="1547" spans="11:18" s="7" customFormat="1" x14ac:dyDescent="0.3">
      <c r="K1547" s="190"/>
      <c r="R1547" s="8"/>
    </row>
    <row r="1548" spans="11:18" s="7" customFormat="1" x14ac:dyDescent="0.3">
      <c r="K1548" s="190"/>
      <c r="R1548" s="8"/>
    </row>
    <row r="1549" spans="11:18" s="7" customFormat="1" x14ac:dyDescent="0.3">
      <c r="K1549" s="190"/>
      <c r="R1549" s="8"/>
    </row>
    <row r="1550" spans="11:18" s="7" customFormat="1" x14ac:dyDescent="0.3">
      <c r="K1550" s="190"/>
      <c r="R1550" s="8"/>
    </row>
    <row r="1551" spans="11:18" s="7" customFormat="1" x14ac:dyDescent="0.3">
      <c r="K1551" s="190"/>
      <c r="R1551" s="8"/>
    </row>
    <row r="1552" spans="11:18" s="7" customFormat="1" x14ac:dyDescent="0.3">
      <c r="K1552" s="190"/>
      <c r="R1552" s="8"/>
    </row>
    <row r="1553" spans="11:18" s="7" customFormat="1" x14ac:dyDescent="0.3">
      <c r="K1553" s="190"/>
      <c r="R1553" s="8"/>
    </row>
    <row r="1554" spans="11:18" s="7" customFormat="1" x14ac:dyDescent="0.3">
      <c r="K1554" s="190"/>
      <c r="R1554" s="8"/>
    </row>
    <row r="1555" spans="11:18" s="7" customFormat="1" x14ac:dyDescent="0.3">
      <c r="K1555" s="190"/>
      <c r="R1555" s="8"/>
    </row>
    <row r="1556" spans="11:18" s="7" customFormat="1" x14ac:dyDescent="0.3">
      <c r="K1556" s="190"/>
      <c r="R1556" s="8"/>
    </row>
    <row r="1557" spans="11:18" s="7" customFormat="1" x14ac:dyDescent="0.3">
      <c r="K1557" s="190"/>
      <c r="R1557" s="8"/>
    </row>
    <row r="1558" spans="11:18" s="7" customFormat="1" x14ac:dyDescent="0.3">
      <c r="K1558" s="190"/>
      <c r="R1558" s="8"/>
    </row>
    <row r="1559" spans="11:18" s="7" customFormat="1" x14ac:dyDescent="0.3">
      <c r="K1559" s="190"/>
      <c r="R1559" s="8"/>
    </row>
    <row r="1560" spans="11:18" s="7" customFormat="1" x14ac:dyDescent="0.3">
      <c r="K1560" s="190"/>
      <c r="R1560" s="8"/>
    </row>
    <row r="1561" spans="11:18" s="7" customFormat="1" x14ac:dyDescent="0.3">
      <c r="K1561" s="190"/>
      <c r="R1561" s="8"/>
    </row>
    <row r="1562" spans="11:18" s="7" customFormat="1" x14ac:dyDescent="0.3">
      <c r="K1562" s="190"/>
      <c r="R1562" s="8"/>
    </row>
    <row r="1563" spans="11:18" s="7" customFormat="1" x14ac:dyDescent="0.3">
      <c r="K1563" s="190"/>
      <c r="R1563" s="8"/>
    </row>
    <row r="1564" spans="11:18" s="7" customFormat="1" x14ac:dyDescent="0.3">
      <c r="K1564" s="190"/>
      <c r="R1564" s="8"/>
    </row>
    <row r="1565" spans="11:18" s="7" customFormat="1" x14ac:dyDescent="0.3">
      <c r="K1565" s="190"/>
      <c r="R1565" s="8"/>
    </row>
    <row r="1566" spans="11:18" s="7" customFormat="1" x14ac:dyDescent="0.3">
      <c r="K1566" s="190"/>
      <c r="R1566" s="8"/>
    </row>
    <row r="1567" spans="11:18" s="7" customFormat="1" x14ac:dyDescent="0.3">
      <c r="K1567" s="190"/>
      <c r="R1567" s="8"/>
    </row>
    <row r="1568" spans="11:18" s="7" customFormat="1" x14ac:dyDescent="0.3">
      <c r="K1568" s="190"/>
      <c r="R1568" s="8"/>
    </row>
    <row r="1569" spans="11:18" s="7" customFormat="1" x14ac:dyDescent="0.3">
      <c r="K1569" s="190"/>
      <c r="R1569" s="8"/>
    </row>
    <row r="1570" spans="11:18" s="7" customFormat="1" x14ac:dyDescent="0.3">
      <c r="K1570" s="190"/>
      <c r="R1570" s="8"/>
    </row>
    <row r="1571" spans="11:18" s="7" customFormat="1" x14ac:dyDescent="0.3">
      <c r="K1571" s="190"/>
      <c r="R1571" s="8"/>
    </row>
    <row r="1572" spans="11:18" s="7" customFormat="1" x14ac:dyDescent="0.3">
      <c r="K1572" s="190"/>
      <c r="R1572" s="8"/>
    </row>
    <row r="1573" spans="11:18" s="7" customFormat="1" x14ac:dyDescent="0.3">
      <c r="K1573" s="190"/>
      <c r="R1573" s="8"/>
    </row>
    <row r="1574" spans="11:18" s="7" customFormat="1" x14ac:dyDescent="0.3">
      <c r="K1574" s="190"/>
      <c r="R1574" s="8"/>
    </row>
    <row r="1575" spans="11:18" s="7" customFormat="1" x14ac:dyDescent="0.3">
      <c r="K1575" s="190"/>
      <c r="R1575" s="8"/>
    </row>
    <row r="1576" spans="11:18" s="7" customFormat="1" x14ac:dyDescent="0.3">
      <c r="K1576" s="190"/>
      <c r="R1576" s="8"/>
    </row>
    <row r="1577" spans="11:18" s="7" customFormat="1" x14ac:dyDescent="0.3">
      <c r="K1577" s="190"/>
      <c r="R1577" s="8"/>
    </row>
    <row r="1578" spans="11:18" s="7" customFormat="1" x14ac:dyDescent="0.3">
      <c r="K1578" s="190"/>
      <c r="R1578" s="8"/>
    </row>
    <row r="1579" spans="11:18" s="7" customFormat="1" x14ac:dyDescent="0.3">
      <c r="K1579" s="190"/>
      <c r="R1579" s="8"/>
    </row>
    <row r="1580" spans="11:18" s="7" customFormat="1" x14ac:dyDescent="0.3">
      <c r="K1580" s="190"/>
      <c r="R1580" s="8"/>
    </row>
    <row r="1581" spans="11:18" s="7" customFormat="1" x14ac:dyDescent="0.3">
      <c r="K1581" s="190"/>
      <c r="R1581" s="8"/>
    </row>
    <row r="1582" spans="11:18" s="7" customFormat="1" x14ac:dyDescent="0.3">
      <c r="K1582" s="190"/>
      <c r="R1582" s="8"/>
    </row>
    <row r="1583" spans="11:18" s="7" customFormat="1" x14ac:dyDescent="0.3">
      <c r="K1583" s="190"/>
      <c r="R1583" s="8"/>
    </row>
    <row r="1584" spans="11:18" s="7" customFormat="1" x14ac:dyDescent="0.3">
      <c r="K1584" s="190"/>
      <c r="R1584" s="8"/>
    </row>
    <row r="1585" spans="11:18" s="7" customFormat="1" x14ac:dyDescent="0.3">
      <c r="K1585" s="190"/>
      <c r="R1585" s="8"/>
    </row>
    <row r="1586" spans="11:18" s="7" customFormat="1" x14ac:dyDescent="0.3">
      <c r="K1586" s="190"/>
      <c r="R1586" s="8"/>
    </row>
    <row r="1587" spans="11:18" s="7" customFormat="1" x14ac:dyDescent="0.3">
      <c r="K1587" s="190"/>
      <c r="R1587" s="8"/>
    </row>
    <row r="1588" spans="11:18" s="7" customFormat="1" x14ac:dyDescent="0.3">
      <c r="K1588" s="190"/>
      <c r="R1588" s="8"/>
    </row>
    <row r="1589" spans="11:18" s="7" customFormat="1" x14ac:dyDescent="0.3">
      <c r="K1589" s="190"/>
      <c r="R1589" s="8"/>
    </row>
    <row r="1590" spans="11:18" s="7" customFormat="1" x14ac:dyDescent="0.3">
      <c r="K1590" s="190"/>
      <c r="R1590" s="8"/>
    </row>
    <row r="1591" spans="11:18" s="7" customFormat="1" x14ac:dyDescent="0.3">
      <c r="K1591" s="190"/>
      <c r="R1591" s="8"/>
    </row>
    <row r="1592" spans="11:18" s="7" customFormat="1" x14ac:dyDescent="0.3">
      <c r="K1592" s="190"/>
      <c r="R1592" s="8"/>
    </row>
    <row r="1593" spans="11:18" s="7" customFormat="1" x14ac:dyDescent="0.3">
      <c r="K1593" s="190"/>
      <c r="R1593" s="8"/>
    </row>
    <row r="1594" spans="11:18" s="7" customFormat="1" x14ac:dyDescent="0.3">
      <c r="K1594" s="190"/>
      <c r="R1594" s="8"/>
    </row>
    <row r="1595" spans="11:18" s="7" customFormat="1" x14ac:dyDescent="0.3">
      <c r="K1595" s="190"/>
      <c r="R1595" s="8"/>
    </row>
    <row r="1596" spans="11:18" s="7" customFormat="1" x14ac:dyDescent="0.3">
      <c r="K1596" s="190"/>
      <c r="R1596" s="8"/>
    </row>
    <row r="1597" spans="11:18" s="7" customFormat="1" x14ac:dyDescent="0.3">
      <c r="K1597" s="190"/>
      <c r="R1597" s="8"/>
    </row>
    <row r="1598" spans="11:18" s="7" customFormat="1" x14ac:dyDescent="0.3">
      <c r="K1598" s="190"/>
      <c r="R1598" s="8"/>
    </row>
    <row r="1599" spans="11:18" s="7" customFormat="1" x14ac:dyDescent="0.3">
      <c r="K1599" s="190"/>
      <c r="R1599" s="8"/>
    </row>
    <row r="1600" spans="11:18" s="7" customFormat="1" x14ac:dyDescent="0.3">
      <c r="K1600" s="190"/>
      <c r="R1600" s="8"/>
    </row>
    <row r="1601" spans="11:18" s="7" customFormat="1" x14ac:dyDescent="0.3">
      <c r="K1601" s="190"/>
      <c r="R1601" s="8"/>
    </row>
    <row r="1602" spans="11:18" s="7" customFormat="1" x14ac:dyDescent="0.3">
      <c r="K1602" s="190"/>
      <c r="R1602" s="8"/>
    </row>
    <row r="1603" spans="11:18" s="7" customFormat="1" x14ac:dyDescent="0.3">
      <c r="K1603" s="190"/>
      <c r="R1603" s="8"/>
    </row>
    <row r="1604" spans="11:18" s="7" customFormat="1" x14ac:dyDescent="0.3">
      <c r="K1604" s="190"/>
      <c r="R1604" s="8"/>
    </row>
    <row r="1605" spans="11:18" s="7" customFormat="1" x14ac:dyDescent="0.3">
      <c r="K1605" s="190"/>
      <c r="R1605" s="8"/>
    </row>
    <row r="1606" spans="11:18" s="7" customFormat="1" x14ac:dyDescent="0.3">
      <c r="K1606" s="190"/>
      <c r="R1606" s="8"/>
    </row>
    <row r="1607" spans="11:18" s="7" customFormat="1" x14ac:dyDescent="0.3">
      <c r="K1607" s="190"/>
      <c r="R1607" s="8"/>
    </row>
    <row r="1608" spans="11:18" s="7" customFormat="1" x14ac:dyDescent="0.3">
      <c r="K1608" s="190"/>
      <c r="R1608" s="8"/>
    </row>
    <row r="1609" spans="11:18" s="7" customFormat="1" x14ac:dyDescent="0.3">
      <c r="K1609" s="190"/>
      <c r="R1609" s="8"/>
    </row>
    <row r="1610" spans="11:18" s="7" customFormat="1" x14ac:dyDescent="0.3">
      <c r="K1610" s="190"/>
      <c r="R1610" s="8"/>
    </row>
    <row r="1611" spans="11:18" s="7" customFormat="1" x14ac:dyDescent="0.3">
      <c r="K1611" s="190"/>
      <c r="R1611" s="8"/>
    </row>
    <row r="1612" spans="11:18" s="7" customFormat="1" x14ac:dyDescent="0.3">
      <c r="K1612" s="190"/>
      <c r="R1612" s="8"/>
    </row>
    <row r="1613" spans="11:18" s="7" customFormat="1" x14ac:dyDescent="0.3">
      <c r="K1613" s="190"/>
      <c r="R1613" s="8"/>
    </row>
    <row r="1614" spans="11:18" s="7" customFormat="1" x14ac:dyDescent="0.3">
      <c r="K1614" s="190"/>
      <c r="R1614" s="8"/>
    </row>
    <row r="1615" spans="11:18" s="7" customFormat="1" x14ac:dyDescent="0.3">
      <c r="K1615" s="190"/>
      <c r="R1615" s="8"/>
    </row>
    <row r="1616" spans="11:18" s="7" customFormat="1" x14ac:dyDescent="0.3">
      <c r="K1616" s="190"/>
      <c r="R1616" s="8"/>
    </row>
    <row r="1617" spans="11:18" s="7" customFormat="1" x14ac:dyDescent="0.3">
      <c r="K1617" s="190"/>
      <c r="R1617" s="8"/>
    </row>
    <row r="1618" spans="11:18" s="7" customFormat="1" x14ac:dyDescent="0.3">
      <c r="K1618" s="190"/>
      <c r="R1618" s="8"/>
    </row>
    <row r="1619" spans="11:18" s="7" customFormat="1" x14ac:dyDescent="0.3">
      <c r="K1619" s="190"/>
      <c r="R1619" s="8"/>
    </row>
    <row r="1620" spans="11:18" s="7" customFormat="1" x14ac:dyDescent="0.3">
      <c r="K1620" s="190"/>
      <c r="R1620" s="8"/>
    </row>
    <row r="1621" spans="11:18" s="7" customFormat="1" x14ac:dyDescent="0.3">
      <c r="K1621" s="190"/>
      <c r="R1621" s="8"/>
    </row>
    <row r="1622" spans="11:18" s="7" customFormat="1" x14ac:dyDescent="0.3">
      <c r="K1622" s="190"/>
      <c r="R1622" s="8"/>
    </row>
    <row r="1623" spans="11:18" s="7" customFormat="1" x14ac:dyDescent="0.3">
      <c r="K1623" s="190"/>
      <c r="R1623" s="8"/>
    </row>
    <row r="1624" spans="11:18" s="7" customFormat="1" x14ac:dyDescent="0.3">
      <c r="K1624" s="190"/>
      <c r="R1624" s="8"/>
    </row>
    <row r="1625" spans="11:18" s="7" customFormat="1" x14ac:dyDescent="0.3">
      <c r="K1625" s="190"/>
      <c r="R1625" s="8"/>
    </row>
    <row r="1626" spans="11:18" s="7" customFormat="1" x14ac:dyDescent="0.3">
      <c r="K1626" s="190"/>
      <c r="R1626" s="8"/>
    </row>
    <row r="1627" spans="11:18" s="7" customFormat="1" x14ac:dyDescent="0.3">
      <c r="K1627" s="190"/>
      <c r="R1627" s="8"/>
    </row>
    <row r="1628" spans="11:18" s="7" customFormat="1" x14ac:dyDescent="0.3">
      <c r="K1628" s="190"/>
      <c r="R1628" s="8"/>
    </row>
    <row r="1629" spans="11:18" s="7" customFormat="1" x14ac:dyDescent="0.3">
      <c r="K1629" s="190"/>
      <c r="R1629" s="8"/>
    </row>
    <row r="1630" spans="11:18" s="7" customFormat="1" x14ac:dyDescent="0.3">
      <c r="K1630" s="190"/>
      <c r="R1630" s="8"/>
    </row>
    <row r="1631" spans="11:18" s="7" customFormat="1" x14ac:dyDescent="0.3">
      <c r="K1631" s="190"/>
      <c r="R1631" s="8"/>
    </row>
    <row r="1632" spans="11:18" s="7" customFormat="1" x14ac:dyDescent="0.3">
      <c r="K1632" s="190"/>
      <c r="R1632" s="8"/>
    </row>
    <row r="1633" spans="11:18" s="7" customFormat="1" x14ac:dyDescent="0.3">
      <c r="K1633" s="190"/>
      <c r="R1633" s="8"/>
    </row>
    <row r="1634" spans="11:18" s="7" customFormat="1" x14ac:dyDescent="0.3">
      <c r="K1634" s="190"/>
      <c r="R1634" s="8"/>
    </row>
    <row r="1635" spans="11:18" s="7" customFormat="1" x14ac:dyDescent="0.3">
      <c r="K1635" s="190"/>
      <c r="R1635" s="8"/>
    </row>
    <row r="1636" spans="11:18" s="7" customFormat="1" x14ac:dyDescent="0.3">
      <c r="K1636" s="190"/>
      <c r="R1636" s="8"/>
    </row>
    <row r="1637" spans="11:18" s="7" customFormat="1" x14ac:dyDescent="0.3">
      <c r="K1637" s="190"/>
      <c r="R1637" s="8"/>
    </row>
    <row r="1638" spans="11:18" s="7" customFormat="1" x14ac:dyDescent="0.3">
      <c r="K1638" s="190"/>
      <c r="R1638" s="8"/>
    </row>
    <row r="1639" spans="11:18" s="7" customFormat="1" x14ac:dyDescent="0.3">
      <c r="K1639" s="190"/>
      <c r="R1639" s="8"/>
    </row>
    <row r="1640" spans="11:18" s="7" customFormat="1" x14ac:dyDescent="0.3">
      <c r="K1640" s="190"/>
      <c r="R1640" s="8"/>
    </row>
    <row r="1641" spans="11:18" s="7" customFormat="1" x14ac:dyDescent="0.3">
      <c r="K1641" s="190"/>
      <c r="R1641" s="8"/>
    </row>
    <row r="1642" spans="11:18" s="7" customFormat="1" x14ac:dyDescent="0.3">
      <c r="K1642" s="190"/>
      <c r="R1642" s="8"/>
    </row>
    <row r="1643" spans="11:18" s="7" customFormat="1" x14ac:dyDescent="0.3">
      <c r="K1643" s="190"/>
      <c r="R1643" s="8"/>
    </row>
    <row r="1644" spans="11:18" s="7" customFormat="1" x14ac:dyDescent="0.3">
      <c r="K1644" s="190"/>
      <c r="R1644" s="8"/>
    </row>
    <row r="1645" spans="11:18" s="7" customFormat="1" x14ac:dyDescent="0.3">
      <c r="K1645" s="190"/>
      <c r="R1645" s="8"/>
    </row>
    <row r="1646" spans="11:18" s="7" customFormat="1" x14ac:dyDescent="0.3">
      <c r="K1646" s="190"/>
      <c r="R1646" s="8"/>
    </row>
    <row r="1647" spans="11:18" s="7" customFormat="1" x14ac:dyDescent="0.3">
      <c r="K1647" s="190"/>
      <c r="R1647" s="8"/>
    </row>
    <row r="1648" spans="11:18" s="7" customFormat="1" x14ac:dyDescent="0.3">
      <c r="K1648" s="190"/>
      <c r="R1648" s="8"/>
    </row>
    <row r="1649" spans="11:18" s="7" customFormat="1" x14ac:dyDescent="0.3">
      <c r="K1649" s="190"/>
      <c r="R1649" s="8"/>
    </row>
    <row r="1650" spans="11:18" s="7" customFormat="1" x14ac:dyDescent="0.3">
      <c r="K1650" s="190"/>
      <c r="R1650" s="8"/>
    </row>
    <row r="1651" spans="11:18" s="7" customFormat="1" x14ac:dyDescent="0.3">
      <c r="K1651" s="190"/>
      <c r="R1651" s="8"/>
    </row>
    <row r="1652" spans="11:18" s="7" customFormat="1" x14ac:dyDescent="0.3">
      <c r="K1652" s="190"/>
      <c r="R1652" s="8"/>
    </row>
    <row r="1653" spans="11:18" s="7" customFormat="1" x14ac:dyDescent="0.3">
      <c r="K1653" s="190"/>
      <c r="R1653" s="8"/>
    </row>
    <row r="1654" spans="11:18" s="7" customFormat="1" x14ac:dyDescent="0.3">
      <c r="K1654" s="190"/>
      <c r="R1654" s="8"/>
    </row>
    <row r="1655" spans="11:18" s="7" customFormat="1" x14ac:dyDescent="0.3">
      <c r="K1655" s="190"/>
      <c r="R1655" s="8"/>
    </row>
    <row r="1656" spans="11:18" s="7" customFormat="1" x14ac:dyDescent="0.3">
      <c r="K1656" s="190"/>
      <c r="R1656" s="8"/>
    </row>
    <row r="1657" spans="11:18" s="7" customFormat="1" x14ac:dyDescent="0.3">
      <c r="K1657" s="190"/>
      <c r="R1657" s="8"/>
    </row>
    <row r="1658" spans="11:18" s="7" customFormat="1" x14ac:dyDescent="0.3">
      <c r="K1658" s="190"/>
      <c r="R1658" s="8"/>
    </row>
    <row r="1659" spans="11:18" s="7" customFormat="1" x14ac:dyDescent="0.3">
      <c r="K1659" s="190"/>
      <c r="R1659" s="8"/>
    </row>
    <row r="1660" spans="11:18" s="7" customFormat="1" x14ac:dyDescent="0.3">
      <c r="K1660" s="190"/>
      <c r="R1660" s="8"/>
    </row>
    <row r="1661" spans="11:18" s="7" customFormat="1" x14ac:dyDescent="0.3">
      <c r="K1661" s="190"/>
      <c r="R1661" s="8"/>
    </row>
    <row r="1662" spans="11:18" s="7" customFormat="1" x14ac:dyDescent="0.3">
      <c r="K1662" s="190"/>
      <c r="R1662" s="8"/>
    </row>
    <row r="1663" spans="11:18" s="7" customFormat="1" x14ac:dyDescent="0.3">
      <c r="K1663" s="190"/>
      <c r="R1663" s="8"/>
    </row>
    <row r="1664" spans="11:18" s="7" customFormat="1" x14ac:dyDescent="0.3">
      <c r="K1664" s="190"/>
      <c r="R1664" s="8"/>
    </row>
    <row r="1665" spans="11:18" s="7" customFormat="1" x14ac:dyDescent="0.3">
      <c r="K1665" s="190"/>
      <c r="R1665" s="8"/>
    </row>
    <row r="1666" spans="11:18" s="7" customFormat="1" x14ac:dyDescent="0.3">
      <c r="K1666" s="190"/>
      <c r="R1666" s="8"/>
    </row>
    <row r="1667" spans="11:18" s="7" customFormat="1" x14ac:dyDescent="0.3">
      <c r="K1667" s="190"/>
      <c r="R1667" s="8"/>
    </row>
    <row r="1668" spans="11:18" s="7" customFormat="1" x14ac:dyDescent="0.3">
      <c r="K1668" s="190"/>
      <c r="R1668" s="8"/>
    </row>
    <row r="1669" spans="11:18" s="7" customFormat="1" x14ac:dyDescent="0.3">
      <c r="K1669" s="190"/>
      <c r="R1669" s="8"/>
    </row>
    <row r="1670" spans="11:18" s="7" customFormat="1" x14ac:dyDescent="0.3">
      <c r="K1670" s="190"/>
      <c r="R1670" s="8"/>
    </row>
    <row r="1671" spans="11:18" s="7" customFormat="1" x14ac:dyDescent="0.3">
      <c r="K1671" s="190"/>
      <c r="R1671" s="8"/>
    </row>
    <row r="1672" spans="11:18" s="7" customFormat="1" x14ac:dyDescent="0.3">
      <c r="K1672" s="190"/>
      <c r="R1672" s="8"/>
    </row>
    <row r="1673" spans="11:18" s="7" customFormat="1" x14ac:dyDescent="0.3">
      <c r="K1673" s="190"/>
      <c r="R1673" s="8"/>
    </row>
    <row r="1674" spans="11:18" s="7" customFormat="1" x14ac:dyDescent="0.3">
      <c r="K1674" s="190"/>
      <c r="R1674" s="8"/>
    </row>
    <row r="1675" spans="11:18" s="7" customFormat="1" x14ac:dyDescent="0.3">
      <c r="K1675" s="190"/>
      <c r="R1675" s="8"/>
    </row>
    <row r="1676" spans="11:18" s="7" customFormat="1" x14ac:dyDescent="0.3">
      <c r="K1676" s="190"/>
      <c r="R1676" s="8"/>
    </row>
    <row r="1677" spans="11:18" s="7" customFormat="1" x14ac:dyDescent="0.3">
      <c r="K1677" s="190"/>
      <c r="R1677" s="8"/>
    </row>
    <row r="1678" spans="11:18" s="7" customFormat="1" x14ac:dyDescent="0.3">
      <c r="K1678" s="190"/>
      <c r="R1678" s="8"/>
    </row>
    <row r="1679" spans="11:18" s="7" customFormat="1" x14ac:dyDescent="0.3">
      <c r="K1679" s="190"/>
      <c r="R1679" s="8"/>
    </row>
    <row r="1680" spans="11:18" s="7" customFormat="1" x14ac:dyDescent="0.3">
      <c r="K1680" s="190"/>
      <c r="R1680" s="8"/>
    </row>
    <row r="1681" spans="11:18" s="7" customFormat="1" x14ac:dyDescent="0.3">
      <c r="K1681" s="190"/>
      <c r="R1681" s="8"/>
    </row>
    <row r="1682" spans="11:18" s="7" customFormat="1" x14ac:dyDescent="0.3">
      <c r="K1682" s="190"/>
      <c r="R1682" s="8"/>
    </row>
    <row r="1683" spans="11:18" s="7" customFormat="1" x14ac:dyDescent="0.3">
      <c r="K1683" s="190"/>
      <c r="R1683" s="8"/>
    </row>
    <row r="1684" spans="11:18" s="7" customFormat="1" x14ac:dyDescent="0.3">
      <c r="K1684" s="190"/>
      <c r="R1684" s="8"/>
    </row>
    <row r="1685" spans="11:18" s="7" customFormat="1" x14ac:dyDescent="0.3">
      <c r="K1685" s="190"/>
      <c r="R1685" s="8"/>
    </row>
    <row r="1686" spans="11:18" s="7" customFormat="1" x14ac:dyDescent="0.3">
      <c r="K1686" s="190"/>
      <c r="R1686" s="8"/>
    </row>
    <row r="1687" spans="11:18" s="7" customFormat="1" x14ac:dyDescent="0.3">
      <c r="K1687" s="190"/>
      <c r="R1687" s="8"/>
    </row>
    <row r="1688" spans="11:18" s="7" customFormat="1" x14ac:dyDescent="0.3">
      <c r="K1688" s="190"/>
      <c r="R1688" s="8"/>
    </row>
    <row r="1689" spans="11:18" s="7" customFormat="1" x14ac:dyDescent="0.3">
      <c r="K1689" s="190"/>
      <c r="R1689" s="8"/>
    </row>
    <row r="1690" spans="11:18" s="7" customFormat="1" x14ac:dyDescent="0.3">
      <c r="K1690" s="190"/>
      <c r="R1690" s="8"/>
    </row>
    <row r="1691" spans="11:18" s="7" customFormat="1" x14ac:dyDescent="0.3">
      <c r="K1691" s="190"/>
      <c r="R1691" s="8"/>
    </row>
    <row r="1692" spans="11:18" s="7" customFormat="1" x14ac:dyDescent="0.3">
      <c r="K1692" s="190"/>
      <c r="R1692" s="8"/>
    </row>
    <row r="1693" spans="11:18" s="7" customFormat="1" x14ac:dyDescent="0.3">
      <c r="K1693" s="190"/>
      <c r="R1693" s="8"/>
    </row>
    <row r="1694" spans="11:18" s="7" customFormat="1" x14ac:dyDescent="0.3">
      <c r="K1694" s="190"/>
      <c r="R1694" s="8"/>
    </row>
    <row r="1695" spans="11:18" s="7" customFormat="1" x14ac:dyDescent="0.3">
      <c r="K1695" s="190"/>
      <c r="R1695" s="8"/>
    </row>
    <row r="1696" spans="11:18" s="7" customFormat="1" x14ac:dyDescent="0.3">
      <c r="K1696" s="190"/>
      <c r="R1696" s="8"/>
    </row>
    <row r="1697" spans="11:18" s="7" customFormat="1" x14ac:dyDescent="0.3">
      <c r="K1697" s="190"/>
      <c r="R1697" s="8"/>
    </row>
    <row r="1698" spans="11:18" s="7" customFormat="1" x14ac:dyDescent="0.3">
      <c r="K1698" s="190"/>
      <c r="R1698" s="8"/>
    </row>
    <row r="1699" spans="11:18" s="7" customFormat="1" x14ac:dyDescent="0.3">
      <c r="K1699" s="190"/>
      <c r="R1699" s="8"/>
    </row>
    <row r="1700" spans="11:18" s="7" customFormat="1" x14ac:dyDescent="0.3">
      <c r="K1700" s="190"/>
      <c r="R1700" s="8"/>
    </row>
    <row r="1701" spans="11:18" s="7" customFormat="1" x14ac:dyDescent="0.3">
      <c r="K1701" s="190"/>
      <c r="R1701" s="8"/>
    </row>
    <row r="1702" spans="11:18" s="7" customFormat="1" x14ac:dyDescent="0.3">
      <c r="K1702" s="190"/>
      <c r="R1702" s="8"/>
    </row>
    <row r="1703" spans="11:18" s="7" customFormat="1" x14ac:dyDescent="0.3">
      <c r="K1703" s="190"/>
      <c r="R1703" s="8"/>
    </row>
    <row r="1704" spans="11:18" s="7" customFormat="1" x14ac:dyDescent="0.3">
      <c r="K1704" s="190"/>
      <c r="R1704" s="8"/>
    </row>
    <row r="1705" spans="11:18" s="7" customFormat="1" x14ac:dyDescent="0.3">
      <c r="K1705" s="190"/>
      <c r="R1705" s="8"/>
    </row>
    <row r="1706" spans="11:18" s="7" customFormat="1" x14ac:dyDescent="0.3">
      <c r="K1706" s="190"/>
      <c r="R1706" s="8"/>
    </row>
    <row r="1707" spans="11:18" s="7" customFormat="1" x14ac:dyDescent="0.3">
      <c r="K1707" s="190"/>
      <c r="R1707" s="8"/>
    </row>
    <row r="1708" spans="11:18" s="7" customFormat="1" x14ac:dyDescent="0.3">
      <c r="K1708" s="190"/>
      <c r="R1708" s="8"/>
    </row>
    <row r="1709" spans="11:18" s="7" customFormat="1" x14ac:dyDescent="0.3">
      <c r="K1709" s="190"/>
      <c r="R1709" s="8"/>
    </row>
    <row r="1710" spans="11:18" s="7" customFormat="1" x14ac:dyDescent="0.3">
      <c r="K1710" s="190"/>
      <c r="R1710" s="8"/>
    </row>
    <row r="1711" spans="11:18" s="7" customFormat="1" x14ac:dyDescent="0.3">
      <c r="K1711" s="190"/>
      <c r="R1711" s="8"/>
    </row>
    <row r="1712" spans="11:18" s="7" customFormat="1" x14ac:dyDescent="0.3">
      <c r="K1712" s="190"/>
      <c r="R1712" s="8"/>
    </row>
    <row r="1713" spans="11:18" s="7" customFormat="1" x14ac:dyDescent="0.3">
      <c r="K1713" s="190"/>
      <c r="R1713" s="8"/>
    </row>
    <row r="1714" spans="11:18" s="7" customFormat="1" x14ac:dyDescent="0.3">
      <c r="K1714" s="190"/>
      <c r="R1714" s="8"/>
    </row>
    <row r="1715" spans="11:18" s="7" customFormat="1" x14ac:dyDescent="0.3">
      <c r="K1715" s="190"/>
      <c r="R1715" s="8"/>
    </row>
    <row r="1716" spans="11:18" s="7" customFormat="1" x14ac:dyDescent="0.3">
      <c r="K1716" s="190"/>
      <c r="R1716" s="8"/>
    </row>
    <row r="1717" spans="11:18" s="7" customFormat="1" x14ac:dyDescent="0.3">
      <c r="K1717" s="190"/>
      <c r="R1717" s="8"/>
    </row>
    <row r="1718" spans="11:18" s="7" customFormat="1" x14ac:dyDescent="0.3">
      <c r="K1718" s="190"/>
      <c r="R1718" s="8"/>
    </row>
    <row r="1719" spans="11:18" s="7" customFormat="1" x14ac:dyDescent="0.3">
      <c r="K1719" s="190"/>
      <c r="R1719" s="8"/>
    </row>
    <row r="1720" spans="11:18" s="7" customFormat="1" x14ac:dyDescent="0.3">
      <c r="K1720" s="190"/>
      <c r="R1720" s="8"/>
    </row>
    <row r="1721" spans="11:18" s="7" customFormat="1" x14ac:dyDescent="0.3">
      <c r="K1721" s="190"/>
      <c r="R1721" s="8"/>
    </row>
    <row r="1722" spans="11:18" s="7" customFormat="1" x14ac:dyDescent="0.3">
      <c r="K1722" s="190"/>
      <c r="R1722" s="8"/>
    </row>
    <row r="1723" spans="11:18" s="7" customFormat="1" x14ac:dyDescent="0.3">
      <c r="K1723" s="190"/>
      <c r="R1723" s="8"/>
    </row>
    <row r="1724" spans="11:18" s="7" customFormat="1" x14ac:dyDescent="0.3">
      <c r="K1724" s="190"/>
      <c r="R1724" s="8"/>
    </row>
    <row r="1725" spans="11:18" s="7" customFormat="1" x14ac:dyDescent="0.3">
      <c r="K1725" s="190"/>
      <c r="R1725" s="8"/>
    </row>
    <row r="1726" spans="11:18" s="7" customFormat="1" x14ac:dyDescent="0.3">
      <c r="K1726" s="190"/>
      <c r="R1726" s="8"/>
    </row>
    <row r="1727" spans="11:18" s="7" customFormat="1" x14ac:dyDescent="0.3">
      <c r="K1727" s="190"/>
      <c r="R1727" s="8"/>
    </row>
    <row r="1728" spans="11:18" s="7" customFormat="1" x14ac:dyDescent="0.3">
      <c r="K1728" s="190"/>
      <c r="R1728" s="8"/>
    </row>
    <row r="1729" spans="11:18" s="7" customFormat="1" x14ac:dyDescent="0.3">
      <c r="K1729" s="190"/>
      <c r="R1729" s="8"/>
    </row>
    <row r="1730" spans="11:18" s="7" customFormat="1" x14ac:dyDescent="0.3">
      <c r="K1730" s="190"/>
      <c r="R1730" s="8"/>
    </row>
    <row r="1731" spans="11:18" s="7" customFormat="1" x14ac:dyDescent="0.3">
      <c r="K1731" s="190"/>
      <c r="R1731" s="8"/>
    </row>
    <row r="1732" spans="11:18" s="7" customFormat="1" x14ac:dyDescent="0.3">
      <c r="K1732" s="190"/>
      <c r="R1732" s="8"/>
    </row>
    <row r="1733" spans="11:18" s="7" customFormat="1" x14ac:dyDescent="0.3">
      <c r="K1733" s="190"/>
      <c r="R1733" s="8"/>
    </row>
    <row r="1734" spans="11:18" s="7" customFormat="1" x14ac:dyDescent="0.3">
      <c r="K1734" s="190"/>
      <c r="R1734" s="8"/>
    </row>
    <row r="1735" spans="11:18" s="7" customFormat="1" x14ac:dyDescent="0.3">
      <c r="K1735" s="190"/>
      <c r="R1735" s="8"/>
    </row>
    <row r="1736" spans="11:18" s="7" customFormat="1" x14ac:dyDescent="0.3">
      <c r="K1736" s="190"/>
      <c r="R1736" s="8"/>
    </row>
    <row r="1737" spans="11:18" s="7" customFormat="1" x14ac:dyDescent="0.3">
      <c r="K1737" s="190"/>
      <c r="R1737" s="8"/>
    </row>
    <row r="1738" spans="11:18" s="7" customFormat="1" x14ac:dyDescent="0.3">
      <c r="K1738" s="190"/>
      <c r="R1738" s="8"/>
    </row>
    <row r="1739" spans="11:18" s="7" customFormat="1" x14ac:dyDescent="0.3">
      <c r="K1739" s="190"/>
      <c r="R1739" s="8"/>
    </row>
    <row r="1740" spans="11:18" s="7" customFormat="1" x14ac:dyDescent="0.3">
      <c r="K1740" s="190"/>
      <c r="R1740" s="8"/>
    </row>
    <row r="1741" spans="11:18" s="7" customFormat="1" x14ac:dyDescent="0.3">
      <c r="K1741" s="190"/>
      <c r="R1741" s="8"/>
    </row>
    <row r="1742" spans="11:18" s="7" customFormat="1" x14ac:dyDescent="0.3">
      <c r="K1742" s="190"/>
      <c r="R1742" s="8"/>
    </row>
    <row r="1743" spans="11:18" s="7" customFormat="1" x14ac:dyDescent="0.3">
      <c r="K1743" s="190"/>
      <c r="R1743" s="8"/>
    </row>
    <row r="1744" spans="11:18" s="7" customFormat="1" x14ac:dyDescent="0.3">
      <c r="K1744" s="190"/>
      <c r="R1744" s="8"/>
    </row>
    <row r="1745" spans="11:18" s="7" customFormat="1" x14ac:dyDescent="0.3">
      <c r="K1745" s="190"/>
      <c r="R1745" s="8"/>
    </row>
    <row r="1746" spans="11:18" s="7" customFormat="1" x14ac:dyDescent="0.3">
      <c r="K1746" s="190"/>
      <c r="R1746" s="8"/>
    </row>
    <row r="1747" spans="11:18" s="7" customFormat="1" x14ac:dyDescent="0.3">
      <c r="K1747" s="190"/>
      <c r="R1747" s="8"/>
    </row>
    <row r="1748" spans="11:18" s="7" customFormat="1" x14ac:dyDescent="0.3">
      <c r="K1748" s="190"/>
      <c r="R1748" s="8"/>
    </row>
    <row r="1749" spans="11:18" s="7" customFormat="1" x14ac:dyDescent="0.3">
      <c r="K1749" s="190"/>
      <c r="R1749" s="8"/>
    </row>
    <row r="1750" spans="11:18" s="7" customFormat="1" x14ac:dyDescent="0.3">
      <c r="K1750" s="190"/>
      <c r="R1750" s="8"/>
    </row>
    <row r="1751" spans="11:18" s="7" customFormat="1" x14ac:dyDescent="0.3">
      <c r="K1751" s="190"/>
      <c r="R1751" s="8"/>
    </row>
    <row r="1752" spans="11:18" s="7" customFormat="1" x14ac:dyDescent="0.3">
      <c r="K1752" s="190"/>
      <c r="R1752" s="8"/>
    </row>
    <row r="1753" spans="11:18" s="7" customFormat="1" x14ac:dyDescent="0.3">
      <c r="K1753" s="190"/>
      <c r="R1753" s="8"/>
    </row>
    <row r="1754" spans="11:18" s="7" customFormat="1" x14ac:dyDescent="0.3">
      <c r="K1754" s="190"/>
      <c r="R1754" s="8"/>
    </row>
    <row r="1755" spans="11:18" s="7" customFormat="1" x14ac:dyDescent="0.3">
      <c r="K1755" s="190"/>
      <c r="R1755" s="8"/>
    </row>
    <row r="1756" spans="11:18" s="7" customFormat="1" x14ac:dyDescent="0.3">
      <c r="K1756" s="190"/>
      <c r="R1756" s="8"/>
    </row>
    <row r="1757" spans="11:18" s="7" customFormat="1" x14ac:dyDescent="0.3">
      <c r="K1757" s="190"/>
      <c r="R1757" s="8"/>
    </row>
    <row r="1758" spans="11:18" s="7" customFormat="1" x14ac:dyDescent="0.3">
      <c r="K1758" s="190"/>
      <c r="R1758" s="8"/>
    </row>
    <row r="1759" spans="11:18" s="7" customFormat="1" x14ac:dyDescent="0.3">
      <c r="K1759" s="190"/>
      <c r="R1759" s="8"/>
    </row>
    <row r="1760" spans="11:18" s="7" customFormat="1" x14ac:dyDescent="0.3">
      <c r="K1760" s="190"/>
      <c r="R1760" s="8"/>
    </row>
    <row r="1761" spans="11:18" s="7" customFormat="1" x14ac:dyDescent="0.3">
      <c r="K1761" s="190"/>
      <c r="R1761" s="8"/>
    </row>
    <row r="1762" spans="11:18" s="7" customFormat="1" x14ac:dyDescent="0.3">
      <c r="K1762" s="190"/>
      <c r="R1762" s="8"/>
    </row>
    <row r="1763" spans="11:18" s="7" customFormat="1" x14ac:dyDescent="0.3">
      <c r="K1763" s="190"/>
      <c r="R1763" s="8"/>
    </row>
    <row r="1764" spans="11:18" s="7" customFormat="1" x14ac:dyDescent="0.3">
      <c r="K1764" s="190"/>
      <c r="R1764" s="8"/>
    </row>
    <row r="1765" spans="11:18" s="7" customFormat="1" x14ac:dyDescent="0.3">
      <c r="K1765" s="190"/>
      <c r="R1765" s="8"/>
    </row>
    <row r="1766" spans="11:18" s="7" customFormat="1" x14ac:dyDescent="0.3">
      <c r="K1766" s="190"/>
      <c r="R1766" s="8"/>
    </row>
    <row r="1767" spans="11:18" s="7" customFormat="1" x14ac:dyDescent="0.3">
      <c r="K1767" s="190"/>
      <c r="R1767" s="8"/>
    </row>
    <row r="1768" spans="11:18" s="7" customFormat="1" x14ac:dyDescent="0.3">
      <c r="K1768" s="190"/>
      <c r="R1768" s="8"/>
    </row>
    <row r="1769" spans="11:18" s="7" customFormat="1" x14ac:dyDescent="0.3">
      <c r="K1769" s="190"/>
      <c r="R1769" s="8"/>
    </row>
    <row r="1770" spans="11:18" s="7" customFormat="1" x14ac:dyDescent="0.3">
      <c r="K1770" s="190"/>
      <c r="R1770" s="8"/>
    </row>
    <row r="1771" spans="11:18" s="7" customFormat="1" x14ac:dyDescent="0.3">
      <c r="K1771" s="190"/>
      <c r="R1771" s="8"/>
    </row>
    <row r="1772" spans="11:18" s="7" customFormat="1" x14ac:dyDescent="0.3">
      <c r="K1772" s="190"/>
      <c r="R1772" s="8"/>
    </row>
    <row r="1773" spans="11:18" s="7" customFormat="1" x14ac:dyDescent="0.3">
      <c r="K1773" s="190"/>
      <c r="R1773" s="8"/>
    </row>
    <row r="1774" spans="11:18" s="7" customFormat="1" x14ac:dyDescent="0.3">
      <c r="K1774" s="190"/>
      <c r="R1774" s="8"/>
    </row>
    <row r="1775" spans="11:18" s="7" customFormat="1" x14ac:dyDescent="0.3">
      <c r="K1775" s="190"/>
      <c r="R1775" s="8"/>
    </row>
    <row r="1776" spans="11:18" s="7" customFormat="1" x14ac:dyDescent="0.3">
      <c r="K1776" s="190"/>
      <c r="R1776" s="8"/>
    </row>
    <row r="1777" spans="11:18" s="7" customFormat="1" x14ac:dyDescent="0.3">
      <c r="K1777" s="190"/>
      <c r="R1777" s="8"/>
    </row>
    <row r="1778" spans="11:18" s="7" customFormat="1" x14ac:dyDescent="0.3">
      <c r="K1778" s="190"/>
      <c r="R1778" s="8"/>
    </row>
    <row r="1779" spans="11:18" s="7" customFormat="1" x14ac:dyDescent="0.3">
      <c r="K1779" s="190"/>
      <c r="R1779" s="8"/>
    </row>
    <row r="1780" spans="11:18" s="7" customFormat="1" x14ac:dyDescent="0.3">
      <c r="K1780" s="190"/>
      <c r="R1780" s="8"/>
    </row>
    <row r="1781" spans="11:18" s="7" customFormat="1" x14ac:dyDescent="0.3">
      <c r="K1781" s="190"/>
      <c r="R1781" s="8"/>
    </row>
    <row r="1782" spans="11:18" s="7" customFormat="1" x14ac:dyDescent="0.3">
      <c r="K1782" s="190"/>
      <c r="R1782" s="8"/>
    </row>
    <row r="1783" spans="11:18" s="7" customFormat="1" x14ac:dyDescent="0.3">
      <c r="K1783" s="190"/>
      <c r="R1783" s="8"/>
    </row>
    <row r="1784" spans="11:18" s="7" customFormat="1" x14ac:dyDescent="0.3">
      <c r="K1784" s="190"/>
      <c r="R1784" s="8"/>
    </row>
    <row r="1785" spans="11:18" s="7" customFormat="1" x14ac:dyDescent="0.3">
      <c r="K1785" s="190"/>
      <c r="R1785" s="8"/>
    </row>
    <row r="1786" spans="11:18" s="7" customFormat="1" x14ac:dyDescent="0.3">
      <c r="K1786" s="190"/>
      <c r="R1786" s="8"/>
    </row>
    <row r="1787" spans="11:18" s="7" customFormat="1" x14ac:dyDescent="0.3">
      <c r="K1787" s="190"/>
      <c r="R1787" s="8"/>
    </row>
    <row r="1788" spans="11:18" s="7" customFormat="1" x14ac:dyDescent="0.3">
      <c r="K1788" s="190"/>
      <c r="R1788" s="8"/>
    </row>
    <row r="1789" spans="11:18" s="7" customFormat="1" x14ac:dyDescent="0.3">
      <c r="K1789" s="190"/>
      <c r="R1789" s="8"/>
    </row>
    <row r="1790" spans="11:18" s="7" customFormat="1" x14ac:dyDescent="0.3">
      <c r="K1790" s="190"/>
      <c r="R1790" s="8"/>
    </row>
    <row r="1791" spans="11:18" s="7" customFormat="1" x14ac:dyDescent="0.3">
      <c r="K1791" s="190"/>
      <c r="R1791" s="8"/>
    </row>
    <row r="1792" spans="11:18" s="7" customFormat="1" x14ac:dyDescent="0.3">
      <c r="K1792" s="190"/>
      <c r="R1792" s="8"/>
    </row>
    <row r="1793" spans="11:18" s="7" customFormat="1" x14ac:dyDescent="0.3">
      <c r="K1793" s="190"/>
      <c r="R1793" s="8"/>
    </row>
    <row r="1794" spans="11:18" s="7" customFormat="1" x14ac:dyDescent="0.3">
      <c r="K1794" s="190"/>
      <c r="R1794" s="8"/>
    </row>
    <row r="1795" spans="11:18" s="7" customFormat="1" x14ac:dyDescent="0.3">
      <c r="K1795" s="190"/>
      <c r="R1795" s="8"/>
    </row>
    <row r="1796" spans="11:18" s="7" customFormat="1" x14ac:dyDescent="0.3">
      <c r="K1796" s="190"/>
      <c r="R1796" s="8"/>
    </row>
    <row r="1797" spans="11:18" s="7" customFormat="1" x14ac:dyDescent="0.3">
      <c r="K1797" s="190"/>
      <c r="R1797" s="8"/>
    </row>
    <row r="1798" spans="11:18" s="7" customFormat="1" x14ac:dyDescent="0.3">
      <c r="K1798" s="190"/>
      <c r="R1798" s="8"/>
    </row>
    <row r="1799" spans="11:18" s="7" customFormat="1" x14ac:dyDescent="0.3">
      <c r="K1799" s="190"/>
      <c r="R1799" s="8"/>
    </row>
    <row r="1800" spans="11:18" s="7" customFormat="1" x14ac:dyDescent="0.3">
      <c r="K1800" s="190"/>
      <c r="R1800" s="8"/>
    </row>
    <row r="1801" spans="11:18" s="7" customFormat="1" x14ac:dyDescent="0.3">
      <c r="K1801" s="190"/>
      <c r="R1801" s="8"/>
    </row>
    <row r="1802" spans="11:18" s="7" customFormat="1" x14ac:dyDescent="0.3">
      <c r="K1802" s="190"/>
      <c r="R1802" s="8"/>
    </row>
    <row r="1803" spans="11:18" s="7" customFormat="1" x14ac:dyDescent="0.3">
      <c r="K1803" s="190"/>
      <c r="R1803" s="8"/>
    </row>
    <row r="1804" spans="11:18" s="7" customFormat="1" x14ac:dyDescent="0.3">
      <c r="K1804" s="190"/>
      <c r="R1804" s="8"/>
    </row>
    <row r="1805" spans="11:18" s="7" customFormat="1" x14ac:dyDescent="0.3">
      <c r="K1805" s="190"/>
      <c r="R1805" s="8"/>
    </row>
    <row r="1806" spans="11:18" s="7" customFormat="1" x14ac:dyDescent="0.3">
      <c r="K1806" s="190"/>
      <c r="R1806" s="8"/>
    </row>
    <row r="1807" spans="11:18" s="7" customFormat="1" x14ac:dyDescent="0.3">
      <c r="K1807" s="190"/>
      <c r="R1807" s="8"/>
    </row>
    <row r="1808" spans="11:18" s="7" customFormat="1" x14ac:dyDescent="0.3">
      <c r="K1808" s="190"/>
      <c r="R1808" s="8"/>
    </row>
    <row r="1809" spans="11:18" s="7" customFormat="1" x14ac:dyDescent="0.3">
      <c r="K1809" s="190"/>
      <c r="R1809" s="8"/>
    </row>
    <row r="1810" spans="11:18" s="7" customFormat="1" x14ac:dyDescent="0.3">
      <c r="K1810" s="190"/>
      <c r="R1810" s="8"/>
    </row>
    <row r="1811" spans="11:18" s="7" customFormat="1" x14ac:dyDescent="0.3">
      <c r="K1811" s="190"/>
      <c r="R1811" s="8"/>
    </row>
    <row r="1812" spans="11:18" s="7" customFormat="1" x14ac:dyDescent="0.3">
      <c r="K1812" s="190"/>
      <c r="R1812" s="8"/>
    </row>
    <row r="1813" spans="11:18" s="7" customFormat="1" x14ac:dyDescent="0.3">
      <c r="K1813" s="190"/>
      <c r="R1813" s="8"/>
    </row>
    <row r="1814" spans="11:18" s="7" customFormat="1" x14ac:dyDescent="0.3">
      <c r="K1814" s="190"/>
      <c r="R1814" s="8"/>
    </row>
    <row r="1815" spans="11:18" s="7" customFormat="1" x14ac:dyDescent="0.3">
      <c r="K1815" s="190"/>
      <c r="R1815" s="8"/>
    </row>
    <row r="1816" spans="11:18" s="7" customFormat="1" x14ac:dyDescent="0.3">
      <c r="K1816" s="190"/>
      <c r="R1816" s="8"/>
    </row>
    <row r="1817" spans="11:18" s="7" customFormat="1" x14ac:dyDescent="0.3">
      <c r="K1817" s="190"/>
      <c r="R1817" s="8"/>
    </row>
    <row r="1818" spans="11:18" s="7" customFormat="1" x14ac:dyDescent="0.3">
      <c r="K1818" s="190"/>
      <c r="R1818" s="8"/>
    </row>
    <row r="1819" spans="11:18" s="7" customFormat="1" x14ac:dyDescent="0.3">
      <c r="K1819" s="190"/>
      <c r="R1819" s="8"/>
    </row>
    <row r="1820" spans="11:18" s="7" customFormat="1" x14ac:dyDescent="0.3">
      <c r="K1820" s="190"/>
      <c r="R1820" s="8"/>
    </row>
    <row r="1821" spans="11:18" s="7" customFormat="1" x14ac:dyDescent="0.3">
      <c r="K1821" s="190"/>
      <c r="R1821" s="8"/>
    </row>
    <row r="1822" spans="11:18" s="7" customFormat="1" x14ac:dyDescent="0.3">
      <c r="K1822" s="190"/>
      <c r="R1822" s="8"/>
    </row>
    <row r="1823" spans="11:18" s="7" customFormat="1" x14ac:dyDescent="0.3">
      <c r="K1823" s="190"/>
      <c r="R1823" s="8"/>
    </row>
    <row r="1824" spans="11:18" s="7" customFormat="1" x14ac:dyDescent="0.3">
      <c r="K1824" s="190"/>
      <c r="R1824" s="8"/>
    </row>
    <row r="1825" spans="11:18" s="7" customFormat="1" x14ac:dyDescent="0.3">
      <c r="K1825" s="190"/>
      <c r="R1825" s="8"/>
    </row>
    <row r="1826" spans="11:18" s="7" customFormat="1" x14ac:dyDescent="0.3">
      <c r="K1826" s="190"/>
      <c r="R1826" s="8"/>
    </row>
    <row r="1827" spans="11:18" s="7" customFormat="1" x14ac:dyDescent="0.3">
      <c r="K1827" s="190"/>
      <c r="R1827" s="8"/>
    </row>
    <row r="1828" spans="11:18" s="7" customFormat="1" x14ac:dyDescent="0.3">
      <c r="K1828" s="190"/>
      <c r="R1828" s="8"/>
    </row>
    <row r="1829" spans="11:18" s="7" customFormat="1" x14ac:dyDescent="0.3">
      <c r="K1829" s="190"/>
      <c r="R1829" s="8"/>
    </row>
    <row r="1830" spans="11:18" s="7" customFormat="1" x14ac:dyDescent="0.3">
      <c r="K1830" s="190"/>
      <c r="R1830" s="8"/>
    </row>
    <row r="1831" spans="11:18" s="7" customFormat="1" x14ac:dyDescent="0.3">
      <c r="K1831" s="190"/>
      <c r="R1831" s="8"/>
    </row>
    <row r="1832" spans="11:18" s="7" customFormat="1" x14ac:dyDescent="0.3">
      <c r="K1832" s="190"/>
      <c r="R1832" s="8"/>
    </row>
    <row r="1833" spans="11:18" s="7" customFormat="1" x14ac:dyDescent="0.3">
      <c r="K1833" s="190"/>
      <c r="R1833" s="8"/>
    </row>
    <row r="1834" spans="11:18" s="7" customFormat="1" x14ac:dyDescent="0.3">
      <c r="K1834" s="190"/>
      <c r="R1834" s="8"/>
    </row>
    <row r="1835" spans="11:18" s="7" customFormat="1" x14ac:dyDescent="0.3">
      <c r="K1835" s="190"/>
      <c r="R1835" s="8"/>
    </row>
    <row r="1836" spans="11:18" s="7" customFormat="1" x14ac:dyDescent="0.3">
      <c r="K1836" s="190"/>
      <c r="R1836" s="8"/>
    </row>
    <row r="1837" spans="11:18" s="7" customFormat="1" x14ac:dyDescent="0.3">
      <c r="K1837" s="190"/>
      <c r="R1837" s="8"/>
    </row>
    <row r="1838" spans="11:18" s="7" customFormat="1" x14ac:dyDescent="0.3">
      <c r="K1838" s="190"/>
      <c r="R1838" s="8"/>
    </row>
    <row r="1839" spans="11:18" s="7" customFormat="1" x14ac:dyDescent="0.3">
      <c r="K1839" s="190"/>
      <c r="R1839" s="8"/>
    </row>
    <row r="1840" spans="11:18" s="7" customFormat="1" x14ac:dyDescent="0.3">
      <c r="K1840" s="190"/>
      <c r="R1840" s="8"/>
    </row>
    <row r="1841" spans="11:18" s="7" customFormat="1" x14ac:dyDescent="0.3">
      <c r="K1841" s="190"/>
      <c r="R1841" s="8"/>
    </row>
    <row r="1842" spans="11:18" s="7" customFormat="1" x14ac:dyDescent="0.3">
      <c r="K1842" s="190"/>
      <c r="R1842" s="8"/>
    </row>
    <row r="1843" spans="11:18" s="7" customFormat="1" x14ac:dyDescent="0.3">
      <c r="K1843" s="190"/>
      <c r="R1843" s="8"/>
    </row>
    <row r="1844" spans="11:18" s="7" customFormat="1" x14ac:dyDescent="0.3">
      <c r="K1844" s="190"/>
      <c r="R1844" s="8"/>
    </row>
    <row r="1845" spans="11:18" s="7" customFormat="1" x14ac:dyDescent="0.3">
      <c r="K1845" s="190"/>
      <c r="R1845" s="8"/>
    </row>
    <row r="1846" spans="11:18" s="7" customFormat="1" x14ac:dyDescent="0.3">
      <c r="K1846" s="190"/>
      <c r="R1846" s="8"/>
    </row>
    <row r="1847" spans="11:18" s="7" customFormat="1" x14ac:dyDescent="0.3">
      <c r="K1847" s="190"/>
      <c r="R1847" s="8"/>
    </row>
    <row r="1848" spans="11:18" s="7" customFormat="1" x14ac:dyDescent="0.3">
      <c r="K1848" s="190"/>
      <c r="R1848" s="8"/>
    </row>
    <row r="1849" spans="11:18" s="7" customFormat="1" x14ac:dyDescent="0.3">
      <c r="K1849" s="190"/>
      <c r="R1849" s="8"/>
    </row>
    <row r="1850" spans="11:18" s="7" customFormat="1" x14ac:dyDescent="0.3">
      <c r="K1850" s="190"/>
      <c r="R1850" s="8"/>
    </row>
    <row r="1851" spans="11:18" s="7" customFormat="1" x14ac:dyDescent="0.3">
      <c r="K1851" s="190"/>
      <c r="R1851" s="8"/>
    </row>
    <row r="1852" spans="11:18" s="7" customFormat="1" x14ac:dyDescent="0.3">
      <c r="K1852" s="190"/>
      <c r="R1852" s="8"/>
    </row>
    <row r="1853" spans="11:18" s="7" customFormat="1" x14ac:dyDescent="0.3">
      <c r="K1853" s="190"/>
      <c r="R1853" s="8"/>
    </row>
    <row r="1854" spans="11:18" s="7" customFormat="1" x14ac:dyDescent="0.3">
      <c r="K1854" s="190"/>
      <c r="R1854" s="8"/>
    </row>
    <row r="1855" spans="11:18" s="7" customFormat="1" x14ac:dyDescent="0.3">
      <c r="K1855" s="190"/>
      <c r="R1855" s="8"/>
    </row>
    <row r="1856" spans="11:18" s="7" customFormat="1" x14ac:dyDescent="0.3">
      <c r="K1856" s="190"/>
      <c r="R1856" s="8"/>
    </row>
    <row r="1857" spans="11:18" s="7" customFormat="1" x14ac:dyDescent="0.3">
      <c r="K1857" s="190"/>
      <c r="R1857" s="8"/>
    </row>
    <row r="1858" spans="11:18" s="7" customFormat="1" x14ac:dyDescent="0.3">
      <c r="K1858" s="190"/>
      <c r="R1858" s="8"/>
    </row>
    <row r="1859" spans="11:18" s="7" customFormat="1" x14ac:dyDescent="0.3">
      <c r="K1859" s="190"/>
      <c r="R1859" s="8"/>
    </row>
    <row r="1860" spans="11:18" s="7" customFormat="1" x14ac:dyDescent="0.3">
      <c r="K1860" s="190"/>
      <c r="R1860" s="8"/>
    </row>
    <row r="1861" spans="11:18" s="7" customFormat="1" x14ac:dyDescent="0.3">
      <c r="K1861" s="190"/>
      <c r="R1861" s="8"/>
    </row>
    <row r="1862" spans="11:18" s="7" customFormat="1" x14ac:dyDescent="0.3">
      <c r="K1862" s="190"/>
      <c r="R1862" s="8"/>
    </row>
    <row r="1863" spans="11:18" s="7" customFormat="1" x14ac:dyDescent="0.3">
      <c r="K1863" s="190"/>
      <c r="R1863" s="8"/>
    </row>
    <row r="1864" spans="11:18" s="7" customFormat="1" x14ac:dyDescent="0.3">
      <c r="K1864" s="190"/>
      <c r="R1864" s="8"/>
    </row>
    <row r="1865" spans="11:18" s="7" customFormat="1" x14ac:dyDescent="0.3">
      <c r="K1865" s="190"/>
      <c r="R1865" s="8"/>
    </row>
    <row r="1866" spans="11:18" s="7" customFormat="1" x14ac:dyDescent="0.3">
      <c r="K1866" s="190"/>
      <c r="R1866" s="8"/>
    </row>
    <row r="1867" spans="11:18" s="7" customFormat="1" x14ac:dyDescent="0.3">
      <c r="K1867" s="190"/>
      <c r="R1867" s="8"/>
    </row>
    <row r="1868" spans="11:18" s="7" customFormat="1" x14ac:dyDescent="0.3">
      <c r="K1868" s="190"/>
      <c r="R1868" s="8"/>
    </row>
    <row r="1869" spans="11:18" s="7" customFormat="1" x14ac:dyDescent="0.3">
      <c r="K1869" s="190"/>
      <c r="R1869" s="8"/>
    </row>
    <row r="1870" spans="11:18" s="7" customFormat="1" x14ac:dyDescent="0.3">
      <c r="K1870" s="190"/>
      <c r="R1870" s="8"/>
    </row>
    <row r="1871" spans="11:18" s="7" customFormat="1" x14ac:dyDescent="0.3">
      <c r="K1871" s="190"/>
      <c r="R1871" s="8"/>
    </row>
    <row r="1872" spans="11:18" s="7" customFormat="1" x14ac:dyDescent="0.3">
      <c r="K1872" s="190"/>
      <c r="R1872" s="8"/>
    </row>
    <row r="1873" spans="11:18" s="7" customFormat="1" x14ac:dyDescent="0.3">
      <c r="K1873" s="190"/>
      <c r="R1873" s="8"/>
    </row>
    <row r="1874" spans="11:18" s="7" customFormat="1" x14ac:dyDescent="0.3">
      <c r="K1874" s="190"/>
      <c r="R1874" s="8"/>
    </row>
    <row r="1875" spans="11:18" s="7" customFormat="1" x14ac:dyDescent="0.3">
      <c r="K1875" s="190"/>
      <c r="R1875" s="8"/>
    </row>
    <row r="1876" spans="11:18" s="7" customFormat="1" x14ac:dyDescent="0.3">
      <c r="K1876" s="190"/>
      <c r="R1876" s="8"/>
    </row>
    <row r="1877" spans="11:18" s="7" customFormat="1" x14ac:dyDescent="0.3">
      <c r="K1877" s="190"/>
      <c r="R1877" s="8"/>
    </row>
    <row r="1878" spans="11:18" s="7" customFormat="1" x14ac:dyDescent="0.3">
      <c r="K1878" s="190"/>
      <c r="R1878" s="8"/>
    </row>
    <row r="1879" spans="11:18" s="7" customFormat="1" x14ac:dyDescent="0.3">
      <c r="K1879" s="190"/>
      <c r="R1879" s="8"/>
    </row>
    <row r="1880" spans="11:18" s="7" customFormat="1" x14ac:dyDescent="0.3">
      <c r="K1880" s="190"/>
      <c r="R1880" s="8"/>
    </row>
    <row r="1881" spans="11:18" s="7" customFormat="1" x14ac:dyDescent="0.3">
      <c r="K1881" s="190"/>
      <c r="R1881" s="8"/>
    </row>
    <row r="1882" spans="11:18" s="7" customFormat="1" x14ac:dyDescent="0.3">
      <c r="K1882" s="190"/>
      <c r="R1882" s="8"/>
    </row>
    <row r="1883" spans="11:18" s="7" customFormat="1" x14ac:dyDescent="0.3">
      <c r="K1883" s="190"/>
      <c r="R1883" s="8"/>
    </row>
    <row r="1884" spans="11:18" s="7" customFormat="1" x14ac:dyDescent="0.3">
      <c r="K1884" s="190"/>
      <c r="R1884" s="8"/>
    </row>
    <row r="1885" spans="11:18" s="7" customFormat="1" x14ac:dyDescent="0.3">
      <c r="K1885" s="190"/>
      <c r="R1885" s="8"/>
    </row>
    <row r="1886" spans="11:18" s="7" customFormat="1" x14ac:dyDescent="0.3">
      <c r="K1886" s="190"/>
      <c r="R1886" s="8"/>
    </row>
    <row r="1887" spans="11:18" s="7" customFormat="1" x14ac:dyDescent="0.3">
      <c r="K1887" s="190"/>
      <c r="R1887" s="8"/>
    </row>
    <row r="1888" spans="11:18" s="7" customFormat="1" x14ac:dyDescent="0.3">
      <c r="K1888" s="190"/>
      <c r="R1888" s="8"/>
    </row>
    <row r="1889" spans="11:18" s="7" customFormat="1" x14ac:dyDescent="0.3">
      <c r="K1889" s="190"/>
      <c r="R1889" s="8"/>
    </row>
    <row r="1890" spans="11:18" s="7" customFormat="1" x14ac:dyDescent="0.3">
      <c r="K1890" s="190"/>
      <c r="R1890" s="8"/>
    </row>
    <row r="1891" spans="11:18" s="7" customFormat="1" x14ac:dyDescent="0.3">
      <c r="K1891" s="190"/>
      <c r="R1891" s="8"/>
    </row>
    <row r="1892" spans="11:18" s="7" customFormat="1" x14ac:dyDescent="0.3">
      <c r="K1892" s="190"/>
      <c r="R1892" s="8"/>
    </row>
    <row r="1893" spans="11:18" s="7" customFormat="1" x14ac:dyDescent="0.3">
      <c r="K1893" s="190"/>
      <c r="R1893" s="8"/>
    </row>
    <row r="1894" spans="11:18" s="7" customFormat="1" x14ac:dyDescent="0.3">
      <c r="K1894" s="190"/>
      <c r="R1894" s="8"/>
    </row>
    <row r="1895" spans="11:18" s="7" customFormat="1" x14ac:dyDescent="0.3">
      <c r="K1895" s="190"/>
      <c r="R1895" s="8"/>
    </row>
    <row r="1896" spans="11:18" s="7" customFormat="1" x14ac:dyDescent="0.3">
      <c r="K1896" s="190"/>
      <c r="R1896" s="8"/>
    </row>
    <row r="1897" spans="11:18" s="7" customFormat="1" x14ac:dyDescent="0.3">
      <c r="K1897" s="190"/>
      <c r="R1897" s="8"/>
    </row>
    <row r="1898" spans="11:18" s="7" customFormat="1" x14ac:dyDescent="0.3">
      <c r="K1898" s="190"/>
      <c r="R1898" s="8"/>
    </row>
    <row r="1899" spans="11:18" s="7" customFormat="1" x14ac:dyDescent="0.3">
      <c r="K1899" s="190"/>
      <c r="R1899" s="8"/>
    </row>
    <row r="1900" spans="11:18" s="7" customFormat="1" x14ac:dyDescent="0.3">
      <c r="K1900" s="190"/>
      <c r="R1900" s="8"/>
    </row>
    <row r="1901" spans="11:18" s="7" customFormat="1" x14ac:dyDescent="0.3">
      <c r="K1901" s="190"/>
      <c r="R1901" s="8"/>
    </row>
    <row r="1902" spans="11:18" s="7" customFormat="1" x14ac:dyDescent="0.3">
      <c r="K1902" s="190"/>
      <c r="R1902" s="8"/>
    </row>
    <row r="1903" spans="11:18" s="7" customFormat="1" x14ac:dyDescent="0.3">
      <c r="K1903" s="190"/>
      <c r="R1903" s="8"/>
    </row>
    <row r="1904" spans="11:18" s="7" customFormat="1" x14ac:dyDescent="0.3">
      <c r="K1904" s="190"/>
      <c r="R1904" s="8"/>
    </row>
    <row r="1905" spans="11:18" s="7" customFormat="1" x14ac:dyDescent="0.3">
      <c r="K1905" s="190"/>
      <c r="R1905" s="8"/>
    </row>
    <row r="1906" spans="11:18" s="7" customFormat="1" x14ac:dyDescent="0.3">
      <c r="K1906" s="190"/>
      <c r="R1906" s="8"/>
    </row>
    <row r="1907" spans="11:18" s="7" customFormat="1" x14ac:dyDescent="0.3">
      <c r="K1907" s="190"/>
      <c r="R1907" s="8"/>
    </row>
    <row r="1908" spans="11:18" s="7" customFormat="1" x14ac:dyDescent="0.3">
      <c r="K1908" s="190"/>
      <c r="R1908" s="8"/>
    </row>
    <row r="1909" spans="11:18" s="7" customFormat="1" x14ac:dyDescent="0.3">
      <c r="K1909" s="190"/>
      <c r="R1909" s="8"/>
    </row>
    <row r="1910" spans="11:18" s="7" customFormat="1" x14ac:dyDescent="0.3">
      <c r="K1910" s="190"/>
      <c r="R1910" s="8"/>
    </row>
    <row r="1911" spans="11:18" s="7" customFormat="1" x14ac:dyDescent="0.3">
      <c r="K1911" s="190"/>
      <c r="R1911" s="8"/>
    </row>
    <row r="1912" spans="11:18" s="7" customFormat="1" x14ac:dyDescent="0.3">
      <c r="K1912" s="190"/>
      <c r="R1912" s="8"/>
    </row>
    <row r="1913" spans="11:18" s="7" customFormat="1" x14ac:dyDescent="0.3">
      <c r="K1913" s="190"/>
      <c r="R1913" s="8"/>
    </row>
    <row r="1914" spans="11:18" s="7" customFormat="1" x14ac:dyDescent="0.3">
      <c r="K1914" s="190"/>
      <c r="R1914" s="8"/>
    </row>
    <row r="1915" spans="11:18" s="7" customFormat="1" x14ac:dyDescent="0.3">
      <c r="K1915" s="190"/>
      <c r="R1915" s="8"/>
    </row>
    <row r="1916" spans="11:18" s="7" customFormat="1" x14ac:dyDescent="0.3">
      <c r="K1916" s="190"/>
      <c r="R1916" s="8"/>
    </row>
    <row r="1917" spans="11:18" s="7" customFormat="1" x14ac:dyDescent="0.3">
      <c r="K1917" s="190"/>
      <c r="R1917" s="8"/>
    </row>
    <row r="1918" spans="11:18" s="7" customFormat="1" x14ac:dyDescent="0.3">
      <c r="K1918" s="190"/>
      <c r="R1918" s="8"/>
    </row>
    <row r="1919" spans="11:18" s="7" customFormat="1" x14ac:dyDescent="0.3">
      <c r="K1919" s="190"/>
      <c r="R1919" s="8"/>
    </row>
    <row r="1920" spans="11:18" s="7" customFormat="1" x14ac:dyDescent="0.3">
      <c r="K1920" s="190"/>
      <c r="R1920" s="8"/>
    </row>
    <row r="1921" spans="11:18" s="7" customFormat="1" x14ac:dyDescent="0.3">
      <c r="K1921" s="190"/>
      <c r="R1921" s="8"/>
    </row>
    <row r="1922" spans="11:18" s="7" customFormat="1" x14ac:dyDescent="0.3">
      <c r="K1922" s="190"/>
      <c r="R1922" s="8"/>
    </row>
    <row r="1923" spans="11:18" s="7" customFormat="1" x14ac:dyDescent="0.3">
      <c r="K1923" s="190"/>
      <c r="R1923" s="8"/>
    </row>
    <row r="1924" spans="11:18" s="7" customFormat="1" x14ac:dyDescent="0.3">
      <c r="K1924" s="190"/>
      <c r="R1924" s="8"/>
    </row>
    <row r="1925" spans="11:18" s="7" customFormat="1" x14ac:dyDescent="0.3">
      <c r="K1925" s="190"/>
      <c r="R1925" s="8"/>
    </row>
    <row r="1926" spans="11:18" s="7" customFormat="1" x14ac:dyDescent="0.3">
      <c r="K1926" s="190"/>
      <c r="R1926" s="8"/>
    </row>
    <row r="1927" spans="11:18" s="7" customFormat="1" x14ac:dyDescent="0.3">
      <c r="K1927" s="190"/>
      <c r="R1927" s="8"/>
    </row>
    <row r="1928" spans="11:18" s="7" customFormat="1" x14ac:dyDescent="0.3">
      <c r="K1928" s="190"/>
      <c r="R1928" s="8"/>
    </row>
    <row r="1929" spans="11:18" s="7" customFormat="1" x14ac:dyDescent="0.3">
      <c r="K1929" s="190"/>
      <c r="R1929" s="8"/>
    </row>
    <row r="1930" spans="11:18" s="7" customFormat="1" x14ac:dyDescent="0.3">
      <c r="K1930" s="190"/>
      <c r="R1930" s="8"/>
    </row>
    <row r="1931" spans="11:18" s="7" customFormat="1" x14ac:dyDescent="0.3">
      <c r="K1931" s="190"/>
      <c r="R1931" s="8"/>
    </row>
    <row r="1932" spans="11:18" s="7" customFormat="1" x14ac:dyDescent="0.3">
      <c r="K1932" s="190"/>
      <c r="R1932" s="8"/>
    </row>
    <row r="1933" spans="11:18" s="7" customFormat="1" x14ac:dyDescent="0.3">
      <c r="K1933" s="190"/>
      <c r="R1933" s="8"/>
    </row>
    <row r="1934" spans="11:18" s="7" customFormat="1" x14ac:dyDescent="0.3">
      <c r="K1934" s="190"/>
      <c r="R1934" s="8"/>
    </row>
    <row r="1935" spans="11:18" s="7" customFormat="1" x14ac:dyDescent="0.3">
      <c r="K1935" s="190"/>
      <c r="R1935" s="8"/>
    </row>
    <row r="1936" spans="11:18" s="7" customFormat="1" x14ac:dyDescent="0.3">
      <c r="K1936" s="190"/>
      <c r="R1936" s="8"/>
    </row>
    <row r="1937" spans="11:18" s="7" customFormat="1" x14ac:dyDescent="0.3">
      <c r="K1937" s="190"/>
      <c r="R1937" s="8"/>
    </row>
    <row r="1938" spans="11:18" s="7" customFormat="1" x14ac:dyDescent="0.3">
      <c r="K1938" s="190"/>
      <c r="R1938" s="8"/>
    </row>
    <row r="1939" spans="11:18" s="7" customFormat="1" x14ac:dyDescent="0.3">
      <c r="K1939" s="190"/>
      <c r="R1939" s="8"/>
    </row>
    <row r="1940" spans="11:18" s="7" customFormat="1" x14ac:dyDescent="0.3">
      <c r="K1940" s="190"/>
      <c r="R1940" s="8"/>
    </row>
    <row r="1941" spans="11:18" s="7" customFormat="1" x14ac:dyDescent="0.3">
      <c r="K1941" s="190"/>
      <c r="R1941" s="8"/>
    </row>
    <row r="1942" spans="11:18" s="7" customFormat="1" x14ac:dyDescent="0.3">
      <c r="K1942" s="190"/>
      <c r="R1942" s="8"/>
    </row>
    <row r="1943" spans="11:18" s="7" customFormat="1" x14ac:dyDescent="0.3">
      <c r="K1943" s="190"/>
      <c r="R1943" s="8"/>
    </row>
    <row r="1944" spans="11:18" s="7" customFormat="1" x14ac:dyDescent="0.3">
      <c r="K1944" s="190"/>
      <c r="R1944" s="8"/>
    </row>
    <row r="1945" spans="11:18" s="7" customFormat="1" x14ac:dyDescent="0.3">
      <c r="K1945" s="190"/>
      <c r="R1945" s="8"/>
    </row>
    <row r="1946" spans="11:18" s="7" customFormat="1" x14ac:dyDescent="0.3">
      <c r="K1946" s="190"/>
      <c r="R1946" s="8"/>
    </row>
    <row r="1947" spans="11:18" s="7" customFormat="1" x14ac:dyDescent="0.3">
      <c r="K1947" s="190"/>
      <c r="R1947" s="8"/>
    </row>
    <row r="1948" spans="11:18" s="7" customFormat="1" x14ac:dyDescent="0.3">
      <c r="K1948" s="190"/>
      <c r="R1948" s="8"/>
    </row>
    <row r="1949" spans="11:18" s="7" customFormat="1" x14ac:dyDescent="0.3">
      <c r="K1949" s="190"/>
      <c r="R1949" s="8"/>
    </row>
    <row r="1950" spans="11:18" s="7" customFormat="1" x14ac:dyDescent="0.3">
      <c r="K1950" s="190"/>
      <c r="R1950" s="8"/>
    </row>
    <row r="1951" spans="11:18" s="7" customFormat="1" x14ac:dyDescent="0.3">
      <c r="K1951" s="190"/>
      <c r="R1951" s="8"/>
    </row>
    <row r="1952" spans="11:18" s="7" customFormat="1" x14ac:dyDescent="0.3">
      <c r="K1952" s="190"/>
      <c r="R1952" s="8"/>
    </row>
    <row r="1953" spans="11:18" s="7" customFormat="1" x14ac:dyDescent="0.3">
      <c r="K1953" s="190"/>
      <c r="R1953" s="8"/>
    </row>
    <row r="1954" spans="11:18" s="7" customFormat="1" x14ac:dyDescent="0.3">
      <c r="K1954" s="190"/>
      <c r="R1954" s="8"/>
    </row>
    <row r="1955" spans="11:18" s="7" customFormat="1" x14ac:dyDescent="0.3">
      <c r="K1955" s="190"/>
      <c r="R1955" s="8"/>
    </row>
    <row r="1956" spans="11:18" s="7" customFormat="1" x14ac:dyDescent="0.3">
      <c r="K1956" s="190"/>
      <c r="R1956" s="8"/>
    </row>
    <row r="1957" spans="11:18" s="7" customFormat="1" x14ac:dyDescent="0.3">
      <c r="K1957" s="190"/>
      <c r="R1957" s="8"/>
    </row>
    <row r="1958" spans="11:18" s="7" customFormat="1" x14ac:dyDescent="0.3">
      <c r="K1958" s="190"/>
      <c r="R1958" s="8"/>
    </row>
    <row r="1959" spans="11:18" s="7" customFormat="1" x14ac:dyDescent="0.3">
      <c r="K1959" s="190"/>
      <c r="R1959" s="8"/>
    </row>
    <row r="1960" spans="11:18" s="7" customFormat="1" x14ac:dyDescent="0.3">
      <c r="K1960" s="190"/>
      <c r="R1960" s="8"/>
    </row>
    <row r="1961" spans="11:18" s="7" customFormat="1" x14ac:dyDescent="0.3">
      <c r="K1961" s="190"/>
      <c r="R1961" s="8"/>
    </row>
    <row r="1962" spans="11:18" s="7" customFormat="1" x14ac:dyDescent="0.3">
      <c r="K1962" s="190"/>
      <c r="R1962" s="8"/>
    </row>
    <row r="1963" spans="11:18" s="7" customFormat="1" x14ac:dyDescent="0.3">
      <c r="K1963" s="190"/>
      <c r="R1963" s="8"/>
    </row>
    <row r="1964" spans="11:18" s="7" customFormat="1" x14ac:dyDescent="0.3">
      <c r="K1964" s="190"/>
      <c r="R1964" s="8"/>
    </row>
    <row r="1965" spans="11:18" s="7" customFormat="1" x14ac:dyDescent="0.3">
      <c r="K1965" s="190"/>
      <c r="R1965" s="8"/>
    </row>
    <row r="1966" spans="11:18" s="7" customFormat="1" x14ac:dyDescent="0.3">
      <c r="K1966" s="190"/>
      <c r="R1966" s="8"/>
    </row>
    <row r="1967" spans="11:18" s="7" customFormat="1" x14ac:dyDescent="0.3">
      <c r="K1967" s="190"/>
      <c r="R1967" s="8"/>
    </row>
    <row r="1968" spans="11:18" s="7" customFormat="1" x14ac:dyDescent="0.3">
      <c r="K1968" s="190"/>
      <c r="R1968" s="8"/>
    </row>
    <row r="1969" spans="11:18" s="7" customFormat="1" x14ac:dyDescent="0.3">
      <c r="K1969" s="190"/>
      <c r="R1969" s="8"/>
    </row>
    <row r="1970" spans="11:18" s="7" customFormat="1" x14ac:dyDescent="0.3">
      <c r="K1970" s="190"/>
      <c r="R1970" s="8"/>
    </row>
    <row r="1971" spans="11:18" s="7" customFormat="1" x14ac:dyDescent="0.3">
      <c r="K1971" s="190"/>
      <c r="R1971" s="8"/>
    </row>
    <row r="1972" spans="11:18" s="7" customFormat="1" x14ac:dyDescent="0.3">
      <c r="K1972" s="190"/>
      <c r="R1972" s="8"/>
    </row>
    <row r="1973" spans="11:18" s="7" customFormat="1" x14ac:dyDescent="0.3">
      <c r="K1973" s="190"/>
      <c r="R1973" s="8"/>
    </row>
    <row r="1974" spans="11:18" s="7" customFormat="1" x14ac:dyDescent="0.3">
      <c r="K1974" s="190"/>
      <c r="R1974" s="8"/>
    </row>
    <row r="1975" spans="11:18" s="7" customFormat="1" x14ac:dyDescent="0.3">
      <c r="K1975" s="190"/>
      <c r="R1975" s="8"/>
    </row>
    <row r="1976" spans="11:18" s="7" customFormat="1" x14ac:dyDescent="0.3">
      <c r="K1976" s="190"/>
      <c r="R1976" s="8"/>
    </row>
    <row r="1977" spans="11:18" s="7" customFormat="1" x14ac:dyDescent="0.3">
      <c r="K1977" s="190"/>
      <c r="R1977" s="8"/>
    </row>
    <row r="1978" spans="11:18" s="7" customFormat="1" x14ac:dyDescent="0.3">
      <c r="K1978" s="190"/>
      <c r="R1978" s="8"/>
    </row>
    <row r="1979" spans="11:18" s="7" customFormat="1" x14ac:dyDescent="0.3">
      <c r="K1979" s="190"/>
      <c r="R1979" s="8"/>
    </row>
    <row r="1980" spans="11:18" s="7" customFormat="1" x14ac:dyDescent="0.3">
      <c r="K1980" s="190"/>
      <c r="R1980" s="8"/>
    </row>
    <row r="1981" spans="11:18" s="7" customFormat="1" x14ac:dyDescent="0.3">
      <c r="K1981" s="190"/>
      <c r="R1981" s="8"/>
    </row>
    <row r="1982" spans="11:18" s="7" customFormat="1" x14ac:dyDescent="0.3">
      <c r="K1982" s="190"/>
      <c r="R1982" s="8"/>
    </row>
    <row r="1983" spans="11:18" s="7" customFormat="1" x14ac:dyDescent="0.3">
      <c r="K1983" s="190"/>
      <c r="R1983" s="8"/>
    </row>
    <row r="1984" spans="11:18" s="7" customFormat="1" x14ac:dyDescent="0.3">
      <c r="K1984" s="190"/>
      <c r="R1984" s="8"/>
    </row>
    <row r="1985" spans="11:18" s="7" customFormat="1" x14ac:dyDescent="0.3">
      <c r="K1985" s="190"/>
      <c r="R1985" s="8"/>
    </row>
    <row r="1986" spans="11:18" s="7" customFormat="1" x14ac:dyDescent="0.3">
      <c r="K1986" s="190"/>
      <c r="R1986" s="8"/>
    </row>
    <row r="1987" spans="11:18" s="7" customFormat="1" x14ac:dyDescent="0.3">
      <c r="K1987" s="190"/>
      <c r="R1987" s="8"/>
    </row>
    <row r="1988" spans="11:18" s="7" customFormat="1" x14ac:dyDescent="0.3">
      <c r="K1988" s="190"/>
      <c r="R1988" s="8"/>
    </row>
    <row r="1989" spans="11:18" s="7" customFormat="1" x14ac:dyDescent="0.3">
      <c r="K1989" s="190"/>
      <c r="R1989" s="8"/>
    </row>
    <row r="1990" spans="11:18" s="7" customFormat="1" x14ac:dyDescent="0.3">
      <c r="K1990" s="190"/>
      <c r="R1990" s="8"/>
    </row>
    <row r="1991" spans="11:18" s="7" customFormat="1" x14ac:dyDescent="0.3">
      <c r="K1991" s="190"/>
      <c r="R1991" s="8"/>
    </row>
    <row r="1992" spans="11:18" s="7" customFormat="1" x14ac:dyDescent="0.3">
      <c r="K1992" s="190"/>
      <c r="R1992" s="8"/>
    </row>
    <row r="1993" spans="11:18" s="7" customFormat="1" x14ac:dyDescent="0.3">
      <c r="K1993" s="190"/>
      <c r="R1993" s="8"/>
    </row>
    <row r="1994" spans="11:18" s="7" customFormat="1" x14ac:dyDescent="0.3">
      <c r="K1994" s="190"/>
      <c r="R1994" s="8"/>
    </row>
    <row r="1995" spans="11:18" s="7" customFormat="1" x14ac:dyDescent="0.3">
      <c r="K1995" s="190"/>
      <c r="R1995" s="8"/>
    </row>
    <row r="1996" spans="11:18" s="7" customFormat="1" x14ac:dyDescent="0.3">
      <c r="K1996" s="190"/>
      <c r="R1996" s="8"/>
    </row>
    <row r="1997" spans="11:18" s="7" customFormat="1" x14ac:dyDescent="0.3">
      <c r="K1997" s="190"/>
      <c r="R1997" s="8"/>
    </row>
    <row r="1998" spans="11:18" s="7" customFormat="1" x14ac:dyDescent="0.3">
      <c r="K1998" s="190"/>
      <c r="R1998" s="8"/>
    </row>
    <row r="1999" spans="11:18" s="7" customFormat="1" x14ac:dyDescent="0.3">
      <c r="K1999" s="190"/>
      <c r="R1999" s="8"/>
    </row>
    <row r="2000" spans="11:18" s="7" customFormat="1" x14ac:dyDescent="0.3">
      <c r="K2000" s="190"/>
      <c r="R2000" s="8"/>
    </row>
    <row r="2001" spans="11:18" s="7" customFormat="1" x14ac:dyDescent="0.3">
      <c r="K2001" s="190"/>
      <c r="R2001" s="8"/>
    </row>
    <row r="2002" spans="11:18" s="7" customFormat="1" x14ac:dyDescent="0.3">
      <c r="K2002" s="190"/>
      <c r="R2002" s="8"/>
    </row>
    <row r="2003" spans="11:18" s="7" customFormat="1" x14ac:dyDescent="0.3">
      <c r="K2003" s="190"/>
      <c r="R2003" s="8"/>
    </row>
    <row r="2004" spans="11:18" s="7" customFormat="1" x14ac:dyDescent="0.3">
      <c r="K2004" s="190"/>
      <c r="R2004" s="8"/>
    </row>
    <row r="2005" spans="11:18" s="7" customFormat="1" x14ac:dyDescent="0.3">
      <c r="K2005" s="190"/>
      <c r="R2005" s="8"/>
    </row>
    <row r="2006" spans="11:18" s="7" customFormat="1" x14ac:dyDescent="0.3">
      <c r="K2006" s="190"/>
      <c r="R2006" s="8"/>
    </row>
    <row r="2007" spans="11:18" s="7" customFormat="1" x14ac:dyDescent="0.3">
      <c r="K2007" s="190"/>
      <c r="R2007" s="8"/>
    </row>
    <row r="2008" spans="11:18" s="7" customFormat="1" x14ac:dyDescent="0.3">
      <c r="K2008" s="190"/>
      <c r="R2008" s="8"/>
    </row>
    <row r="2009" spans="11:18" s="7" customFormat="1" x14ac:dyDescent="0.3">
      <c r="K2009" s="190"/>
      <c r="R2009" s="8"/>
    </row>
    <row r="2010" spans="11:18" s="7" customFormat="1" x14ac:dyDescent="0.3">
      <c r="K2010" s="190"/>
      <c r="R2010" s="8"/>
    </row>
    <row r="2011" spans="11:18" s="7" customFormat="1" x14ac:dyDescent="0.3">
      <c r="K2011" s="190"/>
      <c r="R2011" s="8"/>
    </row>
    <row r="2012" spans="11:18" s="7" customFormat="1" x14ac:dyDescent="0.3">
      <c r="K2012" s="190"/>
      <c r="R2012" s="8"/>
    </row>
    <row r="2013" spans="11:18" s="7" customFormat="1" x14ac:dyDescent="0.3">
      <c r="K2013" s="190"/>
      <c r="R2013" s="8"/>
    </row>
    <row r="2014" spans="11:18" s="7" customFormat="1" x14ac:dyDescent="0.3">
      <c r="K2014" s="190"/>
      <c r="R2014" s="8"/>
    </row>
    <row r="2015" spans="11:18" s="7" customFormat="1" x14ac:dyDescent="0.3">
      <c r="K2015" s="190"/>
      <c r="R2015" s="8"/>
    </row>
    <row r="2016" spans="11:18" s="7" customFormat="1" x14ac:dyDescent="0.3">
      <c r="K2016" s="190"/>
      <c r="R2016" s="8"/>
    </row>
    <row r="2017" spans="11:18" s="7" customFormat="1" x14ac:dyDescent="0.3">
      <c r="K2017" s="190"/>
      <c r="R2017" s="8"/>
    </row>
    <row r="2018" spans="11:18" s="7" customFormat="1" x14ac:dyDescent="0.3">
      <c r="K2018" s="190"/>
      <c r="R2018" s="8"/>
    </row>
    <row r="2019" spans="11:18" s="7" customFormat="1" x14ac:dyDescent="0.3">
      <c r="K2019" s="190"/>
      <c r="R2019" s="8"/>
    </row>
    <row r="2020" spans="11:18" s="7" customFormat="1" x14ac:dyDescent="0.3">
      <c r="K2020" s="190"/>
      <c r="R2020" s="8"/>
    </row>
    <row r="2021" spans="11:18" s="7" customFormat="1" x14ac:dyDescent="0.3">
      <c r="K2021" s="190"/>
      <c r="R2021" s="8"/>
    </row>
    <row r="2022" spans="11:18" s="7" customFormat="1" x14ac:dyDescent="0.3">
      <c r="K2022" s="190"/>
      <c r="R2022" s="8"/>
    </row>
    <row r="2023" spans="11:18" s="7" customFormat="1" x14ac:dyDescent="0.3">
      <c r="K2023" s="190"/>
      <c r="R2023" s="8"/>
    </row>
    <row r="2024" spans="11:18" s="7" customFormat="1" x14ac:dyDescent="0.3">
      <c r="K2024" s="190"/>
      <c r="R2024" s="8"/>
    </row>
    <row r="2025" spans="11:18" s="7" customFormat="1" x14ac:dyDescent="0.3">
      <c r="K2025" s="190"/>
      <c r="R2025" s="8"/>
    </row>
    <row r="2026" spans="11:18" s="7" customFormat="1" x14ac:dyDescent="0.3">
      <c r="K2026" s="190"/>
      <c r="R2026" s="8"/>
    </row>
    <row r="2027" spans="11:18" s="7" customFormat="1" x14ac:dyDescent="0.3">
      <c r="K2027" s="190"/>
      <c r="R2027" s="8"/>
    </row>
    <row r="2028" spans="11:18" s="7" customFormat="1" x14ac:dyDescent="0.3">
      <c r="K2028" s="190"/>
      <c r="R2028" s="8"/>
    </row>
    <row r="2029" spans="11:18" s="7" customFormat="1" x14ac:dyDescent="0.3">
      <c r="K2029" s="190"/>
      <c r="R2029" s="8"/>
    </row>
    <row r="2030" spans="11:18" s="7" customFormat="1" x14ac:dyDescent="0.3">
      <c r="K2030" s="190"/>
      <c r="R2030" s="8"/>
    </row>
    <row r="2031" spans="11:18" s="7" customFormat="1" x14ac:dyDescent="0.3">
      <c r="K2031" s="190"/>
      <c r="R2031" s="8"/>
    </row>
    <row r="2032" spans="11:18" s="7" customFormat="1" x14ac:dyDescent="0.3">
      <c r="K2032" s="190"/>
      <c r="R2032" s="8"/>
    </row>
    <row r="2033" spans="11:18" s="7" customFormat="1" x14ac:dyDescent="0.3">
      <c r="K2033" s="190"/>
      <c r="R2033" s="8"/>
    </row>
    <row r="2034" spans="11:18" s="7" customFormat="1" x14ac:dyDescent="0.3">
      <c r="K2034" s="190"/>
      <c r="R2034" s="8"/>
    </row>
    <row r="2035" spans="11:18" s="7" customFormat="1" x14ac:dyDescent="0.3">
      <c r="K2035" s="190"/>
      <c r="R2035" s="8"/>
    </row>
    <row r="2036" spans="11:18" s="7" customFormat="1" x14ac:dyDescent="0.3">
      <c r="K2036" s="190"/>
      <c r="R2036" s="8"/>
    </row>
    <row r="2037" spans="11:18" s="7" customFormat="1" x14ac:dyDescent="0.3">
      <c r="K2037" s="190"/>
      <c r="R2037" s="8"/>
    </row>
    <row r="2038" spans="11:18" s="7" customFormat="1" x14ac:dyDescent="0.3">
      <c r="K2038" s="190"/>
      <c r="R2038" s="8"/>
    </row>
    <row r="2039" spans="11:18" s="7" customFormat="1" x14ac:dyDescent="0.3">
      <c r="K2039" s="190"/>
      <c r="R2039" s="8"/>
    </row>
    <row r="2040" spans="11:18" s="7" customFormat="1" x14ac:dyDescent="0.3">
      <c r="K2040" s="190"/>
      <c r="R2040" s="8"/>
    </row>
    <row r="2041" spans="11:18" s="7" customFormat="1" x14ac:dyDescent="0.3">
      <c r="K2041" s="190"/>
      <c r="R2041" s="8"/>
    </row>
    <row r="2042" spans="11:18" s="7" customFormat="1" x14ac:dyDescent="0.3">
      <c r="K2042" s="190"/>
      <c r="R2042" s="8"/>
    </row>
    <row r="2043" spans="11:18" s="7" customFormat="1" x14ac:dyDescent="0.3">
      <c r="K2043" s="190"/>
      <c r="R2043" s="8"/>
    </row>
    <row r="2044" spans="11:18" s="7" customFormat="1" x14ac:dyDescent="0.3">
      <c r="K2044" s="190"/>
      <c r="R2044" s="8"/>
    </row>
    <row r="2045" spans="11:18" s="7" customFormat="1" x14ac:dyDescent="0.3">
      <c r="K2045" s="190"/>
      <c r="R2045" s="8"/>
    </row>
    <row r="2046" spans="11:18" s="7" customFormat="1" x14ac:dyDescent="0.3">
      <c r="K2046" s="190"/>
      <c r="R2046" s="8"/>
    </row>
    <row r="2047" spans="11:18" s="7" customFormat="1" x14ac:dyDescent="0.3">
      <c r="K2047" s="190"/>
      <c r="R2047" s="8"/>
    </row>
    <row r="2048" spans="11:18" s="7" customFormat="1" x14ac:dyDescent="0.3">
      <c r="K2048" s="190"/>
      <c r="R2048" s="8"/>
    </row>
    <row r="2049" spans="11:18" s="7" customFormat="1" x14ac:dyDescent="0.3">
      <c r="K2049" s="190"/>
      <c r="R2049" s="8"/>
    </row>
    <row r="2050" spans="11:18" s="7" customFormat="1" x14ac:dyDescent="0.3">
      <c r="K2050" s="190"/>
      <c r="R2050" s="8"/>
    </row>
    <row r="2051" spans="11:18" s="7" customFormat="1" x14ac:dyDescent="0.3">
      <c r="K2051" s="190"/>
      <c r="R2051" s="8"/>
    </row>
    <row r="2052" spans="11:18" s="7" customFormat="1" x14ac:dyDescent="0.3">
      <c r="K2052" s="190"/>
      <c r="R2052" s="8"/>
    </row>
    <row r="2053" spans="11:18" s="7" customFormat="1" x14ac:dyDescent="0.3">
      <c r="K2053" s="190"/>
      <c r="R2053" s="8"/>
    </row>
    <row r="2054" spans="11:18" s="7" customFormat="1" x14ac:dyDescent="0.3">
      <c r="K2054" s="190"/>
      <c r="R2054" s="8"/>
    </row>
    <row r="2055" spans="11:18" s="7" customFormat="1" x14ac:dyDescent="0.3">
      <c r="K2055" s="190"/>
      <c r="R2055" s="8"/>
    </row>
    <row r="2056" spans="11:18" s="7" customFormat="1" x14ac:dyDescent="0.3">
      <c r="K2056" s="190"/>
      <c r="R2056" s="8"/>
    </row>
    <row r="2057" spans="11:18" s="7" customFormat="1" x14ac:dyDescent="0.3">
      <c r="K2057" s="190"/>
      <c r="R2057" s="8"/>
    </row>
    <row r="2058" spans="11:18" s="7" customFormat="1" x14ac:dyDescent="0.3">
      <c r="K2058" s="190"/>
      <c r="R2058" s="8"/>
    </row>
    <row r="2059" spans="11:18" s="7" customFormat="1" x14ac:dyDescent="0.3">
      <c r="K2059" s="190"/>
      <c r="R2059" s="8"/>
    </row>
    <row r="2060" spans="11:18" s="7" customFormat="1" x14ac:dyDescent="0.3">
      <c r="K2060" s="190"/>
      <c r="R2060" s="8"/>
    </row>
    <row r="2061" spans="11:18" s="7" customFormat="1" x14ac:dyDescent="0.3">
      <c r="K2061" s="190"/>
      <c r="R2061" s="8"/>
    </row>
    <row r="2062" spans="11:18" s="7" customFormat="1" x14ac:dyDescent="0.3">
      <c r="K2062" s="190"/>
      <c r="R2062" s="8"/>
    </row>
    <row r="2063" spans="11:18" s="7" customFormat="1" x14ac:dyDescent="0.3">
      <c r="K2063" s="190"/>
      <c r="R2063" s="8"/>
    </row>
    <row r="2064" spans="11:18" s="7" customFormat="1" x14ac:dyDescent="0.3">
      <c r="K2064" s="190"/>
      <c r="R2064" s="8"/>
    </row>
    <row r="2065" spans="11:18" s="7" customFormat="1" x14ac:dyDescent="0.3">
      <c r="K2065" s="190"/>
      <c r="R2065" s="8"/>
    </row>
    <row r="2066" spans="11:18" s="7" customFormat="1" x14ac:dyDescent="0.3">
      <c r="K2066" s="190"/>
      <c r="R2066" s="8"/>
    </row>
    <row r="2067" spans="11:18" s="7" customFormat="1" x14ac:dyDescent="0.3">
      <c r="K2067" s="190"/>
      <c r="R2067" s="8"/>
    </row>
    <row r="2068" spans="11:18" s="7" customFormat="1" x14ac:dyDescent="0.3">
      <c r="K2068" s="190"/>
      <c r="R2068" s="8"/>
    </row>
    <row r="2069" spans="11:18" s="7" customFormat="1" x14ac:dyDescent="0.3">
      <c r="K2069" s="190"/>
      <c r="R2069" s="8"/>
    </row>
    <row r="2070" spans="11:18" s="7" customFormat="1" x14ac:dyDescent="0.3">
      <c r="K2070" s="190"/>
      <c r="R2070" s="8"/>
    </row>
    <row r="2071" spans="11:18" s="7" customFormat="1" x14ac:dyDescent="0.3">
      <c r="K2071" s="190"/>
      <c r="R2071" s="8"/>
    </row>
    <row r="2072" spans="11:18" s="7" customFormat="1" x14ac:dyDescent="0.3">
      <c r="K2072" s="190"/>
      <c r="R2072" s="8"/>
    </row>
    <row r="2073" spans="11:18" s="7" customFormat="1" x14ac:dyDescent="0.3">
      <c r="K2073" s="190"/>
      <c r="R2073" s="8"/>
    </row>
    <row r="2074" spans="11:18" s="7" customFormat="1" x14ac:dyDescent="0.3">
      <c r="K2074" s="190"/>
      <c r="R2074" s="8"/>
    </row>
    <row r="2075" spans="11:18" s="7" customFormat="1" x14ac:dyDescent="0.3">
      <c r="K2075" s="190"/>
      <c r="R2075" s="8"/>
    </row>
    <row r="2076" spans="11:18" s="7" customFormat="1" x14ac:dyDescent="0.3">
      <c r="K2076" s="190"/>
      <c r="R2076" s="8"/>
    </row>
    <row r="2077" spans="11:18" s="7" customFormat="1" x14ac:dyDescent="0.3">
      <c r="K2077" s="190"/>
      <c r="R2077" s="8"/>
    </row>
    <row r="2078" spans="11:18" s="7" customFormat="1" x14ac:dyDescent="0.3">
      <c r="K2078" s="190"/>
      <c r="R2078" s="8"/>
    </row>
    <row r="2079" spans="11:18" s="7" customFormat="1" x14ac:dyDescent="0.3">
      <c r="K2079" s="190"/>
      <c r="R2079" s="8"/>
    </row>
    <row r="2080" spans="11:18" s="7" customFormat="1" x14ac:dyDescent="0.3">
      <c r="K2080" s="190"/>
      <c r="R2080" s="8"/>
    </row>
    <row r="2081" spans="11:18" s="7" customFormat="1" x14ac:dyDescent="0.3">
      <c r="K2081" s="190"/>
      <c r="R2081" s="8"/>
    </row>
    <row r="2082" spans="11:18" s="7" customFormat="1" x14ac:dyDescent="0.3">
      <c r="K2082" s="190"/>
      <c r="R2082" s="8"/>
    </row>
    <row r="2083" spans="11:18" s="7" customFormat="1" x14ac:dyDescent="0.3">
      <c r="K2083" s="190"/>
      <c r="R2083" s="8"/>
    </row>
    <row r="2084" spans="11:18" s="7" customFormat="1" x14ac:dyDescent="0.3">
      <c r="K2084" s="190"/>
      <c r="R2084" s="8"/>
    </row>
    <row r="2085" spans="11:18" s="7" customFormat="1" x14ac:dyDescent="0.3">
      <c r="K2085" s="190"/>
      <c r="R2085" s="8"/>
    </row>
    <row r="2086" spans="11:18" s="7" customFormat="1" x14ac:dyDescent="0.3">
      <c r="K2086" s="190"/>
      <c r="R2086" s="8"/>
    </row>
    <row r="2087" spans="11:18" s="7" customFormat="1" x14ac:dyDescent="0.3">
      <c r="K2087" s="190"/>
      <c r="R2087" s="8"/>
    </row>
    <row r="2088" spans="11:18" s="7" customFormat="1" x14ac:dyDescent="0.3">
      <c r="K2088" s="190"/>
      <c r="R2088" s="8"/>
    </row>
    <row r="2089" spans="11:18" s="7" customFormat="1" x14ac:dyDescent="0.3">
      <c r="K2089" s="190"/>
      <c r="R2089" s="8"/>
    </row>
    <row r="2090" spans="11:18" s="7" customFormat="1" x14ac:dyDescent="0.3">
      <c r="K2090" s="190"/>
      <c r="R2090" s="8"/>
    </row>
    <row r="2091" spans="11:18" s="7" customFormat="1" x14ac:dyDescent="0.3">
      <c r="K2091" s="190"/>
      <c r="R2091" s="8"/>
    </row>
    <row r="2092" spans="11:18" s="7" customFormat="1" x14ac:dyDescent="0.3">
      <c r="K2092" s="190"/>
      <c r="R2092" s="8"/>
    </row>
    <row r="2093" spans="11:18" s="7" customFormat="1" x14ac:dyDescent="0.3">
      <c r="K2093" s="190"/>
      <c r="R2093" s="8"/>
    </row>
    <row r="2094" spans="11:18" s="7" customFormat="1" x14ac:dyDescent="0.3">
      <c r="K2094" s="190"/>
      <c r="R2094" s="8"/>
    </row>
    <row r="2095" spans="11:18" s="7" customFormat="1" x14ac:dyDescent="0.3">
      <c r="K2095" s="190"/>
      <c r="R2095" s="8"/>
    </row>
    <row r="2096" spans="11:18" s="7" customFormat="1" x14ac:dyDescent="0.3">
      <c r="K2096" s="190"/>
      <c r="R2096" s="8"/>
    </row>
    <row r="2097" spans="11:18" s="7" customFormat="1" x14ac:dyDescent="0.3">
      <c r="K2097" s="190"/>
      <c r="R2097" s="8"/>
    </row>
    <row r="2098" spans="11:18" s="7" customFormat="1" x14ac:dyDescent="0.3">
      <c r="K2098" s="190"/>
      <c r="R2098" s="8"/>
    </row>
    <row r="2099" spans="11:18" s="7" customFormat="1" x14ac:dyDescent="0.3">
      <c r="K2099" s="190"/>
      <c r="R2099" s="8"/>
    </row>
    <row r="2100" spans="11:18" s="7" customFormat="1" x14ac:dyDescent="0.3">
      <c r="K2100" s="190"/>
      <c r="R2100" s="8"/>
    </row>
    <row r="2101" spans="11:18" s="7" customFormat="1" x14ac:dyDescent="0.3">
      <c r="K2101" s="190"/>
      <c r="R2101" s="8"/>
    </row>
    <row r="2102" spans="11:18" s="7" customFormat="1" x14ac:dyDescent="0.3">
      <c r="K2102" s="190"/>
      <c r="R2102" s="8"/>
    </row>
    <row r="2103" spans="11:18" s="7" customFormat="1" x14ac:dyDescent="0.3">
      <c r="K2103" s="190"/>
      <c r="R2103" s="8"/>
    </row>
    <row r="2104" spans="11:18" s="7" customFormat="1" x14ac:dyDescent="0.3">
      <c r="K2104" s="190"/>
      <c r="R2104" s="8"/>
    </row>
    <row r="2105" spans="11:18" s="7" customFormat="1" x14ac:dyDescent="0.3">
      <c r="K2105" s="190"/>
      <c r="R2105" s="8"/>
    </row>
    <row r="2106" spans="11:18" s="7" customFormat="1" x14ac:dyDescent="0.3">
      <c r="K2106" s="190"/>
      <c r="R2106" s="8"/>
    </row>
    <row r="2107" spans="11:18" s="7" customFormat="1" x14ac:dyDescent="0.3">
      <c r="K2107" s="190"/>
      <c r="R2107" s="8"/>
    </row>
    <row r="2108" spans="11:18" s="7" customFormat="1" x14ac:dyDescent="0.3">
      <c r="K2108" s="190"/>
      <c r="R2108" s="8"/>
    </row>
    <row r="2109" spans="11:18" s="7" customFormat="1" x14ac:dyDescent="0.3">
      <c r="K2109" s="190"/>
      <c r="R2109" s="8"/>
    </row>
    <row r="2110" spans="11:18" s="7" customFormat="1" x14ac:dyDescent="0.3">
      <c r="K2110" s="190"/>
      <c r="R2110" s="8"/>
    </row>
    <row r="2111" spans="11:18" s="7" customFormat="1" x14ac:dyDescent="0.3">
      <c r="K2111" s="190"/>
      <c r="R2111" s="8"/>
    </row>
    <row r="2112" spans="11:18" s="7" customFormat="1" x14ac:dyDescent="0.3">
      <c r="K2112" s="190"/>
      <c r="R2112" s="8"/>
    </row>
    <row r="2113" spans="11:18" s="7" customFormat="1" x14ac:dyDescent="0.3">
      <c r="K2113" s="190"/>
      <c r="R2113" s="8"/>
    </row>
    <row r="2114" spans="11:18" s="7" customFormat="1" x14ac:dyDescent="0.3">
      <c r="K2114" s="190"/>
      <c r="R2114" s="8"/>
    </row>
    <row r="2115" spans="11:18" s="7" customFormat="1" x14ac:dyDescent="0.3">
      <c r="K2115" s="190"/>
      <c r="R2115" s="8"/>
    </row>
    <row r="2116" spans="11:18" s="7" customFormat="1" x14ac:dyDescent="0.3">
      <c r="K2116" s="190"/>
      <c r="R2116" s="8"/>
    </row>
    <row r="2117" spans="11:18" s="7" customFormat="1" x14ac:dyDescent="0.3">
      <c r="K2117" s="190"/>
      <c r="R2117" s="8"/>
    </row>
    <row r="2118" spans="11:18" s="7" customFormat="1" x14ac:dyDescent="0.3">
      <c r="K2118" s="190"/>
      <c r="R2118" s="8"/>
    </row>
    <row r="2119" spans="11:18" s="7" customFormat="1" x14ac:dyDescent="0.3">
      <c r="K2119" s="190"/>
      <c r="R2119" s="8"/>
    </row>
    <row r="2120" spans="11:18" s="7" customFormat="1" x14ac:dyDescent="0.3">
      <c r="K2120" s="190"/>
      <c r="R2120" s="8"/>
    </row>
    <row r="2121" spans="11:18" s="7" customFormat="1" x14ac:dyDescent="0.3">
      <c r="K2121" s="190"/>
      <c r="R2121" s="8"/>
    </row>
    <row r="2122" spans="11:18" s="7" customFormat="1" x14ac:dyDescent="0.3">
      <c r="K2122" s="190"/>
      <c r="R2122" s="8"/>
    </row>
    <row r="2123" spans="11:18" s="7" customFormat="1" x14ac:dyDescent="0.3">
      <c r="K2123" s="190"/>
      <c r="R2123" s="8"/>
    </row>
    <row r="2124" spans="11:18" s="7" customFormat="1" x14ac:dyDescent="0.3">
      <c r="K2124" s="190"/>
      <c r="R2124" s="8"/>
    </row>
    <row r="2125" spans="11:18" s="7" customFormat="1" x14ac:dyDescent="0.3">
      <c r="K2125" s="190"/>
      <c r="R2125" s="8"/>
    </row>
    <row r="2126" spans="11:18" s="7" customFormat="1" x14ac:dyDescent="0.3">
      <c r="K2126" s="190"/>
      <c r="R2126" s="8"/>
    </row>
    <row r="2127" spans="11:18" s="7" customFormat="1" x14ac:dyDescent="0.3">
      <c r="K2127" s="190"/>
      <c r="R2127" s="8"/>
    </row>
    <row r="2128" spans="11:18" s="7" customFormat="1" x14ac:dyDescent="0.3">
      <c r="K2128" s="190"/>
      <c r="R2128" s="8"/>
    </row>
    <row r="2129" spans="11:18" s="7" customFormat="1" x14ac:dyDescent="0.3">
      <c r="K2129" s="190"/>
      <c r="R2129" s="8"/>
    </row>
    <row r="2130" spans="11:18" s="7" customFormat="1" x14ac:dyDescent="0.3">
      <c r="K2130" s="190"/>
      <c r="R2130" s="8"/>
    </row>
    <row r="2131" spans="11:18" s="7" customFormat="1" x14ac:dyDescent="0.3">
      <c r="K2131" s="190"/>
      <c r="R2131" s="8"/>
    </row>
    <row r="2132" spans="11:18" s="7" customFormat="1" x14ac:dyDescent="0.3">
      <c r="K2132" s="190"/>
      <c r="R2132" s="8"/>
    </row>
    <row r="2133" spans="11:18" s="7" customFormat="1" x14ac:dyDescent="0.3">
      <c r="K2133" s="190"/>
      <c r="R2133" s="8"/>
    </row>
    <row r="2134" spans="11:18" s="7" customFormat="1" x14ac:dyDescent="0.3">
      <c r="K2134" s="190"/>
      <c r="R2134" s="8"/>
    </row>
    <row r="2135" spans="11:18" s="7" customFormat="1" x14ac:dyDescent="0.3">
      <c r="K2135" s="190"/>
      <c r="R2135" s="8"/>
    </row>
    <row r="2136" spans="11:18" s="7" customFormat="1" x14ac:dyDescent="0.3">
      <c r="K2136" s="190"/>
      <c r="R2136" s="8"/>
    </row>
    <row r="2137" spans="11:18" s="7" customFormat="1" x14ac:dyDescent="0.3">
      <c r="K2137" s="190"/>
      <c r="R2137" s="8"/>
    </row>
    <row r="2138" spans="11:18" s="7" customFormat="1" x14ac:dyDescent="0.3">
      <c r="K2138" s="190"/>
      <c r="R2138" s="8"/>
    </row>
    <row r="2139" spans="11:18" s="7" customFormat="1" x14ac:dyDescent="0.3">
      <c r="K2139" s="190"/>
      <c r="R2139" s="8"/>
    </row>
    <row r="2140" spans="11:18" s="7" customFormat="1" x14ac:dyDescent="0.3">
      <c r="K2140" s="190"/>
      <c r="R2140" s="8"/>
    </row>
    <row r="2141" spans="11:18" s="7" customFormat="1" x14ac:dyDescent="0.3">
      <c r="K2141" s="190"/>
      <c r="R2141" s="8"/>
    </row>
    <row r="2142" spans="11:18" s="7" customFormat="1" x14ac:dyDescent="0.3">
      <c r="K2142" s="190"/>
      <c r="R2142" s="8"/>
    </row>
    <row r="2143" spans="11:18" s="7" customFormat="1" x14ac:dyDescent="0.3">
      <c r="K2143" s="190"/>
      <c r="R2143" s="8"/>
    </row>
    <row r="2144" spans="11:18" s="7" customFormat="1" x14ac:dyDescent="0.3">
      <c r="K2144" s="190"/>
      <c r="R2144" s="8"/>
    </row>
    <row r="2145" spans="11:18" s="7" customFormat="1" x14ac:dyDescent="0.3">
      <c r="K2145" s="190"/>
      <c r="R2145" s="8"/>
    </row>
    <row r="2146" spans="11:18" s="7" customFormat="1" x14ac:dyDescent="0.3">
      <c r="K2146" s="190"/>
      <c r="R2146" s="8"/>
    </row>
    <row r="2147" spans="11:18" s="7" customFormat="1" x14ac:dyDescent="0.3">
      <c r="K2147" s="190"/>
      <c r="R2147" s="8"/>
    </row>
    <row r="2148" spans="11:18" s="7" customFormat="1" x14ac:dyDescent="0.3">
      <c r="K2148" s="190"/>
      <c r="R2148" s="8"/>
    </row>
    <row r="2149" spans="11:18" s="7" customFormat="1" x14ac:dyDescent="0.3">
      <c r="K2149" s="190"/>
      <c r="R2149" s="8"/>
    </row>
    <row r="2150" spans="11:18" s="7" customFormat="1" x14ac:dyDescent="0.3">
      <c r="K2150" s="190"/>
      <c r="R2150" s="8"/>
    </row>
    <row r="2151" spans="11:18" s="7" customFormat="1" x14ac:dyDescent="0.3">
      <c r="K2151" s="190"/>
      <c r="R2151" s="8"/>
    </row>
    <row r="2152" spans="11:18" s="7" customFormat="1" x14ac:dyDescent="0.3">
      <c r="K2152" s="190"/>
      <c r="R2152" s="8"/>
    </row>
    <row r="2153" spans="11:18" s="7" customFormat="1" x14ac:dyDescent="0.3">
      <c r="K2153" s="190"/>
      <c r="R2153" s="8"/>
    </row>
    <row r="2154" spans="11:18" s="7" customFormat="1" x14ac:dyDescent="0.3">
      <c r="K2154" s="190"/>
      <c r="R2154" s="8"/>
    </row>
    <row r="2155" spans="11:18" s="7" customFormat="1" x14ac:dyDescent="0.3">
      <c r="K2155" s="190"/>
      <c r="R2155" s="8"/>
    </row>
    <row r="2156" spans="11:18" s="7" customFormat="1" x14ac:dyDescent="0.3">
      <c r="K2156" s="190"/>
      <c r="R2156" s="8"/>
    </row>
    <row r="2157" spans="11:18" s="7" customFormat="1" x14ac:dyDescent="0.3">
      <c r="K2157" s="190"/>
      <c r="R2157" s="8"/>
    </row>
    <row r="2158" spans="11:18" s="7" customFormat="1" x14ac:dyDescent="0.3">
      <c r="K2158" s="190"/>
      <c r="R2158" s="8"/>
    </row>
    <row r="2159" spans="11:18" s="7" customFormat="1" x14ac:dyDescent="0.3">
      <c r="K2159" s="190"/>
      <c r="R2159" s="8"/>
    </row>
    <row r="2160" spans="11:18" s="7" customFormat="1" x14ac:dyDescent="0.3">
      <c r="K2160" s="190"/>
      <c r="R2160" s="8"/>
    </row>
    <row r="2161" spans="11:18" s="7" customFormat="1" x14ac:dyDescent="0.3">
      <c r="K2161" s="190"/>
      <c r="R2161" s="8"/>
    </row>
    <row r="2162" spans="11:18" s="7" customFormat="1" x14ac:dyDescent="0.3">
      <c r="K2162" s="190"/>
      <c r="R2162" s="8"/>
    </row>
    <row r="2163" spans="11:18" s="7" customFormat="1" x14ac:dyDescent="0.3">
      <c r="K2163" s="190"/>
      <c r="R2163" s="8"/>
    </row>
    <row r="2164" spans="11:18" s="7" customFormat="1" x14ac:dyDescent="0.3">
      <c r="K2164" s="190"/>
      <c r="R2164" s="8"/>
    </row>
    <row r="2165" spans="11:18" s="7" customFormat="1" x14ac:dyDescent="0.3">
      <c r="K2165" s="190"/>
      <c r="R2165" s="8"/>
    </row>
    <row r="2166" spans="11:18" s="7" customFormat="1" x14ac:dyDescent="0.3">
      <c r="K2166" s="190"/>
      <c r="R2166" s="8"/>
    </row>
    <row r="2167" spans="11:18" s="7" customFormat="1" x14ac:dyDescent="0.3">
      <c r="K2167" s="190"/>
      <c r="R2167" s="8"/>
    </row>
    <row r="2168" spans="11:18" s="7" customFormat="1" x14ac:dyDescent="0.3">
      <c r="K2168" s="190"/>
      <c r="R2168" s="8"/>
    </row>
    <row r="2169" spans="11:18" s="7" customFormat="1" x14ac:dyDescent="0.3">
      <c r="K2169" s="190"/>
      <c r="R2169" s="8"/>
    </row>
    <row r="2170" spans="11:18" s="7" customFormat="1" x14ac:dyDescent="0.3">
      <c r="K2170" s="190"/>
      <c r="R2170" s="8"/>
    </row>
    <row r="2171" spans="11:18" s="7" customFormat="1" x14ac:dyDescent="0.3">
      <c r="K2171" s="190"/>
      <c r="R2171" s="8"/>
    </row>
    <row r="2172" spans="11:18" s="7" customFormat="1" x14ac:dyDescent="0.3">
      <c r="K2172" s="190"/>
      <c r="R2172" s="8"/>
    </row>
    <row r="2173" spans="11:18" s="7" customFormat="1" x14ac:dyDescent="0.3">
      <c r="K2173" s="190"/>
      <c r="R2173" s="8"/>
    </row>
    <row r="2174" spans="11:18" s="7" customFormat="1" x14ac:dyDescent="0.3">
      <c r="K2174" s="190"/>
      <c r="R2174" s="8"/>
    </row>
    <row r="2175" spans="11:18" s="7" customFormat="1" x14ac:dyDescent="0.3">
      <c r="K2175" s="190"/>
      <c r="R2175" s="8"/>
    </row>
    <row r="2176" spans="11:18" s="7" customFormat="1" x14ac:dyDescent="0.3">
      <c r="K2176" s="190"/>
      <c r="R2176" s="8"/>
    </row>
    <row r="2177" spans="11:18" s="7" customFormat="1" x14ac:dyDescent="0.3">
      <c r="K2177" s="190"/>
      <c r="R2177" s="8"/>
    </row>
    <row r="2178" spans="11:18" s="7" customFormat="1" x14ac:dyDescent="0.3">
      <c r="K2178" s="190"/>
      <c r="R2178" s="8"/>
    </row>
    <row r="2179" spans="11:18" s="7" customFormat="1" x14ac:dyDescent="0.3">
      <c r="K2179" s="190"/>
      <c r="R2179" s="8"/>
    </row>
    <row r="2180" spans="11:18" s="7" customFormat="1" x14ac:dyDescent="0.3">
      <c r="K2180" s="190"/>
      <c r="R2180" s="8"/>
    </row>
    <row r="2181" spans="11:18" s="7" customFormat="1" x14ac:dyDescent="0.3">
      <c r="K2181" s="190"/>
      <c r="R2181" s="8"/>
    </row>
    <row r="2182" spans="11:18" s="7" customFormat="1" x14ac:dyDescent="0.3">
      <c r="K2182" s="190"/>
      <c r="R2182" s="8"/>
    </row>
    <row r="2183" spans="11:18" s="7" customFormat="1" x14ac:dyDescent="0.3">
      <c r="K2183" s="190"/>
      <c r="R2183" s="8"/>
    </row>
    <row r="2184" spans="11:18" s="7" customFormat="1" x14ac:dyDescent="0.3">
      <c r="K2184" s="190"/>
      <c r="R2184" s="8"/>
    </row>
    <row r="2185" spans="11:18" s="7" customFormat="1" x14ac:dyDescent="0.3">
      <c r="K2185" s="190"/>
      <c r="R2185" s="8"/>
    </row>
    <row r="2186" spans="11:18" s="7" customFormat="1" x14ac:dyDescent="0.3">
      <c r="K2186" s="190"/>
      <c r="R2186" s="8"/>
    </row>
    <row r="2187" spans="11:18" s="7" customFormat="1" x14ac:dyDescent="0.3">
      <c r="K2187" s="190"/>
      <c r="R2187" s="8"/>
    </row>
    <row r="2188" spans="11:18" s="7" customFormat="1" x14ac:dyDescent="0.3">
      <c r="K2188" s="190"/>
      <c r="R2188" s="8"/>
    </row>
    <row r="2189" spans="11:18" s="7" customFormat="1" x14ac:dyDescent="0.3">
      <c r="K2189" s="190"/>
      <c r="R2189" s="8"/>
    </row>
    <row r="2190" spans="11:18" s="7" customFormat="1" x14ac:dyDescent="0.3">
      <c r="K2190" s="190"/>
      <c r="R2190" s="8"/>
    </row>
    <row r="2191" spans="11:18" s="7" customFormat="1" x14ac:dyDescent="0.3">
      <c r="K2191" s="190"/>
      <c r="R2191" s="8"/>
    </row>
    <row r="2192" spans="11:18" s="7" customFormat="1" x14ac:dyDescent="0.3">
      <c r="K2192" s="190"/>
      <c r="R2192" s="8"/>
    </row>
    <row r="2193" spans="11:18" s="7" customFormat="1" x14ac:dyDescent="0.3">
      <c r="K2193" s="190"/>
      <c r="R2193" s="8"/>
    </row>
    <row r="2194" spans="11:18" s="7" customFormat="1" x14ac:dyDescent="0.3">
      <c r="K2194" s="190"/>
      <c r="R2194" s="8"/>
    </row>
    <row r="2195" spans="11:18" s="7" customFormat="1" x14ac:dyDescent="0.3">
      <c r="K2195" s="190"/>
      <c r="R2195" s="8"/>
    </row>
    <row r="2196" spans="11:18" s="7" customFormat="1" x14ac:dyDescent="0.3">
      <c r="K2196" s="190"/>
      <c r="R2196" s="8"/>
    </row>
    <row r="2197" spans="11:18" s="7" customFormat="1" x14ac:dyDescent="0.3">
      <c r="K2197" s="190"/>
      <c r="R2197" s="8"/>
    </row>
    <row r="2198" spans="11:18" s="7" customFormat="1" x14ac:dyDescent="0.3">
      <c r="K2198" s="190"/>
      <c r="R2198" s="8"/>
    </row>
    <row r="2199" spans="11:18" s="7" customFormat="1" x14ac:dyDescent="0.3">
      <c r="K2199" s="190"/>
      <c r="R2199" s="8"/>
    </row>
    <row r="2200" spans="11:18" s="7" customFormat="1" x14ac:dyDescent="0.3">
      <c r="K2200" s="190"/>
      <c r="R2200" s="8"/>
    </row>
    <row r="2201" spans="11:18" s="7" customFormat="1" x14ac:dyDescent="0.3">
      <c r="K2201" s="190"/>
      <c r="R2201" s="8"/>
    </row>
    <row r="2202" spans="11:18" s="7" customFormat="1" x14ac:dyDescent="0.3">
      <c r="K2202" s="190"/>
      <c r="R2202" s="8"/>
    </row>
    <row r="2203" spans="11:18" s="7" customFormat="1" x14ac:dyDescent="0.3">
      <c r="K2203" s="190"/>
      <c r="R2203" s="8"/>
    </row>
    <row r="2204" spans="11:18" s="7" customFormat="1" x14ac:dyDescent="0.3">
      <c r="K2204" s="190"/>
      <c r="R2204" s="8"/>
    </row>
    <row r="2205" spans="11:18" s="7" customFormat="1" x14ac:dyDescent="0.3">
      <c r="K2205" s="190"/>
      <c r="R2205" s="8"/>
    </row>
    <row r="2206" spans="11:18" s="7" customFormat="1" x14ac:dyDescent="0.3">
      <c r="K2206" s="190"/>
      <c r="R2206" s="8"/>
    </row>
    <row r="2207" spans="11:18" s="7" customFormat="1" x14ac:dyDescent="0.3">
      <c r="K2207" s="190"/>
      <c r="R2207" s="8"/>
    </row>
    <row r="2208" spans="11:18" s="7" customFormat="1" x14ac:dyDescent="0.3">
      <c r="K2208" s="190"/>
      <c r="R2208" s="8"/>
    </row>
    <row r="2209" spans="11:18" s="7" customFormat="1" x14ac:dyDescent="0.3">
      <c r="K2209" s="190"/>
      <c r="R2209" s="8"/>
    </row>
    <row r="2210" spans="11:18" s="7" customFormat="1" x14ac:dyDescent="0.3">
      <c r="K2210" s="190"/>
      <c r="R2210" s="8"/>
    </row>
    <row r="2211" spans="11:18" s="7" customFormat="1" x14ac:dyDescent="0.3">
      <c r="K2211" s="190"/>
      <c r="R2211" s="8"/>
    </row>
    <row r="2212" spans="11:18" s="7" customFormat="1" x14ac:dyDescent="0.3">
      <c r="K2212" s="190"/>
      <c r="R2212" s="8"/>
    </row>
    <row r="2213" spans="11:18" s="7" customFormat="1" x14ac:dyDescent="0.3">
      <c r="K2213" s="190"/>
      <c r="R2213" s="8"/>
    </row>
    <row r="2214" spans="11:18" s="7" customFormat="1" x14ac:dyDescent="0.3">
      <c r="K2214" s="190"/>
      <c r="R2214" s="8"/>
    </row>
    <row r="2215" spans="11:18" s="7" customFormat="1" x14ac:dyDescent="0.3">
      <c r="K2215" s="190"/>
      <c r="R2215" s="8"/>
    </row>
    <row r="2216" spans="11:18" s="7" customFormat="1" x14ac:dyDescent="0.3">
      <c r="K2216" s="190"/>
      <c r="R2216" s="8"/>
    </row>
    <row r="2217" spans="11:18" s="7" customFormat="1" x14ac:dyDescent="0.3">
      <c r="K2217" s="190"/>
      <c r="R2217" s="8"/>
    </row>
    <row r="2218" spans="11:18" s="7" customFormat="1" x14ac:dyDescent="0.3">
      <c r="K2218" s="190"/>
      <c r="R2218" s="8"/>
    </row>
    <row r="2219" spans="11:18" s="7" customFormat="1" x14ac:dyDescent="0.3">
      <c r="K2219" s="190"/>
      <c r="R2219" s="8"/>
    </row>
    <row r="2220" spans="11:18" s="7" customFormat="1" x14ac:dyDescent="0.3">
      <c r="K2220" s="190"/>
      <c r="R2220" s="8"/>
    </row>
    <row r="2221" spans="11:18" s="7" customFormat="1" x14ac:dyDescent="0.3">
      <c r="K2221" s="190"/>
      <c r="R2221" s="8"/>
    </row>
    <row r="2222" spans="11:18" s="7" customFormat="1" x14ac:dyDescent="0.3">
      <c r="K2222" s="190"/>
      <c r="R2222" s="8"/>
    </row>
    <row r="2223" spans="11:18" s="7" customFormat="1" x14ac:dyDescent="0.3">
      <c r="K2223" s="190"/>
      <c r="R2223" s="8"/>
    </row>
    <row r="2224" spans="11:18" s="7" customFormat="1" x14ac:dyDescent="0.3">
      <c r="K2224" s="190"/>
      <c r="R2224" s="8"/>
    </row>
    <row r="2225" spans="11:18" s="7" customFormat="1" x14ac:dyDescent="0.3">
      <c r="K2225" s="190"/>
      <c r="R2225" s="8"/>
    </row>
    <row r="2226" spans="11:18" s="7" customFormat="1" x14ac:dyDescent="0.3">
      <c r="K2226" s="190"/>
      <c r="R2226" s="8"/>
    </row>
    <row r="2227" spans="11:18" s="7" customFormat="1" x14ac:dyDescent="0.3">
      <c r="K2227" s="190"/>
      <c r="R2227" s="8"/>
    </row>
    <row r="2228" spans="11:18" s="7" customFormat="1" x14ac:dyDescent="0.3">
      <c r="K2228" s="190"/>
      <c r="R2228" s="8"/>
    </row>
    <row r="2229" spans="11:18" s="7" customFormat="1" x14ac:dyDescent="0.3">
      <c r="K2229" s="190"/>
      <c r="R2229" s="8"/>
    </row>
    <row r="2230" spans="11:18" s="7" customFormat="1" x14ac:dyDescent="0.3">
      <c r="K2230" s="190"/>
      <c r="R2230" s="8"/>
    </row>
    <row r="2231" spans="11:18" s="7" customFormat="1" x14ac:dyDescent="0.3">
      <c r="K2231" s="190"/>
      <c r="R2231" s="8"/>
    </row>
    <row r="2232" spans="11:18" s="7" customFormat="1" x14ac:dyDescent="0.3">
      <c r="K2232" s="190"/>
      <c r="R2232" s="8"/>
    </row>
    <row r="2233" spans="11:18" s="7" customFormat="1" x14ac:dyDescent="0.3">
      <c r="K2233" s="190"/>
      <c r="R2233" s="8"/>
    </row>
    <row r="2234" spans="11:18" s="7" customFormat="1" x14ac:dyDescent="0.3">
      <c r="K2234" s="190"/>
      <c r="R2234" s="8"/>
    </row>
    <row r="2235" spans="11:18" s="7" customFormat="1" x14ac:dyDescent="0.3">
      <c r="K2235" s="190"/>
      <c r="R2235" s="8"/>
    </row>
    <row r="2236" spans="11:18" s="7" customFormat="1" x14ac:dyDescent="0.3">
      <c r="K2236" s="190"/>
      <c r="R2236" s="8"/>
    </row>
    <row r="2237" spans="11:18" s="7" customFormat="1" x14ac:dyDescent="0.3">
      <c r="K2237" s="190"/>
      <c r="R2237" s="8"/>
    </row>
    <row r="2238" spans="11:18" s="7" customFormat="1" x14ac:dyDescent="0.3">
      <c r="K2238" s="190"/>
      <c r="R2238" s="8"/>
    </row>
    <row r="2239" spans="11:18" s="7" customFormat="1" x14ac:dyDescent="0.3">
      <c r="K2239" s="190"/>
      <c r="R2239" s="8"/>
    </row>
    <row r="2240" spans="11:18" s="7" customFormat="1" x14ac:dyDescent="0.3">
      <c r="K2240" s="190"/>
      <c r="R2240" s="8"/>
    </row>
    <row r="2241" spans="11:18" s="7" customFormat="1" x14ac:dyDescent="0.3">
      <c r="K2241" s="190"/>
      <c r="R2241" s="8"/>
    </row>
    <row r="2242" spans="11:18" s="7" customFormat="1" x14ac:dyDescent="0.3">
      <c r="K2242" s="190"/>
      <c r="R2242" s="8"/>
    </row>
    <row r="2243" spans="11:18" s="7" customFormat="1" x14ac:dyDescent="0.3">
      <c r="K2243" s="190"/>
      <c r="R2243" s="8"/>
    </row>
    <row r="2244" spans="11:18" s="7" customFormat="1" x14ac:dyDescent="0.3">
      <c r="K2244" s="190"/>
      <c r="R2244" s="8"/>
    </row>
    <row r="2245" spans="11:18" s="7" customFormat="1" x14ac:dyDescent="0.3">
      <c r="K2245" s="190"/>
      <c r="R2245" s="8"/>
    </row>
    <row r="2246" spans="11:18" s="7" customFormat="1" x14ac:dyDescent="0.3">
      <c r="K2246" s="190"/>
      <c r="R2246" s="8"/>
    </row>
    <row r="2247" spans="11:18" s="7" customFormat="1" x14ac:dyDescent="0.3">
      <c r="K2247" s="190"/>
      <c r="R2247" s="8"/>
    </row>
    <row r="2248" spans="11:18" s="7" customFormat="1" x14ac:dyDescent="0.3">
      <c r="K2248" s="190"/>
      <c r="R2248" s="8"/>
    </row>
    <row r="2249" spans="11:18" s="7" customFormat="1" x14ac:dyDescent="0.3">
      <c r="K2249" s="190"/>
      <c r="R2249" s="8"/>
    </row>
    <row r="2250" spans="11:18" s="7" customFormat="1" x14ac:dyDescent="0.3">
      <c r="K2250" s="190"/>
      <c r="R2250" s="8"/>
    </row>
    <row r="2251" spans="11:18" s="7" customFormat="1" x14ac:dyDescent="0.3">
      <c r="K2251" s="190"/>
      <c r="R2251" s="8"/>
    </row>
    <row r="2252" spans="11:18" s="7" customFormat="1" x14ac:dyDescent="0.3">
      <c r="K2252" s="190"/>
      <c r="R2252" s="8"/>
    </row>
    <row r="2253" spans="11:18" s="7" customFormat="1" x14ac:dyDescent="0.3">
      <c r="K2253" s="190"/>
      <c r="R2253" s="8"/>
    </row>
    <row r="2254" spans="11:18" s="7" customFormat="1" x14ac:dyDescent="0.3">
      <c r="K2254" s="190"/>
      <c r="R2254" s="8"/>
    </row>
    <row r="2255" spans="11:18" s="7" customFormat="1" x14ac:dyDescent="0.3">
      <c r="K2255" s="190"/>
      <c r="R2255" s="8"/>
    </row>
    <row r="2256" spans="11:18" s="7" customFormat="1" x14ac:dyDescent="0.3">
      <c r="K2256" s="190"/>
      <c r="R2256" s="8"/>
    </row>
    <row r="2257" spans="11:18" s="7" customFormat="1" x14ac:dyDescent="0.3">
      <c r="K2257" s="190"/>
      <c r="R2257" s="8"/>
    </row>
    <row r="2258" spans="11:18" s="7" customFormat="1" x14ac:dyDescent="0.3">
      <c r="K2258" s="190"/>
      <c r="R2258" s="8"/>
    </row>
    <row r="2259" spans="11:18" s="7" customFormat="1" x14ac:dyDescent="0.3">
      <c r="K2259" s="190"/>
      <c r="R2259" s="8"/>
    </row>
    <row r="2260" spans="11:18" s="7" customFormat="1" x14ac:dyDescent="0.3">
      <c r="K2260" s="190"/>
      <c r="R2260" s="8"/>
    </row>
    <row r="2261" spans="11:18" s="7" customFormat="1" x14ac:dyDescent="0.3">
      <c r="K2261" s="190"/>
      <c r="R2261" s="8"/>
    </row>
    <row r="2262" spans="11:18" s="7" customFormat="1" x14ac:dyDescent="0.3">
      <c r="K2262" s="190"/>
      <c r="R2262" s="8"/>
    </row>
    <row r="2263" spans="11:18" s="7" customFormat="1" x14ac:dyDescent="0.3">
      <c r="K2263" s="190"/>
      <c r="R2263" s="8"/>
    </row>
    <row r="2264" spans="11:18" s="7" customFormat="1" x14ac:dyDescent="0.3">
      <c r="K2264" s="190"/>
      <c r="R2264" s="8"/>
    </row>
    <row r="2265" spans="11:18" s="7" customFormat="1" x14ac:dyDescent="0.3">
      <c r="K2265" s="190"/>
      <c r="R2265" s="8"/>
    </row>
    <row r="2266" spans="11:18" s="7" customFormat="1" x14ac:dyDescent="0.3">
      <c r="K2266" s="190"/>
      <c r="R2266" s="8"/>
    </row>
    <row r="2267" spans="11:18" s="7" customFormat="1" x14ac:dyDescent="0.3">
      <c r="K2267" s="190"/>
      <c r="R2267" s="8"/>
    </row>
    <row r="2268" spans="11:18" s="7" customFormat="1" x14ac:dyDescent="0.3">
      <c r="K2268" s="190"/>
      <c r="R2268" s="8"/>
    </row>
    <row r="2269" spans="11:18" s="7" customFormat="1" x14ac:dyDescent="0.3">
      <c r="K2269" s="190"/>
      <c r="R2269" s="8"/>
    </row>
    <row r="2270" spans="11:18" s="7" customFormat="1" x14ac:dyDescent="0.3">
      <c r="K2270" s="190"/>
      <c r="R2270" s="8"/>
    </row>
    <row r="2271" spans="11:18" s="7" customFormat="1" x14ac:dyDescent="0.3">
      <c r="K2271" s="190"/>
      <c r="R2271" s="8"/>
    </row>
    <row r="2272" spans="11:18" s="7" customFormat="1" x14ac:dyDescent="0.3">
      <c r="K2272" s="190"/>
      <c r="R2272" s="8"/>
    </row>
    <row r="2273" spans="11:18" s="7" customFormat="1" x14ac:dyDescent="0.3">
      <c r="K2273" s="190"/>
      <c r="R2273" s="8"/>
    </row>
    <row r="2274" spans="11:18" s="7" customFormat="1" x14ac:dyDescent="0.3">
      <c r="K2274" s="190"/>
      <c r="R2274" s="8"/>
    </row>
    <row r="2275" spans="11:18" s="7" customFormat="1" x14ac:dyDescent="0.3">
      <c r="K2275" s="190"/>
      <c r="R2275" s="8"/>
    </row>
    <row r="2276" spans="11:18" s="7" customFormat="1" x14ac:dyDescent="0.3">
      <c r="K2276" s="190"/>
      <c r="R2276" s="8"/>
    </row>
    <row r="2277" spans="11:18" s="7" customFormat="1" x14ac:dyDescent="0.3">
      <c r="K2277" s="190"/>
      <c r="R2277" s="8"/>
    </row>
    <row r="2278" spans="11:18" s="7" customFormat="1" x14ac:dyDescent="0.3">
      <c r="K2278" s="190"/>
      <c r="R2278" s="8"/>
    </row>
    <row r="2279" spans="11:18" s="7" customFormat="1" x14ac:dyDescent="0.3">
      <c r="K2279" s="190"/>
      <c r="R2279" s="8"/>
    </row>
    <row r="2280" spans="11:18" s="7" customFormat="1" x14ac:dyDescent="0.3">
      <c r="K2280" s="190"/>
      <c r="R2280" s="8"/>
    </row>
    <row r="2281" spans="11:18" s="7" customFormat="1" x14ac:dyDescent="0.3">
      <c r="K2281" s="190"/>
      <c r="R2281" s="8"/>
    </row>
    <row r="2282" spans="11:18" s="7" customFormat="1" x14ac:dyDescent="0.3">
      <c r="K2282" s="190"/>
      <c r="R2282" s="8"/>
    </row>
    <row r="2283" spans="11:18" s="7" customFormat="1" x14ac:dyDescent="0.3">
      <c r="K2283" s="190"/>
      <c r="R2283" s="8"/>
    </row>
    <row r="2284" spans="11:18" s="7" customFormat="1" x14ac:dyDescent="0.3">
      <c r="K2284" s="190"/>
      <c r="R2284" s="8"/>
    </row>
    <row r="2285" spans="11:18" s="7" customFormat="1" x14ac:dyDescent="0.3">
      <c r="K2285" s="190"/>
      <c r="R2285" s="8"/>
    </row>
    <row r="2286" spans="11:18" s="7" customFormat="1" x14ac:dyDescent="0.3">
      <c r="K2286" s="190"/>
      <c r="R2286" s="8"/>
    </row>
    <row r="2287" spans="11:18" s="7" customFormat="1" x14ac:dyDescent="0.3">
      <c r="K2287" s="190"/>
      <c r="R2287" s="8"/>
    </row>
    <row r="2288" spans="11:18" s="7" customFormat="1" x14ac:dyDescent="0.3">
      <c r="K2288" s="190"/>
      <c r="R2288" s="8"/>
    </row>
    <row r="2289" spans="11:18" s="7" customFormat="1" x14ac:dyDescent="0.3">
      <c r="K2289" s="190"/>
      <c r="R2289" s="8"/>
    </row>
    <row r="2290" spans="11:18" s="7" customFormat="1" x14ac:dyDescent="0.3">
      <c r="K2290" s="190"/>
      <c r="R2290" s="8"/>
    </row>
    <row r="2291" spans="11:18" s="7" customFormat="1" x14ac:dyDescent="0.3">
      <c r="K2291" s="190"/>
      <c r="R2291" s="8"/>
    </row>
    <row r="2292" spans="11:18" s="7" customFormat="1" x14ac:dyDescent="0.3">
      <c r="K2292" s="190"/>
      <c r="R2292" s="8"/>
    </row>
    <row r="2293" spans="11:18" s="7" customFormat="1" x14ac:dyDescent="0.3">
      <c r="K2293" s="190"/>
      <c r="R2293" s="8"/>
    </row>
    <row r="2294" spans="11:18" s="7" customFormat="1" x14ac:dyDescent="0.3">
      <c r="K2294" s="190"/>
      <c r="R2294" s="8"/>
    </row>
    <row r="2295" spans="11:18" s="7" customFormat="1" x14ac:dyDescent="0.3">
      <c r="K2295" s="190"/>
      <c r="R2295" s="8"/>
    </row>
    <row r="2296" spans="11:18" s="7" customFormat="1" x14ac:dyDescent="0.3">
      <c r="K2296" s="190"/>
      <c r="R2296" s="8"/>
    </row>
    <row r="2297" spans="11:18" s="7" customFormat="1" x14ac:dyDescent="0.3">
      <c r="K2297" s="190"/>
      <c r="R2297" s="8"/>
    </row>
    <row r="2298" spans="11:18" s="7" customFormat="1" x14ac:dyDescent="0.3">
      <c r="K2298" s="190"/>
      <c r="R2298" s="8"/>
    </row>
    <row r="2299" spans="11:18" s="7" customFormat="1" x14ac:dyDescent="0.3">
      <c r="K2299" s="190"/>
      <c r="R2299" s="8"/>
    </row>
    <row r="2300" spans="11:18" s="7" customFormat="1" x14ac:dyDescent="0.3">
      <c r="K2300" s="190"/>
      <c r="R2300" s="8"/>
    </row>
    <row r="2301" spans="11:18" s="7" customFormat="1" x14ac:dyDescent="0.3">
      <c r="K2301" s="190"/>
      <c r="R2301" s="8"/>
    </row>
    <row r="2302" spans="11:18" s="7" customFormat="1" x14ac:dyDescent="0.3">
      <c r="K2302" s="190"/>
      <c r="R2302" s="8"/>
    </row>
    <row r="2303" spans="11:18" s="7" customFormat="1" x14ac:dyDescent="0.3">
      <c r="K2303" s="190"/>
      <c r="R2303" s="8"/>
    </row>
    <row r="2304" spans="11:18" s="7" customFormat="1" x14ac:dyDescent="0.3">
      <c r="K2304" s="190"/>
      <c r="R2304" s="8"/>
    </row>
    <row r="2305" spans="11:18" s="7" customFormat="1" x14ac:dyDescent="0.3">
      <c r="K2305" s="190"/>
      <c r="R2305" s="8"/>
    </row>
    <row r="2306" spans="11:18" s="7" customFormat="1" x14ac:dyDescent="0.3">
      <c r="K2306" s="190"/>
      <c r="R2306" s="8"/>
    </row>
    <row r="2307" spans="11:18" s="7" customFormat="1" x14ac:dyDescent="0.3">
      <c r="K2307" s="190"/>
      <c r="R2307" s="8"/>
    </row>
    <row r="2308" spans="11:18" s="7" customFormat="1" x14ac:dyDescent="0.3">
      <c r="K2308" s="190"/>
      <c r="R2308" s="8"/>
    </row>
    <row r="2309" spans="11:18" s="7" customFormat="1" x14ac:dyDescent="0.3">
      <c r="K2309" s="190"/>
      <c r="R2309" s="8"/>
    </row>
    <row r="2310" spans="11:18" s="7" customFormat="1" x14ac:dyDescent="0.3">
      <c r="K2310" s="190"/>
      <c r="R2310" s="8"/>
    </row>
    <row r="2311" spans="11:18" s="7" customFormat="1" x14ac:dyDescent="0.3">
      <c r="K2311" s="190"/>
      <c r="R2311" s="8"/>
    </row>
    <row r="2312" spans="11:18" s="7" customFormat="1" x14ac:dyDescent="0.3">
      <c r="K2312" s="190"/>
      <c r="R2312" s="8"/>
    </row>
    <row r="2313" spans="11:18" s="7" customFormat="1" x14ac:dyDescent="0.3">
      <c r="K2313" s="190"/>
      <c r="R2313" s="8"/>
    </row>
    <row r="2314" spans="11:18" s="7" customFormat="1" x14ac:dyDescent="0.3">
      <c r="K2314" s="190"/>
      <c r="R2314" s="8"/>
    </row>
    <row r="2315" spans="11:18" s="7" customFormat="1" x14ac:dyDescent="0.3">
      <c r="K2315" s="190"/>
      <c r="R2315" s="8"/>
    </row>
    <row r="2316" spans="11:18" s="7" customFormat="1" x14ac:dyDescent="0.3">
      <c r="K2316" s="190"/>
      <c r="R2316" s="8"/>
    </row>
    <row r="2317" spans="11:18" s="7" customFormat="1" x14ac:dyDescent="0.3">
      <c r="K2317" s="190"/>
      <c r="R2317" s="8"/>
    </row>
    <row r="2318" spans="11:18" s="7" customFormat="1" x14ac:dyDescent="0.3">
      <c r="K2318" s="190"/>
      <c r="R2318" s="8"/>
    </row>
    <row r="2319" spans="11:18" s="7" customFormat="1" x14ac:dyDescent="0.3">
      <c r="K2319" s="190"/>
      <c r="R2319" s="8"/>
    </row>
    <row r="2320" spans="11:18" s="7" customFormat="1" x14ac:dyDescent="0.3">
      <c r="K2320" s="190"/>
      <c r="R2320" s="8"/>
    </row>
    <row r="2321" spans="11:18" s="7" customFormat="1" x14ac:dyDescent="0.3">
      <c r="K2321" s="190"/>
      <c r="R2321" s="8"/>
    </row>
    <row r="2322" spans="11:18" s="7" customFormat="1" x14ac:dyDescent="0.3">
      <c r="K2322" s="190"/>
      <c r="R2322" s="8"/>
    </row>
    <row r="2323" spans="11:18" s="7" customFormat="1" x14ac:dyDescent="0.3">
      <c r="K2323" s="190"/>
      <c r="R2323" s="8"/>
    </row>
    <row r="2324" spans="11:18" s="7" customFormat="1" x14ac:dyDescent="0.3">
      <c r="K2324" s="190"/>
      <c r="R2324" s="8"/>
    </row>
    <row r="2325" spans="11:18" s="7" customFormat="1" x14ac:dyDescent="0.3">
      <c r="K2325" s="190"/>
      <c r="R2325" s="8"/>
    </row>
    <row r="2326" spans="11:18" s="7" customFormat="1" x14ac:dyDescent="0.3">
      <c r="K2326" s="190"/>
      <c r="R2326" s="8"/>
    </row>
    <row r="2327" spans="11:18" s="7" customFormat="1" x14ac:dyDescent="0.3">
      <c r="K2327" s="190"/>
      <c r="R2327" s="8"/>
    </row>
    <row r="2328" spans="11:18" s="7" customFormat="1" x14ac:dyDescent="0.3">
      <c r="K2328" s="190"/>
      <c r="R2328" s="8"/>
    </row>
    <row r="2329" spans="11:18" s="7" customFormat="1" x14ac:dyDescent="0.3">
      <c r="K2329" s="190"/>
      <c r="R2329" s="8"/>
    </row>
    <row r="2330" spans="11:18" s="7" customFormat="1" x14ac:dyDescent="0.3">
      <c r="K2330" s="190"/>
      <c r="R2330" s="8"/>
    </row>
    <row r="2331" spans="11:18" s="7" customFormat="1" x14ac:dyDescent="0.3">
      <c r="K2331" s="190"/>
      <c r="R2331" s="8"/>
    </row>
    <row r="2332" spans="11:18" s="7" customFormat="1" x14ac:dyDescent="0.3">
      <c r="K2332" s="190"/>
      <c r="R2332" s="8"/>
    </row>
    <row r="2333" spans="11:18" s="7" customFormat="1" x14ac:dyDescent="0.3">
      <c r="K2333" s="190"/>
      <c r="R2333" s="8"/>
    </row>
    <row r="2334" spans="11:18" s="7" customFormat="1" x14ac:dyDescent="0.3">
      <c r="K2334" s="190"/>
      <c r="R2334" s="8"/>
    </row>
    <row r="2335" spans="11:18" s="7" customFormat="1" x14ac:dyDescent="0.3">
      <c r="K2335" s="190"/>
      <c r="R2335" s="8"/>
    </row>
    <row r="2336" spans="11:18" s="7" customFormat="1" x14ac:dyDescent="0.3">
      <c r="K2336" s="190"/>
      <c r="R2336" s="8"/>
    </row>
    <row r="2337" spans="11:18" s="7" customFormat="1" x14ac:dyDescent="0.3">
      <c r="K2337" s="190"/>
      <c r="R2337" s="8"/>
    </row>
    <row r="2338" spans="11:18" s="7" customFormat="1" x14ac:dyDescent="0.3">
      <c r="K2338" s="190"/>
      <c r="R2338" s="8"/>
    </row>
    <row r="2339" spans="11:18" s="7" customFormat="1" x14ac:dyDescent="0.3">
      <c r="K2339" s="190"/>
      <c r="R2339" s="8"/>
    </row>
    <row r="2340" spans="11:18" s="7" customFormat="1" x14ac:dyDescent="0.3">
      <c r="K2340" s="190"/>
      <c r="R2340" s="8"/>
    </row>
    <row r="2341" spans="11:18" s="7" customFormat="1" x14ac:dyDescent="0.3">
      <c r="K2341" s="190"/>
      <c r="R2341" s="8"/>
    </row>
    <row r="2342" spans="11:18" s="7" customFormat="1" x14ac:dyDescent="0.3">
      <c r="K2342" s="190"/>
      <c r="R2342" s="8"/>
    </row>
    <row r="2343" spans="11:18" s="7" customFormat="1" x14ac:dyDescent="0.3">
      <c r="K2343" s="190"/>
      <c r="R2343" s="8"/>
    </row>
    <row r="2344" spans="11:18" s="7" customFormat="1" x14ac:dyDescent="0.3">
      <c r="K2344" s="190"/>
      <c r="R2344" s="8"/>
    </row>
    <row r="2345" spans="11:18" s="7" customFormat="1" x14ac:dyDescent="0.3">
      <c r="K2345" s="190"/>
      <c r="R2345" s="8"/>
    </row>
    <row r="2346" spans="11:18" s="7" customFormat="1" x14ac:dyDescent="0.3">
      <c r="K2346" s="190"/>
      <c r="R2346" s="8"/>
    </row>
    <row r="2347" spans="11:18" s="7" customFormat="1" x14ac:dyDescent="0.3">
      <c r="K2347" s="190"/>
      <c r="R2347" s="8"/>
    </row>
    <row r="2348" spans="11:18" s="7" customFormat="1" x14ac:dyDescent="0.3">
      <c r="K2348" s="190"/>
      <c r="R2348" s="8"/>
    </row>
    <row r="2349" spans="11:18" s="7" customFormat="1" x14ac:dyDescent="0.3">
      <c r="K2349" s="190"/>
      <c r="R2349" s="8"/>
    </row>
    <row r="2350" spans="11:18" s="7" customFormat="1" x14ac:dyDescent="0.3">
      <c r="K2350" s="190"/>
      <c r="R2350" s="8"/>
    </row>
    <row r="2351" spans="11:18" s="7" customFormat="1" x14ac:dyDescent="0.3">
      <c r="K2351" s="190"/>
      <c r="R2351" s="8"/>
    </row>
    <row r="2352" spans="11:18" s="7" customFormat="1" x14ac:dyDescent="0.3">
      <c r="K2352" s="190"/>
      <c r="R2352" s="8"/>
    </row>
    <row r="2353" spans="11:18" s="7" customFormat="1" x14ac:dyDescent="0.3">
      <c r="K2353" s="190"/>
      <c r="R2353" s="8"/>
    </row>
    <row r="2354" spans="11:18" s="7" customFormat="1" x14ac:dyDescent="0.3">
      <c r="K2354" s="190"/>
      <c r="R2354" s="8"/>
    </row>
    <row r="2355" spans="11:18" s="7" customFormat="1" x14ac:dyDescent="0.3">
      <c r="K2355" s="190"/>
      <c r="R2355" s="8"/>
    </row>
    <row r="2356" spans="11:18" s="7" customFormat="1" x14ac:dyDescent="0.3">
      <c r="K2356" s="190"/>
      <c r="R2356" s="8"/>
    </row>
    <row r="2357" spans="11:18" s="7" customFormat="1" x14ac:dyDescent="0.3">
      <c r="K2357" s="190"/>
      <c r="R2357" s="8"/>
    </row>
    <row r="2358" spans="11:18" s="7" customFormat="1" x14ac:dyDescent="0.3">
      <c r="K2358" s="190"/>
      <c r="R2358" s="8"/>
    </row>
    <row r="2359" spans="11:18" s="7" customFormat="1" x14ac:dyDescent="0.3">
      <c r="K2359" s="190"/>
      <c r="R2359" s="8"/>
    </row>
    <row r="2360" spans="11:18" s="7" customFormat="1" x14ac:dyDescent="0.3">
      <c r="K2360" s="190"/>
      <c r="R2360" s="8"/>
    </row>
    <row r="2361" spans="11:18" s="7" customFormat="1" x14ac:dyDescent="0.3">
      <c r="K2361" s="190"/>
      <c r="R2361" s="8"/>
    </row>
    <row r="2362" spans="11:18" s="7" customFormat="1" x14ac:dyDescent="0.3">
      <c r="K2362" s="190"/>
      <c r="R2362" s="8"/>
    </row>
    <row r="2363" spans="11:18" s="7" customFormat="1" x14ac:dyDescent="0.3">
      <c r="K2363" s="190"/>
      <c r="R2363" s="8"/>
    </row>
    <row r="2364" spans="11:18" s="7" customFormat="1" x14ac:dyDescent="0.3">
      <c r="K2364" s="190"/>
      <c r="R2364" s="8"/>
    </row>
    <row r="2365" spans="11:18" s="7" customFormat="1" x14ac:dyDescent="0.3">
      <c r="K2365" s="190"/>
      <c r="R2365" s="8"/>
    </row>
    <row r="2366" spans="11:18" s="7" customFormat="1" x14ac:dyDescent="0.3">
      <c r="K2366" s="190"/>
      <c r="R2366" s="8"/>
    </row>
    <row r="2367" spans="11:18" s="7" customFormat="1" x14ac:dyDescent="0.3">
      <c r="K2367" s="190"/>
      <c r="R2367" s="8"/>
    </row>
    <row r="2368" spans="11:18" s="7" customFormat="1" x14ac:dyDescent="0.3">
      <c r="K2368" s="190"/>
      <c r="R2368" s="8"/>
    </row>
    <row r="2369" spans="11:18" s="7" customFormat="1" x14ac:dyDescent="0.3">
      <c r="K2369" s="190"/>
      <c r="R2369" s="8"/>
    </row>
    <row r="2370" spans="11:18" s="7" customFormat="1" x14ac:dyDescent="0.3">
      <c r="K2370" s="190"/>
      <c r="R2370" s="8"/>
    </row>
    <row r="2371" spans="11:18" s="7" customFormat="1" x14ac:dyDescent="0.3">
      <c r="K2371" s="190"/>
      <c r="R2371" s="8"/>
    </row>
    <row r="2372" spans="11:18" s="7" customFormat="1" x14ac:dyDescent="0.3">
      <c r="K2372" s="190"/>
      <c r="R2372" s="8"/>
    </row>
    <row r="2373" spans="11:18" s="7" customFormat="1" x14ac:dyDescent="0.3">
      <c r="K2373" s="190"/>
      <c r="R2373" s="8"/>
    </row>
    <row r="2374" spans="11:18" s="7" customFormat="1" x14ac:dyDescent="0.3">
      <c r="K2374" s="190"/>
      <c r="R2374" s="8"/>
    </row>
    <row r="2375" spans="11:18" s="7" customFormat="1" x14ac:dyDescent="0.3">
      <c r="K2375" s="190"/>
      <c r="R2375" s="8"/>
    </row>
    <row r="2376" spans="11:18" s="7" customFormat="1" x14ac:dyDescent="0.3">
      <c r="K2376" s="190"/>
      <c r="R2376" s="8"/>
    </row>
    <row r="2377" spans="11:18" s="7" customFormat="1" x14ac:dyDescent="0.3">
      <c r="K2377" s="190"/>
      <c r="R2377" s="8"/>
    </row>
    <row r="2378" spans="11:18" s="7" customFormat="1" x14ac:dyDescent="0.3">
      <c r="K2378" s="190"/>
      <c r="R2378" s="8"/>
    </row>
    <row r="2379" spans="11:18" s="7" customFormat="1" x14ac:dyDescent="0.3">
      <c r="K2379" s="190"/>
      <c r="R2379" s="8"/>
    </row>
    <row r="2380" spans="11:18" s="7" customFormat="1" x14ac:dyDescent="0.3">
      <c r="K2380" s="190"/>
      <c r="R2380" s="8"/>
    </row>
    <row r="2381" spans="11:18" s="7" customFormat="1" x14ac:dyDescent="0.3">
      <c r="K2381" s="190"/>
      <c r="R2381" s="8"/>
    </row>
    <row r="2382" spans="11:18" s="7" customFormat="1" x14ac:dyDescent="0.3">
      <c r="K2382" s="190"/>
      <c r="R2382" s="8"/>
    </row>
    <row r="2383" spans="11:18" s="7" customFormat="1" x14ac:dyDescent="0.3">
      <c r="K2383" s="190"/>
      <c r="R2383" s="8"/>
    </row>
    <row r="2384" spans="11:18" s="7" customFormat="1" x14ac:dyDescent="0.3">
      <c r="K2384" s="190"/>
      <c r="R2384" s="8"/>
    </row>
    <row r="2385" spans="11:18" s="7" customFormat="1" x14ac:dyDescent="0.3">
      <c r="K2385" s="190"/>
      <c r="R2385" s="8"/>
    </row>
    <row r="2386" spans="11:18" s="7" customFormat="1" x14ac:dyDescent="0.3">
      <c r="K2386" s="190"/>
      <c r="R2386" s="8"/>
    </row>
    <row r="2387" spans="11:18" s="7" customFormat="1" x14ac:dyDescent="0.3">
      <c r="K2387" s="190"/>
      <c r="R2387" s="8"/>
    </row>
    <row r="2388" spans="11:18" s="7" customFormat="1" x14ac:dyDescent="0.3">
      <c r="K2388" s="190"/>
      <c r="R2388" s="8"/>
    </row>
    <row r="2389" spans="11:18" s="7" customFormat="1" x14ac:dyDescent="0.3">
      <c r="K2389" s="190"/>
      <c r="R2389" s="8"/>
    </row>
    <row r="2390" spans="11:18" s="7" customFormat="1" x14ac:dyDescent="0.3">
      <c r="K2390" s="190"/>
      <c r="R2390" s="8"/>
    </row>
    <row r="2391" spans="11:18" s="7" customFormat="1" x14ac:dyDescent="0.3">
      <c r="K2391" s="190"/>
      <c r="R2391" s="8"/>
    </row>
    <row r="2392" spans="11:18" s="7" customFormat="1" x14ac:dyDescent="0.3">
      <c r="K2392" s="190"/>
      <c r="R2392" s="8"/>
    </row>
    <row r="2393" spans="11:18" s="7" customFormat="1" x14ac:dyDescent="0.3">
      <c r="K2393" s="190"/>
      <c r="R2393" s="8"/>
    </row>
    <row r="2394" spans="11:18" s="7" customFormat="1" x14ac:dyDescent="0.3">
      <c r="K2394" s="190"/>
      <c r="R2394" s="8"/>
    </row>
    <row r="2395" spans="11:18" s="7" customFormat="1" x14ac:dyDescent="0.3">
      <c r="K2395" s="190"/>
      <c r="R2395" s="8"/>
    </row>
    <row r="2396" spans="11:18" s="7" customFormat="1" x14ac:dyDescent="0.3">
      <c r="K2396" s="190"/>
      <c r="R2396" s="8"/>
    </row>
    <row r="2397" spans="11:18" s="7" customFormat="1" x14ac:dyDescent="0.3">
      <c r="K2397" s="190"/>
      <c r="R2397" s="8"/>
    </row>
    <row r="2398" spans="11:18" s="7" customFormat="1" x14ac:dyDescent="0.3">
      <c r="K2398" s="190"/>
      <c r="R2398" s="8"/>
    </row>
    <row r="2399" spans="11:18" s="7" customFormat="1" x14ac:dyDescent="0.3">
      <c r="K2399" s="190"/>
      <c r="R2399" s="8"/>
    </row>
    <row r="2400" spans="11:18" s="7" customFormat="1" x14ac:dyDescent="0.3">
      <c r="K2400" s="190"/>
      <c r="R2400" s="8"/>
    </row>
    <row r="2401" spans="11:18" s="7" customFormat="1" x14ac:dyDescent="0.3">
      <c r="K2401" s="190"/>
      <c r="R2401" s="8"/>
    </row>
    <row r="2402" spans="11:18" s="7" customFormat="1" x14ac:dyDescent="0.3">
      <c r="K2402" s="190"/>
      <c r="R2402" s="8"/>
    </row>
    <row r="2403" spans="11:18" s="7" customFormat="1" x14ac:dyDescent="0.3">
      <c r="K2403" s="190"/>
      <c r="R2403" s="8"/>
    </row>
    <row r="2404" spans="11:18" s="7" customFormat="1" x14ac:dyDescent="0.3">
      <c r="K2404" s="190"/>
      <c r="R2404" s="8"/>
    </row>
    <row r="2405" spans="11:18" s="7" customFormat="1" x14ac:dyDescent="0.3">
      <c r="K2405" s="190"/>
      <c r="R2405" s="8"/>
    </row>
    <row r="2406" spans="11:18" s="7" customFormat="1" x14ac:dyDescent="0.3">
      <c r="K2406" s="190"/>
      <c r="R2406" s="8"/>
    </row>
    <row r="2407" spans="11:18" s="7" customFormat="1" x14ac:dyDescent="0.3">
      <c r="K2407" s="190"/>
      <c r="R2407" s="8"/>
    </row>
    <row r="2408" spans="11:18" s="7" customFormat="1" x14ac:dyDescent="0.3">
      <c r="K2408" s="190"/>
      <c r="R2408" s="8"/>
    </row>
    <row r="2409" spans="11:18" s="7" customFormat="1" x14ac:dyDescent="0.3">
      <c r="K2409" s="190"/>
      <c r="R2409" s="8"/>
    </row>
    <row r="2410" spans="11:18" s="7" customFormat="1" x14ac:dyDescent="0.3">
      <c r="K2410" s="190"/>
      <c r="R2410" s="8"/>
    </row>
    <row r="2411" spans="11:18" s="7" customFormat="1" x14ac:dyDescent="0.3">
      <c r="K2411" s="190"/>
      <c r="R2411" s="8"/>
    </row>
    <row r="2412" spans="11:18" s="7" customFormat="1" x14ac:dyDescent="0.3">
      <c r="K2412" s="190"/>
      <c r="R2412" s="8"/>
    </row>
    <row r="2413" spans="11:18" s="7" customFormat="1" x14ac:dyDescent="0.3">
      <c r="K2413" s="190"/>
      <c r="R2413" s="8"/>
    </row>
    <row r="2414" spans="11:18" s="7" customFormat="1" x14ac:dyDescent="0.3">
      <c r="K2414" s="190"/>
      <c r="R2414" s="8"/>
    </row>
    <row r="2415" spans="11:18" s="7" customFormat="1" x14ac:dyDescent="0.3">
      <c r="K2415" s="190"/>
      <c r="R2415" s="8"/>
    </row>
    <row r="2416" spans="11:18" s="7" customFormat="1" x14ac:dyDescent="0.3">
      <c r="K2416" s="190"/>
      <c r="R2416" s="8"/>
    </row>
    <row r="2417" spans="11:18" s="7" customFormat="1" x14ac:dyDescent="0.3">
      <c r="K2417" s="190"/>
      <c r="R2417" s="8"/>
    </row>
    <row r="2418" spans="11:18" s="7" customFormat="1" x14ac:dyDescent="0.3">
      <c r="K2418" s="190"/>
      <c r="R2418" s="8"/>
    </row>
    <row r="2419" spans="11:18" s="7" customFormat="1" x14ac:dyDescent="0.3">
      <c r="K2419" s="190"/>
      <c r="R2419" s="8"/>
    </row>
    <row r="2420" spans="11:18" s="7" customFormat="1" x14ac:dyDescent="0.3">
      <c r="K2420" s="190"/>
      <c r="R2420" s="8"/>
    </row>
    <row r="2421" spans="11:18" s="7" customFormat="1" x14ac:dyDescent="0.3">
      <c r="K2421" s="190"/>
      <c r="R2421" s="8"/>
    </row>
    <row r="2422" spans="11:18" s="7" customFormat="1" x14ac:dyDescent="0.3">
      <c r="K2422" s="190"/>
      <c r="R2422" s="8"/>
    </row>
    <row r="2423" spans="11:18" s="7" customFormat="1" x14ac:dyDescent="0.3">
      <c r="K2423" s="190"/>
      <c r="R2423" s="8"/>
    </row>
    <row r="2424" spans="11:18" s="7" customFormat="1" x14ac:dyDescent="0.3">
      <c r="K2424" s="190"/>
      <c r="R2424" s="8"/>
    </row>
    <row r="2425" spans="11:18" s="7" customFormat="1" x14ac:dyDescent="0.3">
      <c r="K2425" s="190"/>
      <c r="R2425" s="8"/>
    </row>
    <row r="2426" spans="11:18" s="7" customFormat="1" x14ac:dyDescent="0.3">
      <c r="K2426" s="190"/>
      <c r="R2426" s="8"/>
    </row>
    <row r="2427" spans="11:18" s="7" customFormat="1" x14ac:dyDescent="0.3">
      <c r="K2427" s="190"/>
      <c r="R2427" s="8"/>
    </row>
    <row r="2428" spans="11:18" s="7" customFormat="1" x14ac:dyDescent="0.3">
      <c r="K2428" s="190"/>
      <c r="R2428" s="8"/>
    </row>
    <row r="2429" spans="11:18" s="7" customFormat="1" x14ac:dyDescent="0.3">
      <c r="K2429" s="190"/>
      <c r="R2429" s="8"/>
    </row>
    <row r="2430" spans="11:18" s="7" customFormat="1" x14ac:dyDescent="0.3">
      <c r="K2430" s="190"/>
      <c r="R2430" s="8"/>
    </row>
    <row r="2431" spans="11:18" s="7" customFormat="1" x14ac:dyDescent="0.3">
      <c r="K2431" s="190"/>
      <c r="R2431" s="8"/>
    </row>
    <row r="2432" spans="11:18" s="7" customFormat="1" x14ac:dyDescent="0.3">
      <c r="K2432" s="190"/>
      <c r="R2432" s="8"/>
    </row>
    <row r="2433" spans="11:18" s="7" customFormat="1" x14ac:dyDescent="0.3">
      <c r="K2433" s="190"/>
      <c r="R2433" s="8"/>
    </row>
    <row r="2434" spans="11:18" s="7" customFormat="1" x14ac:dyDescent="0.3">
      <c r="K2434" s="190"/>
      <c r="R2434" s="8"/>
    </row>
    <row r="2435" spans="11:18" s="7" customFormat="1" x14ac:dyDescent="0.3">
      <c r="K2435" s="190"/>
      <c r="R2435" s="8"/>
    </row>
    <row r="2436" spans="11:18" s="7" customFormat="1" x14ac:dyDescent="0.3">
      <c r="K2436" s="190"/>
      <c r="R2436" s="8"/>
    </row>
    <row r="2437" spans="11:18" s="7" customFormat="1" x14ac:dyDescent="0.3">
      <c r="K2437" s="190"/>
      <c r="R2437" s="8"/>
    </row>
    <row r="2438" spans="11:18" s="7" customFormat="1" x14ac:dyDescent="0.3">
      <c r="K2438" s="190"/>
      <c r="R2438" s="8"/>
    </row>
    <row r="2439" spans="11:18" s="7" customFormat="1" x14ac:dyDescent="0.3">
      <c r="K2439" s="190"/>
      <c r="R2439" s="8"/>
    </row>
    <row r="2440" spans="11:18" s="7" customFormat="1" x14ac:dyDescent="0.3">
      <c r="K2440" s="190"/>
      <c r="R2440" s="8"/>
    </row>
    <row r="2441" spans="11:18" s="7" customFormat="1" x14ac:dyDescent="0.3">
      <c r="K2441" s="190"/>
      <c r="R2441" s="8"/>
    </row>
    <row r="2442" spans="11:18" s="7" customFormat="1" x14ac:dyDescent="0.3">
      <c r="K2442" s="190"/>
      <c r="R2442" s="8"/>
    </row>
    <row r="2443" spans="11:18" s="7" customFormat="1" x14ac:dyDescent="0.3">
      <c r="K2443" s="190"/>
      <c r="R2443" s="8"/>
    </row>
    <row r="2444" spans="11:18" s="7" customFormat="1" x14ac:dyDescent="0.3">
      <c r="K2444" s="190"/>
      <c r="R2444" s="8"/>
    </row>
    <row r="2445" spans="11:18" s="7" customFormat="1" x14ac:dyDescent="0.3">
      <c r="K2445" s="190"/>
      <c r="R2445" s="8"/>
    </row>
    <row r="2446" spans="11:18" s="7" customFormat="1" x14ac:dyDescent="0.3">
      <c r="K2446" s="190"/>
      <c r="R2446" s="8"/>
    </row>
    <row r="2447" spans="11:18" s="7" customFormat="1" x14ac:dyDescent="0.3">
      <c r="K2447" s="190"/>
      <c r="R2447" s="8"/>
    </row>
    <row r="2448" spans="11:18" s="7" customFormat="1" x14ac:dyDescent="0.3">
      <c r="K2448" s="190"/>
      <c r="R2448" s="8"/>
    </row>
    <row r="2449" spans="11:18" s="7" customFormat="1" x14ac:dyDescent="0.3">
      <c r="K2449" s="190"/>
      <c r="R2449" s="8"/>
    </row>
    <row r="2450" spans="11:18" s="7" customFormat="1" x14ac:dyDescent="0.3">
      <c r="K2450" s="190"/>
      <c r="R2450" s="8"/>
    </row>
    <row r="2451" spans="11:18" s="7" customFormat="1" x14ac:dyDescent="0.3">
      <c r="K2451" s="190"/>
      <c r="R2451" s="8"/>
    </row>
    <row r="2452" spans="11:18" s="7" customFormat="1" x14ac:dyDescent="0.3">
      <c r="K2452" s="190"/>
      <c r="R2452" s="8"/>
    </row>
    <row r="2453" spans="11:18" s="7" customFormat="1" x14ac:dyDescent="0.3">
      <c r="K2453" s="190"/>
      <c r="R2453" s="8"/>
    </row>
    <row r="2454" spans="11:18" s="7" customFormat="1" x14ac:dyDescent="0.3">
      <c r="K2454" s="190"/>
      <c r="R2454" s="8"/>
    </row>
    <row r="2455" spans="11:18" s="7" customFormat="1" x14ac:dyDescent="0.3">
      <c r="K2455" s="190"/>
      <c r="R2455" s="8"/>
    </row>
    <row r="2456" spans="11:18" s="7" customFormat="1" x14ac:dyDescent="0.3">
      <c r="K2456" s="190"/>
      <c r="R2456" s="8"/>
    </row>
    <row r="2457" spans="11:18" s="7" customFormat="1" x14ac:dyDescent="0.3">
      <c r="K2457" s="190"/>
      <c r="R2457" s="8"/>
    </row>
    <row r="2458" spans="11:18" s="7" customFormat="1" x14ac:dyDescent="0.3">
      <c r="K2458" s="190"/>
      <c r="R2458" s="8"/>
    </row>
    <row r="2459" spans="11:18" s="7" customFormat="1" x14ac:dyDescent="0.3">
      <c r="K2459" s="190"/>
      <c r="R2459" s="8"/>
    </row>
    <row r="2460" spans="11:18" s="7" customFormat="1" x14ac:dyDescent="0.3">
      <c r="K2460" s="190"/>
      <c r="R2460" s="8"/>
    </row>
    <row r="2461" spans="11:18" s="7" customFormat="1" x14ac:dyDescent="0.3">
      <c r="K2461" s="190"/>
      <c r="R2461" s="8"/>
    </row>
    <row r="2462" spans="11:18" s="7" customFormat="1" x14ac:dyDescent="0.3">
      <c r="K2462" s="190"/>
      <c r="R2462" s="8"/>
    </row>
    <row r="2463" spans="11:18" s="7" customFormat="1" x14ac:dyDescent="0.3">
      <c r="K2463" s="190"/>
      <c r="R2463" s="8"/>
    </row>
    <row r="2464" spans="11:18" s="7" customFormat="1" x14ac:dyDescent="0.3">
      <c r="K2464" s="190"/>
      <c r="R2464" s="8"/>
    </row>
    <row r="2465" spans="11:18" s="7" customFormat="1" x14ac:dyDescent="0.3">
      <c r="K2465" s="190"/>
      <c r="R2465" s="8"/>
    </row>
    <row r="2466" spans="11:18" s="7" customFormat="1" x14ac:dyDescent="0.3">
      <c r="K2466" s="190"/>
      <c r="R2466" s="8"/>
    </row>
    <row r="2467" spans="11:18" s="7" customFormat="1" x14ac:dyDescent="0.3">
      <c r="K2467" s="190"/>
      <c r="R2467" s="8"/>
    </row>
    <row r="2468" spans="11:18" s="7" customFormat="1" x14ac:dyDescent="0.3">
      <c r="K2468" s="190"/>
      <c r="R2468" s="8"/>
    </row>
    <row r="2469" spans="11:18" s="7" customFormat="1" x14ac:dyDescent="0.3">
      <c r="K2469" s="190"/>
      <c r="R2469" s="8"/>
    </row>
    <row r="2470" spans="11:18" s="7" customFormat="1" x14ac:dyDescent="0.3">
      <c r="K2470" s="190"/>
      <c r="R2470" s="8"/>
    </row>
    <row r="2471" spans="11:18" s="7" customFormat="1" x14ac:dyDescent="0.3">
      <c r="K2471" s="190"/>
      <c r="R2471" s="8"/>
    </row>
    <row r="2472" spans="11:18" s="7" customFormat="1" x14ac:dyDescent="0.3">
      <c r="K2472" s="190"/>
      <c r="R2472" s="8"/>
    </row>
    <row r="2473" spans="11:18" s="7" customFormat="1" x14ac:dyDescent="0.3">
      <c r="K2473" s="190"/>
      <c r="R2473" s="8"/>
    </row>
    <row r="2474" spans="11:18" s="7" customFormat="1" x14ac:dyDescent="0.3">
      <c r="K2474" s="190"/>
      <c r="R2474" s="8"/>
    </row>
    <row r="2475" spans="11:18" s="7" customFormat="1" x14ac:dyDescent="0.3">
      <c r="K2475" s="190"/>
      <c r="R2475" s="8"/>
    </row>
    <row r="2476" spans="11:18" s="7" customFormat="1" x14ac:dyDescent="0.3">
      <c r="K2476" s="190"/>
      <c r="R2476" s="8"/>
    </row>
    <row r="2477" spans="11:18" s="7" customFormat="1" x14ac:dyDescent="0.3">
      <c r="K2477" s="190"/>
      <c r="R2477" s="8"/>
    </row>
    <row r="2478" spans="11:18" s="7" customFormat="1" x14ac:dyDescent="0.3">
      <c r="K2478" s="190"/>
      <c r="R2478" s="8"/>
    </row>
    <row r="2479" spans="11:18" s="7" customFormat="1" x14ac:dyDescent="0.3">
      <c r="K2479" s="190"/>
      <c r="R2479" s="8"/>
    </row>
    <row r="2480" spans="11:18" s="7" customFormat="1" x14ac:dyDescent="0.3">
      <c r="K2480" s="190"/>
      <c r="R2480" s="8"/>
    </row>
    <row r="2481" spans="11:18" s="7" customFormat="1" x14ac:dyDescent="0.3">
      <c r="K2481" s="190"/>
      <c r="R2481" s="8"/>
    </row>
    <row r="2482" spans="11:18" s="7" customFormat="1" x14ac:dyDescent="0.3">
      <c r="K2482" s="190"/>
      <c r="R2482" s="8"/>
    </row>
    <row r="2483" spans="11:18" s="7" customFormat="1" x14ac:dyDescent="0.3">
      <c r="K2483" s="190"/>
      <c r="R2483" s="8"/>
    </row>
    <row r="2484" spans="11:18" s="7" customFormat="1" x14ac:dyDescent="0.3">
      <c r="K2484" s="190"/>
      <c r="R2484" s="8"/>
    </row>
    <row r="2485" spans="11:18" s="7" customFormat="1" x14ac:dyDescent="0.3">
      <c r="K2485" s="190"/>
      <c r="R2485" s="8"/>
    </row>
    <row r="2486" spans="11:18" s="7" customFormat="1" x14ac:dyDescent="0.3">
      <c r="K2486" s="190"/>
      <c r="R2486" s="8"/>
    </row>
    <row r="2487" spans="11:18" s="7" customFormat="1" x14ac:dyDescent="0.3">
      <c r="K2487" s="190"/>
      <c r="R2487" s="8"/>
    </row>
    <row r="2488" spans="11:18" s="7" customFormat="1" x14ac:dyDescent="0.3">
      <c r="K2488" s="190"/>
      <c r="R2488" s="8"/>
    </row>
    <row r="2489" spans="11:18" s="7" customFormat="1" x14ac:dyDescent="0.3">
      <c r="K2489" s="190"/>
      <c r="R2489" s="8"/>
    </row>
    <row r="2490" spans="11:18" s="7" customFormat="1" x14ac:dyDescent="0.3">
      <c r="K2490" s="190"/>
      <c r="R2490" s="8"/>
    </row>
    <row r="2491" spans="11:18" s="7" customFormat="1" x14ac:dyDescent="0.3">
      <c r="K2491" s="190"/>
      <c r="R2491" s="8"/>
    </row>
    <row r="2492" spans="11:18" s="7" customFormat="1" x14ac:dyDescent="0.3">
      <c r="K2492" s="190"/>
      <c r="R2492" s="8"/>
    </row>
    <row r="2493" spans="11:18" s="7" customFormat="1" x14ac:dyDescent="0.3">
      <c r="K2493" s="190"/>
      <c r="R2493" s="8"/>
    </row>
    <row r="2494" spans="11:18" s="7" customFormat="1" x14ac:dyDescent="0.3">
      <c r="K2494" s="190"/>
      <c r="R2494" s="8"/>
    </row>
    <row r="2495" spans="11:18" s="7" customFormat="1" x14ac:dyDescent="0.3">
      <c r="K2495" s="190"/>
      <c r="R2495" s="8"/>
    </row>
    <row r="2496" spans="11:18" s="7" customFormat="1" x14ac:dyDescent="0.3">
      <c r="K2496" s="190"/>
      <c r="R2496" s="8"/>
    </row>
    <row r="2497" spans="11:18" s="7" customFormat="1" x14ac:dyDescent="0.3">
      <c r="K2497" s="190"/>
      <c r="R2497" s="8"/>
    </row>
    <row r="2498" spans="11:18" s="7" customFormat="1" x14ac:dyDescent="0.3">
      <c r="K2498" s="190"/>
      <c r="R2498" s="8"/>
    </row>
    <row r="2499" spans="11:18" s="7" customFormat="1" x14ac:dyDescent="0.3">
      <c r="K2499" s="190"/>
      <c r="R2499" s="8"/>
    </row>
    <row r="2500" spans="11:18" s="7" customFormat="1" x14ac:dyDescent="0.3">
      <c r="K2500" s="190"/>
      <c r="R2500" s="8"/>
    </row>
    <row r="2501" spans="11:18" s="7" customFormat="1" x14ac:dyDescent="0.3">
      <c r="K2501" s="190"/>
      <c r="R2501" s="8"/>
    </row>
    <row r="2502" spans="11:18" s="7" customFormat="1" x14ac:dyDescent="0.3">
      <c r="K2502" s="190"/>
      <c r="R2502" s="8"/>
    </row>
    <row r="2503" spans="11:18" s="7" customFormat="1" x14ac:dyDescent="0.3">
      <c r="K2503" s="190"/>
      <c r="R2503" s="8"/>
    </row>
    <row r="2504" spans="11:18" s="7" customFormat="1" x14ac:dyDescent="0.3">
      <c r="K2504" s="190"/>
      <c r="R2504" s="8"/>
    </row>
    <row r="2505" spans="11:18" s="7" customFormat="1" x14ac:dyDescent="0.3">
      <c r="K2505" s="190"/>
      <c r="R2505" s="8"/>
    </row>
    <row r="2506" spans="11:18" s="7" customFormat="1" x14ac:dyDescent="0.3">
      <c r="K2506" s="190"/>
      <c r="R2506" s="8"/>
    </row>
    <row r="2507" spans="11:18" s="7" customFormat="1" x14ac:dyDescent="0.3">
      <c r="K2507" s="190"/>
      <c r="R2507" s="8"/>
    </row>
    <row r="2508" spans="11:18" s="7" customFormat="1" x14ac:dyDescent="0.3">
      <c r="K2508" s="190"/>
      <c r="R2508" s="8"/>
    </row>
    <row r="2509" spans="11:18" s="7" customFormat="1" x14ac:dyDescent="0.3">
      <c r="K2509" s="190"/>
      <c r="R2509" s="8"/>
    </row>
    <row r="2510" spans="11:18" s="7" customFormat="1" x14ac:dyDescent="0.3">
      <c r="K2510" s="190"/>
      <c r="R2510" s="8"/>
    </row>
    <row r="2511" spans="11:18" s="7" customFormat="1" x14ac:dyDescent="0.3">
      <c r="K2511" s="190"/>
      <c r="R2511" s="8"/>
    </row>
    <row r="2512" spans="11:18" s="7" customFormat="1" x14ac:dyDescent="0.3">
      <c r="K2512" s="190"/>
      <c r="R2512" s="8"/>
    </row>
    <row r="2513" spans="11:18" s="7" customFormat="1" x14ac:dyDescent="0.3">
      <c r="K2513" s="190"/>
      <c r="R2513" s="8"/>
    </row>
    <row r="2514" spans="11:18" s="7" customFormat="1" x14ac:dyDescent="0.3">
      <c r="K2514" s="190"/>
      <c r="R2514" s="8"/>
    </row>
    <row r="2515" spans="11:18" s="7" customFormat="1" x14ac:dyDescent="0.3">
      <c r="K2515" s="190"/>
      <c r="R2515" s="8"/>
    </row>
    <row r="2516" spans="11:18" s="7" customFormat="1" x14ac:dyDescent="0.3">
      <c r="K2516" s="190"/>
      <c r="R2516" s="8"/>
    </row>
    <row r="2517" spans="11:18" s="7" customFormat="1" x14ac:dyDescent="0.3">
      <c r="K2517" s="190"/>
      <c r="R2517" s="8"/>
    </row>
    <row r="2518" spans="11:18" s="7" customFormat="1" x14ac:dyDescent="0.3">
      <c r="K2518" s="190"/>
      <c r="R2518" s="8"/>
    </row>
    <row r="2519" spans="11:18" s="7" customFormat="1" x14ac:dyDescent="0.3">
      <c r="K2519" s="190"/>
      <c r="R2519" s="8"/>
    </row>
    <row r="2520" spans="11:18" s="7" customFormat="1" x14ac:dyDescent="0.3">
      <c r="K2520" s="190"/>
      <c r="R2520" s="8"/>
    </row>
    <row r="2521" spans="11:18" s="7" customFormat="1" x14ac:dyDescent="0.3">
      <c r="K2521" s="190"/>
      <c r="R2521" s="8"/>
    </row>
    <row r="2522" spans="11:18" s="7" customFormat="1" x14ac:dyDescent="0.3">
      <c r="K2522" s="190"/>
      <c r="R2522" s="8"/>
    </row>
    <row r="2523" spans="11:18" s="7" customFormat="1" x14ac:dyDescent="0.3">
      <c r="K2523" s="190"/>
      <c r="R2523" s="8"/>
    </row>
    <row r="2524" spans="11:18" s="7" customFormat="1" x14ac:dyDescent="0.3">
      <c r="K2524" s="190"/>
      <c r="R2524" s="8"/>
    </row>
    <row r="2525" spans="11:18" s="7" customFormat="1" x14ac:dyDescent="0.3">
      <c r="K2525" s="190"/>
      <c r="R2525" s="8"/>
    </row>
    <row r="2526" spans="11:18" s="7" customFormat="1" x14ac:dyDescent="0.3">
      <c r="K2526" s="190"/>
      <c r="R2526" s="8"/>
    </row>
    <row r="2527" spans="11:18" s="7" customFormat="1" x14ac:dyDescent="0.3">
      <c r="K2527" s="190"/>
      <c r="R2527" s="8"/>
    </row>
    <row r="2528" spans="11:18" s="7" customFormat="1" x14ac:dyDescent="0.3">
      <c r="K2528" s="190"/>
      <c r="R2528" s="8"/>
    </row>
    <row r="2529" spans="11:18" s="7" customFormat="1" x14ac:dyDescent="0.3">
      <c r="K2529" s="190"/>
      <c r="R2529" s="8"/>
    </row>
    <row r="2530" spans="11:18" s="7" customFormat="1" x14ac:dyDescent="0.3">
      <c r="K2530" s="190"/>
      <c r="R2530" s="8"/>
    </row>
    <row r="2531" spans="11:18" s="7" customFormat="1" x14ac:dyDescent="0.3">
      <c r="K2531" s="190"/>
      <c r="R2531" s="8"/>
    </row>
    <row r="2532" spans="11:18" s="7" customFormat="1" x14ac:dyDescent="0.3">
      <c r="K2532" s="190"/>
      <c r="R2532" s="8"/>
    </row>
    <row r="2533" spans="11:18" s="7" customFormat="1" x14ac:dyDescent="0.3">
      <c r="K2533" s="190"/>
      <c r="R2533" s="8"/>
    </row>
    <row r="2534" spans="11:18" s="7" customFormat="1" x14ac:dyDescent="0.3">
      <c r="K2534" s="190"/>
      <c r="R2534" s="8"/>
    </row>
    <row r="2535" spans="11:18" s="7" customFormat="1" x14ac:dyDescent="0.3">
      <c r="K2535" s="190"/>
      <c r="R2535" s="8"/>
    </row>
    <row r="2536" spans="11:18" s="7" customFormat="1" x14ac:dyDescent="0.3">
      <c r="K2536" s="190"/>
      <c r="R2536" s="8"/>
    </row>
    <row r="2537" spans="11:18" s="7" customFormat="1" x14ac:dyDescent="0.3">
      <c r="K2537" s="190"/>
      <c r="R2537" s="8"/>
    </row>
    <row r="2538" spans="11:18" s="7" customFormat="1" x14ac:dyDescent="0.3">
      <c r="K2538" s="190"/>
      <c r="R2538" s="8"/>
    </row>
    <row r="2539" spans="11:18" s="7" customFormat="1" x14ac:dyDescent="0.3">
      <c r="K2539" s="190"/>
      <c r="R2539" s="8"/>
    </row>
    <row r="2540" spans="11:18" s="7" customFormat="1" x14ac:dyDescent="0.3">
      <c r="K2540" s="190"/>
      <c r="R2540" s="8"/>
    </row>
    <row r="2541" spans="11:18" s="7" customFormat="1" x14ac:dyDescent="0.3">
      <c r="K2541" s="190"/>
      <c r="R2541" s="8"/>
    </row>
    <row r="2542" spans="11:18" s="7" customFormat="1" x14ac:dyDescent="0.3">
      <c r="K2542" s="190"/>
      <c r="R2542" s="8"/>
    </row>
    <row r="2543" spans="11:18" s="7" customFormat="1" x14ac:dyDescent="0.3">
      <c r="K2543" s="190"/>
      <c r="R2543" s="8"/>
    </row>
    <row r="2544" spans="11:18" s="7" customFormat="1" x14ac:dyDescent="0.3">
      <c r="K2544" s="190"/>
      <c r="R2544" s="8"/>
    </row>
    <row r="2545" spans="11:18" s="7" customFormat="1" x14ac:dyDescent="0.3">
      <c r="K2545" s="190"/>
      <c r="R2545" s="8"/>
    </row>
    <row r="2546" spans="11:18" s="7" customFormat="1" x14ac:dyDescent="0.3">
      <c r="K2546" s="190"/>
      <c r="R2546" s="8"/>
    </row>
    <row r="2547" spans="11:18" s="7" customFormat="1" x14ac:dyDescent="0.3">
      <c r="K2547" s="190"/>
      <c r="R2547" s="8"/>
    </row>
    <row r="2548" spans="11:18" s="7" customFormat="1" x14ac:dyDescent="0.3">
      <c r="K2548" s="190"/>
      <c r="R2548" s="8"/>
    </row>
    <row r="2549" spans="11:18" s="7" customFormat="1" x14ac:dyDescent="0.3">
      <c r="K2549" s="190"/>
      <c r="R2549" s="8"/>
    </row>
    <row r="2550" spans="11:18" s="7" customFormat="1" x14ac:dyDescent="0.3">
      <c r="K2550" s="190"/>
      <c r="R2550" s="8"/>
    </row>
    <row r="2551" spans="11:18" s="7" customFormat="1" x14ac:dyDescent="0.3">
      <c r="K2551" s="190"/>
      <c r="R2551" s="8"/>
    </row>
    <row r="2552" spans="11:18" s="7" customFormat="1" x14ac:dyDescent="0.3">
      <c r="K2552" s="190"/>
      <c r="R2552" s="8"/>
    </row>
    <row r="2553" spans="11:18" s="7" customFormat="1" x14ac:dyDescent="0.3">
      <c r="K2553" s="190"/>
      <c r="R2553" s="8"/>
    </row>
    <row r="2554" spans="11:18" s="7" customFormat="1" x14ac:dyDescent="0.3">
      <c r="K2554" s="190"/>
      <c r="R2554" s="8"/>
    </row>
    <row r="2555" spans="11:18" s="7" customFormat="1" x14ac:dyDescent="0.3">
      <c r="K2555" s="190"/>
      <c r="R2555" s="8"/>
    </row>
    <row r="2556" spans="11:18" s="7" customFormat="1" x14ac:dyDescent="0.3">
      <c r="K2556" s="190"/>
      <c r="R2556" s="8"/>
    </row>
    <row r="2557" spans="11:18" s="7" customFormat="1" x14ac:dyDescent="0.3">
      <c r="K2557" s="190"/>
      <c r="R2557" s="8"/>
    </row>
    <row r="2558" spans="11:18" s="7" customFormat="1" x14ac:dyDescent="0.3">
      <c r="K2558" s="190"/>
      <c r="R2558" s="8"/>
    </row>
    <row r="2559" spans="11:18" s="7" customFormat="1" x14ac:dyDescent="0.3">
      <c r="K2559" s="190"/>
      <c r="R2559" s="8"/>
    </row>
    <row r="2560" spans="11:18" s="7" customFormat="1" x14ac:dyDescent="0.3">
      <c r="K2560" s="190"/>
      <c r="R2560" s="8"/>
    </row>
    <row r="2561" spans="11:18" s="7" customFormat="1" x14ac:dyDescent="0.3">
      <c r="K2561" s="190"/>
      <c r="R2561" s="8"/>
    </row>
    <row r="2562" spans="11:18" s="7" customFormat="1" x14ac:dyDescent="0.3">
      <c r="K2562" s="190"/>
      <c r="R2562" s="8"/>
    </row>
    <row r="2563" spans="11:18" s="7" customFormat="1" x14ac:dyDescent="0.3">
      <c r="K2563" s="190"/>
      <c r="R2563" s="8"/>
    </row>
    <row r="2564" spans="11:18" s="7" customFormat="1" x14ac:dyDescent="0.3">
      <c r="K2564" s="190"/>
      <c r="R2564" s="8"/>
    </row>
    <row r="2565" spans="11:18" s="7" customFormat="1" x14ac:dyDescent="0.3">
      <c r="K2565" s="190"/>
      <c r="R2565" s="8"/>
    </row>
    <row r="2566" spans="11:18" s="7" customFormat="1" x14ac:dyDescent="0.3">
      <c r="K2566" s="190"/>
      <c r="R2566" s="8"/>
    </row>
    <row r="2567" spans="11:18" s="7" customFormat="1" x14ac:dyDescent="0.3">
      <c r="K2567" s="190"/>
      <c r="R2567" s="8"/>
    </row>
    <row r="2568" spans="11:18" s="7" customFormat="1" x14ac:dyDescent="0.3">
      <c r="K2568" s="190"/>
      <c r="R2568" s="8"/>
    </row>
    <row r="2569" spans="11:18" s="7" customFormat="1" x14ac:dyDescent="0.3">
      <c r="K2569" s="190"/>
      <c r="R2569" s="8"/>
    </row>
    <row r="2570" spans="11:18" s="7" customFormat="1" x14ac:dyDescent="0.3">
      <c r="K2570" s="190"/>
      <c r="R2570" s="8"/>
    </row>
    <row r="2571" spans="11:18" s="7" customFormat="1" x14ac:dyDescent="0.3">
      <c r="K2571" s="190"/>
      <c r="R2571" s="8"/>
    </row>
    <row r="2572" spans="11:18" s="7" customFormat="1" x14ac:dyDescent="0.3">
      <c r="K2572" s="190"/>
      <c r="R2572" s="8"/>
    </row>
    <row r="2573" spans="11:18" s="7" customFormat="1" x14ac:dyDescent="0.3">
      <c r="K2573" s="190"/>
      <c r="R2573" s="8"/>
    </row>
    <row r="2574" spans="11:18" s="7" customFormat="1" x14ac:dyDescent="0.3">
      <c r="K2574" s="190"/>
      <c r="R2574" s="8"/>
    </row>
    <row r="2575" spans="11:18" s="7" customFormat="1" x14ac:dyDescent="0.3">
      <c r="K2575" s="190"/>
      <c r="R2575" s="8"/>
    </row>
    <row r="2576" spans="11:18" s="7" customFormat="1" x14ac:dyDescent="0.3">
      <c r="K2576" s="190"/>
      <c r="R2576" s="8"/>
    </row>
    <row r="2577" spans="11:18" s="7" customFormat="1" x14ac:dyDescent="0.3">
      <c r="K2577" s="190"/>
      <c r="R2577" s="8"/>
    </row>
    <row r="2578" spans="11:18" s="7" customFormat="1" x14ac:dyDescent="0.3">
      <c r="K2578" s="190"/>
      <c r="R2578" s="8"/>
    </row>
    <row r="2579" spans="11:18" s="7" customFormat="1" x14ac:dyDescent="0.3">
      <c r="K2579" s="190"/>
      <c r="R2579" s="8"/>
    </row>
    <row r="2580" spans="11:18" s="7" customFormat="1" x14ac:dyDescent="0.3">
      <c r="K2580" s="190"/>
      <c r="R2580" s="8"/>
    </row>
    <row r="2581" spans="11:18" s="7" customFormat="1" x14ac:dyDescent="0.3">
      <c r="K2581" s="190"/>
      <c r="R2581" s="8"/>
    </row>
    <row r="2582" spans="11:18" s="7" customFormat="1" x14ac:dyDescent="0.3">
      <c r="K2582" s="190"/>
      <c r="R2582" s="8"/>
    </row>
    <row r="2583" spans="11:18" s="7" customFormat="1" x14ac:dyDescent="0.3">
      <c r="K2583" s="190"/>
      <c r="R2583" s="8"/>
    </row>
    <row r="2584" spans="11:18" s="7" customFormat="1" x14ac:dyDescent="0.3">
      <c r="K2584" s="190"/>
      <c r="R2584" s="8"/>
    </row>
    <row r="2585" spans="11:18" s="7" customFormat="1" x14ac:dyDescent="0.3">
      <c r="K2585" s="190"/>
      <c r="R2585" s="8"/>
    </row>
    <row r="2586" spans="11:18" s="7" customFormat="1" x14ac:dyDescent="0.3">
      <c r="K2586" s="190"/>
      <c r="R2586" s="8"/>
    </row>
    <row r="2587" spans="11:18" s="7" customFormat="1" x14ac:dyDescent="0.3">
      <c r="K2587" s="190"/>
      <c r="R2587" s="8"/>
    </row>
    <row r="2588" spans="11:18" s="7" customFormat="1" x14ac:dyDescent="0.3">
      <c r="K2588" s="190"/>
      <c r="R2588" s="8"/>
    </row>
    <row r="2589" spans="11:18" s="7" customFormat="1" x14ac:dyDescent="0.3">
      <c r="K2589" s="190"/>
      <c r="R2589" s="8"/>
    </row>
    <row r="2590" spans="11:18" s="7" customFormat="1" x14ac:dyDescent="0.3">
      <c r="K2590" s="190"/>
      <c r="R2590" s="8"/>
    </row>
    <row r="2591" spans="11:18" s="7" customFormat="1" x14ac:dyDescent="0.3">
      <c r="K2591" s="190"/>
      <c r="R2591" s="8"/>
    </row>
    <row r="2592" spans="11:18" s="7" customFormat="1" x14ac:dyDescent="0.3">
      <c r="K2592" s="190"/>
      <c r="R2592" s="8"/>
    </row>
    <row r="2593" spans="11:18" s="7" customFormat="1" x14ac:dyDescent="0.3">
      <c r="K2593" s="190"/>
      <c r="R2593" s="8"/>
    </row>
    <row r="2594" spans="11:18" s="7" customFormat="1" x14ac:dyDescent="0.3">
      <c r="K2594" s="190"/>
      <c r="R2594" s="8"/>
    </row>
    <row r="2595" spans="11:18" s="7" customFormat="1" x14ac:dyDescent="0.3">
      <c r="K2595" s="190"/>
      <c r="R2595" s="8"/>
    </row>
    <row r="2596" spans="11:18" s="7" customFormat="1" x14ac:dyDescent="0.3">
      <c r="K2596" s="190"/>
      <c r="R2596" s="8"/>
    </row>
    <row r="2597" spans="11:18" s="7" customFormat="1" x14ac:dyDescent="0.3">
      <c r="K2597" s="190"/>
      <c r="R2597" s="8"/>
    </row>
    <row r="2598" spans="11:18" s="7" customFormat="1" x14ac:dyDescent="0.3">
      <c r="K2598" s="190"/>
      <c r="R2598" s="8"/>
    </row>
    <row r="2599" spans="11:18" s="7" customFormat="1" x14ac:dyDescent="0.3">
      <c r="K2599" s="190"/>
      <c r="R2599" s="8"/>
    </row>
    <row r="2600" spans="11:18" s="7" customFormat="1" x14ac:dyDescent="0.3">
      <c r="K2600" s="190"/>
      <c r="R2600" s="8"/>
    </row>
    <row r="2601" spans="11:18" s="7" customFormat="1" x14ac:dyDescent="0.3">
      <c r="K2601" s="190"/>
      <c r="R2601" s="8"/>
    </row>
    <row r="2602" spans="11:18" s="7" customFormat="1" x14ac:dyDescent="0.3">
      <c r="K2602" s="190"/>
      <c r="R2602" s="8"/>
    </row>
    <row r="2603" spans="11:18" s="7" customFormat="1" x14ac:dyDescent="0.3">
      <c r="K2603" s="190"/>
      <c r="R2603" s="8"/>
    </row>
    <row r="2604" spans="11:18" s="7" customFormat="1" x14ac:dyDescent="0.3">
      <c r="K2604" s="190"/>
      <c r="R2604" s="8"/>
    </row>
    <row r="2605" spans="11:18" s="7" customFormat="1" x14ac:dyDescent="0.3">
      <c r="K2605" s="190"/>
      <c r="R2605" s="8"/>
    </row>
    <row r="2606" spans="11:18" s="7" customFormat="1" x14ac:dyDescent="0.3">
      <c r="K2606" s="190"/>
      <c r="R2606" s="8"/>
    </row>
    <row r="2607" spans="11:18" s="7" customFormat="1" x14ac:dyDescent="0.3">
      <c r="K2607" s="190"/>
      <c r="R2607" s="8"/>
    </row>
    <row r="2608" spans="11:18" s="7" customFormat="1" x14ac:dyDescent="0.3">
      <c r="K2608" s="190"/>
      <c r="R2608" s="8"/>
    </row>
    <row r="2609" spans="11:18" s="7" customFormat="1" x14ac:dyDescent="0.3">
      <c r="K2609" s="190"/>
      <c r="R2609" s="8"/>
    </row>
    <row r="2610" spans="11:18" s="7" customFormat="1" x14ac:dyDescent="0.3">
      <c r="K2610" s="190"/>
      <c r="R2610" s="8"/>
    </row>
    <row r="2611" spans="11:18" s="7" customFormat="1" x14ac:dyDescent="0.3">
      <c r="K2611" s="190"/>
      <c r="R2611" s="8"/>
    </row>
    <row r="2612" spans="11:18" s="7" customFormat="1" x14ac:dyDescent="0.3">
      <c r="K2612" s="190"/>
      <c r="R2612" s="8"/>
    </row>
    <row r="2613" spans="11:18" s="7" customFormat="1" x14ac:dyDescent="0.3">
      <c r="K2613" s="190"/>
      <c r="R2613" s="8"/>
    </row>
    <row r="2614" spans="11:18" s="7" customFormat="1" x14ac:dyDescent="0.3">
      <c r="K2614" s="190"/>
      <c r="R2614" s="8"/>
    </row>
    <row r="2615" spans="11:18" s="7" customFormat="1" x14ac:dyDescent="0.3">
      <c r="K2615" s="190"/>
      <c r="R2615" s="8"/>
    </row>
    <row r="2616" spans="11:18" s="7" customFormat="1" x14ac:dyDescent="0.3">
      <c r="K2616" s="190"/>
      <c r="R2616" s="8"/>
    </row>
    <row r="2617" spans="11:18" s="7" customFormat="1" x14ac:dyDescent="0.3">
      <c r="K2617" s="190"/>
      <c r="R2617" s="8"/>
    </row>
    <row r="2618" spans="11:18" s="7" customFormat="1" x14ac:dyDescent="0.3">
      <c r="K2618" s="190"/>
      <c r="R2618" s="8"/>
    </row>
    <row r="2619" spans="11:18" s="7" customFormat="1" x14ac:dyDescent="0.3">
      <c r="K2619" s="190"/>
      <c r="R2619" s="8"/>
    </row>
    <row r="2620" spans="11:18" s="7" customFormat="1" x14ac:dyDescent="0.3">
      <c r="K2620" s="190"/>
      <c r="R2620" s="8"/>
    </row>
    <row r="2621" spans="11:18" s="7" customFormat="1" x14ac:dyDescent="0.3">
      <c r="K2621" s="190"/>
      <c r="R2621" s="8"/>
    </row>
    <row r="2622" spans="11:18" s="7" customFormat="1" x14ac:dyDescent="0.3">
      <c r="K2622" s="190"/>
      <c r="R2622" s="8"/>
    </row>
    <row r="2623" spans="11:18" s="7" customFormat="1" x14ac:dyDescent="0.3">
      <c r="K2623" s="190"/>
      <c r="R2623" s="8"/>
    </row>
    <row r="2624" spans="11:18" s="7" customFormat="1" x14ac:dyDescent="0.3">
      <c r="K2624" s="190"/>
      <c r="R2624" s="8"/>
    </row>
    <row r="2625" spans="11:18" s="7" customFormat="1" x14ac:dyDescent="0.3">
      <c r="K2625" s="190"/>
      <c r="R2625" s="8"/>
    </row>
    <row r="2626" spans="11:18" s="7" customFormat="1" x14ac:dyDescent="0.3">
      <c r="K2626" s="190"/>
      <c r="R2626" s="8"/>
    </row>
    <row r="2627" spans="11:18" s="7" customFormat="1" x14ac:dyDescent="0.3">
      <c r="K2627" s="190"/>
      <c r="R2627" s="8"/>
    </row>
    <row r="2628" spans="11:18" s="7" customFormat="1" x14ac:dyDescent="0.3">
      <c r="K2628" s="190"/>
      <c r="R2628" s="8"/>
    </row>
    <row r="2629" spans="11:18" s="7" customFormat="1" x14ac:dyDescent="0.3">
      <c r="K2629" s="190"/>
      <c r="R2629" s="8"/>
    </row>
    <row r="2630" spans="11:18" s="7" customFormat="1" x14ac:dyDescent="0.3">
      <c r="K2630" s="190"/>
      <c r="R2630" s="8"/>
    </row>
    <row r="2631" spans="11:18" s="7" customFormat="1" x14ac:dyDescent="0.3">
      <c r="K2631" s="190"/>
      <c r="R2631" s="8"/>
    </row>
    <row r="2632" spans="11:18" s="7" customFormat="1" x14ac:dyDescent="0.3">
      <c r="K2632" s="190"/>
      <c r="R2632" s="8"/>
    </row>
    <row r="2633" spans="11:18" s="7" customFormat="1" x14ac:dyDescent="0.3">
      <c r="K2633" s="190"/>
      <c r="R2633" s="8"/>
    </row>
    <row r="2634" spans="11:18" s="7" customFormat="1" x14ac:dyDescent="0.3">
      <c r="K2634" s="190"/>
      <c r="R2634" s="8"/>
    </row>
    <row r="2635" spans="11:18" s="7" customFormat="1" x14ac:dyDescent="0.3">
      <c r="K2635" s="190"/>
      <c r="R2635" s="8"/>
    </row>
    <row r="2636" spans="11:18" s="7" customFormat="1" x14ac:dyDescent="0.3">
      <c r="K2636" s="190"/>
      <c r="R2636" s="8"/>
    </row>
    <row r="2637" spans="11:18" s="7" customFormat="1" x14ac:dyDescent="0.3">
      <c r="K2637" s="190"/>
      <c r="R2637" s="8"/>
    </row>
    <row r="2638" spans="11:18" s="7" customFormat="1" x14ac:dyDescent="0.3">
      <c r="K2638" s="190"/>
      <c r="R2638" s="8"/>
    </row>
    <row r="2639" spans="11:18" s="7" customFormat="1" x14ac:dyDescent="0.3">
      <c r="K2639" s="190"/>
      <c r="R2639" s="8"/>
    </row>
    <row r="2640" spans="11:18" s="7" customFormat="1" x14ac:dyDescent="0.3">
      <c r="K2640" s="190"/>
      <c r="R2640" s="8"/>
    </row>
    <row r="2641" spans="11:18" s="7" customFormat="1" x14ac:dyDescent="0.3">
      <c r="K2641" s="190"/>
      <c r="R2641" s="8"/>
    </row>
    <row r="2642" spans="11:18" s="7" customFormat="1" x14ac:dyDescent="0.3">
      <c r="K2642" s="190"/>
      <c r="R2642" s="8"/>
    </row>
    <row r="2643" spans="11:18" s="7" customFormat="1" x14ac:dyDescent="0.3">
      <c r="K2643" s="190"/>
      <c r="R2643" s="8"/>
    </row>
    <row r="2644" spans="11:18" s="7" customFormat="1" x14ac:dyDescent="0.3">
      <c r="K2644" s="190"/>
      <c r="R2644" s="8"/>
    </row>
    <row r="2645" spans="11:18" s="7" customFormat="1" x14ac:dyDescent="0.3">
      <c r="K2645" s="190"/>
      <c r="R2645" s="8"/>
    </row>
    <row r="2646" spans="11:18" s="7" customFormat="1" x14ac:dyDescent="0.3">
      <c r="K2646" s="190"/>
      <c r="R2646" s="8"/>
    </row>
    <row r="2647" spans="11:18" s="7" customFormat="1" x14ac:dyDescent="0.3">
      <c r="K2647" s="190"/>
      <c r="R2647" s="8"/>
    </row>
    <row r="2648" spans="11:18" s="7" customFormat="1" x14ac:dyDescent="0.3">
      <c r="K2648" s="190"/>
      <c r="R2648" s="8"/>
    </row>
    <row r="2649" spans="11:18" s="7" customFormat="1" x14ac:dyDescent="0.3">
      <c r="K2649" s="190"/>
      <c r="R2649" s="8"/>
    </row>
    <row r="2650" spans="11:18" s="7" customFormat="1" x14ac:dyDescent="0.3">
      <c r="K2650" s="190"/>
      <c r="R2650" s="8"/>
    </row>
    <row r="2651" spans="11:18" s="7" customFormat="1" x14ac:dyDescent="0.3">
      <c r="K2651" s="190"/>
      <c r="R2651" s="8"/>
    </row>
    <row r="2652" spans="11:18" s="7" customFormat="1" x14ac:dyDescent="0.3">
      <c r="K2652" s="190"/>
      <c r="R2652" s="8"/>
    </row>
    <row r="2653" spans="11:18" s="7" customFormat="1" x14ac:dyDescent="0.3">
      <c r="K2653" s="190"/>
      <c r="R2653" s="8"/>
    </row>
    <row r="2654" spans="11:18" s="7" customFormat="1" x14ac:dyDescent="0.3">
      <c r="K2654" s="190"/>
      <c r="R2654" s="8"/>
    </row>
    <row r="2655" spans="11:18" s="7" customFormat="1" x14ac:dyDescent="0.3">
      <c r="K2655" s="190"/>
      <c r="R2655" s="8"/>
    </row>
    <row r="2656" spans="11:18" s="7" customFormat="1" x14ac:dyDescent="0.3">
      <c r="K2656" s="190"/>
      <c r="R2656" s="8"/>
    </row>
    <row r="2657" spans="11:18" s="7" customFormat="1" x14ac:dyDescent="0.3">
      <c r="K2657" s="190"/>
      <c r="R2657" s="8"/>
    </row>
    <row r="2658" spans="11:18" s="7" customFormat="1" x14ac:dyDescent="0.3">
      <c r="K2658" s="190"/>
      <c r="R2658" s="8"/>
    </row>
    <row r="2659" spans="11:18" s="7" customFormat="1" x14ac:dyDescent="0.3">
      <c r="K2659" s="190"/>
      <c r="R2659" s="8"/>
    </row>
    <row r="2660" spans="11:18" s="7" customFormat="1" x14ac:dyDescent="0.3">
      <c r="K2660" s="190"/>
      <c r="R2660" s="8"/>
    </row>
    <row r="2661" spans="11:18" s="7" customFormat="1" x14ac:dyDescent="0.3">
      <c r="K2661" s="190"/>
      <c r="R2661" s="8"/>
    </row>
    <row r="2662" spans="11:18" s="7" customFormat="1" x14ac:dyDescent="0.3">
      <c r="K2662" s="190"/>
      <c r="R2662" s="8"/>
    </row>
    <row r="2663" spans="11:18" s="7" customFormat="1" x14ac:dyDescent="0.3">
      <c r="K2663" s="190"/>
      <c r="R2663" s="8"/>
    </row>
    <row r="2664" spans="11:18" s="7" customFormat="1" x14ac:dyDescent="0.3">
      <c r="K2664" s="190"/>
      <c r="R2664" s="8"/>
    </row>
    <row r="2665" spans="11:18" s="7" customFormat="1" x14ac:dyDescent="0.3">
      <c r="K2665" s="190"/>
      <c r="R2665" s="8"/>
    </row>
    <row r="2666" spans="11:18" s="7" customFormat="1" x14ac:dyDescent="0.3">
      <c r="K2666" s="190"/>
      <c r="R2666" s="8"/>
    </row>
    <row r="2667" spans="11:18" s="7" customFormat="1" x14ac:dyDescent="0.3">
      <c r="K2667" s="190"/>
      <c r="R2667" s="8"/>
    </row>
    <row r="2668" spans="11:18" s="7" customFormat="1" x14ac:dyDescent="0.3">
      <c r="K2668" s="190"/>
      <c r="R2668" s="8"/>
    </row>
    <row r="2669" spans="11:18" s="7" customFormat="1" x14ac:dyDescent="0.3">
      <c r="K2669" s="190"/>
      <c r="R2669" s="8"/>
    </row>
    <row r="2670" spans="11:18" s="7" customFormat="1" x14ac:dyDescent="0.3">
      <c r="K2670" s="190"/>
      <c r="R2670" s="8"/>
    </row>
    <row r="2671" spans="11:18" s="7" customFormat="1" x14ac:dyDescent="0.3">
      <c r="K2671" s="190"/>
      <c r="R2671" s="8"/>
    </row>
    <row r="2672" spans="11:18" s="7" customFormat="1" x14ac:dyDescent="0.3">
      <c r="K2672" s="190"/>
      <c r="R2672" s="8"/>
    </row>
    <row r="2673" spans="11:18" s="7" customFormat="1" x14ac:dyDescent="0.3">
      <c r="K2673" s="190"/>
      <c r="R2673" s="8"/>
    </row>
    <row r="2674" spans="11:18" s="7" customFormat="1" x14ac:dyDescent="0.3">
      <c r="K2674" s="190"/>
      <c r="R2674" s="8"/>
    </row>
    <row r="2675" spans="11:18" s="7" customFormat="1" x14ac:dyDescent="0.3">
      <c r="K2675" s="190"/>
      <c r="R2675" s="8"/>
    </row>
    <row r="2676" spans="11:18" s="7" customFormat="1" x14ac:dyDescent="0.3">
      <c r="K2676" s="190"/>
      <c r="R2676" s="8"/>
    </row>
    <row r="2677" spans="11:18" s="7" customFormat="1" x14ac:dyDescent="0.3">
      <c r="K2677" s="190"/>
      <c r="R2677" s="8"/>
    </row>
    <row r="2678" spans="11:18" s="7" customFormat="1" x14ac:dyDescent="0.3">
      <c r="K2678" s="190"/>
      <c r="R2678" s="8"/>
    </row>
    <row r="2679" spans="11:18" s="7" customFormat="1" x14ac:dyDescent="0.3">
      <c r="K2679" s="190"/>
      <c r="R2679" s="8"/>
    </row>
    <row r="2680" spans="11:18" s="7" customFormat="1" x14ac:dyDescent="0.3">
      <c r="K2680" s="190"/>
      <c r="R2680" s="8"/>
    </row>
    <row r="2681" spans="11:18" s="7" customFormat="1" x14ac:dyDescent="0.3">
      <c r="K2681" s="190"/>
      <c r="R2681" s="8"/>
    </row>
    <row r="2682" spans="11:18" s="7" customFormat="1" x14ac:dyDescent="0.3">
      <c r="K2682" s="190"/>
      <c r="R2682" s="8"/>
    </row>
    <row r="2683" spans="11:18" s="7" customFormat="1" x14ac:dyDescent="0.3">
      <c r="K2683" s="190"/>
      <c r="R2683" s="8"/>
    </row>
    <row r="2684" spans="11:18" s="7" customFormat="1" x14ac:dyDescent="0.3">
      <c r="K2684" s="190"/>
      <c r="R2684" s="8"/>
    </row>
    <row r="2685" spans="11:18" s="7" customFormat="1" x14ac:dyDescent="0.3">
      <c r="K2685" s="190"/>
      <c r="R2685" s="8"/>
    </row>
    <row r="2686" spans="11:18" s="7" customFormat="1" x14ac:dyDescent="0.3">
      <c r="K2686" s="190"/>
      <c r="R2686" s="8"/>
    </row>
    <row r="2687" spans="11:18" s="7" customFormat="1" x14ac:dyDescent="0.3">
      <c r="K2687" s="190"/>
      <c r="R2687" s="8"/>
    </row>
    <row r="2688" spans="11:18" s="7" customFormat="1" x14ac:dyDescent="0.3">
      <c r="K2688" s="190"/>
      <c r="R2688" s="8"/>
    </row>
    <row r="2689" spans="11:18" s="7" customFormat="1" x14ac:dyDescent="0.3">
      <c r="K2689" s="190"/>
      <c r="R2689" s="8"/>
    </row>
    <row r="2690" spans="11:18" s="7" customFormat="1" x14ac:dyDescent="0.3">
      <c r="K2690" s="190"/>
      <c r="R2690" s="8"/>
    </row>
    <row r="2691" spans="11:18" s="7" customFormat="1" x14ac:dyDescent="0.3">
      <c r="K2691" s="190"/>
      <c r="R2691" s="8"/>
    </row>
    <row r="2692" spans="11:18" s="7" customFormat="1" x14ac:dyDescent="0.3">
      <c r="K2692" s="190"/>
      <c r="R2692" s="8"/>
    </row>
    <row r="2693" spans="11:18" s="7" customFormat="1" x14ac:dyDescent="0.3">
      <c r="K2693" s="190"/>
      <c r="R2693" s="8"/>
    </row>
    <row r="2694" spans="11:18" s="7" customFormat="1" x14ac:dyDescent="0.3">
      <c r="K2694" s="190"/>
      <c r="R2694" s="8"/>
    </row>
    <row r="2695" spans="11:18" s="7" customFormat="1" x14ac:dyDescent="0.3">
      <c r="K2695" s="190"/>
      <c r="R2695" s="8"/>
    </row>
    <row r="2696" spans="11:18" s="7" customFormat="1" x14ac:dyDescent="0.3">
      <c r="K2696" s="190"/>
      <c r="R2696" s="8"/>
    </row>
    <row r="2697" spans="11:18" s="7" customFormat="1" x14ac:dyDescent="0.3">
      <c r="K2697" s="190"/>
      <c r="R2697" s="8"/>
    </row>
    <row r="2698" spans="11:18" s="7" customFormat="1" x14ac:dyDescent="0.3">
      <c r="K2698" s="190"/>
      <c r="R2698" s="8"/>
    </row>
    <row r="2699" spans="11:18" s="7" customFormat="1" x14ac:dyDescent="0.3">
      <c r="K2699" s="190"/>
      <c r="R2699" s="8"/>
    </row>
    <row r="2700" spans="11:18" s="7" customFormat="1" x14ac:dyDescent="0.3">
      <c r="K2700" s="190"/>
      <c r="R2700" s="8"/>
    </row>
    <row r="2701" spans="11:18" s="7" customFormat="1" x14ac:dyDescent="0.3">
      <c r="K2701" s="190"/>
      <c r="R2701" s="8"/>
    </row>
    <row r="2702" spans="11:18" s="7" customFormat="1" x14ac:dyDescent="0.3">
      <c r="K2702" s="190"/>
      <c r="R2702" s="8"/>
    </row>
    <row r="2703" spans="11:18" s="7" customFormat="1" x14ac:dyDescent="0.3">
      <c r="K2703" s="190"/>
      <c r="R2703" s="8"/>
    </row>
    <row r="2704" spans="11:18" s="7" customFormat="1" x14ac:dyDescent="0.3">
      <c r="K2704" s="190"/>
      <c r="R2704" s="8"/>
    </row>
    <row r="2705" spans="11:18" s="7" customFormat="1" x14ac:dyDescent="0.3">
      <c r="K2705" s="190"/>
      <c r="R2705" s="8"/>
    </row>
    <row r="2706" spans="11:18" s="7" customFormat="1" x14ac:dyDescent="0.3">
      <c r="K2706" s="190"/>
      <c r="R2706" s="8"/>
    </row>
    <row r="2707" spans="11:18" s="7" customFormat="1" x14ac:dyDescent="0.3">
      <c r="K2707" s="190"/>
      <c r="R2707" s="8"/>
    </row>
    <row r="2708" spans="11:18" s="7" customFormat="1" x14ac:dyDescent="0.3">
      <c r="K2708" s="190"/>
      <c r="R2708" s="8"/>
    </row>
    <row r="2709" spans="11:18" s="7" customFormat="1" x14ac:dyDescent="0.3">
      <c r="K2709" s="190"/>
      <c r="R2709" s="8"/>
    </row>
    <row r="2710" spans="11:18" s="7" customFormat="1" x14ac:dyDescent="0.3">
      <c r="K2710" s="190"/>
      <c r="R2710" s="8"/>
    </row>
    <row r="2711" spans="11:18" s="7" customFormat="1" x14ac:dyDescent="0.3">
      <c r="K2711" s="190"/>
      <c r="R2711" s="8"/>
    </row>
    <row r="2712" spans="11:18" s="7" customFormat="1" x14ac:dyDescent="0.3">
      <c r="K2712" s="190"/>
      <c r="R2712" s="8"/>
    </row>
    <row r="2713" spans="11:18" s="7" customFormat="1" x14ac:dyDescent="0.3">
      <c r="K2713" s="190"/>
      <c r="R2713" s="8"/>
    </row>
    <row r="2714" spans="11:18" s="7" customFormat="1" x14ac:dyDescent="0.3">
      <c r="K2714" s="190"/>
      <c r="R2714" s="8"/>
    </row>
    <row r="2715" spans="11:18" s="7" customFormat="1" x14ac:dyDescent="0.3">
      <c r="K2715" s="190"/>
      <c r="R2715" s="8"/>
    </row>
    <row r="2716" spans="11:18" s="7" customFormat="1" x14ac:dyDescent="0.3">
      <c r="K2716" s="190"/>
      <c r="R2716" s="8"/>
    </row>
    <row r="2717" spans="11:18" s="7" customFormat="1" x14ac:dyDescent="0.3">
      <c r="K2717" s="190"/>
      <c r="R2717" s="8"/>
    </row>
    <row r="2718" spans="11:18" s="7" customFormat="1" x14ac:dyDescent="0.3">
      <c r="K2718" s="190"/>
      <c r="R2718" s="8"/>
    </row>
    <row r="2719" spans="11:18" s="7" customFormat="1" x14ac:dyDescent="0.3">
      <c r="K2719" s="190"/>
      <c r="R2719" s="8"/>
    </row>
    <row r="2720" spans="11:18" s="7" customFormat="1" x14ac:dyDescent="0.3">
      <c r="K2720" s="190"/>
      <c r="R2720" s="8"/>
    </row>
    <row r="2721" spans="11:18" s="7" customFormat="1" x14ac:dyDescent="0.3">
      <c r="K2721" s="190"/>
      <c r="R2721" s="8"/>
    </row>
    <row r="2722" spans="11:18" s="7" customFormat="1" x14ac:dyDescent="0.3">
      <c r="K2722" s="190"/>
      <c r="R2722" s="8"/>
    </row>
    <row r="2723" spans="11:18" s="7" customFormat="1" x14ac:dyDescent="0.3">
      <c r="K2723" s="190"/>
      <c r="R2723" s="8"/>
    </row>
    <row r="2724" spans="11:18" s="7" customFormat="1" x14ac:dyDescent="0.3">
      <c r="K2724" s="190"/>
      <c r="R2724" s="8"/>
    </row>
    <row r="2725" spans="11:18" s="7" customFormat="1" x14ac:dyDescent="0.3">
      <c r="K2725" s="190"/>
      <c r="R2725" s="8"/>
    </row>
    <row r="2726" spans="11:18" s="7" customFormat="1" x14ac:dyDescent="0.3">
      <c r="K2726" s="190"/>
      <c r="R2726" s="8"/>
    </row>
    <row r="2727" spans="11:18" s="7" customFormat="1" x14ac:dyDescent="0.3">
      <c r="K2727" s="190"/>
      <c r="R2727" s="8"/>
    </row>
    <row r="2728" spans="11:18" s="7" customFormat="1" x14ac:dyDescent="0.3">
      <c r="K2728" s="190"/>
      <c r="R2728" s="8"/>
    </row>
    <row r="2729" spans="11:18" s="7" customFormat="1" x14ac:dyDescent="0.3">
      <c r="K2729" s="190"/>
      <c r="R2729" s="8"/>
    </row>
    <row r="2730" spans="11:18" s="7" customFormat="1" x14ac:dyDescent="0.3">
      <c r="K2730" s="190"/>
      <c r="R2730" s="8"/>
    </row>
    <row r="2731" spans="11:18" s="7" customFormat="1" x14ac:dyDescent="0.3">
      <c r="K2731" s="190"/>
      <c r="R2731" s="8"/>
    </row>
    <row r="2732" spans="11:18" s="7" customFormat="1" x14ac:dyDescent="0.3">
      <c r="K2732" s="190"/>
      <c r="R2732" s="8"/>
    </row>
    <row r="2733" spans="11:18" s="7" customFormat="1" x14ac:dyDescent="0.3">
      <c r="K2733" s="190"/>
      <c r="R2733" s="8"/>
    </row>
    <row r="2734" spans="11:18" s="7" customFormat="1" x14ac:dyDescent="0.3">
      <c r="K2734" s="190"/>
      <c r="R2734" s="8"/>
    </row>
    <row r="2735" spans="11:18" s="7" customFormat="1" x14ac:dyDescent="0.3">
      <c r="K2735" s="190"/>
      <c r="R2735" s="8"/>
    </row>
    <row r="2736" spans="11:18" s="7" customFormat="1" x14ac:dyDescent="0.3">
      <c r="K2736" s="190"/>
      <c r="R2736" s="8"/>
    </row>
    <row r="2737" spans="11:18" s="7" customFormat="1" x14ac:dyDescent="0.3">
      <c r="K2737" s="190"/>
      <c r="R2737" s="8"/>
    </row>
    <row r="2738" spans="11:18" s="7" customFormat="1" x14ac:dyDescent="0.3">
      <c r="K2738" s="190"/>
      <c r="R2738" s="8"/>
    </row>
    <row r="2739" spans="11:18" s="7" customFormat="1" x14ac:dyDescent="0.3">
      <c r="K2739" s="190"/>
      <c r="R2739" s="8"/>
    </row>
    <row r="2740" spans="11:18" s="7" customFormat="1" x14ac:dyDescent="0.3">
      <c r="K2740" s="190"/>
      <c r="R2740" s="8"/>
    </row>
    <row r="2741" spans="11:18" s="7" customFormat="1" x14ac:dyDescent="0.3">
      <c r="K2741" s="190"/>
      <c r="R2741" s="8"/>
    </row>
    <row r="2742" spans="11:18" s="7" customFormat="1" x14ac:dyDescent="0.3">
      <c r="K2742" s="190"/>
      <c r="R2742" s="8"/>
    </row>
    <row r="2743" spans="11:18" s="7" customFormat="1" x14ac:dyDescent="0.3">
      <c r="K2743" s="190"/>
      <c r="R2743" s="8"/>
    </row>
    <row r="2744" spans="11:18" s="7" customFormat="1" x14ac:dyDescent="0.3">
      <c r="K2744" s="190"/>
      <c r="R2744" s="8"/>
    </row>
    <row r="2745" spans="11:18" s="7" customFormat="1" x14ac:dyDescent="0.3">
      <c r="K2745" s="190"/>
      <c r="R2745" s="8"/>
    </row>
    <row r="2746" spans="11:18" s="7" customFormat="1" x14ac:dyDescent="0.3">
      <c r="K2746" s="190"/>
      <c r="R2746" s="8"/>
    </row>
    <row r="2747" spans="11:18" s="7" customFormat="1" x14ac:dyDescent="0.3">
      <c r="K2747" s="190"/>
      <c r="R2747" s="8"/>
    </row>
    <row r="2748" spans="11:18" s="7" customFormat="1" x14ac:dyDescent="0.3">
      <c r="K2748" s="190"/>
      <c r="R2748" s="8"/>
    </row>
    <row r="2749" spans="11:18" s="7" customFormat="1" x14ac:dyDescent="0.3">
      <c r="K2749" s="190"/>
      <c r="R2749" s="8"/>
    </row>
    <row r="2750" spans="11:18" s="7" customFormat="1" x14ac:dyDescent="0.3">
      <c r="K2750" s="190"/>
      <c r="R2750" s="8"/>
    </row>
    <row r="2751" spans="11:18" s="7" customFormat="1" x14ac:dyDescent="0.3">
      <c r="K2751" s="190"/>
      <c r="R2751" s="8"/>
    </row>
    <row r="2752" spans="11:18" s="7" customFormat="1" x14ac:dyDescent="0.3">
      <c r="K2752" s="190"/>
      <c r="R2752" s="8"/>
    </row>
    <row r="2753" spans="11:18" s="7" customFormat="1" x14ac:dyDescent="0.3">
      <c r="K2753" s="190"/>
      <c r="R2753" s="8"/>
    </row>
    <row r="2754" spans="11:18" s="7" customFormat="1" x14ac:dyDescent="0.3">
      <c r="K2754" s="190"/>
      <c r="R2754" s="8"/>
    </row>
    <row r="2755" spans="11:18" s="7" customFormat="1" x14ac:dyDescent="0.3">
      <c r="K2755" s="190"/>
      <c r="R2755" s="8"/>
    </row>
    <row r="2756" spans="11:18" s="7" customFormat="1" x14ac:dyDescent="0.3">
      <c r="K2756" s="190"/>
      <c r="R2756" s="8"/>
    </row>
    <row r="2757" spans="11:18" s="7" customFormat="1" x14ac:dyDescent="0.3">
      <c r="K2757" s="190"/>
      <c r="R2757" s="8"/>
    </row>
    <row r="2758" spans="11:18" s="7" customFormat="1" x14ac:dyDescent="0.3">
      <c r="K2758" s="190"/>
      <c r="R2758" s="8"/>
    </row>
    <row r="2759" spans="11:18" s="7" customFormat="1" x14ac:dyDescent="0.3">
      <c r="K2759" s="190"/>
      <c r="R2759" s="8"/>
    </row>
    <row r="2760" spans="11:18" s="7" customFormat="1" x14ac:dyDescent="0.3">
      <c r="K2760" s="190"/>
      <c r="R2760" s="8"/>
    </row>
    <row r="2761" spans="11:18" s="7" customFormat="1" x14ac:dyDescent="0.3">
      <c r="K2761" s="190"/>
      <c r="R2761" s="8"/>
    </row>
    <row r="2762" spans="11:18" s="7" customFormat="1" x14ac:dyDescent="0.3">
      <c r="K2762" s="190"/>
      <c r="R2762" s="8"/>
    </row>
    <row r="2763" spans="11:18" s="7" customFormat="1" x14ac:dyDescent="0.3">
      <c r="K2763" s="190"/>
      <c r="R2763" s="8"/>
    </row>
    <row r="2764" spans="11:18" s="7" customFormat="1" x14ac:dyDescent="0.3">
      <c r="K2764" s="190"/>
      <c r="R2764" s="8"/>
    </row>
    <row r="2765" spans="11:18" s="7" customFormat="1" x14ac:dyDescent="0.3">
      <c r="K2765" s="190"/>
      <c r="R2765" s="8"/>
    </row>
    <row r="2766" spans="11:18" s="7" customFormat="1" x14ac:dyDescent="0.3">
      <c r="K2766" s="190"/>
      <c r="R2766" s="8"/>
    </row>
    <row r="2767" spans="11:18" s="7" customFormat="1" x14ac:dyDescent="0.3">
      <c r="K2767" s="190"/>
      <c r="R2767" s="8"/>
    </row>
    <row r="2768" spans="11:18" s="7" customFormat="1" x14ac:dyDescent="0.3">
      <c r="K2768" s="190"/>
      <c r="R2768" s="8"/>
    </row>
    <row r="2769" spans="11:18" s="7" customFormat="1" x14ac:dyDescent="0.3">
      <c r="K2769" s="190"/>
      <c r="R2769" s="8"/>
    </row>
    <row r="2770" spans="11:18" s="7" customFormat="1" x14ac:dyDescent="0.3">
      <c r="K2770" s="190"/>
      <c r="R2770" s="8"/>
    </row>
    <row r="2771" spans="11:18" s="7" customFormat="1" x14ac:dyDescent="0.3">
      <c r="K2771" s="190"/>
      <c r="R2771" s="8"/>
    </row>
    <row r="2772" spans="11:18" s="7" customFormat="1" x14ac:dyDescent="0.3">
      <c r="K2772" s="190"/>
      <c r="R2772" s="8"/>
    </row>
    <row r="2773" spans="11:18" s="7" customFormat="1" x14ac:dyDescent="0.3">
      <c r="K2773" s="190"/>
      <c r="R2773" s="8"/>
    </row>
    <row r="2774" spans="11:18" s="7" customFormat="1" x14ac:dyDescent="0.3">
      <c r="K2774" s="190"/>
      <c r="R2774" s="8"/>
    </row>
    <row r="2775" spans="11:18" s="7" customFormat="1" x14ac:dyDescent="0.3">
      <c r="K2775" s="190"/>
      <c r="R2775" s="8"/>
    </row>
    <row r="2776" spans="11:18" s="7" customFormat="1" x14ac:dyDescent="0.3">
      <c r="K2776" s="190"/>
      <c r="R2776" s="8"/>
    </row>
    <row r="2777" spans="11:18" s="7" customFormat="1" x14ac:dyDescent="0.3">
      <c r="K2777" s="190"/>
      <c r="R2777" s="8"/>
    </row>
    <row r="2778" spans="11:18" s="7" customFormat="1" x14ac:dyDescent="0.3">
      <c r="K2778" s="190"/>
      <c r="R2778" s="8"/>
    </row>
    <row r="2779" spans="11:18" s="7" customFormat="1" x14ac:dyDescent="0.3">
      <c r="K2779" s="190"/>
      <c r="R2779" s="8"/>
    </row>
    <row r="2780" spans="11:18" s="7" customFormat="1" x14ac:dyDescent="0.3">
      <c r="K2780" s="190"/>
      <c r="R2780" s="8"/>
    </row>
    <row r="2781" spans="11:18" s="7" customFormat="1" x14ac:dyDescent="0.3">
      <c r="K2781" s="190"/>
      <c r="R2781" s="8"/>
    </row>
    <row r="2782" spans="11:18" s="7" customFormat="1" x14ac:dyDescent="0.3">
      <c r="K2782" s="190"/>
      <c r="R2782" s="8"/>
    </row>
    <row r="2783" spans="11:18" s="7" customFormat="1" x14ac:dyDescent="0.3">
      <c r="K2783" s="190"/>
      <c r="R2783" s="8"/>
    </row>
    <row r="2784" spans="11:18" s="7" customFormat="1" x14ac:dyDescent="0.3">
      <c r="K2784" s="190"/>
      <c r="R2784" s="8"/>
    </row>
    <row r="2785" spans="11:18" s="7" customFormat="1" x14ac:dyDescent="0.3">
      <c r="K2785" s="190"/>
      <c r="R2785" s="8"/>
    </row>
    <row r="2786" spans="11:18" s="7" customFormat="1" x14ac:dyDescent="0.3">
      <c r="K2786" s="190"/>
      <c r="R2786" s="8"/>
    </row>
    <row r="2787" spans="11:18" s="7" customFormat="1" x14ac:dyDescent="0.3">
      <c r="K2787" s="190"/>
      <c r="R2787" s="8"/>
    </row>
    <row r="2788" spans="11:18" s="7" customFormat="1" x14ac:dyDescent="0.3">
      <c r="K2788" s="190"/>
      <c r="R2788" s="8"/>
    </row>
    <row r="2789" spans="11:18" s="7" customFormat="1" x14ac:dyDescent="0.3">
      <c r="K2789" s="190"/>
      <c r="R2789" s="8"/>
    </row>
    <row r="2790" spans="11:18" s="7" customFormat="1" x14ac:dyDescent="0.3">
      <c r="K2790" s="190"/>
      <c r="R2790" s="8"/>
    </row>
    <row r="2791" spans="11:18" s="7" customFormat="1" x14ac:dyDescent="0.3">
      <c r="K2791" s="190"/>
      <c r="R2791" s="8"/>
    </row>
    <row r="2792" spans="11:18" s="7" customFormat="1" x14ac:dyDescent="0.3">
      <c r="K2792" s="190"/>
      <c r="R2792" s="8"/>
    </row>
    <row r="2793" spans="11:18" s="7" customFormat="1" x14ac:dyDescent="0.3">
      <c r="K2793" s="190"/>
      <c r="R2793" s="8"/>
    </row>
    <row r="2794" spans="11:18" s="7" customFormat="1" x14ac:dyDescent="0.3">
      <c r="K2794" s="190"/>
      <c r="R2794" s="8"/>
    </row>
    <row r="2795" spans="11:18" s="7" customFormat="1" x14ac:dyDescent="0.3">
      <c r="K2795" s="190"/>
      <c r="R2795" s="8"/>
    </row>
    <row r="2796" spans="11:18" s="7" customFormat="1" x14ac:dyDescent="0.3">
      <c r="K2796" s="190"/>
      <c r="R2796" s="8"/>
    </row>
    <row r="2797" spans="11:18" s="7" customFormat="1" x14ac:dyDescent="0.3">
      <c r="K2797" s="190"/>
      <c r="R2797" s="8"/>
    </row>
    <row r="2798" spans="11:18" s="7" customFormat="1" x14ac:dyDescent="0.3">
      <c r="K2798" s="190"/>
      <c r="R2798" s="8"/>
    </row>
    <row r="2799" spans="11:18" s="7" customFormat="1" x14ac:dyDescent="0.3">
      <c r="K2799" s="190"/>
      <c r="R2799" s="8"/>
    </row>
    <row r="2800" spans="11:18" s="7" customFormat="1" x14ac:dyDescent="0.3">
      <c r="K2800" s="190"/>
      <c r="R2800" s="8"/>
    </row>
    <row r="2801" spans="11:18" s="7" customFormat="1" x14ac:dyDescent="0.3">
      <c r="K2801" s="190"/>
      <c r="R2801" s="8"/>
    </row>
    <row r="2802" spans="11:18" s="7" customFormat="1" x14ac:dyDescent="0.3">
      <c r="K2802" s="190"/>
      <c r="R2802" s="8"/>
    </row>
    <row r="2803" spans="11:18" s="7" customFormat="1" x14ac:dyDescent="0.3">
      <c r="K2803" s="190"/>
      <c r="R2803" s="8"/>
    </row>
    <row r="2804" spans="11:18" s="7" customFormat="1" x14ac:dyDescent="0.3">
      <c r="K2804" s="190"/>
      <c r="R2804" s="8"/>
    </row>
    <row r="2805" spans="11:18" s="7" customFormat="1" x14ac:dyDescent="0.3">
      <c r="K2805" s="190"/>
      <c r="R2805" s="8"/>
    </row>
    <row r="2806" spans="11:18" s="7" customFormat="1" x14ac:dyDescent="0.3">
      <c r="K2806" s="190"/>
      <c r="R2806" s="8"/>
    </row>
    <row r="2807" spans="11:18" s="7" customFormat="1" x14ac:dyDescent="0.3">
      <c r="K2807" s="190"/>
      <c r="R2807" s="8"/>
    </row>
    <row r="2808" spans="11:18" s="7" customFormat="1" x14ac:dyDescent="0.3">
      <c r="K2808" s="190"/>
      <c r="R2808" s="8"/>
    </row>
    <row r="2809" spans="11:18" s="7" customFormat="1" x14ac:dyDescent="0.3">
      <c r="K2809" s="190"/>
      <c r="R2809" s="8"/>
    </row>
    <row r="2810" spans="11:18" s="7" customFormat="1" x14ac:dyDescent="0.3">
      <c r="K2810" s="190"/>
      <c r="R2810" s="8"/>
    </row>
    <row r="2811" spans="11:18" s="7" customFormat="1" x14ac:dyDescent="0.3">
      <c r="K2811" s="190"/>
      <c r="R2811" s="8"/>
    </row>
    <row r="2812" spans="11:18" s="7" customFormat="1" x14ac:dyDescent="0.3">
      <c r="K2812" s="190"/>
      <c r="R2812" s="8"/>
    </row>
    <row r="2813" spans="11:18" s="7" customFormat="1" x14ac:dyDescent="0.3">
      <c r="K2813" s="190"/>
      <c r="R2813" s="8"/>
    </row>
    <row r="2814" spans="11:18" s="7" customFormat="1" x14ac:dyDescent="0.3">
      <c r="K2814" s="190"/>
      <c r="R2814" s="8"/>
    </row>
    <row r="2815" spans="11:18" s="7" customFormat="1" x14ac:dyDescent="0.3">
      <c r="K2815" s="190"/>
      <c r="R2815" s="8"/>
    </row>
    <row r="2816" spans="11:18" s="7" customFormat="1" x14ac:dyDescent="0.3">
      <c r="K2816" s="190"/>
      <c r="R2816" s="8"/>
    </row>
    <row r="2817" spans="11:18" s="7" customFormat="1" x14ac:dyDescent="0.3">
      <c r="K2817" s="190"/>
      <c r="R2817" s="8"/>
    </row>
    <row r="2818" spans="11:18" s="7" customFormat="1" x14ac:dyDescent="0.3">
      <c r="K2818" s="190"/>
      <c r="R2818" s="8"/>
    </row>
    <row r="2819" spans="11:18" s="7" customFormat="1" x14ac:dyDescent="0.3">
      <c r="K2819" s="190"/>
      <c r="R2819" s="8"/>
    </row>
    <row r="2820" spans="11:18" s="7" customFormat="1" x14ac:dyDescent="0.3">
      <c r="K2820" s="190"/>
      <c r="R2820" s="8"/>
    </row>
    <row r="2821" spans="11:18" s="7" customFormat="1" x14ac:dyDescent="0.3">
      <c r="K2821" s="190"/>
      <c r="R2821" s="8"/>
    </row>
    <row r="2822" spans="11:18" s="7" customFormat="1" x14ac:dyDescent="0.3">
      <c r="K2822" s="190"/>
      <c r="R2822" s="8"/>
    </row>
    <row r="2823" spans="11:18" s="7" customFormat="1" x14ac:dyDescent="0.3">
      <c r="K2823" s="190"/>
      <c r="R2823" s="8"/>
    </row>
    <row r="2824" spans="11:18" s="7" customFormat="1" x14ac:dyDescent="0.3">
      <c r="K2824" s="190"/>
      <c r="R2824" s="8"/>
    </row>
    <row r="2825" spans="11:18" s="7" customFormat="1" x14ac:dyDescent="0.3">
      <c r="K2825" s="190"/>
      <c r="R2825" s="8"/>
    </row>
    <row r="2826" spans="11:18" s="7" customFormat="1" x14ac:dyDescent="0.3">
      <c r="K2826" s="190"/>
      <c r="R2826" s="8"/>
    </row>
    <row r="2827" spans="11:18" s="7" customFormat="1" x14ac:dyDescent="0.3">
      <c r="K2827" s="190"/>
      <c r="R2827" s="8"/>
    </row>
    <row r="2828" spans="11:18" s="7" customFormat="1" x14ac:dyDescent="0.3">
      <c r="K2828" s="190"/>
      <c r="R2828" s="8"/>
    </row>
    <row r="2829" spans="11:18" s="7" customFormat="1" x14ac:dyDescent="0.3">
      <c r="K2829" s="190"/>
      <c r="R2829" s="8"/>
    </row>
    <row r="2830" spans="11:18" s="7" customFormat="1" x14ac:dyDescent="0.3">
      <c r="K2830" s="190"/>
      <c r="R2830" s="8"/>
    </row>
    <row r="2831" spans="11:18" s="7" customFormat="1" x14ac:dyDescent="0.3">
      <c r="K2831" s="190"/>
      <c r="R2831" s="8"/>
    </row>
    <row r="2832" spans="11:18" s="7" customFormat="1" x14ac:dyDescent="0.3">
      <c r="K2832" s="190"/>
      <c r="R2832" s="8"/>
    </row>
    <row r="2833" spans="11:18" s="7" customFormat="1" x14ac:dyDescent="0.3">
      <c r="K2833" s="190"/>
      <c r="R2833" s="8"/>
    </row>
    <row r="2834" spans="11:18" s="7" customFormat="1" x14ac:dyDescent="0.3">
      <c r="K2834" s="190"/>
      <c r="R2834" s="8"/>
    </row>
    <row r="2835" spans="11:18" s="7" customFormat="1" x14ac:dyDescent="0.3">
      <c r="K2835" s="190"/>
      <c r="R2835" s="8"/>
    </row>
    <row r="2836" spans="11:18" s="7" customFormat="1" x14ac:dyDescent="0.3">
      <c r="K2836" s="190"/>
      <c r="R2836" s="8"/>
    </row>
    <row r="2837" spans="11:18" s="7" customFormat="1" x14ac:dyDescent="0.3">
      <c r="K2837" s="190"/>
      <c r="R2837" s="8"/>
    </row>
    <row r="2838" spans="11:18" s="7" customFormat="1" x14ac:dyDescent="0.3">
      <c r="K2838" s="190"/>
      <c r="R2838" s="8"/>
    </row>
    <row r="2839" spans="11:18" s="7" customFormat="1" x14ac:dyDescent="0.3">
      <c r="K2839" s="190"/>
      <c r="R2839" s="8"/>
    </row>
    <row r="2840" spans="11:18" s="7" customFormat="1" x14ac:dyDescent="0.3">
      <c r="K2840" s="190"/>
      <c r="R2840" s="8"/>
    </row>
    <row r="2841" spans="11:18" s="7" customFormat="1" x14ac:dyDescent="0.3">
      <c r="K2841" s="190"/>
      <c r="R2841" s="8"/>
    </row>
    <row r="2842" spans="11:18" s="7" customFormat="1" x14ac:dyDescent="0.3">
      <c r="K2842" s="190"/>
      <c r="R2842" s="8"/>
    </row>
    <row r="2843" spans="11:18" s="7" customFormat="1" x14ac:dyDescent="0.3">
      <c r="K2843" s="190"/>
      <c r="R2843" s="8"/>
    </row>
    <row r="2844" spans="11:18" s="7" customFormat="1" x14ac:dyDescent="0.3">
      <c r="K2844" s="190"/>
      <c r="R2844" s="8"/>
    </row>
    <row r="2845" spans="11:18" s="7" customFormat="1" x14ac:dyDescent="0.3">
      <c r="K2845" s="190"/>
      <c r="R2845" s="8"/>
    </row>
    <row r="2846" spans="11:18" s="7" customFormat="1" x14ac:dyDescent="0.3">
      <c r="K2846" s="190"/>
      <c r="R2846" s="8"/>
    </row>
    <row r="2847" spans="11:18" s="7" customFormat="1" x14ac:dyDescent="0.3">
      <c r="K2847" s="190"/>
      <c r="R2847" s="8"/>
    </row>
    <row r="2848" spans="11:18" s="7" customFormat="1" x14ac:dyDescent="0.3">
      <c r="K2848" s="190"/>
      <c r="R2848" s="8"/>
    </row>
    <row r="2849" spans="11:18" s="7" customFormat="1" x14ac:dyDescent="0.3">
      <c r="K2849" s="190"/>
      <c r="R2849" s="8"/>
    </row>
    <row r="2850" spans="11:18" s="7" customFormat="1" x14ac:dyDescent="0.3">
      <c r="K2850" s="190"/>
      <c r="R2850" s="8"/>
    </row>
    <row r="2851" spans="11:18" s="7" customFormat="1" x14ac:dyDescent="0.3">
      <c r="K2851" s="190"/>
      <c r="R2851" s="8"/>
    </row>
    <row r="2852" spans="11:18" s="7" customFormat="1" x14ac:dyDescent="0.3">
      <c r="K2852" s="190"/>
      <c r="R2852" s="8"/>
    </row>
    <row r="2853" spans="11:18" s="7" customFormat="1" x14ac:dyDescent="0.3">
      <c r="K2853" s="190"/>
      <c r="R2853" s="8"/>
    </row>
    <row r="2854" spans="11:18" s="7" customFormat="1" x14ac:dyDescent="0.3">
      <c r="K2854" s="190"/>
      <c r="R2854" s="8"/>
    </row>
    <row r="2855" spans="11:18" s="7" customFormat="1" x14ac:dyDescent="0.3">
      <c r="K2855" s="190"/>
      <c r="R2855" s="8"/>
    </row>
    <row r="2856" spans="11:18" s="7" customFormat="1" x14ac:dyDescent="0.3">
      <c r="K2856" s="190"/>
      <c r="R2856" s="8"/>
    </row>
    <row r="2857" spans="11:18" s="7" customFormat="1" x14ac:dyDescent="0.3">
      <c r="K2857" s="190"/>
      <c r="R2857" s="8"/>
    </row>
    <row r="2858" spans="11:18" s="7" customFormat="1" x14ac:dyDescent="0.3">
      <c r="K2858" s="190"/>
      <c r="R2858" s="8"/>
    </row>
    <row r="2859" spans="11:18" s="7" customFormat="1" x14ac:dyDescent="0.3">
      <c r="K2859" s="190"/>
      <c r="R2859" s="8"/>
    </row>
    <row r="2860" spans="11:18" s="7" customFormat="1" x14ac:dyDescent="0.3">
      <c r="K2860" s="190"/>
      <c r="R2860" s="8"/>
    </row>
    <row r="2861" spans="11:18" s="7" customFormat="1" x14ac:dyDescent="0.3">
      <c r="K2861" s="190"/>
      <c r="R2861" s="8"/>
    </row>
    <row r="2862" spans="11:18" s="7" customFormat="1" x14ac:dyDescent="0.3">
      <c r="K2862" s="190"/>
      <c r="R2862" s="8"/>
    </row>
    <row r="2863" spans="11:18" s="7" customFormat="1" x14ac:dyDescent="0.3">
      <c r="K2863" s="190"/>
      <c r="R2863" s="8"/>
    </row>
    <row r="2864" spans="11:18" s="7" customFormat="1" x14ac:dyDescent="0.3">
      <c r="K2864" s="190"/>
      <c r="R2864" s="8"/>
    </row>
    <row r="2865" spans="11:18" s="7" customFormat="1" x14ac:dyDescent="0.3">
      <c r="K2865" s="190"/>
      <c r="R2865" s="8"/>
    </row>
    <row r="2866" spans="11:18" s="7" customFormat="1" x14ac:dyDescent="0.3">
      <c r="K2866" s="190"/>
      <c r="R2866" s="8"/>
    </row>
    <row r="2867" spans="11:18" s="7" customFormat="1" x14ac:dyDescent="0.3">
      <c r="K2867" s="190"/>
      <c r="R2867" s="8"/>
    </row>
    <row r="2868" spans="11:18" s="7" customFormat="1" x14ac:dyDescent="0.3">
      <c r="K2868" s="190"/>
      <c r="R2868" s="8"/>
    </row>
    <row r="2869" spans="11:18" s="7" customFormat="1" x14ac:dyDescent="0.3">
      <c r="K2869" s="190"/>
      <c r="R2869" s="8"/>
    </row>
    <row r="2870" spans="11:18" s="7" customFormat="1" x14ac:dyDescent="0.3">
      <c r="K2870" s="190"/>
      <c r="R2870" s="8"/>
    </row>
    <row r="2871" spans="11:18" s="7" customFormat="1" x14ac:dyDescent="0.3">
      <c r="K2871" s="190"/>
      <c r="R2871" s="8"/>
    </row>
    <row r="2872" spans="11:18" s="7" customFormat="1" x14ac:dyDescent="0.3">
      <c r="K2872" s="190"/>
      <c r="R2872" s="8"/>
    </row>
    <row r="2873" spans="11:18" s="7" customFormat="1" x14ac:dyDescent="0.3">
      <c r="K2873" s="190"/>
      <c r="R2873" s="8"/>
    </row>
    <row r="2874" spans="11:18" s="7" customFormat="1" x14ac:dyDescent="0.3">
      <c r="K2874" s="190"/>
      <c r="R2874" s="8"/>
    </row>
    <row r="2875" spans="11:18" s="7" customFormat="1" x14ac:dyDescent="0.3">
      <c r="K2875" s="190"/>
      <c r="R2875" s="8"/>
    </row>
    <row r="2876" spans="11:18" s="7" customFormat="1" x14ac:dyDescent="0.3">
      <c r="K2876" s="190"/>
      <c r="R2876" s="8"/>
    </row>
    <row r="2877" spans="11:18" s="7" customFormat="1" x14ac:dyDescent="0.3">
      <c r="K2877" s="190"/>
      <c r="R2877" s="8"/>
    </row>
    <row r="2878" spans="11:18" s="7" customFormat="1" x14ac:dyDescent="0.3">
      <c r="K2878" s="190"/>
      <c r="R2878" s="8"/>
    </row>
    <row r="2879" spans="11:18" s="7" customFormat="1" x14ac:dyDescent="0.3">
      <c r="K2879" s="190"/>
      <c r="R2879" s="8"/>
    </row>
    <row r="2880" spans="11:18" s="7" customFormat="1" x14ac:dyDescent="0.3">
      <c r="K2880" s="190"/>
      <c r="R2880" s="8"/>
    </row>
    <row r="2881" spans="11:18" s="7" customFormat="1" x14ac:dyDescent="0.3">
      <c r="K2881" s="190"/>
      <c r="R2881" s="8"/>
    </row>
    <row r="2882" spans="11:18" s="7" customFormat="1" x14ac:dyDescent="0.3">
      <c r="K2882" s="190"/>
      <c r="R2882" s="8"/>
    </row>
    <row r="2883" spans="11:18" s="7" customFormat="1" x14ac:dyDescent="0.3">
      <c r="K2883" s="190"/>
      <c r="R2883" s="8"/>
    </row>
    <row r="2884" spans="11:18" s="7" customFormat="1" x14ac:dyDescent="0.3">
      <c r="K2884" s="190"/>
      <c r="R2884" s="8"/>
    </row>
    <row r="2885" spans="11:18" s="7" customFormat="1" x14ac:dyDescent="0.3">
      <c r="K2885" s="190"/>
      <c r="R2885" s="8"/>
    </row>
    <row r="2886" spans="11:18" s="7" customFormat="1" x14ac:dyDescent="0.3">
      <c r="K2886" s="190"/>
      <c r="R2886" s="8"/>
    </row>
    <row r="2887" spans="11:18" s="7" customFormat="1" x14ac:dyDescent="0.3">
      <c r="K2887" s="190"/>
      <c r="R2887" s="8"/>
    </row>
    <row r="2888" spans="11:18" s="7" customFormat="1" x14ac:dyDescent="0.3">
      <c r="K2888" s="190"/>
      <c r="R2888" s="8"/>
    </row>
    <row r="2889" spans="11:18" s="7" customFormat="1" x14ac:dyDescent="0.3">
      <c r="K2889" s="190"/>
      <c r="R2889" s="8"/>
    </row>
    <row r="2890" spans="11:18" s="7" customFormat="1" x14ac:dyDescent="0.3">
      <c r="K2890" s="190"/>
      <c r="R2890" s="8"/>
    </row>
    <row r="2891" spans="11:18" s="7" customFormat="1" x14ac:dyDescent="0.3">
      <c r="K2891" s="190"/>
      <c r="R2891" s="8"/>
    </row>
    <row r="2892" spans="11:18" s="7" customFormat="1" x14ac:dyDescent="0.3">
      <c r="K2892" s="190"/>
      <c r="R2892" s="8"/>
    </row>
    <row r="2893" spans="11:18" s="7" customFormat="1" x14ac:dyDescent="0.3">
      <c r="K2893" s="190"/>
      <c r="R2893" s="8"/>
    </row>
    <row r="2894" spans="11:18" s="7" customFormat="1" x14ac:dyDescent="0.3">
      <c r="K2894" s="190"/>
      <c r="R2894" s="8"/>
    </row>
    <row r="2895" spans="11:18" s="7" customFormat="1" x14ac:dyDescent="0.3">
      <c r="K2895" s="190"/>
      <c r="R2895" s="8"/>
    </row>
    <row r="2896" spans="11:18" s="7" customFormat="1" x14ac:dyDescent="0.3">
      <c r="K2896" s="190"/>
      <c r="R2896" s="8"/>
    </row>
    <row r="2897" spans="11:18" s="7" customFormat="1" x14ac:dyDescent="0.3">
      <c r="K2897" s="190"/>
      <c r="R2897" s="8"/>
    </row>
    <row r="2898" spans="11:18" s="7" customFormat="1" x14ac:dyDescent="0.3">
      <c r="K2898" s="190"/>
      <c r="R2898" s="8"/>
    </row>
    <row r="2899" spans="11:18" s="7" customFormat="1" x14ac:dyDescent="0.3">
      <c r="K2899" s="190"/>
      <c r="R2899" s="8"/>
    </row>
    <row r="2900" spans="11:18" s="7" customFormat="1" x14ac:dyDescent="0.3">
      <c r="K2900" s="190"/>
      <c r="R2900" s="8"/>
    </row>
    <row r="2901" spans="11:18" s="7" customFormat="1" x14ac:dyDescent="0.3">
      <c r="K2901" s="190"/>
      <c r="R2901" s="8"/>
    </row>
    <row r="2902" spans="11:18" s="7" customFormat="1" x14ac:dyDescent="0.3">
      <c r="K2902" s="190"/>
      <c r="R2902" s="8"/>
    </row>
    <row r="2903" spans="11:18" s="7" customFormat="1" x14ac:dyDescent="0.3">
      <c r="K2903" s="190"/>
      <c r="R2903" s="8"/>
    </row>
    <row r="2904" spans="11:18" s="7" customFormat="1" x14ac:dyDescent="0.3">
      <c r="K2904" s="190"/>
      <c r="R2904" s="8"/>
    </row>
    <row r="2905" spans="11:18" s="7" customFormat="1" x14ac:dyDescent="0.3">
      <c r="K2905" s="190"/>
      <c r="R2905" s="8"/>
    </row>
    <row r="2906" spans="11:18" s="7" customFormat="1" x14ac:dyDescent="0.3">
      <c r="K2906" s="190"/>
      <c r="R2906" s="8"/>
    </row>
    <row r="2907" spans="11:18" s="7" customFormat="1" x14ac:dyDescent="0.3">
      <c r="K2907" s="190"/>
      <c r="R2907" s="8"/>
    </row>
    <row r="2908" spans="11:18" s="7" customFormat="1" x14ac:dyDescent="0.3">
      <c r="K2908" s="190"/>
      <c r="R2908" s="8"/>
    </row>
    <row r="2909" spans="11:18" s="7" customFormat="1" x14ac:dyDescent="0.3">
      <c r="K2909" s="190"/>
      <c r="R2909" s="8"/>
    </row>
    <row r="2910" spans="11:18" s="7" customFormat="1" x14ac:dyDescent="0.3">
      <c r="K2910" s="190"/>
      <c r="R2910" s="8"/>
    </row>
    <row r="2911" spans="11:18" s="7" customFormat="1" x14ac:dyDescent="0.3">
      <c r="K2911" s="190"/>
      <c r="R2911" s="8"/>
    </row>
    <row r="2912" spans="11:18" s="7" customFormat="1" x14ac:dyDescent="0.3">
      <c r="K2912" s="190"/>
      <c r="R2912" s="8"/>
    </row>
    <row r="2913" spans="11:18" s="7" customFormat="1" x14ac:dyDescent="0.3">
      <c r="K2913" s="190"/>
      <c r="R2913" s="8"/>
    </row>
    <row r="2914" spans="11:18" s="7" customFormat="1" x14ac:dyDescent="0.3">
      <c r="K2914" s="190"/>
      <c r="R2914" s="8"/>
    </row>
    <row r="2915" spans="11:18" s="7" customFormat="1" x14ac:dyDescent="0.3">
      <c r="K2915" s="190"/>
      <c r="R2915" s="8"/>
    </row>
    <row r="2916" spans="11:18" s="7" customFormat="1" x14ac:dyDescent="0.3">
      <c r="K2916" s="190"/>
      <c r="R2916" s="8"/>
    </row>
    <row r="2917" spans="11:18" s="7" customFormat="1" x14ac:dyDescent="0.3">
      <c r="K2917" s="190"/>
      <c r="R2917" s="8"/>
    </row>
    <row r="2918" spans="11:18" s="7" customFormat="1" x14ac:dyDescent="0.3">
      <c r="K2918" s="190"/>
      <c r="R2918" s="8"/>
    </row>
    <row r="2919" spans="11:18" s="7" customFormat="1" x14ac:dyDescent="0.3">
      <c r="K2919" s="190"/>
      <c r="R2919" s="8"/>
    </row>
    <row r="2920" spans="11:18" s="7" customFormat="1" x14ac:dyDescent="0.3">
      <c r="K2920" s="190"/>
      <c r="R2920" s="8"/>
    </row>
    <row r="2921" spans="11:18" s="7" customFormat="1" x14ac:dyDescent="0.3">
      <c r="K2921" s="190"/>
      <c r="R2921" s="8"/>
    </row>
    <row r="2922" spans="11:18" s="7" customFormat="1" x14ac:dyDescent="0.3">
      <c r="K2922" s="190"/>
      <c r="R2922" s="8"/>
    </row>
    <row r="2923" spans="11:18" s="7" customFormat="1" x14ac:dyDescent="0.3">
      <c r="K2923" s="190"/>
      <c r="R2923" s="8"/>
    </row>
    <row r="2924" spans="11:18" s="7" customFormat="1" x14ac:dyDescent="0.3">
      <c r="K2924" s="190"/>
      <c r="R2924" s="8"/>
    </row>
    <row r="2925" spans="11:18" s="7" customFormat="1" x14ac:dyDescent="0.3">
      <c r="K2925" s="190"/>
      <c r="R2925" s="8"/>
    </row>
    <row r="2926" spans="11:18" s="7" customFormat="1" x14ac:dyDescent="0.3">
      <c r="K2926" s="190"/>
      <c r="R2926" s="8"/>
    </row>
    <row r="2927" spans="11:18" s="7" customFormat="1" x14ac:dyDescent="0.3">
      <c r="K2927" s="190"/>
      <c r="R2927" s="8"/>
    </row>
    <row r="2928" spans="11:18" s="7" customFormat="1" x14ac:dyDescent="0.3">
      <c r="K2928" s="190"/>
      <c r="R2928" s="8"/>
    </row>
    <row r="2929" spans="11:18" s="7" customFormat="1" x14ac:dyDescent="0.3">
      <c r="K2929" s="190"/>
      <c r="R2929" s="8"/>
    </row>
    <row r="2930" spans="11:18" s="7" customFormat="1" x14ac:dyDescent="0.3">
      <c r="K2930" s="190"/>
      <c r="R2930" s="8"/>
    </row>
    <row r="2931" spans="11:18" s="7" customFormat="1" x14ac:dyDescent="0.3">
      <c r="K2931" s="190"/>
      <c r="R2931" s="8"/>
    </row>
    <row r="2932" spans="11:18" s="7" customFormat="1" x14ac:dyDescent="0.3">
      <c r="K2932" s="190"/>
      <c r="R2932" s="8"/>
    </row>
    <row r="2933" spans="11:18" s="7" customFormat="1" x14ac:dyDescent="0.3">
      <c r="K2933" s="190"/>
      <c r="R2933" s="8"/>
    </row>
    <row r="2934" spans="11:18" s="7" customFormat="1" x14ac:dyDescent="0.3">
      <c r="K2934" s="190"/>
      <c r="R2934" s="8"/>
    </row>
    <row r="2935" spans="11:18" s="7" customFormat="1" x14ac:dyDescent="0.3">
      <c r="K2935" s="190"/>
      <c r="R2935" s="8"/>
    </row>
    <row r="2936" spans="11:18" s="7" customFormat="1" x14ac:dyDescent="0.3">
      <c r="K2936" s="190"/>
      <c r="R2936" s="8"/>
    </row>
    <row r="2937" spans="11:18" s="7" customFormat="1" x14ac:dyDescent="0.3">
      <c r="K2937" s="190"/>
      <c r="R2937" s="8"/>
    </row>
    <row r="2938" spans="11:18" s="7" customFormat="1" x14ac:dyDescent="0.3">
      <c r="K2938" s="190"/>
      <c r="R2938" s="8"/>
    </row>
    <row r="2939" spans="11:18" s="7" customFormat="1" x14ac:dyDescent="0.3">
      <c r="K2939" s="190"/>
      <c r="R2939" s="8"/>
    </row>
    <row r="2940" spans="11:18" s="7" customFormat="1" x14ac:dyDescent="0.3">
      <c r="K2940" s="190"/>
      <c r="R2940" s="8"/>
    </row>
    <row r="2941" spans="11:18" s="7" customFormat="1" x14ac:dyDescent="0.3">
      <c r="K2941" s="190"/>
      <c r="R2941" s="8"/>
    </row>
    <row r="2942" spans="11:18" s="7" customFormat="1" x14ac:dyDescent="0.3">
      <c r="K2942" s="190"/>
      <c r="R2942" s="8"/>
    </row>
    <row r="2943" spans="11:18" s="7" customFormat="1" x14ac:dyDescent="0.3">
      <c r="K2943" s="190"/>
      <c r="R2943" s="8"/>
    </row>
    <row r="2944" spans="11:18" s="7" customFormat="1" x14ac:dyDescent="0.3">
      <c r="K2944" s="190"/>
      <c r="R2944" s="8"/>
    </row>
    <row r="2945" spans="11:18" s="7" customFormat="1" x14ac:dyDescent="0.3">
      <c r="K2945" s="190"/>
      <c r="R2945" s="8"/>
    </row>
    <row r="2946" spans="11:18" s="7" customFormat="1" x14ac:dyDescent="0.3">
      <c r="K2946" s="190"/>
      <c r="R2946" s="8"/>
    </row>
    <row r="2947" spans="11:18" s="7" customFormat="1" x14ac:dyDescent="0.3">
      <c r="K2947" s="190"/>
      <c r="R2947" s="8"/>
    </row>
    <row r="2948" spans="11:18" s="7" customFormat="1" x14ac:dyDescent="0.3">
      <c r="K2948" s="190"/>
      <c r="R2948" s="8"/>
    </row>
    <row r="2949" spans="11:18" s="7" customFormat="1" x14ac:dyDescent="0.3">
      <c r="K2949" s="190"/>
      <c r="R2949" s="8"/>
    </row>
    <row r="2950" spans="11:18" s="7" customFormat="1" x14ac:dyDescent="0.3">
      <c r="K2950" s="190"/>
      <c r="R2950" s="8"/>
    </row>
    <row r="2951" spans="11:18" s="7" customFormat="1" x14ac:dyDescent="0.3">
      <c r="K2951" s="190"/>
      <c r="R2951" s="8"/>
    </row>
    <row r="2952" spans="11:18" s="7" customFormat="1" x14ac:dyDescent="0.3">
      <c r="K2952" s="190"/>
      <c r="R2952" s="8"/>
    </row>
    <row r="2953" spans="11:18" s="7" customFormat="1" x14ac:dyDescent="0.3">
      <c r="K2953" s="190"/>
      <c r="R2953" s="8"/>
    </row>
    <row r="2954" spans="11:18" s="7" customFormat="1" x14ac:dyDescent="0.3">
      <c r="K2954" s="190"/>
      <c r="R2954" s="8"/>
    </row>
    <row r="2955" spans="11:18" s="7" customFormat="1" x14ac:dyDescent="0.3">
      <c r="K2955" s="190"/>
      <c r="R2955" s="8"/>
    </row>
    <row r="2956" spans="11:18" s="7" customFormat="1" x14ac:dyDescent="0.3">
      <c r="K2956" s="190"/>
      <c r="R2956" s="8"/>
    </row>
    <row r="2957" spans="11:18" s="7" customFormat="1" x14ac:dyDescent="0.3">
      <c r="K2957" s="190"/>
      <c r="R2957" s="8"/>
    </row>
    <row r="2958" spans="11:18" s="7" customFormat="1" x14ac:dyDescent="0.3">
      <c r="K2958" s="190"/>
      <c r="R2958" s="8"/>
    </row>
    <row r="2959" spans="11:18" s="7" customFormat="1" x14ac:dyDescent="0.3">
      <c r="K2959" s="190"/>
      <c r="R2959" s="8"/>
    </row>
    <row r="2960" spans="11:18" s="7" customFormat="1" x14ac:dyDescent="0.3">
      <c r="K2960" s="190"/>
      <c r="R2960" s="8"/>
    </row>
    <row r="2961" spans="11:18" s="7" customFormat="1" x14ac:dyDescent="0.3">
      <c r="K2961" s="190"/>
      <c r="R2961" s="8"/>
    </row>
    <row r="2962" spans="11:18" s="7" customFormat="1" x14ac:dyDescent="0.3">
      <c r="K2962" s="190"/>
      <c r="R2962" s="8"/>
    </row>
    <row r="2963" spans="11:18" s="7" customFormat="1" x14ac:dyDescent="0.3">
      <c r="K2963" s="190"/>
      <c r="R2963" s="8"/>
    </row>
    <row r="2964" spans="11:18" s="7" customFormat="1" x14ac:dyDescent="0.3">
      <c r="K2964" s="190"/>
      <c r="R2964" s="8"/>
    </row>
    <row r="2965" spans="11:18" s="7" customFormat="1" x14ac:dyDescent="0.3">
      <c r="K2965" s="190"/>
      <c r="R2965" s="8"/>
    </row>
    <row r="2966" spans="11:18" s="7" customFormat="1" x14ac:dyDescent="0.3">
      <c r="K2966" s="190"/>
      <c r="R2966" s="8"/>
    </row>
    <row r="2967" spans="11:18" s="7" customFormat="1" x14ac:dyDescent="0.3">
      <c r="K2967" s="190"/>
      <c r="R2967" s="8"/>
    </row>
    <row r="2968" spans="11:18" s="7" customFormat="1" x14ac:dyDescent="0.3">
      <c r="K2968" s="190"/>
      <c r="R2968" s="8"/>
    </row>
    <row r="2969" spans="11:18" s="7" customFormat="1" x14ac:dyDescent="0.3">
      <c r="K2969" s="190"/>
      <c r="R2969" s="8"/>
    </row>
    <row r="2970" spans="11:18" s="7" customFormat="1" x14ac:dyDescent="0.3">
      <c r="K2970" s="190"/>
      <c r="R2970" s="8"/>
    </row>
    <row r="2971" spans="11:18" s="7" customFormat="1" x14ac:dyDescent="0.3">
      <c r="K2971" s="190"/>
      <c r="R2971" s="8"/>
    </row>
    <row r="2972" spans="11:18" s="7" customFormat="1" x14ac:dyDescent="0.3">
      <c r="K2972" s="190"/>
      <c r="R2972" s="8"/>
    </row>
    <row r="2973" spans="11:18" s="7" customFormat="1" x14ac:dyDescent="0.3">
      <c r="K2973" s="190"/>
      <c r="R2973" s="8"/>
    </row>
    <row r="2974" spans="11:18" s="7" customFormat="1" x14ac:dyDescent="0.3">
      <c r="K2974" s="190"/>
      <c r="R2974" s="8"/>
    </row>
    <row r="2975" spans="11:18" s="7" customFormat="1" x14ac:dyDescent="0.3">
      <c r="K2975" s="190"/>
      <c r="R2975" s="8"/>
    </row>
    <row r="2976" spans="11:18" s="7" customFormat="1" x14ac:dyDescent="0.3">
      <c r="K2976" s="190"/>
      <c r="R2976" s="8"/>
    </row>
    <row r="2977" spans="11:18" s="7" customFormat="1" x14ac:dyDescent="0.3">
      <c r="K2977" s="190"/>
      <c r="R2977" s="8"/>
    </row>
    <row r="2978" spans="11:18" s="7" customFormat="1" x14ac:dyDescent="0.3">
      <c r="K2978" s="190"/>
      <c r="R2978" s="8"/>
    </row>
    <row r="2979" spans="11:18" s="7" customFormat="1" x14ac:dyDescent="0.3">
      <c r="K2979" s="190"/>
      <c r="R2979" s="8"/>
    </row>
    <row r="2980" spans="11:18" s="7" customFormat="1" x14ac:dyDescent="0.3">
      <c r="K2980" s="190"/>
      <c r="R2980" s="8"/>
    </row>
    <row r="2981" spans="11:18" s="7" customFormat="1" x14ac:dyDescent="0.3">
      <c r="K2981" s="190"/>
      <c r="R2981" s="8"/>
    </row>
    <row r="2982" spans="11:18" s="7" customFormat="1" x14ac:dyDescent="0.3">
      <c r="K2982" s="190"/>
      <c r="R2982" s="8"/>
    </row>
    <row r="2983" spans="11:18" s="7" customFormat="1" x14ac:dyDescent="0.3">
      <c r="K2983" s="190"/>
      <c r="R2983" s="8"/>
    </row>
    <row r="2984" spans="11:18" s="7" customFormat="1" x14ac:dyDescent="0.3">
      <c r="K2984" s="190"/>
      <c r="R2984" s="8"/>
    </row>
    <row r="2985" spans="11:18" s="7" customFormat="1" x14ac:dyDescent="0.3">
      <c r="K2985" s="190"/>
      <c r="R2985" s="8"/>
    </row>
    <row r="2986" spans="11:18" s="7" customFormat="1" x14ac:dyDescent="0.3">
      <c r="K2986" s="190"/>
      <c r="R2986" s="8"/>
    </row>
    <row r="2987" spans="11:18" s="7" customFormat="1" x14ac:dyDescent="0.3">
      <c r="K2987" s="190"/>
      <c r="R2987" s="8"/>
    </row>
    <row r="2988" spans="11:18" s="7" customFormat="1" x14ac:dyDescent="0.3">
      <c r="K2988" s="190"/>
      <c r="R2988" s="8"/>
    </row>
    <row r="2989" spans="11:18" s="7" customFormat="1" x14ac:dyDescent="0.3">
      <c r="K2989" s="190"/>
      <c r="R2989" s="8"/>
    </row>
    <row r="2990" spans="11:18" s="7" customFormat="1" x14ac:dyDescent="0.3">
      <c r="K2990" s="190"/>
      <c r="R2990" s="8"/>
    </row>
    <row r="2991" spans="11:18" s="7" customFormat="1" x14ac:dyDescent="0.3">
      <c r="K2991" s="190"/>
      <c r="R2991" s="8"/>
    </row>
    <row r="2992" spans="11:18" s="7" customFormat="1" x14ac:dyDescent="0.3">
      <c r="K2992" s="190"/>
      <c r="R2992" s="8"/>
    </row>
    <row r="2993" spans="11:18" s="7" customFormat="1" x14ac:dyDescent="0.3">
      <c r="K2993" s="190"/>
      <c r="R2993" s="8"/>
    </row>
    <row r="2994" spans="11:18" s="7" customFormat="1" x14ac:dyDescent="0.3">
      <c r="K2994" s="190"/>
      <c r="R2994" s="8"/>
    </row>
    <row r="2995" spans="11:18" s="7" customFormat="1" x14ac:dyDescent="0.3">
      <c r="K2995" s="190"/>
      <c r="R2995" s="8"/>
    </row>
    <row r="2996" spans="11:18" s="7" customFormat="1" x14ac:dyDescent="0.3">
      <c r="K2996" s="190"/>
      <c r="R2996" s="8"/>
    </row>
    <row r="2997" spans="11:18" s="7" customFormat="1" x14ac:dyDescent="0.3">
      <c r="K2997" s="190"/>
      <c r="R2997" s="8"/>
    </row>
    <row r="2998" spans="11:18" s="7" customFormat="1" x14ac:dyDescent="0.3">
      <c r="K2998" s="190"/>
      <c r="R2998" s="8"/>
    </row>
    <row r="2999" spans="11:18" s="7" customFormat="1" x14ac:dyDescent="0.3">
      <c r="K2999" s="190"/>
      <c r="R2999" s="8"/>
    </row>
    <row r="3000" spans="11:18" s="7" customFormat="1" x14ac:dyDescent="0.3">
      <c r="K3000" s="190"/>
      <c r="R3000" s="8"/>
    </row>
    <row r="3001" spans="11:18" s="7" customFormat="1" x14ac:dyDescent="0.3">
      <c r="K3001" s="190"/>
      <c r="R3001" s="8"/>
    </row>
    <row r="3002" spans="11:18" s="7" customFormat="1" x14ac:dyDescent="0.3">
      <c r="K3002" s="190"/>
      <c r="R3002" s="8"/>
    </row>
    <row r="3003" spans="11:18" s="7" customFormat="1" x14ac:dyDescent="0.3">
      <c r="K3003" s="190"/>
      <c r="R3003" s="8"/>
    </row>
    <row r="3004" spans="11:18" s="7" customFormat="1" x14ac:dyDescent="0.3">
      <c r="K3004" s="190"/>
      <c r="R3004" s="8"/>
    </row>
    <row r="3005" spans="11:18" s="7" customFormat="1" x14ac:dyDescent="0.3">
      <c r="K3005" s="190"/>
      <c r="R3005" s="8"/>
    </row>
    <row r="3006" spans="11:18" s="7" customFormat="1" x14ac:dyDescent="0.3">
      <c r="K3006" s="190"/>
      <c r="R3006" s="8"/>
    </row>
    <row r="3007" spans="11:18" s="7" customFormat="1" x14ac:dyDescent="0.3">
      <c r="K3007" s="190"/>
      <c r="R3007" s="8"/>
    </row>
    <row r="3008" spans="11:18" s="7" customFormat="1" x14ac:dyDescent="0.3">
      <c r="K3008" s="190"/>
      <c r="R3008" s="8"/>
    </row>
    <row r="3009" spans="11:18" s="7" customFormat="1" x14ac:dyDescent="0.3">
      <c r="K3009" s="190"/>
      <c r="R3009" s="8"/>
    </row>
    <row r="3010" spans="11:18" s="7" customFormat="1" x14ac:dyDescent="0.3">
      <c r="K3010" s="190"/>
      <c r="R3010" s="8"/>
    </row>
    <row r="3011" spans="11:18" s="7" customFormat="1" x14ac:dyDescent="0.3">
      <c r="K3011" s="190"/>
      <c r="R3011" s="8"/>
    </row>
    <row r="3012" spans="11:18" s="7" customFormat="1" x14ac:dyDescent="0.3">
      <c r="K3012" s="190"/>
      <c r="R3012" s="8"/>
    </row>
    <row r="3013" spans="11:18" s="7" customFormat="1" x14ac:dyDescent="0.3">
      <c r="K3013" s="190"/>
      <c r="R3013" s="8"/>
    </row>
    <row r="3014" spans="11:18" s="7" customFormat="1" x14ac:dyDescent="0.3">
      <c r="K3014" s="190"/>
      <c r="R3014" s="8"/>
    </row>
    <row r="3015" spans="11:18" s="7" customFormat="1" x14ac:dyDescent="0.3">
      <c r="K3015" s="190"/>
      <c r="R3015" s="8"/>
    </row>
    <row r="3016" spans="11:18" s="7" customFormat="1" x14ac:dyDescent="0.3">
      <c r="K3016" s="190"/>
      <c r="R3016" s="8"/>
    </row>
    <row r="3017" spans="11:18" s="7" customFormat="1" x14ac:dyDescent="0.3">
      <c r="K3017" s="190"/>
      <c r="R3017" s="8"/>
    </row>
    <row r="3018" spans="11:18" s="7" customFormat="1" x14ac:dyDescent="0.3">
      <c r="K3018" s="190"/>
      <c r="R3018" s="8"/>
    </row>
    <row r="3019" spans="11:18" s="7" customFormat="1" x14ac:dyDescent="0.3">
      <c r="K3019" s="190"/>
      <c r="R3019" s="8"/>
    </row>
    <row r="3020" spans="11:18" s="7" customFormat="1" x14ac:dyDescent="0.3">
      <c r="K3020" s="190"/>
      <c r="R3020" s="8"/>
    </row>
    <row r="3021" spans="11:18" s="7" customFormat="1" x14ac:dyDescent="0.3">
      <c r="K3021" s="190"/>
      <c r="R3021" s="8"/>
    </row>
    <row r="3022" spans="11:18" s="7" customFormat="1" x14ac:dyDescent="0.3">
      <c r="K3022" s="190"/>
      <c r="R3022" s="8"/>
    </row>
    <row r="3023" spans="11:18" s="7" customFormat="1" x14ac:dyDescent="0.3">
      <c r="K3023" s="190"/>
      <c r="R3023" s="8"/>
    </row>
    <row r="3024" spans="11:18" s="7" customFormat="1" x14ac:dyDescent="0.3">
      <c r="K3024" s="190"/>
      <c r="R3024" s="8"/>
    </row>
    <row r="3025" spans="11:18" s="7" customFormat="1" x14ac:dyDescent="0.3">
      <c r="K3025" s="190"/>
      <c r="R3025" s="8"/>
    </row>
    <row r="3026" spans="11:18" s="7" customFormat="1" x14ac:dyDescent="0.3">
      <c r="K3026" s="190"/>
      <c r="R3026" s="8"/>
    </row>
    <row r="3027" spans="11:18" s="7" customFormat="1" x14ac:dyDescent="0.3">
      <c r="K3027" s="190"/>
      <c r="R3027" s="8"/>
    </row>
    <row r="3028" spans="11:18" s="7" customFormat="1" x14ac:dyDescent="0.3">
      <c r="K3028" s="190"/>
      <c r="R3028" s="8"/>
    </row>
    <row r="3029" spans="11:18" s="7" customFormat="1" x14ac:dyDescent="0.3">
      <c r="K3029" s="190"/>
      <c r="R3029" s="8"/>
    </row>
    <row r="3030" spans="11:18" s="7" customFormat="1" x14ac:dyDescent="0.3">
      <c r="K3030" s="190"/>
      <c r="R3030" s="8"/>
    </row>
    <row r="3031" spans="11:18" s="7" customFormat="1" x14ac:dyDescent="0.3">
      <c r="K3031" s="190"/>
      <c r="R3031" s="8"/>
    </row>
    <row r="3032" spans="11:18" s="7" customFormat="1" x14ac:dyDescent="0.3">
      <c r="K3032" s="190"/>
      <c r="R3032" s="8"/>
    </row>
    <row r="3033" spans="11:18" s="7" customFormat="1" x14ac:dyDescent="0.3">
      <c r="K3033" s="190"/>
      <c r="R3033" s="8"/>
    </row>
    <row r="3034" spans="11:18" s="7" customFormat="1" x14ac:dyDescent="0.3">
      <c r="K3034" s="190"/>
      <c r="R3034" s="8"/>
    </row>
    <row r="3035" spans="11:18" s="7" customFormat="1" x14ac:dyDescent="0.3">
      <c r="K3035" s="190"/>
      <c r="R3035" s="8"/>
    </row>
    <row r="3036" spans="11:18" s="7" customFormat="1" x14ac:dyDescent="0.3">
      <c r="K3036" s="190"/>
      <c r="R3036" s="8"/>
    </row>
    <row r="3037" spans="11:18" s="7" customFormat="1" x14ac:dyDescent="0.3">
      <c r="K3037" s="190"/>
      <c r="R3037" s="8"/>
    </row>
    <row r="3038" spans="11:18" s="7" customFormat="1" x14ac:dyDescent="0.3">
      <c r="K3038" s="190"/>
      <c r="R3038" s="8"/>
    </row>
    <row r="3039" spans="11:18" s="7" customFormat="1" x14ac:dyDescent="0.3">
      <c r="K3039" s="190"/>
      <c r="R3039" s="8"/>
    </row>
    <row r="3040" spans="11:18" s="7" customFormat="1" x14ac:dyDescent="0.3">
      <c r="K3040" s="190"/>
      <c r="R3040" s="8"/>
    </row>
    <row r="3041" spans="11:18" s="7" customFormat="1" x14ac:dyDescent="0.3">
      <c r="K3041" s="190"/>
      <c r="R3041" s="8"/>
    </row>
    <row r="3042" spans="11:18" s="7" customFormat="1" x14ac:dyDescent="0.3">
      <c r="K3042" s="190"/>
      <c r="R3042" s="8"/>
    </row>
    <row r="3043" spans="11:18" s="7" customFormat="1" x14ac:dyDescent="0.3">
      <c r="K3043" s="190"/>
      <c r="R3043" s="8"/>
    </row>
    <row r="3044" spans="11:18" s="7" customFormat="1" x14ac:dyDescent="0.3">
      <c r="K3044" s="190"/>
      <c r="R3044" s="8"/>
    </row>
    <row r="3045" spans="11:18" s="7" customFormat="1" x14ac:dyDescent="0.3">
      <c r="K3045" s="190"/>
      <c r="R3045" s="8"/>
    </row>
    <row r="3046" spans="11:18" s="7" customFormat="1" x14ac:dyDescent="0.3">
      <c r="K3046" s="190"/>
      <c r="R3046" s="8"/>
    </row>
    <row r="3047" spans="11:18" s="7" customFormat="1" x14ac:dyDescent="0.3">
      <c r="K3047" s="190"/>
      <c r="R3047" s="8"/>
    </row>
    <row r="3048" spans="11:18" s="7" customFormat="1" x14ac:dyDescent="0.3">
      <c r="K3048" s="190"/>
      <c r="R3048" s="8"/>
    </row>
    <row r="3049" spans="11:18" s="7" customFormat="1" x14ac:dyDescent="0.3">
      <c r="K3049" s="190"/>
      <c r="R3049" s="8"/>
    </row>
    <row r="3050" spans="11:18" s="7" customFormat="1" x14ac:dyDescent="0.3">
      <c r="K3050" s="190"/>
      <c r="R3050" s="8"/>
    </row>
    <row r="3051" spans="11:18" s="7" customFormat="1" x14ac:dyDescent="0.3">
      <c r="K3051" s="190"/>
      <c r="R3051" s="8"/>
    </row>
    <row r="3052" spans="11:18" s="7" customFormat="1" x14ac:dyDescent="0.3">
      <c r="K3052" s="190"/>
      <c r="R3052" s="8"/>
    </row>
    <row r="3053" spans="11:18" s="7" customFormat="1" x14ac:dyDescent="0.3">
      <c r="K3053" s="190"/>
      <c r="R3053" s="8"/>
    </row>
    <row r="3054" spans="11:18" s="7" customFormat="1" x14ac:dyDescent="0.3">
      <c r="K3054" s="190"/>
      <c r="R3054" s="8"/>
    </row>
    <row r="3055" spans="11:18" s="7" customFormat="1" x14ac:dyDescent="0.3">
      <c r="K3055" s="190"/>
      <c r="R3055" s="8"/>
    </row>
    <row r="3056" spans="11:18" s="7" customFormat="1" x14ac:dyDescent="0.3">
      <c r="K3056" s="190"/>
      <c r="R3056" s="8"/>
    </row>
    <row r="3057" spans="11:18" s="7" customFormat="1" x14ac:dyDescent="0.3">
      <c r="K3057" s="190"/>
      <c r="R3057" s="8"/>
    </row>
    <row r="3058" spans="11:18" s="7" customFormat="1" x14ac:dyDescent="0.3">
      <c r="K3058" s="190"/>
      <c r="R3058" s="8"/>
    </row>
    <row r="3059" spans="11:18" s="7" customFormat="1" x14ac:dyDescent="0.3">
      <c r="K3059" s="190"/>
      <c r="R3059" s="8"/>
    </row>
    <row r="3060" spans="11:18" s="7" customFormat="1" x14ac:dyDescent="0.3">
      <c r="K3060" s="190"/>
      <c r="R3060" s="8"/>
    </row>
    <row r="3061" spans="11:18" s="7" customFormat="1" x14ac:dyDescent="0.3">
      <c r="K3061" s="190"/>
      <c r="R3061" s="8"/>
    </row>
    <row r="3062" spans="11:18" s="7" customFormat="1" x14ac:dyDescent="0.3">
      <c r="K3062" s="190"/>
      <c r="R3062" s="8"/>
    </row>
    <row r="3063" spans="11:18" s="7" customFormat="1" x14ac:dyDescent="0.3">
      <c r="K3063" s="190"/>
      <c r="R3063" s="8"/>
    </row>
    <row r="3064" spans="11:18" s="7" customFormat="1" x14ac:dyDescent="0.3">
      <c r="K3064" s="190"/>
      <c r="R3064" s="8"/>
    </row>
    <row r="3065" spans="11:18" s="7" customFormat="1" x14ac:dyDescent="0.3">
      <c r="K3065" s="190"/>
      <c r="R3065" s="8"/>
    </row>
    <row r="3066" spans="11:18" s="7" customFormat="1" x14ac:dyDescent="0.3">
      <c r="K3066" s="190"/>
      <c r="R3066" s="8"/>
    </row>
    <row r="3067" spans="11:18" s="7" customFormat="1" x14ac:dyDescent="0.3">
      <c r="K3067" s="190"/>
      <c r="R3067" s="8"/>
    </row>
    <row r="3068" spans="11:18" s="7" customFormat="1" x14ac:dyDescent="0.3">
      <c r="K3068" s="190"/>
      <c r="R3068" s="8"/>
    </row>
    <row r="3069" spans="11:18" s="7" customFormat="1" x14ac:dyDescent="0.3">
      <c r="K3069" s="190"/>
      <c r="R3069" s="8"/>
    </row>
    <row r="3070" spans="11:18" s="7" customFormat="1" x14ac:dyDescent="0.3">
      <c r="K3070" s="190"/>
      <c r="R3070" s="8"/>
    </row>
    <row r="3071" spans="11:18" s="7" customFormat="1" x14ac:dyDescent="0.3">
      <c r="K3071" s="190"/>
      <c r="R3071" s="8"/>
    </row>
    <row r="3072" spans="11:18" s="7" customFormat="1" x14ac:dyDescent="0.3">
      <c r="K3072" s="190"/>
      <c r="R3072" s="8"/>
    </row>
    <row r="3073" spans="11:18" s="7" customFormat="1" x14ac:dyDescent="0.3">
      <c r="K3073" s="190"/>
      <c r="R3073" s="8"/>
    </row>
    <row r="3074" spans="11:18" s="7" customFormat="1" x14ac:dyDescent="0.3">
      <c r="K3074" s="190"/>
      <c r="R3074" s="8"/>
    </row>
    <row r="3075" spans="11:18" s="7" customFormat="1" x14ac:dyDescent="0.3">
      <c r="K3075" s="190"/>
      <c r="R3075" s="8"/>
    </row>
    <row r="3076" spans="11:18" s="7" customFormat="1" x14ac:dyDescent="0.3">
      <c r="K3076" s="190"/>
      <c r="R3076" s="8"/>
    </row>
    <row r="3077" spans="11:18" s="7" customFormat="1" x14ac:dyDescent="0.3">
      <c r="K3077" s="190"/>
      <c r="R3077" s="8"/>
    </row>
    <row r="3078" spans="11:18" s="7" customFormat="1" x14ac:dyDescent="0.3">
      <c r="K3078" s="190"/>
      <c r="R3078" s="8"/>
    </row>
    <row r="3079" spans="11:18" s="7" customFormat="1" x14ac:dyDescent="0.3">
      <c r="K3079" s="190"/>
      <c r="R3079" s="8"/>
    </row>
    <row r="3080" spans="11:18" s="7" customFormat="1" x14ac:dyDescent="0.3">
      <c r="K3080" s="190"/>
      <c r="R3080" s="8"/>
    </row>
    <row r="3081" spans="11:18" s="7" customFormat="1" x14ac:dyDescent="0.3">
      <c r="K3081" s="190"/>
      <c r="R3081" s="8"/>
    </row>
    <row r="3082" spans="11:18" s="7" customFormat="1" x14ac:dyDescent="0.3">
      <c r="K3082" s="190"/>
      <c r="R3082" s="8"/>
    </row>
    <row r="3083" spans="11:18" s="7" customFormat="1" x14ac:dyDescent="0.3">
      <c r="K3083" s="190"/>
      <c r="R3083" s="8"/>
    </row>
    <row r="3084" spans="11:18" s="7" customFormat="1" x14ac:dyDescent="0.3">
      <c r="K3084" s="190"/>
      <c r="R3084" s="8"/>
    </row>
    <row r="3085" spans="11:18" s="7" customFormat="1" x14ac:dyDescent="0.3">
      <c r="K3085" s="190"/>
      <c r="R3085" s="8"/>
    </row>
    <row r="3086" spans="11:18" s="7" customFormat="1" x14ac:dyDescent="0.3">
      <c r="K3086" s="190"/>
      <c r="R3086" s="8"/>
    </row>
    <row r="3087" spans="11:18" s="7" customFormat="1" x14ac:dyDescent="0.3">
      <c r="K3087" s="190"/>
      <c r="R3087" s="8"/>
    </row>
    <row r="3088" spans="11:18" s="7" customFormat="1" x14ac:dyDescent="0.3">
      <c r="K3088" s="190"/>
      <c r="R3088" s="8"/>
    </row>
    <row r="3089" spans="11:18" s="7" customFormat="1" x14ac:dyDescent="0.3">
      <c r="K3089" s="190"/>
      <c r="R3089" s="8"/>
    </row>
    <row r="3090" spans="11:18" s="7" customFormat="1" x14ac:dyDescent="0.3">
      <c r="K3090" s="190"/>
      <c r="R3090" s="8"/>
    </row>
    <row r="3091" spans="11:18" s="7" customFormat="1" x14ac:dyDescent="0.3">
      <c r="K3091" s="190"/>
      <c r="R3091" s="8"/>
    </row>
    <row r="3092" spans="11:18" s="7" customFormat="1" x14ac:dyDescent="0.3">
      <c r="K3092" s="190"/>
      <c r="R3092" s="8"/>
    </row>
    <row r="3093" spans="11:18" s="7" customFormat="1" x14ac:dyDescent="0.3">
      <c r="K3093" s="190"/>
      <c r="R3093" s="8"/>
    </row>
    <row r="3094" spans="11:18" s="7" customFormat="1" x14ac:dyDescent="0.3">
      <c r="K3094" s="190"/>
      <c r="R3094" s="8"/>
    </row>
    <row r="3095" spans="11:18" s="7" customFormat="1" x14ac:dyDescent="0.3">
      <c r="K3095" s="190"/>
      <c r="R3095" s="8"/>
    </row>
    <row r="3096" spans="11:18" s="7" customFormat="1" x14ac:dyDescent="0.3">
      <c r="K3096" s="190"/>
      <c r="R3096" s="8"/>
    </row>
    <row r="3097" spans="11:18" s="7" customFormat="1" x14ac:dyDescent="0.3">
      <c r="K3097" s="190"/>
      <c r="R3097" s="8"/>
    </row>
    <row r="3098" spans="11:18" s="7" customFormat="1" x14ac:dyDescent="0.3">
      <c r="K3098" s="190"/>
      <c r="R3098" s="8"/>
    </row>
    <row r="3099" spans="11:18" s="7" customFormat="1" x14ac:dyDescent="0.3">
      <c r="K3099" s="190"/>
      <c r="R3099" s="8"/>
    </row>
    <row r="3100" spans="11:18" s="7" customFormat="1" x14ac:dyDescent="0.3">
      <c r="K3100" s="190"/>
      <c r="R3100" s="8"/>
    </row>
    <row r="3101" spans="11:18" s="7" customFormat="1" x14ac:dyDescent="0.3">
      <c r="K3101" s="190"/>
      <c r="R3101" s="8"/>
    </row>
    <row r="3102" spans="11:18" s="7" customFormat="1" x14ac:dyDescent="0.3">
      <c r="K3102" s="190"/>
      <c r="R3102" s="8"/>
    </row>
    <row r="3103" spans="11:18" s="7" customFormat="1" x14ac:dyDescent="0.3">
      <c r="K3103" s="190"/>
      <c r="R3103" s="8"/>
    </row>
    <row r="3104" spans="11:18" s="7" customFormat="1" x14ac:dyDescent="0.3">
      <c r="K3104" s="190"/>
      <c r="R3104" s="8"/>
    </row>
    <row r="3105" spans="11:18" s="7" customFormat="1" x14ac:dyDescent="0.3">
      <c r="K3105" s="190"/>
      <c r="R3105" s="8"/>
    </row>
    <row r="3106" spans="11:18" s="7" customFormat="1" x14ac:dyDescent="0.3">
      <c r="K3106" s="190"/>
      <c r="R3106" s="8"/>
    </row>
    <row r="3107" spans="11:18" s="7" customFormat="1" x14ac:dyDescent="0.3">
      <c r="K3107" s="190"/>
      <c r="R3107" s="8"/>
    </row>
    <row r="3108" spans="11:18" s="7" customFormat="1" x14ac:dyDescent="0.3">
      <c r="K3108" s="190"/>
      <c r="R3108" s="8"/>
    </row>
    <row r="3109" spans="11:18" s="7" customFormat="1" x14ac:dyDescent="0.3">
      <c r="K3109" s="190"/>
      <c r="R3109" s="8"/>
    </row>
    <row r="3110" spans="11:18" s="7" customFormat="1" x14ac:dyDescent="0.3">
      <c r="K3110" s="190"/>
      <c r="R3110" s="8"/>
    </row>
    <row r="3111" spans="11:18" s="7" customFormat="1" x14ac:dyDescent="0.3">
      <c r="K3111" s="190"/>
      <c r="R3111" s="8"/>
    </row>
    <row r="3112" spans="11:18" s="7" customFormat="1" x14ac:dyDescent="0.3">
      <c r="K3112" s="190"/>
      <c r="R3112" s="8"/>
    </row>
    <row r="3113" spans="11:18" s="7" customFormat="1" x14ac:dyDescent="0.3">
      <c r="K3113" s="190"/>
      <c r="R3113" s="8"/>
    </row>
    <row r="3114" spans="11:18" s="7" customFormat="1" x14ac:dyDescent="0.3">
      <c r="K3114" s="190"/>
      <c r="R3114" s="8"/>
    </row>
    <row r="3115" spans="11:18" s="7" customFormat="1" x14ac:dyDescent="0.3">
      <c r="K3115" s="190"/>
      <c r="R3115" s="8"/>
    </row>
    <row r="3116" spans="11:18" s="7" customFormat="1" x14ac:dyDescent="0.3">
      <c r="K3116" s="190"/>
      <c r="R3116" s="8"/>
    </row>
    <row r="3117" spans="11:18" s="7" customFormat="1" x14ac:dyDescent="0.3">
      <c r="K3117" s="190"/>
      <c r="R3117" s="8"/>
    </row>
    <row r="3118" spans="11:18" s="7" customFormat="1" x14ac:dyDescent="0.3">
      <c r="K3118" s="190"/>
      <c r="R3118" s="8"/>
    </row>
    <row r="3119" spans="11:18" s="7" customFormat="1" x14ac:dyDescent="0.3">
      <c r="K3119" s="190"/>
      <c r="R3119" s="8"/>
    </row>
    <row r="3120" spans="11:18" s="7" customFormat="1" x14ac:dyDescent="0.3">
      <c r="K3120" s="190"/>
      <c r="R3120" s="8"/>
    </row>
    <row r="3121" spans="11:18" s="7" customFormat="1" x14ac:dyDescent="0.3">
      <c r="K3121" s="190"/>
      <c r="R3121" s="8"/>
    </row>
    <row r="3122" spans="11:18" s="7" customFormat="1" x14ac:dyDescent="0.3">
      <c r="K3122" s="190"/>
      <c r="R3122" s="8"/>
    </row>
    <row r="3123" spans="11:18" s="7" customFormat="1" x14ac:dyDescent="0.3">
      <c r="K3123" s="190"/>
      <c r="R3123" s="8"/>
    </row>
    <row r="3124" spans="11:18" s="7" customFormat="1" x14ac:dyDescent="0.3">
      <c r="K3124" s="190"/>
      <c r="R3124" s="8"/>
    </row>
    <row r="3125" spans="11:18" s="7" customFormat="1" x14ac:dyDescent="0.3">
      <c r="K3125" s="190"/>
      <c r="R3125" s="8"/>
    </row>
    <row r="3126" spans="11:18" s="7" customFormat="1" x14ac:dyDescent="0.3">
      <c r="K3126" s="190"/>
      <c r="R3126" s="8"/>
    </row>
    <row r="3127" spans="11:18" s="7" customFormat="1" x14ac:dyDescent="0.3">
      <c r="K3127" s="190"/>
      <c r="R3127" s="8"/>
    </row>
    <row r="3128" spans="11:18" s="7" customFormat="1" x14ac:dyDescent="0.3">
      <c r="K3128" s="190"/>
      <c r="R3128" s="8"/>
    </row>
    <row r="3129" spans="11:18" s="7" customFormat="1" x14ac:dyDescent="0.3">
      <c r="K3129" s="190"/>
      <c r="R3129" s="8"/>
    </row>
    <row r="3130" spans="11:18" s="7" customFormat="1" x14ac:dyDescent="0.3">
      <c r="K3130" s="190"/>
      <c r="R3130" s="8"/>
    </row>
    <row r="3131" spans="11:18" s="7" customFormat="1" x14ac:dyDescent="0.3">
      <c r="K3131" s="190"/>
      <c r="R3131" s="8"/>
    </row>
    <row r="3132" spans="11:18" s="7" customFormat="1" x14ac:dyDescent="0.3">
      <c r="K3132" s="190"/>
      <c r="R3132" s="8"/>
    </row>
    <row r="3133" spans="11:18" s="7" customFormat="1" x14ac:dyDescent="0.3">
      <c r="K3133" s="190"/>
      <c r="R3133" s="8"/>
    </row>
    <row r="3134" spans="11:18" s="7" customFormat="1" x14ac:dyDescent="0.3">
      <c r="K3134" s="190"/>
      <c r="R3134" s="8"/>
    </row>
    <row r="3135" spans="11:18" s="7" customFormat="1" x14ac:dyDescent="0.3">
      <c r="K3135" s="190"/>
      <c r="R3135" s="8"/>
    </row>
    <row r="3136" spans="11:18" s="7" customFormat="1" x14ac:dyDescent="0.3">
      <c r="K3136" s="190"/>
      <c r="R3136" s="8"/>
    </row>
    <row r="3137" spans="11:18" s="7" customFormat="1" x14ac:dyDescent="0.3">
      <c r="K3137" s="190"/>
      <c r="R3137" s="8"/>
    </row>
    <row r="3138" spans="11:18" s="7" customFormat="1" x14ac:dyDescent="0.3">
      <c r="K3138" s="190"/>
      <c r="R3138" s="8"/>
    </row>
    <row r="3139" spans="11:18" s="7" customFormat="1" x14ac:dyDescent="0.3">
      <c r="K3139" s="190"/>
      <c r="R3139" s="8"/>
    </row>
    <row r="3140" spans="11:18" s="7" customFormat="1" x14ac:dyDescent="0.3">
      <c r="K3140" s="190"/>
      <c r="R3140" s="8"/>
    </row>
    <row r="3141" spans="11:18" s="7" customFormat="1" x14ac:dyDescent="0.3">
      <c r="K3141" s="190"/>
      <c r="R3141" s="8"/>
    </row>
    <row r="3142" spans="11:18" s="7" customFormat="1" x14ac:dyDescent="0.3">
      <c r="K3142" s="190"/>
      <c r="R3142" s="8"/>
    </row>
    <row r="3143" spans="11:18" s="7" customFormat="1" x14ac:dyDescent="0.3">
      <c r="K3143" s="190"/>
      <c r="R3143" s="8"/>
    </row>
    <row r="3144" spans="11:18" s="7" customFormat="1" x14ac:dyDescent="0.3">
      <c r="K3144" s="190"/>
      <c r="R3144" s="8"/>
    </row>
    <row r="3145" spans="11:18" s="7" customFormat="1" x14ac:dyDescent="0.3">
      <c r="K3145" s="190"/>
      <c r="R3145" s="8"/>
    </row>
    <row r="3146" spans="11:18" s="7" customFormat="1" x14ac:dyDescent="0.3">
      <c r="K3146" s="190"/>
      <c r="R3146" s="8"/>
    </row>
    <row r="3147" spans="11:18" s="7" customFormat="1" x14ac:dyDescent="0.3">
      <c r="K3147" s="190"/>
      <c r="R3147" s="8"/>
    </row>
    <row r="3148" spans="11:18" s="7" customFormat="1" x14ac:dyDescent="0.3">
      <c r="K3148" s="190"/>
      <c r="R3148" s="8"/>
    </row>
    <row r="3149" spans="11:18" s="7" customFormat="1" x14ac:dyDescent="0.3">
      <c r="K3149" s="190"/>
      <c r="R3149" s="8"/>
    </row>
    <row r="3150" spans="11:18" s="7" customFormat="1" x14ac:dyDescent="0.3">
      <c r="K3150" s="190"/>
      <c r="R3150" s="8"/>
    </row>
    <row r="3151" spans="11:18" s="7" customFormat="1" x14ac:dyDescent="0.3">
      <c r="K3151" s="190"/>
      <c r="R3151" s="8"/>
    </row>
    <row r="3152" spans="11:18" s="7" customFormat="1" x14ac:dyDescent="0.3">
      <c r="K3152" s="190"/>
      <c r="R3152" s="8"/>
    </row>
    <row r="3153" spans="11:18" s="7" customFormat="1" x14ac:dyDescent="0.3">
      <c r="K3153" s="190"/>
      <c r="R3153" s="8"/>
    </row>
    <row r="3154" spans="11:18" s="7" customFormat="1" x14ac:dyDescent="0.3">
      <c r="K3154" s="190"/>
      <c r="R3154" s="8"/>
    </row>
    <row r="3155" spans="11:18" s="7" customFormat="1" x14ac:dyDescent="0.3">
      <c r="K3155" s="190"/>
      <c r="R3155" s="8"/>
    </row>
    <row r="3156" spans="11:18" s="7" customFormat="1" x14ac:dyDescent="0.3">
      <c r="K3156" s="190"/>
      <c r="R3156" s="8"/>
    </row>
    <row r="3157" spans="11:18" s="7" customFormat="1" x14ac:dyDescent="0.3">
      <c r="K3157" s="190"/>
      <c r="R3157" s="8"/>
    </row>
    <row r="3158" spans="11:18" s="7" customFormat="1" x14ac:dyDescent="0.3">
      <c r="K3158" s="190"/>
      <c r="R3158" s="8"/>
    </row>
    <row r="3159" spans="11:18" s="7" customFormat="1" x14ac:dyDescent="0.3">
      <c r="K3159" s="190"/>
      <c r="R3159" s="8"/>
    </row>
    <row r="3160" spans="11:18" s="7" customFormat="1" x14ac:dyDescent="0.3">
      <c r="K3160" s="190"/>
      <c r="R3160" s="8"/>
    </row>
    <row r="3161" spans="11:18" s="7" customFormat="1" x14ac:dyDescent="0.3">
      <c r="K3161" s="190"/>
      <c r="R3161" s="8"/>
    </row>
    <row r="3162" spans="11:18" s="7" customFormat="1" x14ac:dyDescent="0.3">
      <c r="K3162" s="190"/>
      <c r="R3162" s="8"/>
    </row>
    <row r="3163" spans="11:18" s="7" customFormat="1" x14ac:dyDescent="0.3">
      <c r="K3163" s="190"/>
      <c r="R3163" s="8"/>
    </row>
    <row r="3164" spans="11:18" s="7" customFormat="1" x14ac:dyDescent="0.3">
      <c r="K3164" s="190"/>
      <c r="R3164" s="8"/>
    </row>
    <row r="3165" spans="11:18" s="7" customFormat="1" x14ac:dyDescent="0.3">
      <c r="K3165" s="190"/>
      <c r="R3165" s="8"/>
    </row>
    <row r="3166" spans="11:18" s="7" customFormat="1" x14ac:dyDescent="0.3">
      <c r="K3166" s="190"/>
      <c r="R3166" s="8"/>
    </row>
    <row r="3167" spans="11:18" s="7" customFormat="1" x14ac:dyDescent="0.3">
      <c r="K3167" s="190"/>
      <c r="R3167" s="8"/>
    </row>
    <row r="3168" spans="11:18" s="7" customFormat="1" x14ac:dyDescent="0.3">
      <c r="K3168" s="190"/>
      <c r="R3168" s="8"/>
    </row>
    <row r="3169" spans="11:18" s="7" customFormat="1" x14ac:dyDescent="0.3">
      <c r="K3169" s="190"/>
      <c r="R3169" s="8"/>
    </row>
    <row r="3170" spans="11:18" s="7" customFormat="1" x14ac:dyDescent="0.3">
      <c r="K3170" s="190"/>
      <c r="R3170" s="8"/>
    </row>
    <row r="3171" spans="11:18" s="7" customFormat="1" x14ac:dyDescent="0.3">
      <c r="K3171" s="190"/>
      <c r="R3171" s="8"/>
    </row>
    <row r="3172" spans="11:18" s="7" customFormat="1" x14ac:dyDescent="0.3">
      <c r="K3172" s="190"/>
      <c r="R3172" s="8"/>
    </row>
    <row r="3173" spans="11:18" s="7" customFormat="1" x14ac:dyDescent="0.3">
      <c r="K3173" s="190"/>
      <c r="R3173" s="8"/>
    </row>
    <row r="3174" spans="11:18" s="7" customFormat="1" x14ac:dyDescent="0.3">
      <c r="K3174" s="190"/>
      <c r="R3174" s="8"/>
    </row>
    <row r="3175" spans="11:18" s="7" customFormat="1" x14ac:dyDescent="0.3">
      <c r="K3175" s="190"/>
      <c r="R3175" s="8"/>
    </row>
    <row r="3176" spans="11:18" s="7" customFormat="1" x14ac:dyDescent="0.3">
      <c r="K3176" s="190"/>
      <c r="R3176" s="8"/>
    </row>
    <row r="3177" spans="11:18" s="7" customFormat="1" x14ac:dyDescent="0.3">
      <c r="K3177" s="190"/>
      <c r="R3177" s="8"/>
    </row>
    <row r="3178" spans="11:18" s="7" customFormat="1" x14ac:dyDescent="0.3">
      <c r="K3178" s="190"/>
      <c r="R3178" s="8"/>
    </row>
    <row r="3179" spans="11:18" s="7" customFormat="1" x14ac:dyDescent="0.3">
      <c r="K3179" s="190"/>
      <c r="R3179" s="8"/>
    </row>
    <row r="3180" spans="11:18" s="7" customFormat="1" x14ac:dyDescent="0.3">
      <c r="K3180" s="190"/>
      <c r="R3180" s="8"/>
    </row>
    <row r="3181" spans="11:18" s="7" customFormat="1" x14ac:dyDescent="0.3">
      <c r="K3181" s="190"/>
      <c r="R3181" s="8"/>
    </row>
    <row r="3182" spans="11:18" s="7" customFormat="1" x14ac:dyDescent="0.3">
      <c r="K3182" s="190"/>
      <c r="R3182" s="8"/>
    </row>
    <row r="3183" spans="11:18" s="7" customFormat="1" x14ac:dyDescent="0.3">
      <c r="K3183" s="190"/>
      <c r="R3183" s="8"/>
    </row>
    <row r="3184" spans="11:18" s="7" customFormat="1" x14ac:dyDescent="0.3">
      <c r="K3184" s="190"/>
      <c r="R3184" s="8"/>
    </row>
    <row r="3185" spans="11:18" s="7" customFormat="1" x14ac:dyDescent="0.3">
      <c r="K3185" s="190"/>
      <c r="R3185" s="8"/>
    </row>
    <row r="3186" spans="11:18" s="7" customFormat="1" x14ac:dyDescent="0.3">
      <c r="K3186" s="190"/>
      <c r="R3186" s="8"/>
    </row>
    <row r="3187" spans="11:18" s="7" customFormat="1" x14ac:dyDescent="0.3">
      <c r="K3187" s="190"/>
      <c r="R3187" s="8"/>
    </row>
    <row r="3188" spans="11:18" s="7" customFormat="1" x14ac:dyDescent="0.3">
      <c r="K3188" s="190"/>
      <c r="R3188" s="8"/>
    </row>
    <row r="3189" spans="11:18" s="7" customFormat="1" x14ac:dyDescent="0.3">
      <c r="K3189" s="190"/>
      <c r="R3189" s="8"/>
    </row>
    <row r="3190" spans="11:18" s="7" customFormat="1" x14ac:dyDescent="0.3">
      <c r="K3190" s="190"/>
      <c r="R3190" s="8"/>
    </row>
    <row r="3191" spans="11:18" s="7" customFormat="1" x14ac:dyDescent="0.3">
      <c r="K3191" s="190"/>
      <c r="R3191" s="8"/>
    </row>
    <row r="3192" spans="11:18" s="7" customFormat="1" x14ac:dyDescent="0.3">
      <c r="K3192" s="190"/>
      <c r="R3192" s="8"/>
    </row>
    <row r="3193" spans="11:18" s="7" customFormat="1" x14ac:dyDescent="0.3">
      <c r="K3193" s="190"/>
      <c r="R3193" s="8"/>
    </row>
    <row r="3194" spans="11:18" s="7" customFormat="1" x14ac:dyDescent="0.3">
      <c r="K3194" s="190"/>
      <c r="R3194" s="8"/>
    </row>
    <row r="3195" spans="11:18" s="7" customFormat="1" x14ac:dyDescent="0.3">
      <c r="K3195" s="190"/>
      <c r="R3195" s="8"/>
    </row>
    <row r="3196" spans="11:18" s="7" customFormat="1" x14ac:dyDescent="0.3">
      <c r="K3196" s="190"/>
      <c r="R3196" s="8"/>
    </row>
    <row r="3197" spans="11:18" s="7" customFormat="1" x14ac:dyDescent="0.3">
      <c r="K3197" s="190"/>
      <c r="R3197" s="8"/>
    </row>
    <row r="3198" spans="11:18" s="7" customFormat="1" x14ac:dyDescent="0.3">
      <c r="K3198" s="190"/>
      <c r="R3198" s="8"/>
    </row>
    <row r="3199" spans="11:18" s="7" customFormat="1" x14ac:dyDescent="0.3">
      <c r="K3199" s="190"/>
      <c r="R3199" s="8"/>
    </row>
    <row r="3200" spans="11:18" s="7" customFormat="1" x14ac:dyDescent="0.3">
      <c r="K3200" s="190"/>
      <c r="R3200" s="8"/>
    </row>
    <row r="3201" spans="11:18" s="7" customFormat="1" x14ac:dyDescent="0.3">
      <c r="K3201" s="190"/>
      <c r="R3201" s="8"/>
    </row>
    <row r="3202" spans="11:18" s="7" customFormat="1" x14ac:dyDescent="0.3">
      <c r="K3202" s="190"/>
      <c r="R3202" s="8"/>
    </row>
    <row r="3203" spans="11:18" s="7" customFormat="1" x14ac:dyDescent="0.3">
      <c r="K3203" s="190"/>
      <c r="R3203" s="8"/>
    </row>
    <row r="3204" spans="11:18" s="7" customFormat="1" x14ac:dyDescent="0.3">
      <c r="K3204" s="190"/>
      <c r="R3204" s="8"/>
    </row>
    <row r="3205" spans="11:18" s="7" customFormat="1" x14ac:dyDescent="0.3">
      <c r="K3205" s="190"/>
      <c r="R3205" s="8"/>
    </row>
    <row r="3206" spans="11:18" s="7" customFormat="1" x14ac:dyDescent="0.3">
      <c r="K3206" s="190"/>
      <c r="R3206" s="8"/>
    </row>
    <row r="3207" spans="11:18" s="7" customFormat="1" x14ac:dyDescent="0.3">
      <c r="K3207" s="190"/>
      <c r="R3207" s="8"/>
    </row>
    <row r="3208" spans="11:18" s="7" customFormat="1" x14ac:dyDescent="0.3">
      <c r="K3208" s="190"/>
      <c r="R3208" s="8"/>
    </row>
    <row r="3209" spans="11:18" s="7" customFormat="1" x14ac:dyDescent="0.3">
      <c r="K3209" s="190"/>
      <c r="R3209" s="8"/>
    </row>
    <row r="3210" spans="11:18" s="7" customFormat="1" x14ac:dyDescent="0.3">
      <c r="K3210" s="190"/>
      <c r="R3210" s="8"/>
    </row>
    <row r="3211" spans="11:18" s="7" customFormat="1" x14ac:dyDescent="0.3">
      <c r="K3211" s="190"/>
      <c r="R3211" s="8"/>
    </row>
    <row r="3212" spans="11:18" s="7" customFormat="1" x14ac:dyDescent="0.3">
      <c r="K3212" s="190"/>
      <c r="R3212" s="8"/>
    </row>
    <row r="3213" spans="11:18" s="7" customFormat="1" x14ac:dyDescent="0.3">
      <c r="K3213" s="190"/>
      <c r="R3213" s="8"/>
    </row>
    <row r="3214" spans="11:18" s="7" customFormat="1" x14ac:dyDescent="0.3">
      <c r="K3214" s="190"/>
      <c r="R3214" s="8"/>
    </row>
    <row r="3215" spans="11:18" s="7" customFormat="1" x14ac:dyDescent="0.3">
      <c r="K3215" s="190"/>
      <c r="R3215" s="8"/>
    </row>
    <row r="3216" spans="11:18" s="7" customFormat="1" x14ac:dyDescent="0.3">
      <c r="K3216" s="190"/>
      <c r="R3216" s="8"/>
    </row>
    <row r="3217" spans="11:18" s="7" customFormat="1" x14ac:dyDescent="0.3">
      <c r="K3217" s="190"/>
      <c r="R3217" s="8"/>
    </row>
    <row r="3218" spans="11:18" s="7" customFormat="1" x14ac:dyDescent="0.3">
      <c r="K3218" s="190"/>
      <c r="R3218" s="8"/>
    </row>
    <row r="3219" spans="11:18" s="7" customFormat="1" x14ac:dyDescent="0.3">
      <c r="K3219" s="190"/>
      <c r="R3219" s="8"/>
    </row>
    <row r="3220" spans="11:18" s="7" customFormat="1" x14ac:dyDescent="0.3">
      <c r="K3220" s="190"/>
      <c r="R3220" s="8"/>
    </row>
    <row r="3221" spans="11:18" s="7" customFormat="1" x14ac:dyDescent="0.3">
      <c r="K3221" s="190"/>
      <c r="R3221" s="8"/>
    </row>
    <row r="3222" spans="11:18" s="7" customFormat="1" x14ac:dyDescent="0.3">
      <c r="K3222" s="190"/>
      <c r="R3222" s="8"/>
    </row>
    <row r="3223" spans="11:18" s="7" customFormat="1" x14ac:dyDescent="0.3">
      <c r="K3223" s="190"/>
      <c r="R3223" s="8"/>
    </row>
    <row r="3224" spans="11:18" s="7" customFormat="1" x14ac:dyDescent="0.3">
      <c r="K3224" s="190"/>
      <c r="R3224" s="8"/>
    </row>
    <row r="3225" spans="11:18" s="7" customFormat="1" x14ac:dyDescent="0.3">
      <c r="K3225" s="190"/>
      <c r="R3225" s="8"/>
    </row>
    <row r="3226" spans="11:18" s="7" customFormat="1" x14ac:dyDescent="0.3">
      <c r="K3226" s="190"/>
      <c r="R3226" s="8"/>
    </row>
    <row r="3227" spans="11:18" s="7" customFormat="1" x14ac:dyDescent="0.3">
      <c r="K3227" s="190"/>
      <c r="R3227" s="8"/>
    </row>
    <row r="3228" spans="11:18" s="7" customFormat="1" x14ac:dyDescent="0.3">
      <c r="K3228" s="190"/>
      <c r="R3228" s="8"/>
    </row>
    <row r="3229" spans="11:18" s="7" customFormat="1" x14ac:dyDescent="0.3">
      <c r="K3229" s="190"/>
      <c r="R3229" s="8"/>
    </row>
    <row r="3230" spans="11:18" s="7" customFormat="1" x14ac:dyDescent="0.3">
      <c r="K3230" s="190"/>
      <c r="R3230" s="8"/>
    </row>
    <row r="3231" spans="11:18" s="7" customFormat="1" x14ac:dyDescent="0.3">
      <c r="K3231" s="190"/>
      <c r="R3231" s="8"/>
    </row>
    <row r="3232" spans="11:18" s="7" customFormat="1" x14ac:dyDescent="0.3">
      <c r="K3232" s="190"/>
      <c r="R3232" s="8"/>
    </row>
    <row r="3233" spans="11:18" s="7" customFormat="1" x14ac:dyDescent="0.3">
      <c r="K3233" s="190"/>
      <c r="R3233" s="8"/>
    </row>
    <row r="3234" spans="11:18" s="7" customFormat="1" x14ac:dyDescent="0.3">
      <c r="K3234" s="190"/>
      <c r="R3234" s="8"/>
    </row>
    <row r="3235" spans="11:18" s="7" customFormat="1" x14ac:dyDescent="0.3">
      <c r="K3235" s="190"/>
      <c r="R3235" s="8"/>
    </row>
    <row r="3236" spans="11:18" s="7" customFormat="1" x14ac:dyDescent="0.3">
      <c r="K3236" s="190"/>
      <c r="R3236" s="8"/>
    </row>
    <row r="3237" spans="11:18" s="7" customFormat="1" x14ac:dyDescent="0.3">
      <c r="K3237" s="190"/>
      <c r="R3237" s="8"/>
    </row>
    <row r="3238" spans="11:18" s="7" customFormat="1" x14ac:dyDescent="0.3">
      <c r="K3238" s="190"/>
      <c r="R3238" s="8"/>
    </row>
    <row r="3239" spans="11:18" s="7" customFormat="1" x14ac:dyDescent="0.3">
      <c r="K3239" s="190"/>
      <c r="R3239" s="8"/>
    </row>
    <row r="3240" spans="11:18" s="7" customFormat="1" x14ac:dyDescent="0.3">
      <c r="K3240" s="190"/>
      <c r="R3240" s="8"/>
    </row>
    <row r="3241" spans="11:18" s="7" customFormat="1" x14ac:dyDescent="0.3">
      <c r="K3241" s="190"/>
      <c r="R3241" s="8"/>
    </row>
    <row r="3242" spans="11:18" s="7" customFormat="1" x14ac:dyDescent="0.3">
      <c r="K3242" s="190"/>
      <c r="R3242" s="8"/>
    </row>
    <row r="3243" spans="11:18" s="7" customFormat="1" x14ac:dyDescent="0.3">
      <c r="K3243" s="190"/>
      <c r="R3243" s="8"/>
    </row>
    <row r="3244" spans="11:18" s="7" customFormat="1" x14ac:dyDescent="0.3">
      <c r="K3244" s="190"/>
      <c r="R3244" s="8"/>
    </row>
    <row r="3245" spans="11:18" s="7" customFormat="1" x14ac:dyDescent="0.3">
      <c r="K3245" s="190"/>
      <c r="R3245" s="8"/>
    </row>
    <row r="3246" spans="11:18" s="7" customFormat="1" x14ac:dyDescent="0.3">
      <c r="K3246" s="190"/>
      <c r="R3246" s="8"/>
    </row>
    <row r="3247" spans="11:18" s="7" customFormat="1" x14ac:dyDescent="0.3">
      <c r="K3247" s="190"/>
      <c r="R3247" s="8"/>
    </row>
    <row r="3248" spans="11:18" s="7" customFormat="1" x14ac:dyDescent="0.3">
      <c r="K3248" s="190"/>
      <c r="R3248" s="8"/>
    </row>
    <row r="3249" spans="11:18" s="7" customFormat="1" x14ac:dyDescent="0.3">
      <c r="K3249" s="190"/>
      <c r="R3249" s="8"/>
    </row>
    <row r="3250" spans="11:18" s="7" customFormat="1" x14ac:dyDescent="0.3">
      <c r="K3250" s="190"/>
      <c r="R3250" s="8"/>
    </row>
    <row r="3251" spans="11:18" s="7" customFormat="1" x14ac:dyDescent="0.3">
      <c r="K3251" s="190"/>
      <c r="R3251" s="8"/>
    </row>
    <row r="3252" spans="11:18" s="7" customFormat="1" x14ac:dyDescent="0.3">
      <c r="K3252" s="190"/>
      <c r="R3252" s="8"/>
    </row>
    <row r="3253" spans="11:18" s="7" customFormat="1" x14ac:dyDescent="0.3">
      <c r="K3253" s="190"/>
      <c r="R3253" s="8"/>
    </row>
    <row r="3254" spans="11:18" s="7" customFormat="1" x14ac:dyDescent="0.3">
      <c r="K3254" s="190"/>
      <c r="R3254" s="8"/>
    </row>
    <row r="3255" spans="11:18" s="7" customFormat="1" x14ac:dyDescent="0.3">
      <c r="K3255" s="190"/>
      <c r="R3255" s="8"/>
    </row>
    <row r="3256" spans="11:18" s="7" customFormat="1" x14ac:dyDescent="0.3">
      <c r="K3256" s="190"/>
      <c r="R3256" s="8"/>
    </row>
    <row r="3257" spans="11:18" s="7" customFormat="1" x14ac:dyDescent="0.3">
      <c r="K3257" s="190"/>
      <c r="R3257" s="8"/>
    </row>
    <row r="3258" spans="11:18" s="7" customFormat="1" x14ac:dyDescent="0.3">
      <c r="K3258" s="190"/>
      <c r="R3258" s="8"/>
    </row>
    <row r="3259" spans="11:18" s="7" customFormat="1" x14ac:dyDescent="0.3">
      <c r="K3259" s="190"/>
      <c r="R3259" s="8"/>
    </row>
    <row r="3260" spans="11:18" s="7" customFormat="1" x14ac:dyDescent="0.3">
      <c r="K3260" s="190"/>
      <c r="R3260" s="8"/>
    </row>
    <row r="3261" spans="11:18" s="7" customFormat="1" x14ac:dyDescent="0.3">
      <c r="K3261" s="190"/>
      <c r="R3261" s="8"/>
    </row>
    <row r="3262" spans="11:18" s="7" customFormat="1" x14ac:dyDescent="0.3">
      <c r="K3262" s="190"/>
      <c r="R3262" s="8"/>
    </row>
    <row r="3263" spans="11:18" s="7" customFormat="1" x14ac:dyDescent="0.3">
      <c r="K3263" s="190"/>
      <c r="R3263" s="8"/>
    </row>
    <row r="3264" spans="11:18" s="7" customFormat="1" x14ac:dyDescent="0.3">
      <c r="K3264" s="190"/>
      <c r="R3264" s="8"/>
    </row>
    <row r="3265" spans="11:18" s="7" customFormat="1" x14ac:dyDescent="0.3">
      <c r="K3265" s="190"/>
      <c r="R3265" s="8"/>
    </row>
    <row r="3266" spans="11:18" s="7" customFormat="1" x14ac:dyDescent="0.3">
      <c r="K3266" s="190"/>
      <c r="R3266" s="8"/>
    </row>
    <row r="3267" spans="11:18" s="7" customFormat="1" x14ac:dyDescent="0.3">
      <c r="K3267" s="190"/>
      <c r="R3267" s="8"/>
    </row>
    <row r="3268" spans="11:18" s="7" customFormat="1" x14ac:dyDescent="0.3">
      <c r="K3268" s="190"/>
      <c r="R3268" s="8"/>
    </row>
    <row r="3269" spans="11:18" s="7" customFormat="1" x14ac:dyDescent="0.3">
      <c r="K3269" s="190"/>
      <c r="R3269" s="8"/>
    </row>
    <row r="3270" spans="11:18" s="7" customFormat="1" x14ac:dyDescent="0.3">
      <c r="K3270" s="190"/>
      <c r="R3270" s="8"/>
    </row>
    <row r="3271" spans="11:18" s="7" customFormat="1" x14ac:dyDescent="0.3">
      <c r="K3271" s="190"/>
      <c r="R3271" s="8"/>
    </row>
    <row r="3272" spans="11:18" s="7" customFormat="1" x14ac:dyDescent="0.3">
      <c r="K3272" s="190"/>
      <c r="R3272" s="8"/>
    </row>
    <row r="3273" spans="11:18" s="7" customFormat="1" x14ac:dyDescent="0.3">
      <c r="K3273" s="190"/>
      <c r="R3273" s="8"/>
    </row>
    <row r="3274" spans="11:18" s="7" customFormat="1" x14ac:dyDescent="0.3">
      <c r="K3274" s="190"/>
      <c r="R3274" s="8"/>
    </row>
    <row r="3275" spans="11:18" s="7" customFormat="1" x14ac:dyDescent="0.3">
      <c r="K3275" s="190"/>
      <c r="R3275" s="8"/>
    </row>
    <row r="3276" spans="11:18" s="7" customFormat="1" x14ac:dyDescent="0.3">
      <c r="K3276" s="190"/>
      <c r="R3276" s="8"/>
    </row>
    <row r="3277" spans="11:18" s="7" customFormat="1" x14ac:dyDescent="0.3">
      <c r="K3277" s="190"/>
      <c r="R3277" s="8"/>
    </row>
    <row r="3278" spans="11:18" s="7" customFormat="1" x14ac:dyDescent="0.3">
      <c r="K3278" s="190"/>
      <c r="R3278" s="8"/>
    </row>
    <row r="3279" spans="11:18" s="7" customFormat="1" x14ac:dyDescent="0.3">
      <c r="K3279" s="190"/>
      <c r="R3279" s="8"/>
    </row>
    <row r="3280" spans="11:18" s="7" customFormat="1" x14ac:dyDescent="0.3">
      <c r="K3280" s="190"/>
      <c r="R3280" s="8"/>
    </row>
    <row r="3281" spans="11:18" s="7" customFormat="1" x14ac:dyDescent="0.3">
      <c r="K3281" s="190"/>
      <c r="R3281" s="8"/>
    </row>
    <row r="3282" spans="11:18" s="7" customFormat="1" x14ac:dyDescent="0.3">
      <c r="K3282" s="190"/>
      <c r="R3282" s="8"/>
    </row>
    <row r="3283" spans="11:18" s="7" customFormat="1" x14ac:dyDescent="0.3">
      <c r="K3283" s="190"/>
      <c r="R3283" s="8"/>
    </row>
    <row r="3284" spans="11:18" s="7" customFormat="1" x14ac:dyDescent="0.3">
      <c r="K3284" s="190"/>
      <c r="R3284" s="8"/>
    </row>
    <row r="3285" spans="11:18" s="7" customFormat="1" x14ac:dyDescent="0.3">
      <c r="K3285" s="190"/>
      <c r="R3285" s="8"/>
    </row>
    <row r="3286" spans="11:18" s="7" customFormat="1" x14ac:dyDescent="0.3">
      <c r="K3286" s="190"/>
      <c r="R3286" s="8"/>
    </row>
    <row r="3287" spans="11:18" s="7" customFormat="1" x14ac:dyDescent="0.3">
      <c r="K3287" s="190"/>
      <c r="R3287" s="8"/>
    </row>
    <row r="3288" spans="11:18" s="7" customFormat="1" x14ac:dyDescent="0.3">
      <c r="K3288" s="190"/>
      <c r="R3288" s="8"/>
    </row>
    <row r="3289" spans="11:18" s="7" customFormat="1" x14ac:dyDescent="0.3">
      <c r="K3289" s="190"/>
      <c r="R3289" s="8"/>
    </row>
    <row r="3290" spans="11:18" s="7" customFormat="1" x14ac:dyDescent="0.3">
      <c r="K3290" s="190"/>
      <c r="R3290" s="8"/>
    </row>
    <row r="3291" spans="11:18" s="7" customFormat="1" x14ac:dyDescent="0.3">
      <c r="K3291" s="190"/>
      <c r="R3291" s="8"/>
    </row>
    <row r="3292" spans="11:18" s="7" customFormat="1" x14ac:dyDescent="0.3">
      <c r="K3292" s="190"/>
      <c r="R3292" s="8"/>
    </row>
    <row r="3293" spans="11:18" s="7" customFormat="1" x14ac:dyDescent="0.3">
      <c r="K3293" s="190"/>
      <c r="R3293" s="8"/>
    </row>
    <row r="3294" spans="11:18" s="7" customFormat="1" x14ac:dyDescent="0.3">
      <c r="K3294" s="190"/>
      <c r="R3294" s="8"/>
    </row>
    <row r="3295" spans="11:18" s="7" customFormat="1" x14ac:dyDescent="0.3">
      <c r="K3295" s="190"/>
      <c r="R3295" s="8"/>
    </row>
    <row r="3296" spans="11:18" s="7" customFormat="1" x14ac:dyDescent="0.3">
      <c r="K3296" s="190"/>
      <c r="R3296" s="8"/>
    </row>
    <row r="3297" spans="11:18" s="7" customFormat="1" x14ac:dyDescent="0.3">
      <c r="K3297" s="190"/>
      <c r="R3297" s="8"/>
    </row>
    <row r="3298" spans="11:18" s="7" customFormat="1" x14ac:dyDescent="0.3">
      <c r="K3298" s="190"/>
      <c r="R3298" s="8"/>
    </row>
    <row r="3299" spans="11:18" s="7" customFormat="1" x14ac:dyDescent="0.3">
      <c r="K3299" s="190"/>
      <c r="R3299" s="8"/>
    </row>
    <row r="3300" spans="11:18" s="7" customFormat="1" x14ac:dyDescent="0.3">
      <c r="K3300" s="190"/>
      <c r="R3300" s="8"/>
    </row>
    <row r="3301" spans="11:18" s="7" customFormat="1" x14ac:dyDescent="0.3">
      <c r="K3301" s="190"/>
      <c r="R3301" s="8"/>
    </row>
    <row r="3302" spans="11:18" s="7" customFormat="1" x14ac:dyDescent="0.3">
      <c r="K3302" s="190"/>
      <c r="R3302" s="8"/>
    </row>
    <row r="3303" spans="11:18" s="7" customFormat="1" x14ac:dyDescent="0.3">
      <c r="K3303" s="190"/>
      <c r="R3303" s="8"/>
    </row>
    <row r="3304" spans="11:18" s="7" customFormat="1" x14ac:dyDescent="0.3">
      <c r="K3304" s="190"/>
      <c r="R3304" s="8"/>
    </row>
    <row r="3305" spans="11:18" s="7" customFormat="1" x14ac:dyDescent="0.3">
      <c r="K3305" s="190"/>
      <c r="R3305" s="8"/>
    </row>
    <row r="3306" spans="11:18" s="7" customFormat="1" x14ac:dyDescent="0.3">
      <c r="K3306" s="190"/>
      <c r="R3306" s="8"/>
    </row>
    <row r="3307" spans="11:18" s="7" customFormat="1" x14ac:dyDescent="0.3">
      <c r="K3307" s="190"/>
      <c r="R3307" s="8"/>
    </row>
    <row r="3308" spans="11:18" s="7" customFormat="1" x14ac:dyDescent="0.3">
      <c r="K3308" s="190"/>
      <c r="R3308" s="8"/>
    </row>
    <row r="3309" spans="11:18" s="7" customFormat="1" x14ac:dyDescent="0.3">
      <c r="K3309" s="190"/>
      <c r="R3309" s="8"/>
    </row>
    <row r="3310" spans="11:18" s="7" customFormat="1" x14ac:dyDescent="0.3">
      <c r="K3310" s="190"/>
      <c r="R3310" s="8"/>
    </row>
    <row r="3311" spans="11:18" s="7" customFormat="1" x14ac:dyDescent="0.3">
      <c r="K3311" s="190"/>
      <c r="R3311" s="8"/>
    </row>
    <row r="3312" spans="11:18" s="7" customFormat="1" x14ac:dyDescent="0.3">
      <c r="K3312" s="190"/>
      <c r="R3312" s="8"/>
    </row>
    <row r="3313" spans="11:18" s="7" customFormat="1" x14ac:dyDescent="0.3">
      <c r="K3313" s="190"/>
      <c r="R3313" s="8"/>
    </row>
    <row r="3314" spans="11:18" s="7" customFormat="1" x14ac:dyDescent="0.3">
      <c r="K3314" s="190"/>
      <c r="R3314" s="8"/>
    </row>
    <row r="3315" spans="11:18" s="7" customFormat="1" x14ac:dyDescent="0.3">
      <c r="K3315" s="190"/>
      <c r="R3315" s="8"/>
    </row>
    <row r="3316" spans="11:18" s="7" customFormat="1" x14ac:dyDescent="0.3">
      <c r="K3316" s="190"/>
      <c r="R3316" s="8"/>
    </row>
    <row r="3317" spans="11:18" s="7" customFormat="1" x14ac:dyDescent="0.3">
      <c r="K3317" s="190"/>
      <c r="R3317" s="8"/>
    </row>
    <row r="3318" spans="11:18" s="7" customFormat="1" x14ac:dyDescent="0.3">
      <c r="K3318" s="190"/>
      <c r="R3318" s="8"/>
    </row>
    <row r="3319" spans="11:18" s="7" customFormat="1" x14ac:dyDescent="0.3">
      <c r="K3319" s="190"/>
      <c r="R3319" s="8"/>
    </row>
    <row r="3320" spans="11:18" s="7" customFormat="1" x14ac:dyDescent="0.3">
      <c r="K3320" s="190"/>
      <c r="R3320" s="8"/>
    </row>
    <row r="3321" spans="11:18" s="7" customFormat="1" x14ac:dyDescent="0.3">
      <c r="K3321" s="190"/>
      <c r="R3321" s="8"/>
    </row>
    <row r="3322" spans="11:18" s="7" customFormat="1" x14ac:dyDescent="0.3">
      <c r="K3322" s="190"/>
      <c r="R3322" s="8"/>
    </row>
    <row r="3323" spans="11:18" s="7" customFormat="1" x14ac:dyDescent="0.3">
      <c r="K3323" s="190"/>
      <c r="R3323" s="8"/>
    </row>
    <row r="3324" spans="11:18" s="7" customFormat="1" x14ac:dyDescent="0.3">
      <c r="K3324" s="190"/>
      <c r="R3324" s="8"/>
    </row>
    <row r="3325" spans="11:18" s="7" customFormat="1" x14ac:dyDescent="0.3">
      <c r="K3325" s="190"/>
      <c r="R3325" s="8"/>
    </row>
    <row r="3326" spans="11:18" s="7" customFormat="1" x14ac:dyDescent="0.3">
      <c r="K3326" s="190"/>
      <c r="R3326" s="8"/>
    </row>
    <row r="3327" spans="11:18" s="7" customFormat="1" x14ac:dyDescent="0.3">
      <c r="K3327" s="190"/>
      <c r="R3327" s="8"/>
    </row>
    <row r="3328" spans="11:18" s="7" customFormat="1" x14ac:dyDescent="0.3">
      <c r="K3328" s="190"/>
      <c r="R3328" s="8"/>
    </row>
    <row r="3329" spans="11:18" s="7" customFormat="1" x14ac:dyDescent="0.3">
      <c r="K3329" s="190"/>
      <c r="R3329" s="8"/>
    </row>
    <row r="3330" spans="11:18" s="7" customFormat="1" x14ac:dyDescent="0.3">
      <c r="K3330" s="190"/>
      <c r="R3330" s="8"/>
    </row>
    <row r="3331" spans="11:18" s="7" customFormat="1" x14ac:dyDescent="0.3">
      <c r="K3331" s="190"/>
      <c r="R3331" s="8"/>
    </row>
    <row r="3332" spans="11:18" s="7" customFormat="1" x14ac:dyDescent="0.3">
      <c r="K3332" s="190"/>
      <c r="R3332" s="8"/>
    </row>
    <row r="3333" spans="11:18" s="7" customFormat="1" x14ac:dyDescent="0.3">
      <c r="K3333" s="190"/>
      <c r="R3333" s="8"/>
    </row>
    <row r="3334" spans="11:18" s="7" customFormat="1" x14ac:dyDescent="0.3">
      <c r="K3334" s="190"/>
      <c r="R3334" s="8"/>
    </row>
    <row r="3335" spans="11:18" s="7" customFormat="1" x14ac:dyDescent="0.3">
      <c r="K3335" s="190"/>
      <c r="R3335" s="8"/>
    </row>
    <row r="3336" spans="11:18" s="7" customFormat="1" x14ac:dyDescent="0.3">
      <c r="K3336" s="190"/>
      <c r="R3336" s="8"/>
    </row>
    <row r="3337" spans="11:18" s="7" customFormat="1" x14ac:dyDescent="0.3">
      <c r="K3337" s="190"/>
      <c r="R3337" s="8"/>
    </row>
    <row r="3338" spans="11:18" s="7" customFormat="1" x14ac:dyDescent="0.3">
      <c r="K3338" s="190"/>
      <c r="R3338" s="8"/>
    </row>
    <row r="3339" spans="11:18" s="7" customFormat="1" x14ac:dyDescent="0.3">
      <c r="K3339" s="190"/>
      <c r="R3339" s="8"/>
    </row>
    <row r="3340" spans="11:18" s="7" customFormat="1" x14ac:dyDescent="0.3">
      <c r="K3340" s="190"/>
      <c r="R3340" s="8"/>
    </row>
    <row r="3341" spans="11:18" s="7" customFormat="1" x14ac:dyDescent="0.3">
      <c r="K3341" s="190"/>
      <c r="R3341" s="8"/>
    </row>
    <row r="3342" spans="11:18" s="7" customFormat="1" x14ac:dyDescent="0.3">
      <c r="K3342" s="190"/>
      <c r="R3342" s="8"/>
    </row>
    <row r="3343" spans="11:18" s="7" customFormat="1" x14ac:dyDescent="0.3">
      <c r="K3343" s="190"/>
      <c r="R3343" s="8"/>
    </row>
    <row r="3344" spans="11:18" s="7" customFormat="1" x14ac:dyDescent="0.3">
      <c r="K3344" s="190"/>
      <c r="R3344" s="8"/>
    </row>
    <row r="3345" spans="11:18" s="7" customFormat="1" x14ac:dyDescent="0.3">
      <c r="K3345" s="190"/>
      <c r="R3345" s="8"/>
    </row>
    <row r="3346" spans="11:18" s="7" customFormat="1" x14ac:dyDescent="0.3">
      <c r="K3346" s="190"/>
      <c r="R3346" s="8"/>
    </row>
    <row r="3347" spans="11:18" s="7" customFormat="1" x14ac:dyDescent="0.3">
      <c r="K3347" s="190"/>
      <c r="R3347" s="8"/>
    </row>
    <row r="3348" spans="11:18" s="7" customFormat="1" x14ac:dyDescent="0.3">
      <c r="K3348" s="190"/>
      <c r="R3348" s="8"/>
    </row>
    <row r="3349" spans="11:18" s="7" customFormat="1" x14ac:dyDescent="0.3">
      <c r="K3349" s="190"/>
      <c r="R3349" s="8"/>
    </row>
    <row r="3350" spans="11:18" s="7" customFormat="1" x14ac:dyDescent="0.3">
      <c r="K3350" s="190"/>
      <c r="R3350" s="8"/>
    </row>
    <row r="3351" spans="11:18" s="7" customFormat="1" x14ac:dyDescent="0.3">
      <c r="K3351" s="190"/>
      <c r="R3351" s="8"/>
    </row>
    <row r="3352" spans="11:18" s="7" customFormat="1" x14ac:dyDescent="0.3">
      <c r="K3352" s="190"/>
      <c r="R3352" s="8"/>
    </row>
    <row r="3353" spans="11:18" s="7" customFormat="1" x14ac:dyDescent="0.3">
      <c r="K3353" s="190"/>
      <c r="R3353" s="8"/>
    </row>
    <row r="3354" spans="11:18" s="7" customFormat="1" x14ac:dyDescent="0.3">
      <c r="K3354" s="190"/>
      <c r="R3354" s="8"/>
    </row>
    <row r="3355" spans="11:18" s="7" customFormat="1" x14ac:dyDescent="0.3">
      <c r="K3355" s="190"/>
      <c r="R3355" s="8"/>
    </row>
    <row r="3356" spans="11:18" s="7" customFormat="1" x14ac:dyDescent="0.3">
      <c r="K3356" s="190"/>
      <c r="R3356" s="8"/>
    </row>
    <row r="3357" spans="11:18" s="7" customFormat="1" x14ac:dyDescent="0.3">
      <c r="K3357" s="190"/>
      <c r="R3357" s="8"/>
    </row>
    <row r="3358" spans="11:18" s="7" customFormat="1" x14ac:dyDescent="0.3">
      <c r="K3358" s="190"/>
      <c r="R3358" s="8"/>
    </row>
    <row r="3359" spans="11:18" s="7" customFormat="1" x14ac:dyDescent="0.3">
      <c r="K3359" s="190"/>
      <c r="R3359" s="8"/>
    </row>
    <row r="3360" spans="11:18" s="7" customFormat="1" x14ac:dyDescent="0.3">
      <c r="K3360" s="190"/>
      <c r="R3360" s="8"/>
    </row>
    <row r="3361" spans="11:18" s="7" customFormat="1" x14ac:dyDescent="0.3">
      <c r="K3361" s="190"/>
      <c r="R3361" s="8"/>
    </row>
    <row r="3362" spans="11:18" s="7" customFormat="1" x14ac:dyDescent="0.3">
      <c r="K3362" s="190"/>
      <c r="R3362" s="8"/>
    </row>
    <row r="3363" spans="11:18" s="7" customFormat="1" x14ac:dyDescent="0.3">
      <c r="K3363" s="190"/>
      <c r="R3363" s="8"/>
    </row>
    <row r="3364" spans="11:18" s="7" customFormat="1" x14ac:dyDescent="0.3">
      <c r="K3364" s="190"/>
      <c r="R3364" s="8"/>
    </row>
    <row r="3365" spans="11:18" s="7" customFormat="1" x14ac:dyDescent="0.3">
      <c r="K3365" s="190"/>
      <c r="R3365" s="8"/>
    </row>
    <row r="3366" spans="11:18" s="7" customFormat="1" x14ac:dyDescent="0.3">
      <c r="K3366" s="190"/>
      <c r="R3366" s="8"/>
    </row>
    <row r="3367" spans="11:18" s="7" customFormat="1" x14ac:dyDescent="0.3">
      <c r="K3367" s="190"/>
      <c r="R3367" s="8"/>
    </row>
    <row r="3368" spans="11:18" s="7" customFormat="1" x14ac:dyDescent="0.3">
      <c r="K3368" s="190"/>
      <c r="R3368" s="8"/>
    </row>
    <row r="3369" spans="11:18" s="7" customFormat="1" x14ac:dyDescent="0.3">
      <c r="K3369" s="190"/>
      <c r="R3369" s="8"/>
    </row>
    <row r="3370" spans="11:18" s="7" customFormat="1" x14ac:dyDescent="0.3">
      <c r="K3370" s="190"/>
      <c r="R3370" s="8"/>
    </row>
    <row r="3371" spans="11:18" s="7" customFormat="1" x14ac:dyDescent="0.3">
      <c r="K3371" s="190"/>
      <c r="R3371" s="8"/>
    </row>
    <row r="3372" spans="11:18" s="7" customFormat="1" x14ac:dyDescent="0.3">
      <c r="K3372" s="190"/>
      <c r="R3372" s="8"/>
    </row>
    <row r="3373" spans="11:18" s="7" customFormat="1" x14ac:dyDescent="0.3">
      <c r="K3373" s="190"/>
      <c r="R3373" s="8"/>
    </row>
    <row r="3374" spans="11:18" s="7" customFormat="1" x14ac:dyDescent="0.3">
      <c r="K3374" s="190"/>
      <c r="R3374" s="8"/>
    </row>
    <row r="3375" spans="11:18" s="7" customFormat="1" x14ac:dyDescent="0.3">
      <c r="K3375" s="190"/>
      <c r="R3375" s="8"/>
    </row>
    <row r="3376" spans="11:18" s="7" customFormat="1" x14ac:dyDescent="0.3">
      <c r="K3376" s="190"/>
      <c r="R3376" s="8"/>
    </row>
    <row r="3377" spans="11:18" s="7" customFormat="1" x14ac:dyDescent="0.3">
      <c r="K3377" s="190"/>
      <c r="R3377" s="8"/>
    </row>
    <row r="3378" spans="11:18" s="7" customFormat="1" x14ac:dyDescent="0.3">
      <c r="K3378" s="190"/>
      <c r="R3378" s="8"/>
    </row>
    <row r="3379" spans="11:18" s="7" customFormat="1" x14ac:dyDescent="0.3">
      <c r="K3379" s="190"/>
      <c r="R3379" s="8"/>
    </row>
    <row r="3380" spans="11:18" s="7" customFormat="1" x14ac:dyDescent="0.3">
      <c r="K3380" s="190"/>
      <c r="R3380" s="8"/>
    </row>
    <row r="3381" spans="11:18" s="7" customFormat="1" x14ac:dyDescent="0.3">
      <c r="K3381" s="190"/>
      <c r="R3381" s="8"/>
    </row>
    <row r="3382" spans="11:18" s="7" customFormat="1" x14ac:dyDescent="0.3">
      <c r="K3382" s="190"/>
      <c r="R3382" s="8"/>
    </row>
    <row r="3383" spans="11:18" s="7" customFormat="1" x14ac:dyDescent="0.3">
      <c r="K3383" s="190"/>
      <c r="R3383" s="8"/>
    </row>
    <row r="3384" spans="11:18" s="7" customFormat="1" x14ac:dyDescent="0.3">
      <c r="K3384" s="190"/>
      <c r="R3384" s="8"/>
    </row>
    <row r="3385" spans="11:18" s="7" customFormat="1" x14ac:dyDescent="0.3">
      <c r="K3385" s="190"/>
      <c r="R3385" s="8"/>
    </row>
    <row r="3386" spans="11:18" s="7" customFormat="1" x14ac:dyDescent="0.3">
      <c r="K3386" s="190"/>
      <c r="R3386" s="8"/>
    </row>
    <row r="3387" spans="11:18" s="7" customFormat="1" x14ac:dyDescent="0.3">
      <c r="K3387" s="190"/>
      <c r="R3387" s="8"/>
    </row>
    <row r="3388" spans="11:18" s="7" customFormat="1" x14ac:dyDescent="0.3">
      <c r="K3388" s="190"/>
      <c r="R3388" s="8"/>
    </row>
    <row r="3389" spans="11:18" s="7" customFormat="1" x14ac:dyDescent="0.3">
      <c r="K3389" s="190"/>
      <c r="R3389" s="8"/>
    </row>
    <row r="3390" spans="11:18" s="7" customFormat="1" x14ac:dyDescent="0.3">
      <c r="K3390" s="190"/>
      <c r="R3390" s="8"/>
    </row>
    <row r="3391" spans="11:18" s="7" customFormat="1" x14ac:dyDescent="0.3">
      <c r="K3391" s="190"/>
      <c r="R3391" s="8"/>
    </row>
    <row r="3392" spans="11:18" s="7" customFormat="1" x14ac:dyDescent="0.3">
      <c r="K3392" s="190"/>
      <c r="R3392" s="8"/>
    </row>
    <row r="3393" spans="11:18" s="7" customFormat="1" x14ac:dyDescent="0.3">
      <c r="K3393" s="190"/>
      <c r="R3393" s="8"/>
    </row>
    <row r="3394" spans="11:18" s="7" customFormat="1" x14ac:dyDescent="0.3">
      <c r="K3394" s="190"/>
      <c r="R3394" s="8"/>
    </row>
    <row r="3395" spans="11:18" s="7" customFormat="1" x14ac:dyDescent="0.3">
      <c r="K3395" s="190"/>
      <c r="R3395" s="8"/>
    </row>
    <row r="3396" spans="11:18" s="7" customFormat="1" x14ac:dyDescent="0.3">
      <c r="K3396" s="190"/>
      <c r="R3396" s="8"/>
    </row>
    <row r="3397" spans="11:18" s="7" customFormat="1" x14ac:dyDescent="0.3">
      <c r="K3397" s="190"/>
      <c r="R3397" s="8"/>
    </row>
    <row r="3398" spans="11:18" s="7" customFormat="1" x14ac:dyDescent="0.3">
      <c r="K3398" s="190"/>
      <c r="R3398" s="8"/>
    </row>
    <row r="3399" spans="11:18" s="7" customFormat="1" x14ac:dyDescent="0.3">
      <c r="K3399" s="190"/>
      <c r="R3399" s="8"/>
    </row>
    <row r="3400" spans="11:18" s="7" customFormat="1" x14ac:dyDescent="0.3">
      <c r="K3400" s="190"/>
      <c r="R3400" s="8"/>
    </row>
    <row r="3401" spans="11:18" s="7" customFormat="1" x14ac:dyDescent="0.3">
      <c r="K3401" s="190"/>
      <c r="R3401" s="8"/>
    </row>
    <row r="3402" spans="11:18" s="7" customFormat="1" x14ac:dyDescent="0.3">
      <c r="K3402" s="190"/>
      <c r="R3402" s="8"/>
    </row>
    <row r="3403" spans="11:18" s="7" customFormat="1" x14ac:dyDescent="0.3">
      <c r="K3403" s="190"/>
      <c r="R3403" s="8"/>
    </row>
    <row r="3404" spans="11:18" s="7" customFormat="1" x14ac:dyDescent="0.3">
      <c r="K3404" s="190"/>
      <c r="R3404" s="8"/>
    </row>
    <row r="3405" spans="11:18" s="7" customFormat="1" x14ac:dyDescent="0.3">
      <c r="K3405" s="190"/>
      <c r="R3405" s="8"/>
    </row>
    <row r="3406" spans="11:18" s="7" customFormat="1" x14ac:dyDescent="0.3">
      <c r="K3406" s="190"/>
      <c r="R3406" s="8"/>
    </row>
    <row r="3407" spans="11:18" s="7" customFormat="1" x14ac:dyDescent="0.3">
      <c r="K3407" s="190"/>
      <c r="R3407" s="8"/>
    </row>
    <row r="3408" spans="11:18" s="7" customFormat="1" x14ac:dyDescent="0.3">
      <c r="K3408" s="190"/>
      <c r="R3408" s="8"/>
    </row>
    <row r="3409" spans="11:18" s="7" customFormat="1" x14ac:dyDescent="0.3">
      <c r="K3409" s="190"/>
      <c r="R3409" s="8"/>
    </row>
    <row r="3410" spans="11:18" s="7" customFormat="1" x14ac:dyDescent="0.3">
      <c r="K3410" s="190"/>
      <c r="R3410" s="8"/>
    </row>
    <row r="3411" spans="11:18" s="7" customFormat="1" x14ac:dyDescent="0.3">
      <c r="K3411" s="190"/>
      <c r="R3411" s="8"/>
    </row>
    <row r="3412" spans="11:18" s="7" customFormat="1" x14ac:dyDescent="0.3">
      <c r="K3412" s="190"/>
      <c r="R3412" s="8"/>
    </row>
    <row r="3413" spans="11:18" s="7" customFormat="1" x14ac:dyDescent="0.3">
      <c r="K3413" s="190"/>
      <c r="R3413" s="8"/>
    </row>
    <row r="3414" spans="11:18" s="7" customFormat="1" x14ac:dyDescent="0.3">
      <c r="K3414" s="190"/>
      <c r="R3414" s="8"/>
    </row>
    <row r="3415" spans="11:18" s="7" customFormat="1" x14ac:dyDescent="0.3">
      <c r="K3415" s="190"/>
      <c r="R3415" s="8"/>
    </row>
    <row r="3416" spans="11:18" s="7" customFormat="1" x14ac:dyDescent="0.3">
      <c r="K3416" s="190"/>
      <c r="R3416" s="8"/>
    </row>
    <row r="3417" spans="11:18" s="7" customFormat="1" x14ac:dyDescent="0.3">
      <c r="K3417" s="190"/>
      <c r="R3417" s="8"/>
    </row>
    <row r="3418" spans="11:18" s="7" customFormat="1" x14ac:dyDescent="0.3">
      <c r="K3418" s="190"/>
      <c r="R3418" s="8"/>
    </row>
    <row r="3419" spans="11:18" s="7" customFormat="1" x14ac:dyDescent="0.3">
      <c r="K3419" s="190"/>
      <c r="R3419" s="8"/>
    </row>
    <row r="3420" spans="11:18" s="7" customFormat="1" x14ac:dyDescent="0.3">
      <c r="K3420" s="190"/>
      <c r="R3420" s="8"/>
    </row>
    <row r="3421" spans="11:18" s="7" customFormat="1" x14ac:dyDescent="0.3">
      <c r="K3421" s="190"/>
      <c r="R3421" s="8"/>
    </row>
    <row r="3422" spans="11:18" s="7" customFormat="1" x14ac:dyDescent="0.3">
      <c r="K3422" s="190"/>
      <c r="R3422" s="8"/>
    </row>
    <row r="3423" spans="11:18" s="7" customFormat="1" x14ac:dyDescent="0.3">
      <c r="K3423" s="190"/>
      <c r="R3423" s="8"/>
    </row>
    <row r="3424" spans="11:18" s="7" customFormat="1" x14ac:dyDescent="0.3">
      <c r="K3424" s="190"/>
      <c r="R3424" s="8"/>
    </row>
    <row r="3425" spans="11:18" s="7" customFormat="1" x14ac:dyDescent="0.3">
      <c r="K3425" s="190"/>
      <c r="R3425" s="8"/>
    </row>
    <row r="3426" spans="11:18" s="7" customFormat="1" x14ac:dyDescent="0.3">
      <c r="K3426" s="190"/>
      <c r="R3426" s="8"/>
    </row>
    <row r="3427" spans="11:18" s="7" customFormat="1" x14ac:dyDescent="0.3">
      <c r="K3427" s="190"/>
      <c r="R3427" s="8"/>
    </row>
    <row r="3428" spans="11:18" s="7" customFormat="1" x14ac:dyDescent="0.3">
      <c r="K3428" s="190"/>
      <c r="R3428" s="8"/>
    </row>
    <row r="3429" spans="11:18" s="7" customFormat="1" x14ac:dyDescent="0.3">
      <c r="K3429" s="190"/>
      <c r="R3429" s="8"/>
    </row>
    <row r="3430" spans="11:18" s="7" customFormat="1" x14ac:dyDescent="0.3">
      <c r="K3430" s="190"/>
      <c r="R3430" s="8"/>
    </row>
    <row r="3431" spans="11:18" s="7" customFormat="1" x14ac:dyDescent="0.3">
      <c r="K3431" s="190"/>
      <c r="R3431" s="8"/>
    </row>
    <row r="3432" spans="11:18" s="7" customFormat="1" x14ac:dyDescent="0.3">
      <c r="K3432" s="190"/>
      <c r="R3432" s="8"/>
    </row>
    <row r="3433" spans="11:18" s="7" customFormat="1" x14ac:dyDescent="0.3">
      <c r="K3433" s="190"/>
      <c r="R3433" s="8"/>
    </row>
    <row r="3434" spans="11:18" s="7" customFormat="1" x14ac:dyDescent="0.3">
      <c r="K3434" s="190"/>
      <c r="R3434" s="8"/>
    </row>
    <row r="3435" spans="11:18" s="7" customFormat="1" x14ac:dyDescent="0.3">
      <c r="K3435" s="190"/>
      <c r="R3435" s="8"/>
    </row>
    <row r="3436" spans="11:18" s="7" customFormat="1" x14ac:dyDescent="0.3">
      <c r="K3436" s="190"/>
      <c r="R3436" s="8"/>
    </row>
    <row r="3437" spans="11:18" s="7" customFormat="1" x14ac:dyDescent="0.3">
      <c r="K3437" s="190"/>
      <c r="R3437" s="8"/>
    </row>
    <row r="3438" spans="11:18" s="7" customFormat="1" x14ac:dyDescent="0.3">
      <c r="K3438" s="190"/>
      <c r="R3438" s="8"/>
    </row>
    <row r="3439" spans="11:18" s="7" customFormat="1" x14ac:dyDescent="0.3">
      <c r="K3439" s="190"/>
      <c r="R3439" s="8"/>
    </row>
    <row r="3440" spans="11:18" s="7" customFormat="1" x14ac:dyDescent="0.3">
      <c r="K3440" s="190"/>
      <c r="R3440" s="8"/>
    </row>
    <row r="3441" spans="11:18" s="7" customFormat="1" x14ac:dyDescent="0.3">
      <c r="K3441" s="190"/>
      <c r="R3441" s="8"/>
    </row>
    <row r="3442" spans="11:18" s="7" customFormat="1" x14ac:dyDescent="0.3">
      <c r="K3442" s="190"/>
      <c r="R3442" s="8"/>
    </row>
    <row r="3443" spans="11:18" s="7" customFormat="1" x14ac:dyDescent="0.3">
      <c r="K3443" s="190"/>
      <c r="R3443" s="8"/>
    </row>
    <row r="3444" spans="11:18" s="7" customFormat="1" x14ac:dyDescent="0.3">
      <c r="K3444" s="190"/>
      <c r="R3444" s="8"/>
    </row>
    <row r="3445" spans="11:18" s="7" customFormat="1" x14ac:dyDescent="0.3">
      <c r="K3445" s="190"/>
      <c r="R3445" s="8"/>
    </row>
    <row r="3446" spans="11:18" s="7" customFormat="1" x14ac:dyDescent="0.3">
      <c r="K3446" s="190"/>
      <c r="R3446" s="8"/>
    </row>
    <row r="3447" spans="11:18" s="7" customFormat="1" x14ac:dyDescent="0.3">
      <c r="K3447" s="190"/>
      <c r="R3447" s="8"/>
    </row>
    <row r="3448" spans="11:18" s="7" customFormat="1" x14ac:dyDescent="0.3">
      <c r="K3448" s="190"/>
      <c r="R3448" s="8"/>
    </row>
    <row r="3449" spans="11:18" s="7" customFormat="1" x14ac:dyDescent="0.3">
      <c r="K3449" s="190"/>
      <c r="R3449" s="8"/>
    </row>
    <row r="3450" spans="11:18" s="7" customFormat="1" x14ac:dyDescent="0.3">
      <c r="K3450" s="190"/>
      <c r="R3450" s="8"/>
    </row>
    <row r="3451" spans="11:18" s="7" customFormat="1" x14ac:dyDescent="0.3">
      <c r="K3451" s="190"/>
      <c r="R3451" s="8"/>
    </row>
    <row r="3452" spans="11:18" s="7" customFormat="1" x14ac:dyDescent="0.3">
      <c r="K3452" s="190"/>
      <c r="R3452" s="8"/>
    </row>
    <row r="3453" spans="11:18" s="7" customFormat="1" x14ac:dyDescent="0.3">
      <c r="K3453" s="190"/>
      <c r="R3453" s="8"/>
    </row>
    <row r="3454" spans="11:18" s="7" customFormat="1" x14ac:dyDescent="0.3">
      <c r="K3454" s="190"/>
      <c r="R3454" s="8"/>
    </row>
    <row r="3455" spans="11:18" s="7" customFormat="1" x14ac:dyDescent="0.3">
      <c r="K3455" s="190"/>
      <c r="R3455" s="8"/>
    </row>
    <row r="3456" spans="11:18" s="7" customFormat="1" x14ac:dyDescent="0.3">
      <c r="K3456" s="190"/>
      <c r="R3456" s="8"/>
    </row>
    <row r="3457" spans="11:18" s="7" customFormat="1" x14ac:dyDescent="0.3">
      <c r="K3457" s="190"/>
      <c r="R3457" s="8"/>
    </row>
    <row r="3458" spans="11:18" s="7" customFormat="1" x14ac:dyDescent="0.3">
      <c r="K3458" s="190"/>
      <c r="R3458" s="8"/>
    </row>
    <row r="3459" spans="11:18" s="7" customFormat="1" x14ac:dyDescent="0.3">
      <c r="K3459" s="190"/>
      <c r="R3459" s="8"/>
    </row>
    <row r="3460" spans="11:18" s="7" customFormat="1" x14ac:dyDescent="0.3">
      <c r="K3460" s="190"/>
      <c r="R3460" s="8"/>
    </row>
    <row r="3461" spans="11:18" s="7" customFormat="1" x14ac:dyDescent="0.3">
      <c r="K3461" s="190"/>
      <c r="R3461" s="8"/>
    </row>
    <row r="3462" spans="11:18" s="7" customFormat="1" x14ac:dyDescent="0.3">
      <c r="K3462" s="190"/>
      <c r="R3462" s="8"/>
    </row>
    <row r="3463" spans="11:18" s="7" customFormat="1" x14ac:dyDescent="0.3">
      <c r="K3463" s="190"/>
      <c r="R3463" s="8"/>
    </row>
    <row r="3464" spans="11:18" s="7" customFormat="1" x14ac:dyDescent="0.3">
      <c r="K3464" s="190"/>
      <c r="R3464" s="8"/>
    </row>
    <row r="3465" spans="11:18" s="7" customFormat="1" x14ac:dyDescent="0.3">
      <c r="K3465" s="190"/>
      <c r="R3465" s="8"/>
    </row>
    <row r="3466" spans="11:18" s="7" customFormat="1" x14ac:dyDescent="0.3">
      <c r="K3466" s="190"/>
      <c r="R3466" s="8"/>
    </row>
    <row r="3467" spans="11:18" s="7" customFormat="1" x14ac:dyDescent="0.3">
      <c r="K3467" s="190"/>
      <c r="R3467" s="8"/>
    </row>
    <row r="3468" spans="11:18" s="7" customFormat="1" x14ac:dyDescent="0.3">
      <c r="K3468" s="190"/>
      <c r="R3468" s="8"/>
    </row>
    <row r="3469" spans="11:18" s="7" customFormat="1" x14ac:dyDescent="0.3">
      <c r="K3469" s="190"/>
      <c r="R3469" s="8"/>
    </row>
    <row r="3470" spans="11:18" s="7" customFormat="1" x14ac:dyDescent="0.3">
      <c r="K3470" s="190"/>
      <c r="R3470" s="8"/>
    </row>
    <row r="3471" spans="11:18" s="7" customFormat="1" x14ac:dyDescent="0.3">
      <c r="K3471" s="190"/>
      <c r="R3471" s="8"/>
    </row>
    <row r="3472" spans="11:18" s="7" customFormat="1" x14ac:dyDescent="0.3">
      <c r="K3472" s="190"/>
      <c r="R3472" s="8"/>
    </row>
    <row r="3473" spans="11:18" s="7" customFormat="1" x14ac:dyDescent="0.3">
      <c r="K3473" s="190"/>
      <c r="R3473" s="8"/>
    </row>
    <row r="3474" spans="11:18" s="7" customFormat="1" x14ac:dyDescent="0.3">
      <c r="K3474" s="190"/>
      <c r="R3474" s="8"/>
    </row>
    <row r="3475" spans="11:18" s="7" customFormat="1" x14ac:dyDescent="0.3">
      <c r="K3475" s="190"/>
      <c r="R3475" s="8"/>
    </row>
    <row r="3476" spans="11:18" s="7" customFormat="1" x14ac:dyDescent="0.3">
      <c r="K3476" s="190"/>
      <c r="R3476" s="8"/>
    </row>
    <row r="3477" spans="11:18" s="7" customFormat="1" x14ac:dyDescent="0.3">
      <c r="K3477" s="190"/>
      <c r="R3477" s="8"/>
    </row>
    <row r="3478" spans="11:18" s="7" customFormat="1" x14ac:dyDescent="0.3">
      <c r="K3478" s="190"/>
      <c r="R3478" s="8"/>
    </row>
    <row r="3479" spans="11:18" s="7" customFormat="1" x14ac:dyDescent="0.3">
      <c r="K3479" s="190"/>
      <c r="R3479" s="8"/>
    </row>
    <row r="3480" spans="11:18" s="7" customFormat="1" x14ac:dyDescent="0.3">
      <c r="K3480" s="190"/>
      <c r="R3480" s="8"/>
    </row>
    <row r="3481" spans="11:18" s="7" customFormat="1" x14ac:dyDescent="0.3">
      <c r="K3481" s="190"/>
      <c r="R3481" s="8"/>
    </row>
    <row r="3482" spans="11:18" s="7" customFormat="1" x14ac:dyDescent="0.3">
      <c r="K3482" s="190"/>
      <c r="R3482" s="8"/>
    </row>
    <row r="3483" spans="11:18" s="7" customFormat="1" x14ac:dyDescent="0.3">
      <c r="K3483" s="190"/>
      <c r="R3483" s="8"/>
    </row>
    <row r="3484" spans="11:18" s="7" customFormat="1" x14ac:dyDescent="0.3">
      <c r="K3484" s="190"/>
      <c r="R3484" s="8"/>
    </row>
    <row r="3485" spans="11:18" s="7" customFormat="1" x14ac:dyDescent="0.3">
      <c r="K3485" s="190"/>
      <c r="R3485" s="8"/>
    </row>
    <row r="3486" spans="11:18" s="7" customFormat="1" x14ac:dyDescent="0.3">
      <c r="K3486" s="190"/>
      <c r="R3486" s="8"/>
    </row>
    <row r="3487" spans="11:18" s="7" customFormat="1" x14ac:dyDescent="0.3">
      <c r="K3487" s="190"/>
      <c r="R3487" s="8"/>
    </row>
    <row r="3488" spans="11:18" s="7" customFormat="1" x14ac:dyDescent="0.3">
      <c r="K3488" s="190"/>
      <c r="R3488" s="8"/>
    </row>
    <row r="3489" spans="11:18" s="7" customFormat="1" x14ac:dyDescent="0.3">
      <c r="K3489" s="190"/>
      <c r="R3489" s="8"/>
    </row>
    <row r="3490" spans="11:18" s="7" customFormat="1" x14ac:dyDescent="0.3">
      <c r="K3490" s="190"/>
      <c r="R3490" s="8"/>
    </row>
    <row r="3491" spans="11:18" s="7" customFormat="1" x14ac:dyDescent="0.3">
      <c r="K3491" s="190"/>
      <c r="R3491" s="8"/>
    </row>
    <row r="3492" spans="11:18" s="7" customFormat="1" x14ac:dyDescent="0.3">
      <c r="K3492" s="190"/>
      <c r="R3492" s="8"/>
    </row>
    <row r="3493" spans="11:18" s="7" customFormat="1" x14ac:dyDescent="0.3">
      <c r="K3493" s="190"/>
      <c r="R3493" s="8"/>
    </row>
    <row r="3494" spans="11:18" s="7" customFormat="1" x14ac:dyDescent="0.3">
      <c r="K3494" s="190"/>
      <c r="R3494" s="8"/>
    </row>
    <row r="3495" spans="11:18" s="7" customFormat="1" x14ac:dyDescent="0.3">
      <c r="K3495" s="190"/>
      <c r="R3495" s="8"/>
    </row>
    <row r="3496" spans="11:18" s="7" customFormat="1" x14ac:dyDescent="0.3">
      <c r="K3496" s="190"/>
      <c r="R3496" s="8"/>
    </row>
    <row r="3497" spans="11:18" s="7" customFormat="1" x14ac:dyDescent="0.3">
      <c r="K3497" s="190"/>
      <c r="R3497" s="8"/>
    </row>
    <row r="3498" spans="11:18" s="7" customFormat="1" x14ac:dyDescent="0.3">
      <c r="K3498" s="190"/>
      <c r="R3498" s="8"/>
    </row>
    <row r="3499" spans="11:18" s="7" customFormat="1" x14ac:dyDescent="0.3">
      <c r="K3499" s="190"/>
      <c r="R3499" s="8"/>
    </row>
    <row r="3500" spans="11:18" s="7" customFormat="1" x14ac:dyDescent="0.3">
      <c r="K3500" s="190"/>
      <c r="R3500" s="8"/>
    </row>
    <row r="3501" spans="11:18" s="7" customFormat="1" x14ac:dyDescent="0.3">
      <c r="K3501" s="190"/>
      <c r="R3501" s="8"/>
    </row>
    <row r="3502" spans="11:18" s="7" customFormat="1" x14ac:dyDescent="0.3">
      <c r="K3502" s="190"/>
      <c r="R3502" s="8"/>
    </row>
    <row r="3503" spans="11:18" s="7" customFormat="1" x14ac:dyDescent="0.3">
      <c r="K3503" s="190"/>
      <c r="R3503" s="8"/>
    </row>
    <row r="3504" spans="11:18" s="7" customFormat="1" x14ac:dyDescent="0.3">
      <c r="K3504" s="190"/>
      <c r="R3504" s="8"/>
    </row>
    <row r="3505" spans="11:18" s="7" customFormat="1" x14ac:dyDescent="0.3">
      <c r="K3505" s="190"/>
      <c r="R3505" s="8"/>
    </row>
    <row r="3506" spans="11:18" s="7" customFormat="1" x14ac:dyDescent="0.3">
      <c r="K3506" s="190"/>
      <c r="R3506" s="8"/>
    </row>
    <row r="3507" spans="11:18" s="7" customFormat="1" x14ac:dyDescent="0.3">
      <c r="K3507" s="190"/>
      <c r="R3507" s="8"/>
    </row>
    <row r="3508" spans="11:18" s="7" customFormat="1" x14ac:dyDescent="0.3">
      <c r="K3508" s="190"/>
      <c r="R3508" s="8"/>
    </row>
    <row r="3509" spans="11:18" s="7" customFormat="1" x14ac:dyDescent="0.3">
      <c r="K3509" s="190"/>
      <c r="R3509" s="8"/>
    </row>
    <row r="3510" spans="11:18" s="7" customFormat="1" x14ac:dyDescent="0.3">
      <c r="K3510" s="190"/>
      <c r="R3510" s="8"/>
    </row>
    <row r="3511" spans="11:18" s="7" customFormat="1" x14ac:dyDescent="0.3">
      <c r="K3511" s="190"/>
      <c r="R3511" s="8"/>
    </row>
    <row r="3512" spans="11:18" s="7" customFormat="1" x14ac:dyDescent="0.3">
      <c r="K3512" s="190"/>
      <c r="R3512" s="8"/>
    </row>
    <row r="3513" spans="11:18" s="7" customFormat="1" x14ac:dyDescent="0.3">
      <c r="K3513" s="190"/>
      <c r="R3513" s="8"/>
    </row>
    <row r="3514" spans="11:18" s="7" customFormat="1" x14ac:dyDescent="0.3">
      <c r="K3514" s="190"/>
      <c r="R3514" s="8"/>
    </row>
    <row r="3515" spans="11:18" s="7" customFormat="1" x14ac:dyDescent="0.3">
      <c r="K3515" s="190"/>
      <c r="R3515" s="8"/>
    </row>
    <row r="3516" spans="11:18" s="7" customFormat="1" x14ac:dyDescent="0.3">
      <c r="K3516" s="190"/>
      <c r="R3516" s="8"/>
    </row>
    <row r="3517" spans="11:18" s="7" customFormat="1" x14ac:dyDescent="0.3">
      <c r="K3517" s="190"/>
      <c r="R3517" s="8"/>
    </row>
    <row r="3518" spans="11:18" s="7" customFormat="1" x14ac:dyDescent="0.3">
      <c r="K3518" s="190"/>
      <c r="R3518" s="8"/>
    </row>
    <row r="3519" spans="11:18" s="7" customFormat="1" x14ac:dyDescent="0.3">
      <c r="K3519" s="190"/>
      <c r="R3519" s="8"/>
    </row>
    <row r="3520" spans="11:18" s="7" customFormat="1" x14ac:dyDescent="0.3">
      <c r="K3520" s="190"/>
      <c r="R3520" s="8"/>
    </row>
    <row r="3521" spans="11:18" s="7" customFormat="1" x14ac:dyDescent="0.3">
      <c r="K3521" s="190"/>
      <c r="R3521" s="8"/>
    </row>
    <row r="3522" spans="11:18" s="7" customFormat="1" x14ac:dyDescent="0.3">
      <c r="K3522" s="190"/>
      <c r="R3522" s="8"/>
    </row>
    <row r="3523" spans="11:18" s="7" customFormat="1" x14ac:dyDescent="0.3">
      <c r="K3523" s="190"/>
      <c r="R3523" s="8"/>
    </row>
    <row r="3524" spans="11:18" s="7" customFormat="1" x14ac:dyDescent="0.3">
      <c r="K3524" s="190"/>
      <c r="R3524" s="8"/>
    </row>
    <row r="3525" spans="11:18" s="7" customFormat="1" x14ac:dyDescent="0.3">
      <c r="K3525" s="190"/>
      <c r="R3525" s="8"/>
    </row>
    <row r="3526" spans="11:18" s="7" customFormat="1" x14ac:dyDescent="0.3">
      <c r="K3526" s="190"/>
      <c r="R3526" s="8"/>
    </row>
    <row r="3527" spans="11:18" s="7" customFormat="1" x14ac:dyDescent="0.3">
      <c r="K3527" s="190"/>
      <c r="R3527" s="8"/>
    </row>
    <row r="3528" spans="11:18" s="7" customFormat="1" x14ac:dyDescent="0.3">
      <c r="K3528" s="190"/>
      <c r="R3528" s="8"/>
    </row>
    <row r="3529" spans="11:18" s="7" customFormat="1" x14ac:dyDescent="0.3">
      <c r="K3529" s="190"/>
      <c r="R3529" s="8"/>
    </row>
    <row r="3530" spans="11:18" s="7" customFormat="1" x14ac:dyDescent="0.3">
      <c r="K3530" s="190"/>
      <c r="R3530" s="8"/>
    </row>
    <row r="3531" spans="11:18" s="7" customFormat="1" x14ac:dyDescent="0.3">
      <c r="K3531" s="190"/>
      <c r="R3531" s="8"/>
    </row>
    <row r="3532" spans="11:18" s="7" customFormat="1" x14ac:dyDescent="0.3">
      <c r="K3532" s="190"/>
      <c r="R3532" s="8"/>
    </row>
    <row r="3533" spans="11:18" s="7" customFormat="1" x14ac:dyDescent="0.3">
      <c r="K3533" s="190"/>
      <c r="R3533" s="8"/>
    </row>
    <row r="3534" spans="11:18" s="7" customFormat="1" x14ac:dyDescent="0.3">
      <c r="K3534" s="190"/>
      <c r="R3534" s="8"/>
    </row>
    <row r="3535" spans="11:18" s="7" customFormat="1" x14ac:dyDescent="0.3">
      <c r="K3535" s="190"/>
      <c r="R3535" s="8"/>
    </row>
    <row r="3536" spans="11:18" s="7" customFormat="1" x14ac:dyDescent="0.3">
      <c r="K3536" s="190"/>
      <c r="R3536" s="8"/>
    </row>
    <row r="3537" spans="11:18" s="7" customFormat="1" x14ac:dyDescent="0.3">
      <c r="K3537" s="190"/>
      <c r="R3537" s="8"/>
    </row>
    <row r="3538" spans="11:18" s="7" customFormat="1" x14ac:dyDescent="0.3">
      <c r="K3538" s="190"/>
      <c r="R3538" s="8"/>
    </row>
    <row r="3539" spans="11:18" s="7" customFormat="1" x14ac:dyDescent="0.3">
      <c r="K3539" s="190"/>
      <c r="R3539" s="8"/>
    </row>
    <row r="3540" spans="11:18" s="7" customFormat="1" x14ac:dyDescent="0.3">
      <c r="K3540" s="190"/>
      <c r="R3540" s="8"/>
    </row>
    <row r="3541" spans="11:18" s="7" customFormat="1" x14ac:dyDescent="0.3">
      <c r="K3541" s="190"/>
      <c r="R3541" s="8"/>
    </row>
    <row r="3542" spans="11:18" s="7" customFormat="1" x14ac:dyDescent="0.3">
      <c r="K3542" s="190"/>
      <c r="R3542" s="8"/>
    </row>
    <row r="3543" spans="11:18" s="7" customFormat="1" x14ac:dyDescent="0.3">
      <c r="K3543" s="190"/>
      <c r="R3543" s="8"/>
    </row>
    <row r="3544" spans="11:18" s="7" customFormat="1" x14ac:dyDescent="0.3">
      <c r="K3544" s="190"/>
      <c r="R3544" s="8"/>
    </row>
    <row r="3545" spans="11:18" s="7" customFormat="1" x14ac:dyDescent="0.3">
      <c r="K3545" s="190"/>
      <c r="R3545" s="8"/>
    </row>
    <row r="3546" spans="11:18" s="7" customFormat="1" x14ac:dyDescent="0.3">
      <c r="K3546" s="190"/>
      <c r="R3546" s="8"/>
    </row>
    <row r="3547" spans="11:18" s="7" customFormat="1" x14ac:dyDescent="0.3">
      <c r="K3547" s="190"/>
      <c r="R3547" s="8"/>
    </row>
    <row r="3548" spans="11:18" s="7" customFormat="1" x14ac:dyDescent="0.3">
      <c r="K3548" s="190"/>
      <c r="R3548" s="8"/>
    </row>
    <row r="3549" spans="11:18" s="7" customFormat="1" x14ac:dyDescent="0.3">
      <c r="K3549" s="190"/>
      <c r="R3549" s="8"/>
    </row>
    <row r="3550" spans="11:18" s="7" customFormat="1" x14ac:dyDescent="0.3">
      <c r="K3550" s="190"/>
      <c r="R3550" s="8"/>
    </row>
    <row r="3551" spans="11:18" s="7" customFormat="1" x14ac:dyDescent="0.3">
      <c r="K3551" s="190"/>
      <c r="R3551" s="8"/>
    </row>
    <row r="3552" spans="11:18" s="7" customFormat="1" x14ac:dyDescent="0.3">
      <c r="K3552" s="190"/>
      <c r="R3552" s="8"/>
    </row>
    <row r="3553" spans="11:18" s="7" customFormat="1" x14ac:dyDescent="0.3">
      <c r="K3553" s="190"/>
      <c r="R3553" s="8"/>
    </row>
    <row r="3554" spans="11:18" s="7" customFormat="1" x14ac:dyDescent="0.3">
      <c r="K3554" s="190"/>
      <c r="R3554" s="8"/>
    </row>
    <row r="3555" spans="11:18" s="7" customFormat="1" x14ac:dyDescent="0.3">
      <c r="K3555" s="190"/>
      <c r="R3555" s="8"/>
    </row>
    <row r="3556" spans="11:18" s="7" customFormat="1" x14ac:dyDescent="0.3">
      <c r="K3556" s="190"/>
      <c r="R3556" s="8"/>
    </row>
    <row r="3557" spans="11:18" s="7" customFormat="1" x14ac:dyDescent="0.3">
      <c r="K3557" s="190"/>
      <c r="R3557" s="8"/>
    </row>
    <row r="3558" spans="11:18" s="7" customFormat="1" x14ac:dyDescent="0.3">
      <c r="K3558" s="190"/>
      <c r="R3558" s="8"/>
    </row>
    <row r="3559" spans="11:18" s="7" customFormat="1" x14ac:dyDescent="0.3">
      <c r="K3559" s="190"/>
      <c r="R3559" s="8"/>
    </row>
    <row r="3560" spans="11:18" s="7" customFormat="1" x14ac:dyDescent="0.3">
      <c r="K3560" s="190"/>
      <c r="R3560" s="8"/>
    </row>
    <row r="3561" spans="11:18" s="7" customFormat="1" x14ac:dyDescent="0.3">
      <c r="K3561" s="190"/>
      <c r="R3561" s="8"/>
    </row>
    <row r="3562" spans="11:18" s="7" customFormat="1" x14ac:dyDescent="0.3">
      <c r="K3562" s="190"/>
      <c r="R3562" s="8"/>
    </row>
    <row r="3563" spans="11:18" s="7" customFormat="1" x14ac:dyDescent="0.3">
      <c r="K3563" s="190"/>
      <c r="R3563" s="8"/>
    </row>
    <row r="3564" spans="11:18" s="7" customFormat="1" x14ac:dyDescent="0.3">
      <c r="K3564" s="190"/>
      <c r="R3564" s="8"/>
    </row>
    <row r="3565" spans="11:18" s="7" customFormat="1" x14ac:dyDescent="0.3">
      <c r="K3565" s="190"/>
      <c r="R3565" s="8"/>
    </row>
    <row r="3566" spans="11:18" s="7" customFormat="1" x14ac:dyDescent="0.3">
      <c r="K3566" s="190"/>
      <c r="R3566" s="8"/>
    </row>
    <row r="3567" spans="11:18" s="7" customFormat="1" x14ac:dyDescent="0.3">
      <c r="K3567" s="190"/>
      <c r="R3567" s="8"/>
    </row>
    <row r="3568" spans="11:18" s="7" customFormat="1" x14ac:dyDescent="0.3">
      <c r="K3568" s="190"/>
      <c r="R3568" s="8"/>
    </row>
    <row r="3569" spans="11:18" s="7" customFormat="1" x14ac:dyDescent="0.3">
      <c r="K3569" s="190"/>
      <c r="R3569" s="8"/>
    </row>
    <row r="3570" spans="11:18" s="7" customFormat="1" x14ac:dyDescent="0.3">
      <c r="K3570" s="190"/>
      <c r="R3570" s="8"/>
    </row>
    <row r="3571" spans="11:18" s="7" customFormat="1" x14ac:dyDescent="0.3">
      <c r="K3571" s="190"/>
      <c r="R3571" s="8"/>
    </row>
    <row r="3572" spans="11:18" s="7" customFormat="1" x14ac:dyDescent="0.3">
      <c r="K3572" s="190"/>
      <c r="R3572" s="8"/>
    </row>
    <row r="3573" spans="11:18" s="7" customFormat="1" x14ac:dyDescent="0.3">
      <c r="K3573" s="190"/>
      <c r="R3573" s="8"/>
    </row>
    <row r="3574" spans="11:18" s="7" customFormat="1" x14ac:dyDescent="0.3">
      <c r="K3574" s="190"/>
      <c r="R3574" s="8"/>
    </row>
    <row r="3575" spans="11:18" s="7" customFormat="1" x14ac:dyDescent="0.3">
      <c r="K3575" s="190"/>
      <c r="R3575" s="8"/>
    </row>
    <row r="3576" spans="11:18" s="7" customFormat="1" x14ac:dyDescent="0.3">
      <c r="K3576" s="190"/>
      <c r="R3576" s="8"/>
    </row>
    <row r="3577" spans="11:18" s="7" customFormat="1" x14ac:dyDescent="0.3">
      <c r="K3577" s="190"/>
      <c r="R3577" s="8"/>
    </row>
    <row r="3578" spans="11:18" s="7" customFormat="1" x14ac:dyDescent="0.3">
      <c r="K3578" s="190"/>
      <c r="R3578" s="8"/>
    </row>
    <row r="3579" spans="11:18" s="7" customFormat="1" x14ac:dyDescent="0.3">
      <c r="K3579" s="190"/>
      <c r="R3579" s="8"/>
    </row>
    <row r="3580" spans="11:18" s="7" customFormat="1" x14ac:dyDescent="0.3">
      <c r="K3580" s="190"/>
      <c r="R3580" s="8"/>
    </row>
    <row r="3581" spans="11:18" s="7" customFormat="1" x14ac:dyDescent="0.3">
      <c r="K3581" s="190"/>
      <c r="R3581" s="8"/>
    </row>
    <row r="3582" spans="11:18" s="7" customFormat="1" x14ac:dyDescent="0.3">
      <c r="K3582" s="190"/>
      <c r="R3582" s="8"/>
    </row>
    <row r="3583" spans="11:18" s="7" customFormat="1" x14ac:dyDescent="0.3">
      <c r="K3583" s="190"/>
      <c r="R3583" s="8"/>
    </row>
    <row r="3584" spans="11:18" s="7" customFormat="1" x14ac:dyDescent="0.3">
      <c r="K3584" s="190"/>
      <c r="R3584" s="8"/>
    </row>
    <row r="3585" spans="11:18" s="7" customFormat="1" x14ac:dyDescent="0.3">
      <c r="K3585" s="190"/>
      <c r="R3585" s="8"/>
    </row>
    <row r="3586" spans="11:18" s="7" customFormat="1" x14ac:dyDescent="0.3">
      <c r="K3586" s="190"/>
      <c r="R3586" s="8"/>
    </row>
    <row r="3587" spans="11:18" s="7" customFormat="1" x14ac:dyDescent="0.3">
      <c r="K3587" s="190"/>
      <c r="R3587" s="8"/>
    </row>
    <row r="3588" spans="11:18" s="7" customFormat="1" x14ac:dyDescent="0.3">
      <c r="K3588" s="190"/>
      <c r="R3588" s="8"/>
    </row>
    <row r="3589" spans="11:18" s="7" customFormat="1" x14ac:dyDescent="0.3">
      <c r="K3589" s="190"/>
      <c r="R3589" s="8"/>
    </row>
    <row r="3590" spans="11:18" s="7" customFormat="1" x14ac:dyDescent="0.3">
      <c r="K3590" s="190"/>
      <c r="R3590" s="8"/>
    </row>
    <row r="3591" spans="11:18" s="7" customFormat="1" x14ac:dyDescent="0.3">
      <c r="K3591" s="190"/>
      <c r="R3591" s="8"/>
    </row>
    <row r="3592" spans="11:18" s="7" customFormat="1" x14ac:dyDescent="0.3">
      <c r="K3592" s="190"/>
      <c r="R3592" s="8"/>
    </row>
    <row r="3593" spans="11:18" s="7" customFormat="1" x14ac:dyDescent="0.3">
      <c r="K3593" s="190"/>
      <c r="R3593" s="8"/>
    </row>
    <row r="3594" spans="11:18" s="7" customFormat="1" x14ac:dyDescent="0.3">
      <c r="K3594" s="190"/>
      <c r="R3594" s="8"/>
    </row>
    <row r="3595" spans="11:18" s="7" customFormat="1" x14ac:dyDescent="0.3">
      <c r="K3595" s="190"/>
      <c r="R3595" s="8"/>
    </row>
    <row r="3596" spans="11:18" s="7" customFormat="1" x14ac:dyDescent="0.3">
      <c r="K3596" s="190"/>
      <c r="R3596" s="8"/>
    </row>
    <row r="3597" spans="11:18" s="7" customFormat="1" x14ac:dyDescent="0.3">
      <c r="K3597" s="190"/>
      <c r="R3597" s="8"/>
    </row>
    <row r="3598" spans="11:18" s="7" customFormat="1" x14ac:dyDescent="0.3">
      <c r="K3598" s="190"/>
      <c r="R3598" s="8"/>
    </row>
    <row r="3599" spans="11:18" s="7" customFormat="1" x14ac:dyDescent="0.3">
      <c r="K3599" s="190"/>
      <c r="R3599" s="8"/>
    </row>
    <row r="3600" spans="11:18" s="7" customFormat="1" x14ac:dyDescent="0.3">
      <c r="K3600" s="190"/>
      <c r="R3600" s="8"/>
    </row>
    <row r="3601" spans="11:18" s="7" customFormat="1" x14ac:dyDescent="0.3">
      <c r="K3601" s="190"/>
      <c r="R3601" s="8"/>
    </row>
    <row r="3602" spans="11:18" s="7" customFormat="1" x14ac:dyDescent="0.3">
      <c r="K3602" s="190"/>
      <c r="R3602" s="8"/>
    </row>
    <row r="3603" spans="11:18" s="7" customFormat="1" x14ac:dyDescent="0.3">
      <c r="K3603" s="190"/>
      <c r="R3603" s="8"/>
    </row>
    <row r="3604" spans="11:18" s="7" customFormat="1" x14ac:dyDescent="0.3">
      <c r="K3604" s="190"/>
      <c r="R3604" s="8"/>
    </row>
    <row r="3605" spans="11:18" s="7" customFormat="1" x14ac:dyDescent="0.3">
      <c r="K3605" s="190"/>
      <c r="R3605" s="8"/>
    </row>
    <row r="3606" spans="11:18" s="7" customFormat="1" x14ac:dyDescent="0.3">
      <c r="K3606" s="190"/>
      <c r="R3606" s="8"/>
    </row>
    <row r="3607" spans="11:18" s="7" customFormat="1" x14ac:dyDescent="0.3">
      <c r="K3607" s="190"/>
      <c r="R3607" s="8"/>
    </row>
    <row r="3608" spans="11:18" s="7" customFormat="1" x14ac:dyDescent="0.3">
      <c r="K3608" s="190"/>
      <c r="R3608" s="8"/>
    </row>
    <row r="3609" spans="11:18" s="7" customFormat="1" x14ac:dyDescent="0.3">
      <c r="K3609" s="190"/>
      <c r="R3609" s="8"/>
    </row>
    <row r="3610" spans="11:18" s="7" customFormat="1" x14ac:dyDescent="0.3">
      <c r="K3610" s="190"/>
      <c r="R3610" s="8"/>
    </row>
    <row r="3611" spans="11:18" s="7" customFormat="1" x14ac:dyDescent="0.3">
      <c r="K3611" s="190"/>
      <c r="R3611" s="8"/>
    </row>
    <row r="3612" spans="11:18" s="7" customFormat="1" x14ac:dyDescent="0.3">
      <c r="K3612" s="190"/>
      <c r="R3612" s="8"/>
    </row>
    <row r="3613" spans="11:18" s="7" customFormat="1" x14ac:dyDescent="0.3">
      <c r="K3613" s="190"/>
      <c r="R3613" s="8"/>
    </row>
    <row r="3614" spans="11:18" s="7" customFormat="1" x14ac:dyDescent="0.3">
      <c r="K3614" s="190"/>
      <c r="R3614" s="8"/>
    </row>
    <row r="3615" spans="11:18" s="7" customFormat="1" x14ac:dyDescent="0.3">
      <c r="K3615" s="190"/>
      <c r="R3615" s="8"/>
    </row>
    <row r="3616" spans="11:18" s="7" customFormat="1" x14ac:dyDescent="0.3">
      <c r="K3616" s="190"/>
      <c r="R3616" s="8"/>
    </row>
    <row r="3617" spans="11:18" s="7" customFormat="1" x14ac:dyDescent="0.3">
      <c r="K3617" s="190"/>
      <c r="R3617" s="8"/>
    </row>
    <row r="3618" spans="11:18" s="7" customFormat="1" x14ac:dyDescent="0.3">
      <c r="K3618" s="190"/>
      <c r="R3618" s="8"/>
    </row>
    <row r="3619" spans="11:18" s="7" customFormat="1" x14ac:dyDescent="0.3">
      <c r="K3619" s="190"/>
      <c r="R3619" s="8"/>
    </row>
    <row r="3620" spans="11:18" s="7" customFormat="1" x14ac:dyDescent="0.3">
      <c r="K3620" s="190"/>
      <c r="R3620" s="8"/>
    </row>
    <row r="3621" spans="11:18" s="7" customFormat="1" x14ac:dyDescent="0.3">
      <c r="K3621" s="190"/>
      <c r="R3621" s="8"/>
    </row>
    <row r="3622" spans="11:18" s="7" customFormat="1" x14ac:dyDescent="0.3">
      <c r="K3622" s="190"/>
      <c r="R3622" s="8"/>
    </row>
    <row r="3623" spans="11:18" s="7" customFormat="1" x14ac:dyDescent="0.3">
      <c r="K3623" s="190"/>
      <c r="R3623" s="8"/>
    </row>
    <row r="3624" spans="11:18" s="7" customFormat="1" x14ac:dyDescent="0.3">
      <c r="K3624" s="190"/>
      <c r="R3624" s="8"/>
    </row>
    <row r="3625" spans="11:18" s="7" customFormat="1" x14ac:dyDescent="0.3">
      <c r="K3625" s="190"/>
      <c r="R3625" s="8"/>
    </row>
    <row r="3626" spans="11:18" s="7" customFormat="1" x14ac:dyDescent="0.3">
      <c r="K3626" s="190"/>
      <c r="R3626" s="8"/>
    </row>
    <row r="3627" spans="11:18" s="7" customFormat="1" x14ac:dyDescent="0.3">
      <c r="K3627" s="190"/>
      <c r="R3627" s="8"/>
    </row>
    <row r="3628" spans="11:18" s="7" customFormat="1" x14ac:dyDescent="0.3">
      <c r="K3628" s="190"/>
      <c r="R3628" s="8"/>
    </row>
    <row r="3629" spans="11:18" s="7" customFormat="1" x14ac:dyDescent="0.3">
      <c r="K3629" s="190"/>
      <c r="R3629" s="8"/>
    </row>
    <row r="3630" spans="11:18" s="7" customFormat="1" x14ac:dyDescent="0.3">
      <c r="K3630" s="190"/>
      <c r="R3630" s="8"/>
    </row>
    <row r="3631" spans="11:18" s="7" customFormat="1" x14ac:dyDescent="0.3">
      <c r="K3631" s="190"/>
      <c r="R3631" s="8"/>
    </row>
    <row r="3632" spans="11:18" s="7" customFormat="1" x14ac:dyDescent="0.3">
      <c r="K3632" s="190"/>
      <c r="R3632" s="8"/>
    </row>
    <row r="3633" spans="11:18" s="7" customFormat="1" x14ac:dyDescent="0.3">
      <c r="K3633" s="190"/>
      <c r="R3633" s="8"/>
    </row>
    <row r="3634" spans="11:18" s="7" customFormat="1" x14ac:dyDescent="0.3">
      <c r="K3634" s="190"/>
      <c r="R3634" s="8"/>
    </row>
    <row r="3635" spans="11:18" s="7" customFormat="1" x14ac:dyDescent="0.3">
      <c r="K3635" s="190"/>
      <c r="R3635" s="8"/>
    </row>
    <row r="3636" spans="11:18" s="7" customFormat="1" x14ac:dyDescent="0.3">
      <c r="K3636" s="190"/>
      <c r="R3636" s="8"/>
    </row>
    <row r="3637" spans="11:18" s="7" customFormat="1" x14ac:dyDescent="0.3">
      <c r="K3637" s="190"/>
      <c r="R3637" s="8"/>
    </row>
    <row r="3638" spans="11:18" s="7" customFormat="1" x14ac:dyDescent="0.3">
      <c r="K3638" s="190"/>
      <c r="R3638" s="8"/>
    </row>
    <row r="3639" spans="11:18" s="7" customFormat="1" x14ac:dyDescent="0.3">
      <c r="K3639" s="190"/>
      <c r="R3639" s="8"/>
    </row>
    <row r="3640" spans="11:18" s="7" customFormat="1" x14ac:dyDescent="0.3">
      <c r="K3640" s="190"/>
      <c r="R3640" s="8"/>
    </row>
    <row r="3641" spans="11:18" s="7" customFormat="1" x14ac:dyDescent="0.3">
      <c r="K3641" s="190"/>
      <c r="R3641" s="8"/>
    </row>
    <row r="3642" spans="11:18" s="7" customFormat="1" x14ac:dyDescent="0.3">
      <c r="K3642" s="190"/>
      <c r="R3642" s="8"/>
    </row>
    <row r="3643" spans="11:18" s="7" customFormat="1" x14ac:dyDescent="0.3">
      <c r="K3643" s="190"/>
      <c r="R3643" s="8"/>
    </row>
    <row r="3644" spans="11:18" s="7" customFormat="1" x14ac:dyDescent="0.3">
      <c r="K3644" s="190"/>
      <c r="R3644" s="8"/>
    </row>
    <row r="3645" spans="11:18" s="7" customFormat="1" x14ac:dyDescent="0.3">
      <c r="K3645" s="190"/>
      <c r="R3645" s="8"/>
    </row>
    <row r="3646" spans="11:18" s="7" customFormat="1" x14ac:dyDescent="0.3">
      <c r="K3646" s="190"/>
      <c r="R3646" s="8"/>
    </row>
    <row r="3647" spans="11:18" s="7" customFormat="1" x14ac:dyDescent="0.3">
      <c r="K3647" s="190"/>
      <c r="R3647" s="8"/>
    </row>
    <row r="3648" spans="11:18" s="7" customFormat="1" x14ac:dyDescent="0.3">
      <c r="K3648" s="190"/>
      <c r="R3648" s="8"/>
    </row>
    <row r="3649" spans="11:18" s="7" customFormat="1" x14ac:dyDescent="0.3">
      <c r="K3649" s="190"/>
      <c r="R3649" s="8"/>
    </row>
    <row r="3650" spans="11:18" s="7" customFormat="1" x14ac:dyDescent="0.3">
      <c r="K3650" s="190"/>
      <c r="R3650" s="8"/>
    </row>
    <row r="3651" spans="11:18" s="7" customFormat="1" x14ac:dyDescent="0.3">
      <c r="K3651" s="190"/>
      <c r="R3651" s="8"/>
    </row>
    <row r="3652" spans="11:18" s="7" customFormat="1" x14ac:dyDescent="0.3">
      <c r="K3652" s="190"/>
      <c r="R3652" s="8"/>
    </row>
    <row r="3653" spans="11:18" s="7" customFormat="1" x14ac:dyDescent="0.3">
      <c r="K3653" s="190"/>
      <c r="R3653" s="8"/>
    </row>
    <row r="3654" spans="11:18" s="7" customFormat="1" x14ac:dyDescent="0.3">
      <c r="K3654" s="190"/>
      <c r="R3654" s="8"/>
    </row>
    <row r="3655" spans="11:18" s="7" customFormat="1" x14ac:dyDescent="0.3">
      <c r="K3655" s="190"/>
      <c r="R3655" s="8"/>
    </row>
    <row r="3656" spans="11:18" s="7" customFormat="1" x14ac:dyDescent="0.3">
      <c r="K3656" s="190"/>
      <c r="R3656" s="8"/>
    </row>
    <row r="3657" spans="11:18" s="7" customFormat="1" x14ac:dyDescent="0.3">
      <c r="K3657" s="190"/>
      <c r="R3657" s="8"/>
    </row>
    <row r="3658" spans="11:18" s="7" customFormat="1" x14ac:dyDescent="0.3">
      <c r="K3658" s="190"/>
      <c r="R3658" s="8"/>
    </row>
    <row r="3659" spans="11:18" s="7" customFormat="1" x14ac:dyDescent="0.3">
      <c r="K3659" s="190"/>
      <c r="R3659" s="8"/>
    </row>
    <row r="3660" spans="11:18" s="7" customFormat="1" x14ac:dyDescent="0.3">
      <c r="K3660" s="190"/>
      <c r="R3660" s="8"/>
    </row>
    <row r="3661" spans="11:18" s="7" customFormat="1" x14ac:dyDescent="0.3">
      <c r="K3661" s="190"/>
      <c r="R3661" s="8"/>
    </row>
    <row r="3662" spans="11:18" s="7" customFormat="1" x14ac:dyDescent="0.3">
      <c r="K3662" s="190"/>
      <c r="R3662" s="8"/>
    </row>
    <row r="3663" spans="11:18" s="7" customFormat="1" x14ac:dyDescent="0.3">
      <c r="K3663" s="190"/>
      <c r="R3663" s="8"/>
    </row>
    <row r="3664" spans="11:18" s="7" customFormat="1" x14ac:dyDescent="0.3">
      <c r="K3664" s="190"/>
      <c r="R3664" s="8"/>
    </row>
    <row r="3665" spans="11:18" s="7" customFormat="1" x14ac:dyDescent="0.3">
      <c r="K3665" s="190"/>
      <c r="R3665" s="8"/>
    </row>
    <row r="3666" spans="11:18" s="7" customFormat="1" x14ac:dyDescent="0.3">
      <c r="K3666" s="190"/>
      <c r="R3666" s="8"/>
    </row>
    <row r="3667" spans="11:18" s="7" customFormat="1" x14ac:dyDescent="0.3">
      <c r="K3667" s="190"/>
      <c r="R3667" s="8"/>
    </row>
    <row r="3668" spans="11:18" s="7" customFormat="1" x14ac:dyDescent="0.3">
      <c r="K3668" s="190"/>
      <c r="R3668" s="8"/>
    </row>
    <row r="3669" spans="11:18" s="7" customFormat="1" x14ac:dyDescent="0.3">
      <c r="K3669" s="190"/>
      <c r="R3669" s="8"/>
    </row>
    <row r="3670" spans="11:18" s="7" customFormat="1" x14ac:dyDescent="0.3">
      <c r="K3670" s="190"/>
      <c r="R3670" s="8"/>
    </row>
    <row r="3671" spans="11:18" s="7" customFormat="1" x14ac:dyDescent="0.3">
      <c r="K3671" s="190"/>
      <c r="R3671" s="8"/>
    </row>
    <row r="3672" spans="11:18" s="7" customFormat="1" x14ac:dyDescent="0.3">
      <c r="K3672" s="190"/>
      <c r="R3672" s="8"/>
    </row>
    <row r="3673" spans="11:18" s="7" customFormat="1" x14ac:dyDescent="0.3">
      <c r="K3673" s="190"/>
      <c r="R3673" s="8"/>
    </row>
    <row r="3674" spans="11:18" s="7" customFormat="1" x14ac:dyDescent="0.3">
      <c r="K3674" s="190"/>
      <c r="R3674" s="8"/>
    </row>
    <row r="3675" spans="11:18" s="7" customFormat="1" x14ac:dyDescent="0.3">
      <c r="K3675" s="190"/>
      <c r="R3675" s="8"/>
    </row>
    <row r="3676" spans="11:18" s="7" customFormat="1" x14ac:dyDescent="0.3">
      <c r="K3676" s="190"/>
      <c r="R3676" s="8"/>
    </row>
    <row r="3677" spans="11:18" s="7" customFormat="1" x14ac:dyDescent="0.3">
      <c r="K3677" s="190"/>
      <c r="R3677" s="8"/>
    </row>
    <row r="3678" spans="11:18" s="7" customFormat="1" x14ac:dyDescent="0.3">
      <c r="K3678" s="190"/>
      <c r="R3678" s="8"/>
    </row>
    <row r="3679" spans="11:18" s="7" customFormat="1" x14ac:dyDescent="0.3">
      <c r="K3679" s="190"/>
      <c r="R3679" s="8"/>
    </row>
    <row r="3680" spans="11:18" s="7" customFormat="1" x14ac:dyDescent="0.3">
      <c r="K3680" s="190"/>
      <c r="R3680" s="8"/>
    </row>
    <row r="3681" spans="11:18" s="7" customFormat="1" x14ac:dyDescent="0.3">
      <c r="K3681" s="190"/>
      <c r="R3681" s="8"/>
    </row>
    <row r="3682" spans="11:18" s="7" customFormat="1" x14ac:dyDescent="0.3">
      <c r="K3682" s="190"/>
      <c r="R3682" s="8"/>
    </row>
    <row r="3683" spans="11:18" s="7" customFormat="1" x14ac:dyDescent="0.3">
      <c r="K3683" s="190"/>
      <c r="R3683" s="8"/>
    </row>
    <row r="3684" spans="11:18" s="7" customFormat="1" x14ac:dyDescent="0.3">
      <c r="K3684" s="190"/>
      <c r="R3684" s="8"/>
    </row>
    <row r="3685" spans="11:18" s="7" customFormat="1" x14ac:dyDescent="0.3">
      <c r="K3685" s="190"/>
      <c r="R3685" s="8"/>
    </row>
    <row r="3686" spans="11:18" s="7" customFormat="1" x14ac:dyDescent="0.3">
      <c r="K3686" s="190"/>
      <c r="R3686" s="8"/>
    </row>
    <row r="3687" spans="11:18" s="7" customFormat="1" x14ac:dyDescent="0.3">
      <c r="K3687" s="190"/>
      <c r="R3687" s="8"/>
    </row>
    <row r="3688" spans="11:18" s="7" customFormat="1" x14ac:dyDescent="0.3">
      <c r="K3688" s="190"/>
      <c r="R3688" s="8"/>
    </row>
    <row r="3689" spans="11:18" s="7" customFormat="1" x14ac:dyDescent="0.3">
      <c r="K3689" s="190"/>
      <c r="R3689" s="8"/>
    </row>
    <row r="3690" spans="11:18" s="7" customFormat="1" x14ac:dyDescent="0.3">
      <c r="K3690" s="190"/>
      <c r="R3690" s="8"/>
    </row>
    <row r="3691" spans="11:18" s="7" customFormat="1" x14ac:dyDescent="0.3">
      <c r="K3691" s="190"/>
      <c r="R3691" s="8"/>
    </row>
    <row r="3692" spans="11:18" s="7" customFormat="1" x14ac:dyDescent="0.3">
      <c r="K3692" s="190"/>
      <c r="R3692" s="8"/>
    </row>
    <row r="3693" spans="11:18" s="7" customFormat="1" x14ac:dyDescent="0.3">
      <c r="K3693" s="190"/>
      <c r="R3693" s="8"/>
    </row>
    <row r="3694" spans="11:18" s="7" customFormat="1" x14ac:dyDescent="0.3">
      <c r="K3694" s="190"/>
      <c r="R3694" s="8"/>
    </row>
    <row r="3695" spans="11:18" s="7" customFormat="1" x14ac:dyDescent="0.3">
      <c r="K3695" s="190"/>
      <c r="R3695" s="8"/>
    </row>
    <row r="3696" spans="11:18" s="7" customFormat="1" x14ac:dyDescent="0.3">
      <c r="K3696" s="190"/>
      <c r="R3696" s="8"/>
    </row>
    <row r="3697" spans="11:18" s="7" customFormat="1" x14ac:dyDescent="0.3">
      <c r="K3697" s="190"/>
      <c r="R3697" s="8"/>
    </row>
    <row r="3698" spans="11:18" s="7" customFormat="1" x14ac:dyDescent="0.3">
      <c r="K3698" s="190"/>
      <c r="R3698" s="8"/>
    </row>
    <row r="3699" spans="11:18" s="7" customFormat="1" x14ac:dyDescent="0.3">
      <c r="K3699" s="190"/>
      <c r="R3699" s="8"/>
    </row>
    <row r="3700" spans="11:18" s="7" customFormat="1" x14ac:dyDescent="0.3">
      <c r="K3700" s="190"/>
      <c r="R3700" s="8"/>
    </row>
    <row r="3701" spans="11:18" s="7" customFormat="1" x14ac:dyDescent="0.3">
      <c r="K3701" s="190"/>
      <c r="R3701" s="8"/>
    </row>
    <row r="3702" spans="11:18" s="7" customFormat="1" x14ac:dyDescent="0.3">
      <c r="K3702" s="190"/>
      <c r="R3702" s="8"/>
    </row>
    <row r="3703" spans="11:18" s="7" customFormat="1" x14ac:dyDescent="0.3">
      <c r="K3703" s="190"/>
      <c r="R3703" s="8"/>
    </row>
    <row r="3704" spans="11:18" s="7" customFormat="1" x14ac:dyDescent="0.3">
      <c r="K3704" s="190"/>
      <c r="R3704" s="8"/>
    </row>
    <row r="3705" spans="11:18" s="7" customFormat="1" x14ac:dyDescent="0.3">
      <c r="K3705" s="190"/>
      <c r="R3705" s="8"/>
    </row>
    <row r="3706" spans="11:18" s="7" customFormat="1" x14ac:dyDescent="0.3">
      <c r="K3706" s="190"/>
      <c r="R3706" s="8"/>
    </row>
    <row r="3707" spans="11:18" s="7" customFormat="1" x14ac:dyDescent="0.3">
      <c r="K3707" s="190"/>
      <c r="R3707" s="8"/>
    </row>
    <row r="3708" spans="11:18" s="7" customFormat="1" x14ac:dyDescent="0.3">
      <c r="K3708" s="190"/>
      <c r="R3708" s="8"/>
    </row>
    <row r="3709" spans="11:18" s="7" customFormat="1" x14ac:dyDescent="0.3">
      <c r="K3709" s="190"/>
      <c r="R3709" s="8"/>
    </row>
    <row r="3710" spans="11:18" s="7" customFormat="1" x14ac:dyDescent="0.3">
      <c r="K3710" s="190"/>
      <c r="R3710" s="8"/>
    </row>
    <row r="3711" spans="11:18" s="7" customFormat="1" x14ac:dyDescent="0.3">
      <c r="K3711" s="190"/>
      <c r="R3711" s="8"/>
    </row>
    <row r="3712" spans="11:18" s="7" customFormat="1" x14ac:dyDescent="0.3">
      <c r="K3712" s="190"/>
      <c r="R3712" s="8"/>
    </row>
    <row r="3713" spans="11:18" s="7" customFormat="1" x14ac:dyDescent="0.3">
      <c r="K3713" s="190"/>
      <c r="R3713" s="8"/>
    </row>
    <row r="3714" spans="11:18" s="7" customFormat="1" x14ac:dyDescent="0.3">
      <c r="K3714" s="190"/>
      <c r="R3714" s="8"/>
    </row>
    <row r="3715" spans="11:18" s="7" customFormat="1" x14ac:dyDescent="0.3">
      <c r="K3715" s="190"/>
      <c r="R3715" s="8"/>
    </row>
    <row r="3716" spans="11:18" s="7" customFormat="1" x14ac:dyDescent="0.3">
      <c r="K3716" s="190"/>
      <c r="R3716" s="8"/>
    </row>
    <row r="3717" spans="11:18" s="7" customFormat="1" x14ac:dyDescent="0.3">
      <c r="K3717" s="190"/>
      <c r="R3717" s="8"/>
    </row>
    <row r="3718" spans="11:18" s="7" customFormat="1" x14ac:dyDescent="0.3">
      <c r="K3718" s="190"/>
      <c r="R3718" s="8"/>
    </row>
    <row r="3719" spans="11:18" s="7" customFormat="1" x14ac:dyDescent="0.3">
      <c r="K3719" s="190"/>
      <c r="R3719" s="8"/>
    </row>
    <row r="3720" spans="11:18" s="7" customFormat="1" x14ac:dyDescent="0.3">
      <c r="K3720" s="190"/>
      <c r="R3720" s="8"/>
    </row>
    <row r="3721" spans="11:18" s="7" customFormat="1" x14ac:dyDescent="0.3">
      <c r="K3721" s="190"/>
      <c r="R3721" s="8"/>
    </row>
    <row r="3722" spans="11:18" s="7" customFormat="1" x14ac:dyDescent="0.3">
      <c r="K3722" s="190"/>
      <c r="R3722" s="8"/>
    </row>
    <row r="3723" spans="11:18" s="7" customFormat="1" x14ac:dyDescent="0.3">
      <c r="K3723" s="190"/>
      <c r="R3723" s="8"/>
    </row>
    <row r="3724" spans="11:18" s="7" customFormat="1" x14ac:dyDescent="0.3">
      <c r="K3724" s="190"/>
      <c r="R3724" s="8"/>
    </row>
    <row r="3725" spans="11:18" s="7" customFormat="1" x14ac:dyDescent="0.3">
      <c r="K3725" s="190"/>
      <c r="R3725" s="8"/>
    </row>
    <row r="3726" spans="11:18" s="7" customFormat="1" x14ac:dyDescent="0.3">
      <c r="K3726" s="190"/>
      <c r="R3726" s="8"/>
    </row>
    <row r="3727" spans="11:18" s="7" customFormat="1" x14ac:dyDescent="0.3">
      <c r="K3727" s="190"/>
      <c r="R3727" s="8"/>
    </row>
    <row r="3728" spans="11:18" s="7" customFormat="1" x14ac:dyDescent="0.3">
      <c r="K3728" s="190"/>
      <c r="R3728" s="8"/>
    </row>
    <row r="3729" spans="11:18" s="7" customFormat="1" x14ac:dyDescent="0.3">
      <c r="K3729" s="190"/>
      <c r="R3729" s="8"/>
    </row>
    <row r="3730" spans="11:18" s="7" customFormat="1" x14ac:dyDescent="0.3">
      <c r="K3730" s="190"/>
      <c r="R3730" s="8"/>
    </row>
    <row r="3731" spans="11:18" s="7" customFormat="1" x14ac:dyDescent="0.3">
      <c r="K3731" s="190"/>
      <c r="R3731" s="8"/>
    </row>
    <row r="3732" spans="11:18" s="7" customFormat="1" x14ac:dyDescent="0.3">
      <c r="K3732" s="190"/>
      <c r="R3732" s="8"/>
    </row>
    <row r="3733" spans="11:18" s="7" customFormat="1" x14ac:dyDescent="0.3">
      <c r="K3733" s="190"/>
      <c r="R3733" s="8"/>
    </row>
    <row r="3734" spans="11:18" s="7" customFormat="1" x14ac:dyDescent="0.3">
      <c r="K3734" s="190"/>
      <c r="R3734" s="8"/>
    </row>
    <row r="3735" spans="11:18" s="7" customFormat="1" x14ac:dyDescent="0.3">
      <c r="K3735" s="190"/>
      <c r="R3735" s="8"/>
    </row>
    <row r="3736" spans="11:18" s="7" customFormat="1" x14ac:dyDescent="0.3">
      <c r="K3736" s="190"/>
      <c r="R3736" s="8"/>
    </row>
    <row r="3737" spans="11:18" s="7" customFormat="1" x14ac:dyDescent="0.3">
      <c r="K3737" s="190"/>
      <c r="R3737" s="8"/>
    </row>
    <row r="3738" spans="11:18" s="7" customFormat="1" x14ac:dyDescent="0.3">
      <c r="K3738" s="190"/>
      <c r="R3738" s="8"/>
    </row>
    <row r="3739" spans="11:18" s="7" customFormat="1" x14ac:dyDescent="0.3">
      <c r="K3739" s="190"/>
      <c r="R3739" s="8"/>
    </row>
    <row r="3740" spans="11:18" s="7" customFormat="1" x14ac:dyDescent="0.3">
      <c r="K3740" s="190"/>
      <c r="R3740" s="8"/>
    </row>
    <row r="3741" spans="11:18" s="7" customFormat="1" x14ac:dyDescent="0.3">
      <c r="K3741" s="190"/>
      <c r="R3741" s="8"/>
    </row>
    <row r="3742" spans="11:18" s="7" customFormat="1" x14ac:dyDescent="0.3">
      <c r="K3742" s="190"/>
      <c r="R3742" s="8"/>
    </row>
    <row r="3743" spans="11:18" s="7" customFormat="1" x14ac:dyDescent="0.3">
      <c r="K3743" s="190"/>
      <c r="R3743" s="8"/>
    </row>
    <row r="3744" spans="11:18" s="7" customFormat="1" x14ac:dyDescent="0.3">
      <c r="K3744" s="190"/>
      <c r="R3744" s="8"/>
    </row>
    <row r="3745" spans="11:18" s="7" customFormat="1" x14ac:dyDescent="0.3">
      <c r="K3745" s="190"/>
      <c r="R3745" s="8"/>
    </row>
    <row r="3746" spans="11:18" s="7" customFormat="1" x14ac:dyDescent="0.3">
      <c r="K3746" s="190"/>
      <c r="R3746" s="8"/>
    </row>
    <row r="3747" spans="11:18" s="7" customFormat="1" x14ac:dyDescent="0.3">
      <c r="K3747" s="190"/>
      <c r="R3747" s="8"/>
    </row>
    <row r="3748" spans="11:18" s="7" customFormat="1" x14ac:dyDescent="0.3">
      <c r="K3748" s="190"/>
      <c r="R3748" s="8"/>
    </row>
    <row r="3749" spans="11:18" s="7" customFormat="1" x14ac:dyDescent="0.3">
      <c r="K3749" s="190"/>
      <c r="R3749" s="8"/>
    </row>
    <row r="3750" spans="11:18" s="7" customFormat="1" x14ac:dyDescent="0.3">
      <c r="K3750" s="190"/>
      <c r="R3750" s="8"/>
    </row>
    <row r="3751" spans="11:18" s="7" customFormat="1" x14ac:dyDescent="0.3">
      <c r="K3751" s="190"/>
      <c r="R3751" s="8"/>
    </row>
    <row r="3752" spans="11:18" s="7" customFormat="1" x14ac:dyDescent="0.3">
      <c r="K3752" s="190"/>
      <c r="R3752" s="8"/>
    </row>
    <row r="3753" spans="11:18" s="7" customFormat="1" x14ac:dyDescent="0.3">
      <c r="K3753" s="190"/>
      <c r="R3753" s="8"/>
    </row>
    <row r="3754" spans="11:18" s="7" customFormat="1" x14ac:dyDescent="0.3">
      <c r="K3754" s="190"/>
      <c r="R3754" s="8"/>
    </row>
    <row r="3755" spans="11:18" s="7" customFormat="1" x14ac:dyDescent="0.3">
      <c r="K3755" s="190"/>
      <c r="R3755" s="8"/>
    </row>
    <row r="3756" spans="11:18" s="7" customFormat="1" x14ac:dyDescent="0.3">
      <c r="K3756" s="190"/>
      <c r="R3756" s="8"/>
    </row>
    <row r="3757" spans="11:18" s="7" customFormat="1" x14ac:dyDescent="0.3">
      <c r="K3757" s="190"/>
      <c r="R3757" s="8"/>
    </row>
    <row r="3758" spans="11:18" s="7" customFormat="1" x14ac:dyDescent="0.3">
      <c r="K3758" s="190"/>
      <c r="R3758" s="8"/>
    </row>
    <row r="3759" spans="11:18" s="7" customFormat="1" x14ac:dyDescent="0.3">
      <c r="K3759" s="190"/>
      <c r="R3759" s="8"/>
    </row>
    <row r="3760" spans="11:18" s="7" customFormat="1" x14ac:dyDescent="0.3">
      <c r="K3760" s="190"/>
      <c r="R3760" s="8"/>
    </row>
    <row r="3761" spans="11:18" s="7" customFormat="1" x14ac:dyDescent="0.3">
      <c r="K3761" s="190"/>
      <c r="R3761" s="8"/>
    </row>
    <row r="3762" spans="11:18" s="7" customFormat="1" x14ac:dyDescent="0.3">
      <c r="K3762" s="190"/>
      <c r="R3762" s="8"/>
    </row>
    <row r="3763" spans="11:18" s="7" customFormat="1" x14ac:dyDescent="0.3">
      <c r="K3763" s="190"/>
      <c r="R3763" s="8"/>
    </row>
    <row r="3764" spans="11:18" s="7" customFormat="1" x14ac:dyDescent="0.3">
      <c r="K3764" s="190"/>
      <c r="R3764" s="8"/>
    </row>
    <row r="3765" spans="11:18" s="7" customFormat="1" x14ac:dyDescent="0.3">
      <c r="K3765" s="190"/>
      <c r="R3765" s="8"/>
    </row>
    <row r="3766" spans="11:18" s="7" customFormat="1" x14ac:dyDescent="0.3">
      <c r="K3766" s="190"/>
      <c r="R3766" s="8"/>
    </row>
    <row r="3767" spans="11:18" s="7" customFormat="1" x14ac:dyDescent="0.3">
      <c r="K3767" s="190"/>
      <c r="R3767" s="8"/>
    </row>
    <row r="3768" spans="11:18" s="7" customFormat="1" x14ac:dyDescent="0.3">
      <c r="K3768" s="190"/>
      <c r="R3768" s="8"/>
    </row>
    <row r="3769" spans="11:18" s="7" customFormat="1" x14ac:dyDescent="0.3">
      <c r="K3769" s="190"/>
      <c r="R3769" s="8"/>
    </row>
    <row r="3770" spans="11:18" s="7" customFormat="1" x14ac:dyDescent="0.3">
      <c r="K3770" s="190"/>
      <c r="R3770" s="8"/>
    </row>
    <row r="3771" spans="11:18" s="7" customFormat="1" x14ac:dyDescent="0.3">
      <c r="K3771" s="190"/>
      <c r="R3771" s="8"/>
    </row>
    <row r="3772" spans="11:18" s="7" customFormat="1" x14ac:dyDescent="0.3">
      <c r="K3772" s="190"/>
      <c r="R3772" s="8"/>
    </row>
    <row r="3773" spans="11:18" s="7" customFormat="1" x14ac:dyDescent="0.3">
      <c r="K3773" s="190"/>
      <c r="R3773" s="8"/>
    </row>
    <row r="3774" spans="11:18" s="7" customFormat="1" x14ac:dyDescent="0.3">
      <c r="K3774" s="190"/>
      <c r="R3774" s="8"/>
    </row>
    <row r="3775" spans="11:18" s="7" customFormat="1" x14ac:dyDescent="0.3">
      <c r="K3775" s="190"/>
      <c r="R3775" s="8"/>
    </row>
    <row r="3776" spans="11:18" s="7" customFormat="1" x14ac:dyDescent="0.3">
      <c r="K3776" s="190"/>
      <c r="R3776" s="8"/>
    </row>
    <row r="3777" spans="11:18" s="7" customFormat="1" x14ac:dyDescent="0.3">
      <c r="K3777" s="190"/>
      <c r="R3777" s="8"/>
    </row>
    <row r="3778" spans="11:18" s="7" customFormat="1" x14ac:dyDescent="0.3">
      <c r="K3778" s="190"/>
      <c r="R3778" s="8"/>
    </row>
    <row r="3779" spans="11:18" s="7" customFormat="1" x14ac:dyDescent="0.3">
      <c r="K3779" s="190"/>
      <c r="R3779" s="8"/>
    </row>
    <row r="3780" spans="11:18" s="7" customFormat="1" x14ac:dyDescent="0.3">
      <c r="K3780" s="190"/>
      <c r="R3780" s="8"/>
    </row>
    <row r="3781" spans="11:18" s="7" customFormat="1" x14ac:dyDescent="0.3">
      <c r="K3781" s="190"/>
      <c r="R3781" s="8"/>
    </row>
    <row r="3782" spans="11:18" s="7" customFormat="1" x14ac:dyDescent="0.3">
      <c r="K3782" s="190"/>
      <c r="R3782" s="8"/>
    </row>
    <row r="3783" spans="11:18" s="7" customFormat="1" x14ac:dyDescent="0.3">
      <c r="K3783" s="190"/>
      <c r="R3783" s="8"/>
    </row>
    <row r="3784" spans="11:18" s="7" customFormat="1" x14ac:dyDescent="0.3">
      <c r="K3784" s="190"/>
      <c r="R3784" s="8"/>
    </row>
    <row r="3785" spans="11:18" s="7" customFormat="1" x14ac:dyDescent="0.3">
      <c r="K3785" s="190"/>
      <c r="R3785" s="8"/>
    </row>
    <row r="3786" spans="11:18" s="7" customFormat="1" x14ac:dyDescent="0.3">
      <c r="K3786" s="190"/>
      <c r="R3786" s="8"/>
    </row>
    <row r="3787" spans="11:18" s="7" customFormat="1" x14ac:dyDescent="0.3">
      <c r="K3787" s="190"/>
      <c r="R3787" s="8"/>
    </row>
    <row r="3788" spans="11:18" s="7" customFormat="1" x14ac:dyDescent="0.3">
      <c r="K3788" s="190"/>
      <c r="R3788" s="8"/>
    </row>
    <row r="3789" spans="11:18" s="7" customFormat="1" x14ac:dyDescent="0.3">
      <c r="K3789" s="190"/>
      <c r="R3789" s="8"/>
    </row>
    <row r="3790" spans="11:18" s="7" customFormat="1" x14ac:dyDescent="0.3">
      <c r="K3790" s="190"/>
      <c r="R3790" s="8"/>
    </row>
    <row r="3791" spans="11:18" s="7" customFormat="1" x14ac:dyDescent="0.3">
      <c r="K3791" s="190"/>
      <c r="R3791" s="8"/>
    </row>
    <row r="3792" spans="11:18" s="7" customFormat="1" x14ac:dyDescent="0.3">
      <c r="K3792" s="190"/>
      <c r="R3792" s="8"/>
    </row>
    <row r="3793" spans="11:18" s="7" customFormat="1" x14ac:dyDescent="0.3">
      <c r="K3793" s="190"/>
      <c r="R3793" s="8"/>
    </row>
    <row r="3794" spans="11:18" s="7" customFormat="1" x14ac:dyDescent="0.3">
      <c r="K3794" s="190"/>
      <c r="R3794" s="8"/>
    </row>
    <row r="3795" spans="11:18" s="7" customFormat="1" x14ac:dyDescent="0.3">
      <c r="K3795" s="190"/>
      <c r="R3795" s="8"/>
    </row>
    <row r="3796" spans="11:18" s="7" customFormat="1" x14ac:dyDescent="0.3">
      <c r="K3796" s="190"/>
      <c r="R3796" s="8"/>
    </row>
    <row r="3797" spans="11:18" s="7" customFormat="1" x14ac:dyDescent="0.3">
      <c r="K3797" s="190"/>
      <c r="R3797" s="8"/>
    </row>
    <row r="3798" spans="11:18" s="7" customFormat="1" x14ac:dyDescent="0.3">
      <c r="K3798" s="190"/>
      <c r="R3798" s="8"/>
    </row>
    <row r="3799" spans="11:18" s="7" customFormat="1" x14ac:dyDescent="0.3">
      <c r="K3799" s="190"/>
      <c r="R3799" s="8"/>
    </row>
    <row r="3800" spans="11:18" s="7" customFormat="1" x14ac:dyDescent="0.3">
      <c r="K3800" s="190"/>
      <c r="R3800" s="8"/>
    </row>
    <row r="3801" spans="11:18" s="7" customFormat="1" x14ac:dyDescent="0.3">
      <c r="K3801" s="190"/>
      <c r="R3801" s="8"/>
    </row>
    <row r="3802" spans="11:18" s="7" customFormat="1" x14ac:dyDescent="0.3">
      <c r="K3802" s="190"/>
      <c r="R3802" s="8"/>
    </row>
    <row r="3803" spans="11:18" s="7" customFormat="1" x14ac:dyDescent="0.3">
      <c r="K3803" s="190"/>
      <c r="R3803" s="8"/>
    </row>
    <row r="3804" spans="11:18" s="7" customFormat="1" x14ac:dyDescent="0.3">
      <c r="K3804" s="190"/>
      <c r="R3804" s="8"/>
    </row>
    <row r="3805" spans="11:18" s="7" customFormat="1" x14ac:dyDescent="0.3">
      <c r="K3805" s="190"/>
      <c r="R3805" s="8"/>
    </row>
    <row r="3806" spans="11:18" s="7" customFormat="1" x14ac:dyDescent="0.3">
      <c r="K3806" s="190"/>
      <c r="R3806" s="8"/>
    </row>
    <row r="3807" spans="11:18" s="7" customFormat="1" x14ac:dyDescent="0.3">
      <c r="K3807" s="190"/>
      <c r="R3807" s="8"/>
    </row>
    <row r="3808" spans="11:18" s="7" customFormat="1" x14ac:dyDescent="0.3">
      <c r="K3808" s="190"/>
      <c r="R3808" s="8"/>
    </row>
    <row r="3809" spans="11:18" s="7" customFormat="1" x14ac:dyDescent="0.3">
      <c r="K3809" s="190"/>
      <c r="R3809" s="8"/>
    </row>
    <row r="3810" spans="11:18" s="7" customFormat="1" x14ac:dyDescent="0.3">
      <c r="K3810" s="190"/>
      <c r="R3810" s="8"/>
    </row>
    <row r="3811" spans="11:18" s="7" customFormat="1" x14ac:dyDescent="0.3">
      <c r="K3811" s="190"/>
      <c r="R3811" s="8"/>
    </row>
    <row r="3812" spans="11:18" s="7" customFormat="1" x14ac:dyDescent="0.3">
      <c r="K3812" s="190"/>
      <c r="R3812" s="8"/>
    </row>
    <row r="3813" spans="11:18" s="7" customFormat="1" x14ac:dyDescent="0.3">
      <c r="K3813" s="190"/>
      <c r="R3813" s="8"/>
    </row>
    <row r="3814" spans="11:18" s="7" customFormat="1" x14ac:dyDescent="0.3">
      <c r="K3814" s="190"/>
      <c r="R3814" s="8"/>
    </row>
    <row r="3815" spans="11:18" s="7" customFormat="1" x14ac:dyDescent="0.3">
      <c r="K3815" s="190"/>
      <c r="R3815" s="8"/>
    </row>
    <row r="3816" spans="11:18" s="7" customFormat="1" x14ac:dyDescent="0.3">
      <c r="K3816" s="190"/>
      <c r="R3816" s="8"/>
    </row>
    <row r="3817" spans="11:18" s="7" customFormat="1" x14ac:dyDescent="0.3">
      <c r="K3817" s="190"/>
      <c r="R3817" s="8"/>
    </row>
    <row r="3818" spans="11:18" s="7" customFormat="1" x14ac:dyDescent="0.3">
      <c r="K3818" s="190"/>
      <c r="R3818" s="8"/>
    </row>
    <row r="3819" spans="11:18" s="7" customFormat="1" x14ac:dyDescent="0.3">
      <c r="K3819" s="190"/>
      <c r="R3819" s="8"/>
    </row>
    <row r="3820" spans="11:18" s="7" customFormat="1" x14ac:dyDescent="0.3">
      <c r="K3820" s="190"/>
      <c r="R3820" s="8"/>
    </row>
    <row r="3821" spans="11:18" s="7" customFormat="1" x14ac:dyDescent="0.3">
      <c r="K3821" s="190"/>
      <c r="R3821" s="8"/>
    </row>
    <row r="3822" spans="11:18" s="7" customFormat="1" x14ac:dyDescent="0.3">
      <c r="K3822" s="190"/>
      <c r="R3822" s="8"/>
    </row>
    <row r="3823" spans="11:18" s="7" customFormat="1" x14ac:dyDescent="0.3">
      <c r="K3823" s="190"/>
      <c r="R3823" s="8"/>
    </row>
    <row r="3824" spans="11:18" s="7" customFormat="1" x14ac:dyDescent="0.3">
      <c r="K3824" s="190"/>
      <c r="R3824" s="8"/>
    </row>
    <row r="3825" spans="11:18" s="7" customFormat="1" x14ac:dyDescent="0.3">
      <c r="K3825" s="190"/>
      <c r="R3825" s="8"/>
    </row>
    <row r="3826" spans="11:18" s="7" customFormat="1" x14ac:dyDescent="0.3">
      <c r="K3826" s="190"/>
      <c r="R3826" s="8"/>
    </row>
    <row r="3827" spans="11:18" s="7" customFormat="1" x14ac:dyDescent="0.3">
      <c r="K3827" s="190"/>
      <c r="R3827" s="8"/>
    </row>
    <row r="3828" spans="11:18" s="7" customFormat="1" x14ac:dyDescent="0.3">
      <c r="K3828" s="190"/>
      <c r="R3828" s="8"/>
    </row>
    <row r="3829" spans="11:18" s="7" customFormat="1" x14ac:dyDescent="0.3">
      <c r="K3829" s="190"/>
      <c r="R3829" s="8"/>
    </row>
    <row r="3830" spans="11:18" s="7" customFormat="1" x14ac:dyDescent="0.3">
      <c r="K3830" s="190"/>
      <c r="R3830" s="8"/>
    </row>
    <row r="3831" spans="11:18" s="7" customFormat="1" x14ac:dyDescent="0.3">
      <c r="K3831" s="190"/>
      <c r="R3831" s="8"/>
    </row>
    <row r="3832" spans="11:18" s="7" customFormat="1" x14ac:dyDescent="0.3">
      <c r="K3832" s="190"/>
      <c r="R3832" s="8"/>
    </row>
    <row r="3833" spans="11:18" s="7" customFormat="1" x14ac:dyDescent="0.3">
      <c r="K3833" s="190"/>
      <c r="R3833" s="8"/>
    </row>
    <row r="3834" spans="11:18" s="7" customFormat="1" x14ac:dyDescent="0.3">
      <c r="K3834" s="190"/>
      <c r="R3834" s="8"/>
    </row>
    <row r="3835" spans="11:18" s="7" customFormat="1" x14ac:dyDescent="0.3">
      <c r="K3835" s="190"/>
      <c r="R3835" s="8"/>
    </row>
    <row r="3836" spans="11:18" s="7" customFormat="1" x14ac:dyDescent="0.3">
      <c r="K3836" s="190"/>
      <c r="R3836" s="8"/>
    </row>
    <row r="3837" spans="11:18" s="7" customFormat="1" x14ac:dyDescent="0.3">
      <c r="K3837" s="190"/>
      <c r="R3837" s="8"/>
    </row>
    <row r="3838" spans="11:18" s="7" customFormat="1" x14ac:dyDescent="0.3">
      <c r="K3838" s="190"/>
      <c r="R3838" s="8"/>
    </row>
    <row r="3839" spans="11:18" s="7" customFormat="1" x14ac:dyDescent="0.3">
      <c r="K3839" s="190"/>
      <c r="R3839" s="8"/>
    </row>
    <row r="3840" spans="11:18" s="7" customFormat="1" x14ac:dyDescent="0.3">
      <c r="K3840" s="190"/>
      <c r="R3840" s="8"/>
    </row>
    <row r="3841" spans="11:18" s="7" customFormat="1" x14ac:dyDescent="0.3">
      <c r="K3841" s="190"/>
      <c r="R3841" s="8"/>
    </row>
    <row r="3842" spans="11:18" s="7" customFormat="1" x14ac:dyDescent="0.3">
      <c r="K3842" s="190"/>
      <c r="R3842" s="8"/>
    </row>
    <row r="3843" spans="11:18" s="7" customFormat="1" x14ac:dyDescent="0.3">
      <c r="K3843" s="190"/>
      <c r="R3843" s="8"/>
    </row>
    <row r="3844" spans="11:18" s="7" customFormat="1" x14ac:dyDescent="0.3">
      <c r="K3844" s="190"/>
      <c r="R3844" s="8"/>
    </row>
    <row r="3845" spans="11:18" s="7" customFormat="1" x14ac:dyDescent="0.3">
      <c r="K3845" s="190"/>
      <c r="R3845" s="8"/>
    </row>
    <row r="3846" spans="11:18" s="7" customFormat="1" x14ac:dyDescent="0.3">
      <c r="K3846" s="190"/>
      <c r="R3846" s="8"/>
    </row>
    <row r="3847" spans="11:18" s="7" customFormat="1" x14ac:dyDescent="0.3">
      <c r="K3847" s="190"/>
      <c r="R3847" s="8"/>
    </row>
    <row r="3848" spans="11:18" s="7" customFormat="1" x14ac:dyDescent="0.3">
      <c r="K3848" s="190"/>
      <c r="R3848" s="8"/>
    </row>
    <row r="3849" spans="11:18" s="7" customFormat="1" x14ac:dyDescent="0.3">
      <c r="K3849" s="190"/>
      <c r="R3849" s="8"/>
    </row>
    <row r="3850" spans="11:18" s="7" customFormat="1" x14ac:dyDescent="0.3">
      <c r="K3850" s="190"/>
      <c r="R3850" s="8"/>
    </row>
    <row r="3851" spans="11:18" s="7" customFormat="1" x14ac:dyDescent="0.3">
      <c r="K3851" s="190"/>
      <c r="R3851" s="8"/>
    </row>
    <row r="3852" spans="11:18" s="7" customFormat="1" x14ac:dyDescent="0.3">
      <c r="K3852" s="190"/>
      <c r="R3852" s="8"/>
    </row>
    <row r="3853" spans="11:18" s="7" customFormat="1" x14ac:dyDescent="0.3">
      <c r="K3853" s="190"/>
      <c r="R3853" s="8"/>
    </row>
    <row r="3854" spans="11:18" s="7" customFormat="1" x14ac:dyDescent="0.3">
      <c r="K3854" s="190"/>
      <c r="R3854" s="8"/>
    </row>
    <row r="3855" spans="11:18" s="7" customFormat="1" x14ac:dyDescent="0.3">
      <c r="K3855" s="190"/>
      <c r="R3855" s="8"/>
    </row>
    <row r="3856" spans="11:18" s="7" customFormat="1" x14ac:dyDescent="0.3">
      <c r="K3856" s="190"/>
      <c r="R3856" s="8"/>
    </row>
    <row r="3857" spans="11:18" s="7" customFormat="1" x14ac:dyDescent="0.3">
      <c r="K3857" s="190"/>
      <c r="R3857" s="8"/>
    </row>
    <row r="3858" spans="11:18" s="7" customFormat="1" x14ac:dyDescent="0.3">
      <c r="K3858" s="190"/>
      <c r="R3858" s="8"/>
    </row>
    <row r="3859" spans="11:18" s="7" customFormat="1" x14ac:dyDescent="0.3">
      <c r="K3859" s="190"/>
      <c r="R3859" s="8"/>
    </row>
    <row r="3860" spans="11:18" s="7" customFormat="1" x14ac:dyDescent="0.3">
      <c r="K3860" s="190"/>
      <c r="R3860" s="8"/>
    </row>
    <row r="3861" spans="11:18" s="7" customFormat="1" x14ac:dyDescent="0.3">
      <c r="K3861" s="190"/>
      <c r="R3861" s="8"/>
    </row>
    <row r="3862" spans="11:18" s="7" customFormat="1" x14ac:dyDescent="0.3">
      <c r="K3862" s="190"/>
      <c r="R3862" s="8"/>
    </row>
    <row r="3863" spans="11:18" s="7" customFormat="1" x14ac:dyDescent="0.3">
      <c r="K3863" s="190"/>
      <c r="R3863" s="8"/>
    </row>
    <row r="3864" spans="11:18" s="7" customFormat="1" x14ac:dyDescent="0.3">
      <c r="K3864" s="190"/>
      <c r="R3864" s="8"/>
    </row>
    <row r="3865" spans="11:18" s="7" customFormat="1" x14ac:dyDescent="0.3">
      <c r="K3865" s="190"/>
      <c r="R3865" s="8"/>
    </row>
    <row r="3866" spans="11:18" s="7" customFormat="1" x14ac:dyDescent="0.3">
      <c r="K3866" s="190"/>
      <c r="R3866" s="8"/>
    </row>
    <row r="3867" spans="11:18" s="7" customFormat="1" x14ac:dyDescent="0.3">
      <c r="K3867" s="190"/>
      <c r="R3867" s="8"/>
    </row>
    <row r="3868" spans="11:18" s="7" customFormat="1" x14ac:dyDescent="0.3">
      <c r="K3868" s="190"/>
      <c r="R3868" s="8"/>
    </row>
    <row r="3869" spans="11:18" s="7" customFormat="1" x14ac:dyDescent="0.3">
      <c r="K3869" s="190"/>
      <c r="R3869" s="8"/>
    </row>
    <row r="3870" spans="11:18" s="7" customFormat="1" x14ac:dyDescent="0.3">
      <c r="K3870" s="190"/>
      <c r="R3870" s="8"/>
    </row>
    <row r="3871" spans="11:18" s="7" customFormat="1" x14ac:dyDescent="0.3">
      <c r="K3871" s="190"/>
      <c r="R3871" s="8"/>
    </row>
    <row r="3872" spans="11:18" s="7" customFormat="1" x14ac:dyDescent="0.3">
      <c r="K3872" s="190"/>
      <c r="R3872" s="8"/>
    </row>
    <row r="3873" spans="11:18" s="7" customFormat="1" x14ac:dyDescent="0.3">
      <c r="K3873" s="190"/>
      <c r="R3873" s="8"/>
    </row>
    <row r="3874" spans="11:18" s="7" customFormat="1" x14ac:dyDescent="0.3">
      <c r="K3874" s="190"/>
      <c r="R3874" s="8"/>
    </row>
    <row r="3875" spans="11:18" s="7" customFormat="1" x14ac:dyDescent="0.3">
      <c r="K3875" s="190"/>
      <c r="R3875" s="8"/>
    </row>
    <row r="3876" spans="11:18" s="7" customFormat="1" x14ac:dyDescent="0.3">
      <c r="K3876" s="190"/>
      <c r="R3876" s="8"/>
    </row>
    <row r="3877" spans="11:18" s="7" customFormat="1" x14ac:dyDescent="0.3">
      <c r="K3877" s="190"/>
      <c r="R3877" s="8"/>
    </row>
    <row r="3878" spans="11:18" s="7" customFormat="1" x14ac:dyDescent="0.3">
      <c r="K3878" s="190"/>
      <c r="R3878" s="8"/>
    </row>
    <row r="3879" spans="11:18" s="7" customFormat="1" x14ac:dyDescent="0.3">
      <c r="K3879" s="190"/>
      <c r="R3879" s="8"/>
    </row>
    <row r="3880" spans="11:18" s="7" customFormat="1" x14ac:dyDescent="0.3">
      <c r="K3880" s="190"/>
      <c r="R3880" s="8"/>
    </row>
    <row r="3881" spans="11:18" s="7" customFormat="1" x14ac:dyDescent="0.3">
      <c r="K3881" s="190"/>
      <c r="R3881" s="8"/>
    </row>
    <row r="3882" spans="11:18" s="7" customFormat="1" x14ac:dyDescent="0.3">
      <c r="K3882" s="190"/>
      <c r="R3882" s="8"/>
    </row>
    <row r="3883" spans="11:18" s="7" customFormat="1" x14ac:dyDescent="0.3">
      <c r="K3883" s="190"/>
      <c r="R3883" s="8"/>
    </row>
    <row r="3884" spans="11:18" s="7" customFormat="1" x14ac:dyDescent="0.3">
      <c r="K3884" s="190"/>
      <c r="R3884" s="8"/>
    </row>
    <row r="3885" spans="11:18" s="7" customFormat="1" x14ac:dyDescent="0.3">
      <c r="K3885" s="190"/>
      <c r="R3885" s="8"/>
    </row>
    <row r="3886" spans="11:18" s="7" customFormat="1" x14ac:dyDescent="0.3">
      <c r="K3886" s="190"/>
      <c r="R3886" s="8"/>
    </row>
    <row r="3887" spans="11:18" s="7" customFormat="1" x14ac:dyDescent="0.3">
      <c r="K3887" s="190"/>
      <c r="R3887" s="8"/>
    </row>
    <row r="3888" spans="11:18" s="7" customFormat="1" x14ac:dyDescent="0.3">
      <c r="K3888" s="190"/>
      <c r="R3888" s="8"/>
    </row>
    <row r="3889" spans="11:18" s="7" customFormat="1" x14ac:dyDescent="0.3">
      <c r="K3889" s="190"/>
      <c r="R3889" s="8"/>
    </row>
    <row r="3890" spans="11:18" s="7" customFormat="1" x14ac:dyDescent="0.3">
      <c r="K3890" s="190"/>
      <c r="R3890" s="8"/>
    </row>
    <row r="3891" spans="11:18" s="7" customFormat="1" x14ac:dyDescent="0.3">
      <c r="K3891" s="190"/>
      <c r="R3891" s="8"/>
    </row>
    <row r="3892" spans="11:18" s="7" customFormat="1" x14ac:dyDescent="0.3">
      <c r="K3892" s="190"/>
      <c r="R3892" s="8"/>
    </row>
    <row r="3893" spans="11:18" s="7" customFormat="1" x14ac:dyDescent="0.3">
      <c r="K3893" s="190"/>
      <c r="R3893" s="8"/>
    </row>
    <row r="3894" spans="11:18" s="7" customFormat="1" x14ac:dyDescent="0.3">
      <c r="K3894" s="190"/>
      <c r="R3894" s="8"/>
    </row>
    <row r="3895" spans="11:18" s="7" customFormat="1" x14ac:dyDescent="0.3">
      <c r="K3895" s="190"/>
      <c r="R3895" s="8"/>
    </row>
    <row r="3896" spans="11:18" s="7" customFormat="1" x14ac:dyDescent="0.3">
      <c r="K3896" s="190"/>
      <c r="R3896" s="8"/>
    </row>
    <row r="3897" spans="11:18" s="7" customFormat="1" x14ac:dyDescent="0.3">
      <c r="K3897" s="190"/>
      <c r="R3897" s="8"/>
    </row>
    <row r="3898" spans="11:18" s="7" customFormat="1" x14ac:dyDescent="0.3">
      <c r="K3898" s="190"/>
      <c r="R3898" s="8"/>
    </row>
    <row r="3899" spans="11:18" s="7" customFormat="1" x14ac:dyDescent="0.3">
      <c r="K3899" s="190"/>
      <c r="R3899" s="8"/>
    </row>
    <row r="3900" spans="11:18" s="7" customFormat="1" x14ac:dyDescent="0.3">
      <c r="K3900" s="190"/>
      <c r="R3900" s="8"/>
    </row>
    <row r="3901" spans="11:18" s="7" customFormat="1" x14ac:dyDescent="0.3">
      <c r="K3901" s="190"/>
      <c r="R3901" s="8"/>
    </row>
    <row r="3902" spans="11:18" s="7" customFormat="1" x14ac:dyDescent="0.3">
      <c r="K3902" s="190"/>
      <c r="R3902" s="8"/>
    </row>
    <row r="3903" spans="11:18" s="7" customFormat="1" x14ac:dyDescent="0.3">
      <c r="K3903" s="190"/>
      <c r="R3903" s="8"/>
    </row>
    <row r="3904" spans="11:18" s="7" customFormat="1" x14ac:dyDescent="0.3">
      <c r="K3904" s="190"/>
      <c r="R3904" s="8"/>
    </row>
    <row r="3905" spans="11:18" s="7" customFormat="1" x14ac:dyDescent="0.3">
      <c r="K3905" s="190"/>
      <c r="R3905" s="8"/>
    </row>
    <row r="3906" spans="11:18" s="7" customFormat="1" x14ac:dyDescent="0.3">
      <c r="K3906" s="190"/>
      <c r="R3906" s="8"/>
    </row>
    <row r="3907" spans="11:18" s="7" customFormat="1" x14ac:dyDescent="0.3">
      <c r="K3907" s="190"/>
      <c r="R3907" s="8"/>
    </row>
    <row r="3908" spans="11:18" s="7" customFormat="1" x14ac:dyDescent="0.3">
      <c r="K3908" s="190"/>
      <c r="R3908" s="8"/>
    </row>
    <row r="3909" spans="11:18" s="7" customFormat="1" x14ac:dyDescent="0.3">
      <c r="K3909" s="190"/>
      <c r="R3909" s="8"/>
    </row>
    <row r="3910" spans="11:18" s="7" customFormat="1" x14ac:dyDescent="0.3">
      <c r="K3910" s="190"/>
      <c r="R3910" s="8"/>
    </row>
    <row r="3911" spans="11:18" s="7" customFormat="1" x14ac:dyDescent="0.3">
      <c r="K3911" s="190"/>
      <c r="R3911" s="8"/>
    </row>
    <row r="3912" spans="11:18" s="7" customFormat="1" x14ac:dyDescent="0.3">
      <c r="K3912" s="190"/>
      <c r="R3912" s="8"/>
    </row>
    <row r="3913" spans="11:18" s="7" customFormat="1" x14ac:dyDescent="0.3">
      <c r="K3913" s="190"/>
      <c r="R3913" s="8"/>
    </row>
    <row r="3914" spans="11:18" s="7" customFormat="1" x14ac:dyDescent="0.3">
      <c r="K3914" s="190"/>
      <c r="R3914" s="8"/>
    </row>
    <row r="3915" spans="11:18" s="7" customFormat="1" x14ac:dyDescent="0.3">
      <c r="K3915" s="190"/>
      <c r="R3915" s="8"/>
    </row>
    <row r="3916" spans="11:18" s="7" customFormat="1" x14ac:dyDescent="0.3">
      <c r="K3916" s="190"/>
      <c r="R3916" s="8"/>
    </row>
    <row r="3917" spans="11:18" s="7" customFormat="1" x14ac:dyDescent="0.3">
      <c r="K3917" s="190"/>
      <c r="R3917" s="8"/>
    </row>
    <row r="3918" spans="11:18" s="7" customFormat="1" x14ac:dyDescent="0.3">
      <c r="K3918" s="190"/>
      <c r="R3918" s="8"/>
    </row>
    <row r="3919" spans="11:18" s="7" customFormat="1" x14ac:dyDescent="0.3">
      <c r="K3919" s="190"/>
      <c r="R3919" s="8"/>
    </row>
    <row r="3920" spans="11:18" s="7" customFormat="1" x14ac:dyDescent="0.3">
      <c r="K3920" s="190"/>
      <c r="R3920" s="8"/>
    </row>
    <row r="3921" spans="11:18" s="7" customFormat="1" x14ac:dyDescent="0.3">
      <c r="K3921" s="190"/>
      <c r="R3921" s="8"/>
    </row>
    <row r="3922" spans="11:18" s="7" customFormat="1" x14ac:dyDescent="0.3">
      <c r="K3922" s="190"/>
      <c r="R3922" s="8"/>
    </row>
    <row r="3923" spans="11:18" s="7" customFormat="1" x14ac:dyDescent="0.3">
      <c r="K3923" s="190"/>
      <c r="R3923" s="8"/>
    </row>
    <row r="3924" spans="11:18" s="7" customFormat="1" x14ac:dyDescent="0.3">
      <c r="K3924" s="190"/>
      <c r="R3924" s="8"/>
    </row>
    <row r="3925" spans="11:18" s="7" customFormat="1" x14ac:dyDescent="0.3">
      <c r="K3925" s="190"/>
      <c r="R3925" s="8"/>
    </row>
    <row r="3926" spans="11:18" s="7" customFormat="1" x14ac:dyDescent="0.3">
      <c r="K3926" s="190"/>
      <c r="R3926" s="8"/>
    </row>
    <row r="3927" spans="11:18" s="7" customFormat="1" x14ac:dyDescent="0.3">
      <c r="K3927" s="190"/>
      <c r="R3927" s="8"/>
    </row>
    <row r="3928" spans="11:18" s="7" customFormat="1" x14ac:dyDescent="0.3">
      <c r="K3928" s="190"/>
      <c r="R3928" s="8"/>
    </row>
    <row r="3929" spans="11:18" s="7" customFormat="1" x14ac:dyDescent="0.3">
      <c r="K3929" s="190"/>
      <c r="R3929" s="8"/>
    </row>
    <row r="3930" spans="11:18" s="7" customFormat="1" x14ac:dyDescent="0.3">
      <c r="K3930" s="190"/>
      <c r="R3930" s="8"/>
    </row>
    <row r="3931" spans="11:18" s="7" customFormat="1" x14ac:dyDescent="0.3">
      <c r="K3931" s="190"/>
      <c r="R3931" s="8"/>
    </row>
    <row r="3932" spans="11:18" s="7" customFormat="1" x14ac:dyDescent="0.3">
      <c r="K3932" s="190"/>
      <c r="R3932" s="8"/>
    </row>
    <row r="3933" spans="11:18" s="7" customFormat="1" x14ac:dyDescent="0.3">
      <c r="K3933" s="190"/>
      <c r="R3933" s="8"/>
    </row>
    <row r="3934" spans="11:18" s="7" customFormat="1" x14ac:dyDescent="0.3">
      <c r="K3934" s="190"/>
      <c r="R3934" s="8"/>
    </row>
    <row r="3935" spans="11:18" s="7" customFormat="1" x14ac:dyDescent="0.3">
      <c r="K3935" s="190"/>
      <c r="R3935" s="8"/>
    </row>
    <row r="3936" spans="11:18" s="7" customFormat="1" x14ac:dyDescent="0.3">
      <c r="K3936" s="190"/>
      <c r="R3936" s="8"/>
    </row>
    <row r="3937" spans="11:18" s="7" customFormat="1" x14ac:dyDescent="0.3">
      <c r="K3937" s="190"/>
      <c r="R3937" s="8"/>
    </row>
    <row r="3938" spans="11:18" s="7" customFormat="1" x14ac:dyDescent="0.3">
      <c r="K3938" s="190"/>
      <c r="R3938" s="8"/>
    </row>
    <row r="3939" spans="11:18" s="7" customFormat="1" x14ac:dyDescent="0.3">
      <c r="K3939" s="190"/>
      <c r="R3939" s="8"/>
    </row>
    <row r="3940" spans="11:18" s="7" customFormat="1" x14ac:dyDescent="0.3">
      <c r="K3940" s="190"/>
      <c r="R3940" s="8"/>
    </row>
    <row r="3941" spans="11:18" s="7" customFormat="1" x14ac:dyDescent="0.3">
      <c r="K3941" s="190"/>
      <c r="R3941" s="8"/>
    </row>
    <row r="3942" spans="11:18" s="7" customFormat="1" x14ac:dyDescent="0.3">
      <c r="K3942" s="190"/>
      <c r="R3942" s="8"/>
    </row>
    <row r="3943" spans="11:18" s="7" customFormat="1" x14ac:dyDescent="0.3">
      <c r="K3943" s="190"/>
      <c r="R3943" s="8"/>
    </row>
    <row r="3944" spans="11:18" s="7" customFormat="1" x14ac:dyDescent="0.3">
      <c r="K3944" s="190"/>
      <c r="R3944" s="8"/>
    </row>
    <row r="3945" spans="11:18" s="7" customFormat="1" x14ac:dyDescent="0.3">
      <c r="K3945" s="190"/>
      <c r="R3945" s="8"/>
    </row>
    <row r="3946" spans="11:18" s="7" customFormat="1" x14ac:dyDescent="0.3">
      <c r="K3946" s="190"/>
      <c r="R3946" s="8"/>
    </row>
    <row r="3947" spans="11:18" s="7" customFormat="1" x14ac:dyDescent="0.3">
      <c r="K3947" s="190"/>
      <c r="R3947" s="8"/>
    </row>
    <row r="3948" spans="11:18" s="7" customFormat="1" x14ac:dyDescent="0.3">
      <c r="K3948" s="190"/>
      <c r="R3948" s="8"/>
    </row>
    <row r="3949" spans="11:18" s="7" customFormat="1" x14ac:dyDescent="0.3">
      <c r="K3949" s="190"/>
      <c r="R3949" s="8"/>
    </row>
    <row r="3950" spans="11:18" s="7" customFormat="1" x14ac:dyDescent="0.3">
      <c r="K3950" s="190"/>
      <c r="R3950" s="8"/>
    </row>
    <row r="3951" spans="11:18" s="7" customFormat="1" x14ac:dyDescent="0.3">
      <c r="K3951" s="190"/>
      <c r="R3951" s="8"/>
    </row>
    <row r="3952" spans="11:18" s="7" customFormat="1" x14ac:dyDescent="0.3">
      <c r="K3952" s="190"/>
      <c r="R3952" s="8"/>
    </row>
    <row r="3953" spans="11:18" s="7" customFormat="1" x14ac:dyDescent="0.3">
      <c r="K3953" s="190"/>
      <c r="R3953" s="8"/>
    </row>
    <row r="3954" spans="11:18" s="7" customFormat="1" x14ac:dyDescent="0.3">
      <c r="K3954" s="190"/>
      <c r="R3954" s="8"/>
    </row>
    <row r="3955" spans="11:18" s="7" customFormat="1" x14ac:dyDescent="0.3">
      <c r="K3955" s="190"/>
      <c r="R3955" s="8"/>
    </row>
    <row r="3956" spans="11:18" s="7" customFormat="1" x14ac:dyDescent="0.3">
      <c r="K3956" s="190"/>
      <c r="R3956" s="8"/>
    </row>
    <row r="3957" spans="11:18" s="7" customFormat="1" x14ac:dyDescent="0.3">
      <c r="K3957" s="190"/>
      <c r="R3957" s="8"/>
    </row>
    <row r="3958" spans="11:18" s="7" customFormat="1" x14ac:dyDescent="0.3">
      <c r="K3958" s="190"/>
      <c r="R3958" s="8"/>
    </row>
    <row r="3959" spans="11:18" s="7" customFormat="1" x14ac:dyDescent="0.3">
      <c r="K3959" s="190"/>
      <c r="R3959" s="8"/>
    </row>
    <row r="3960" spans="11:18" s="7" customFormat="1" x14ac:dyDescent="0.3">
      <c r="K3960" s="190"/>
      <c r="R3960" s="8"/>
    </row>
    <row r="3961" spans="11:18" s="7" customFormat="1" x14ac:dyDescent="0.3">
      <c r="K3961" s="190"/>
      <c r="R3961" s="8"/>
    </row>
    <row r="3962" spans="11:18" s="7" customFormat="1" x14ac:dyDescent="0.3">
      <c r="K3962" s="190"/>
      <c r="R3962" s="8"/>
    </row>
    <row r="3963" spans="11:18" s="7" customFormat="1" x14ac:dyDescent="0.3">
      <c r="K3963" s="190"/>
      <c r="R3963" s="8"/>
    </row>
    <row r="3964" spans="11:18" s="7" customFormat="1" x14ac:dyDescent="0.3">
      <c r="K3964" s="190"/>
      <c r="R3964" s="8"/>
    </row>
    <row r="3965" spans="11:18" s="7" customFormat="1" x14ac:dyDescent="0.3">
      <c r="K3965" s="190"/>
      <c r="R3965" s="8"/>
    </row>
    <row r="3966" spans="11:18" s="7" customFormat="1" x14ac:dyDescent="0.3">
      <c r="K3966" s="190"/>
      <c r="R3966" s="8"/>
    </row>
    <row r="3967" spans="11:18" s="7" customFormat="1" x14ac:dyDescent="0.3">
      <c r="K3967" s="190"/>
      <c r="R3967" s="8"/>
    </row>
    <row r="3968" spans="11:18" s="7" customFormat="1" x14ac:dyDescent="0.3">
      <c r="K3968" s="190"/>
      <c r="R3968" s="8"/>
    </row>
    <row r="3969" spans="11:18" s="7" customFormat="1" x14ac:dyDescent="0.3">
      <c r="K3969" s="190"/>
      <c r="R3969" s="8"/>
    </row>
    <row r="3970" spans="11:18" s="7" customFormat="1" x14ac:dyDescent="0.3">
      <c r="K3970" s="190"/>
      <c r="R3970" s="8"/>
    </row>
    <row r="3971" spans="11:18" s="7" customFormat="1" x14ac:dyDescent="0.3">
      <c r="K3971" s="190"/>
      <c r="R3971" s="8"/>
    </row>
    <row r="3972" spans="11:18" s="7" customFormat="1" x14ac:dyDescent="0.3">
      <c r="K3972" s="190"/>
      <c r="R3972" s="8"/>
    </row>
    <row r="3973" spans="11:18" s="7" customFormat="1" x14ac:dyDescent="0.3">
      <c r="K3973" s="190"/>
      <c r="R3973" s="8"/>
    </row>
    <row r="3974" spans="11:18" s="7" customFormat="1" x14ac:dyDescent="0.3">
      <c r="K3974" s="190"/>
      <c r="R3974" s="8"/>
    </row>
    <row r="3975" spans="11:18" s="7" customFormat="1" x14ac:dyDescent="0.3">
      <c r="K3975" s="190"/>
      <c r="R3975" s="8"/>
    </row>
    <row r="3976" spans="11:18" s="7" customFormat="1" x14ac:dyDescent="0.3">
      <c r="K3976" s="190"/>
      <c r="R3976" s="8"/>
    </row>
    <row r="3977" spans="11:18" s="7" customFormat="1" x14ac:dyDescent="0.3">
      <c r="K3977" s="190"/>
      <c r="R3977" s="8"/>
    </row>
    <row r="3978" spans="11:18" s="7" customFormat="1" x14ac:dyDescent="0.3">
      <c r="K3978" s="190"/>
      <c r="R3978" s="8"/>
    </row>
    <row r="3979" spans="11:18" s="7" customFormat="1" x14ac:dyDescent="0.3">
      <c r="K3979" s="190"/>
      <c r="R3979" s="8"/>
    </row>
    <row r="3980" spans="11:18" s="7" customFormat="1" x14ac:dyDescent="0.3">
      <c r="K3980" s="190"/>
      <c r="R3980" s="8"/>
    </row>
    <row r="3981" spans="11:18" s="7" customFormat="1" x14ac:dyDescent="0.3">
      <c r="K3981" s="190"/>
      <c r="R3981" s="8"/>
    </row>
    <row r="3982" spans="11:18" s="7" customFormat="1" x14ac:dyDescent="0.3">
      <c r="K3982" s="190"/>
      <c r="R3982" s="8"/>
    </row>
    <row r="3983" spans="11:18" s="7" customFormat="1" x14ac:dyDescent="0.3">
      <c r="K3983" s="190"/>
      <c r="R3983" s="8"/>
    </row>
    <row r="3984" spans="11:18" s="7" customFormat="1" x14ac:dyDescent="0.3">
      <c r="K3984" s="190"/>
      <c r="R3984" s="8"/>
    </row>
    <row r="3985" spans="11:18" s="7" customFormat="1" x14ac:dyDescent="0.3">
      <c r="K3985" s="190"/>
      <c r="R3985" s="8"/>
    </row>
    <row r="3986" spans="11:18" s="7" customFormat="1" x14ac:dyDescent="0.3">
      <c r="K3986" s="190"/>
      <c r="R3986" s="8"/>
    </row>
    <row r="3987" spans="11:18" s="7" customFormat="1" x14ac:dyDescent="0.3">
      <c r="K3987" s="190"/>
      <c r="R3987" s="8"/>
    </row>
    <row r="3988" spans="11:18" s="7" customFormat="1" x14ac:dyDescent="0.3">
      <c r="K3988" s="190"/>
      <c r="R3988" s="8"/>
    </row>
    <row r="3989" spans="11:18" s="7" customFormat="1" x14ac:dyDescent="0.3">
      <c r="K3989" s="190"/>
      <c r="R3989" s="8"/>
    </row>
    <row r="3990" spans="11:18" s="7" customFormat="1" x14ac:dyDescent="0.3">
      <c r="K3990" s="190"/>
      <c r="R3990" s="8"/>
    </row>
    <row r="3991" spans="11:18" s="7" customFormat="1" x14ac:dyDescent="0.3">
      <c r="K3991" s="190"/>
      <c r="R3991" s="8"/>
    </row>
    <row r="3992" spans="11:18" s="7" customFormat="1" x14ac:dyDescent="0.3">
      <c r="K3992" s="190"/>
      <c r="R3992" s="8"/>
    </row>
    <row r="3993" spans="11:18" s="7" customFormat="1" x14ac:dyDescent="0.3">
      <c r="K3993" s="190"/>
      <c r="R3993" s="8"/>
    </row>
    <row r="3994" spans="11:18" s="7" customFormat="1" x14ac:dyDescent="0.3">
      <c r="K3994" s="190"/>
      <c r="R3994" s="8"/>
    </row>
    <row r="3995" spans="11:18" s="7" customFormat="1" x14ac:dyDescent="0.3">
      <c r="K3995" s="190"/>
      <c r="R3995" s="8"/>
    </row>
    <row r="3996" spans="11:18" s="7" customFormat="1" x14ac:dyDescent="0.3">
      <c r="K3996" s="190"/>
      <c r="R3996" s="8"/>
    </row>
    <row r="3997" spans="11:18" s="7" customFormat="1" x14ac:dyDescent="0.3">
      <c r="K3997" s="190"/>
      <c r="R3997" s="8"/>
    </row>
    <row r="3998" spans="11:18" s="7" customFormat="1" x14ac:dyDescent="0.3">
      <c r="K3998" s="190"/>
      <c r="R3998" s="8"/>
    </row>
    <row r="3999" spans="11:18" s="7" customFormat="1" x14ac:dyDescent="0.3">
      <c r="K3999" s="190"/>
      <c r="R3999" s="8"/>
    </row>
    <row r="4000" spans="11:18" s="7" customFormat="1" x14ac:dyDescent="0.3">
      <c r="K4000" s="190"/>
      <c r="R4000" s="8"/>
    </row>
    <row r="4001" spans="11:18" s="7" customFormat="1" x14ac:dyDescent="0.3">
      <c r="K4001" s="190"/>
      <c r="R4001" s="8"/>
    </row>
    <row r="4002" spans="11:18" s="7" customFormat="1" x14ac:dyDescent="0.3">
      <c r="K4002" s="190"/>
      <c r="R4002" s="8"/>
    </row>
    <row r="4003" spans="11:18" s="7" customFormat="1" x14ac:dyDescent="0.3">
      <c r="K4003" s="190"/>
      <c r="R4003" s="8"/>
    </row>
    <row r="4004" spans="11:18" s="7" customFormat="1" x14ac:dyDescent="0.3">
      <c r="K4004" s="190"/>
      <c r="R4004" s="8"/>
    </row>
    <row r="4005" spans="11:18" s="7" customFormat="1" x14ac:dyDescent="0.3">
      <c r="K4005" s="190"/>
      <c r="R4005" s="8"/>
    </row>
    <row r="4006" spans="11:18" s="7" customFormat="1" x14ac:dyDescent="0.3">
      <c r="K4006" s="190"/>
      <c r="R4006" s="8"/>
    </row>
    <row r="4007" spans="11:18" s="7" customFormat="1" x14ac:dyDescent="0.3">
      <c r="K4007" s="190"/>
      <c r="R4007" s="8"/>
    </row>
    <row r="4008" spans="11:18" s="7" customFormat="1" x14ac:dyDescent="0.3">
      <c r="K4008" s="190"/>
      <c r="R4008" s="8"/>
    </row>
    <row r="4009" spans="11:18" s="7" customFormat="1" x14ac:dyDescent="0.3">
      <c r="K4009" s="190"/>
      <c r="R4009" s="8"/>
    </row>
    <row r="4010" spans="11:18" s="7" customFormat="1" x14ac:dyDescent="0.3">
      <c r="K4010" s="190"/>
      <c r="R4010" s="8"/>
    </row>
    <row r="4011" spans="11:18" s="7" customFormat="1" x14ac:dyDescent="0.3">
      <c r="K4011" s="190"/>
      <c r="R4011" s="8"/>
    </row>
    <row r="4012" spans="11:18" s="7" customFormat="1" x14ac:dyDescent="0.3">
      <c r="K4012" s="190"/>
      <c r="R4012" s="8"/>
    </row>
    <row r="4013" spans="11:18" s="7" customFormat="1" x14ac:dyDescent="0.3">
      <c r="K4013" s="190"/>
      <c r="R4013" s="8"/>
    </row>
    <row r="4014" spans="11:18" s="7" customFormat="1" x14ac:dyDescent="0.3">
      <c r="K4014" s="190"/>
      <c r="R4014" s="8"/>
    </row>
    <row r="4015" spans="11:18" s="7" customFormat="1" x14ac:dyDescent="0.3">
      <c r="K4015" s="190"/>
      <c r="R4015" s="8"/>
    </row>
    <row r="4016" spans="11:18" s="7" customFormat="1" x14ac:dyDescent="0.3">
      <c r="K4016" s="190"/>
      <c r="R4016" s="8"/>
    </row>
    <row r="4017" spans="11:18" s="7" customFormat="1" x14ac:dyDescent="0.3">
      <c r="K4017" s="190"/>
      <c r="R4017" s="8"/>
    </row>
    <row r="4018" spans="11:18" s="7" customFormat="1" x14ac:dyDescent="0.3">
      <c r="K4018" s="190"/>
      <c r="R4018" s="8"/>
    </row>
    <row r="4019" spans="11:18" s="7" customFormat="1" x14ac:dyDescent="0.3">
      <c r="K4019" s="190"/>
      <c r="R4019" s="8"/>
    </row>
    <row r="4020" spans="11:18" s="7" customFormat="1" x14ac:dyDescent="0.3">
      <c r="K4020" s="190"/>
      <c r="R4020" s="8"/>
    </row>
    <row r="4021" spans="11:18" s="7" customFormat="1" x14ac:dyDescent="0.3">
      <c r="K4021" s="190"/>
      <c r="R4021" s="8"/>
    </row>
    <row r="4022" spans="11:18" s="7" customFormat="1" x14ac:dyDescent="0.3">
      <c r="K4022" s="190"/>
      <c r="R4022" s="8"/>
    </row>
    <row r="4023" spans="11:18" s="7" customFormat="1" x14ac:dyDescent="0.3">
      <c r="K4023" s="190"/>
      <c r="R4023" s="8"/>
    </row>
    <row r="4024" spans="11:18" s="7" customFormat="1" x14ac:dyDescent="0.3">
      <c r="K4024" s="190"/>
      <c r="R4024" s="8"/>
    </row>
    <row r="4025" spans="11:18" s="7" customFormat="1" x14ac:dyDescent="0.3">
      <c r="K4025" s="190"/>
      <c r="R4025" s="8"/>
    </row>
    <row r="4026" spans="11:18" s="7" customFormat="1" x14ac:dyDescent="0.3">
      <c r="K4026" s="190"/>
      <c r="R4026" s="8"/>
    </row>
    <row r="4027" spans="11:18" s="7" customFormat="1" x14ac:dyDescent="0.3">
      <c r="K4027" s="190"/>
      <c r="R4027" s="8"/>
    </row>
    <row r="4028" spans="11:18" s="7" customFormat="1" x14ac:dyDescent="0.3">
      <c r="K4028" s="190"/>
      <c r="R4028" s="8"/>
    </row>
    <row r="4029" spans="11:18" s="7" customFormat="1" x14ac:dyDescent="0.3">
      <c r="K4029" s="190"/>
      <c r="R4029" s="8"/>
    </row>
    <row r="4030" spans="11:18" s="7" customFormat="1" x14ac:dyDescent="0.3">
      <c r="K4030" s="190"/>
      <c r="R4030" s="8"/>
    </row>
    <row r="4031" spans="11:18" s="7" customFormat="1" x14ac:dyDescent="0.3">
      <c r="K4031" s="190"/>
      <c r="R4031" s="8"/>
    </row>
    <row r="4032" spans="11:18" s="7" customFormat="1" x14ac:dyDescent="0.3">
      <c r="K4032" s="190"/>
      <c r="R4032" s="8"/>
    </row>
    <row r="4033" spans="11:18" s="7" customFormat="1" x14ac:dyDescent="0.3">
      <c r="K4033" s="190"/>
      <c r="R4033" s="8"/>
    </row>
    <row r="4034" spans="11:18" s="7" customFormat="1" x14ac:dyDescent="0.3">
      <c r="K4034" s="190"/>
      <c r="R4034" s="8"/>
    </row>
    <row r="4035" spans="11:18" s="7" customFormat="1" x14ac:dyDescent="0.3">
      <c r="K4035" s="190"/>
      <c r="R4035" s="8"/>
    </row>
    <row r="4036" spans="11:18" s="7" customFormat="1" x14ac:dyDescent="0.3">
      <c r="K4036" s="190"/>
      <c r="R4036" s="8"/>
    </row>
    <row r="4037" spans="11:18" s="7" customFormat="1" x14ac:dyDescent="0.3">
      <c r="K4037" s="190"/>
      <c r="R4037" s="8"/>
    </row>
    <row r="4038" spans="11:18" s="7" customFormat="1" x14ac:dyDescent="0.3">
      <c r="K4038" s="190"/>
      <c r="R4038" s="8"/>
    </row>
    <row r="4039" spans="11:18" s="7" customFormat="1" x14ac:dyDescent="0.3">
      <c r="K4039" s="190"/>
      <c r="R4039" s="8"/>
    </row>
    <row r="4040" spans="11:18" s="7" customFormat="1" x14ac:dyDescent="0.3">
      <c r="K4040" s="190"/>
      <c r="R4040" s="8"/>
    </row>
    <row r="4041" spans="11:18" s="7" customFormat="1" x14ac:dyDescent="0.3">
      <c r="K4041" s="190"/>
      <c r="R4041" s="8"/>
    </row>
    <row r="4042" spans="11:18" s="7" customFormat="1" x14ac:dyDescent="0.3">
      <c r="K4042" s="190"/>
      <c r="R4042" s="8"/>
    </row>
    <row r="4043" spans="11:18" s="7" customFormat="1" x14ac:dyDescent="0.3">
      <c r="K4043" s="190"/>
      <c r="R4043" s="8"/>
    </row>
    <row r="4044" spans="11:18" s="7" customFormat="1" x14ac:dyDescent="0.3">
      <c r="K4044" s="190"/>
      <c r="R4044" s="8"/>
    </row>
    <row r="4045" spans="11:18" s="7" customFormat="1" x14ac:dyDescent="0.3">
      <c r="K4045" s="190"/>
      <c r="R4045" s="8"/>
    </row>
    <row r="4046" spans="11:18" s="7" customFormat="1" x14ac:dyDescent="0.3">
      <c r="K4046" s="190"/>
      <c r="R4046" s="8"/>
    </row>
    <row r="4047" spans="11:18" s="7" customFormat="1" x14ac:dyDescent="0.3">
      <c r="K4047" s="190"/>
      <c r="R4047" s="8"/>
    </row>
    <row r="4048" spans="11:18" s="7" customFormat="1" x14ac:dyDescent="0.3">
      <c r="K4048" s="190"/>
      <c r="R4048" s="8"/>
    </row>
    <row r="4049" spans="11:18" s="7" customFormat="1" x14ac:dyDescent="0.3">
      <c r="K4049" s="190"/>
      <c r="R4049" s="8"/>
    </row>
    <row r="4050" spans="11:18" s="7" customFormat="1" x14ac:dyDescent="0.3">
      <c r="K4050" s="190"/>
      <c r="R4050" s="8"/>
    </row>
    <row r="4051" spans="11:18" s="7" customFormat="1" x14ac:dyDescent="0.3">
      <c r="K4051" s="190"/>
      <c r="R4051" s="8"/>
    </row>
    <row r="4052" spans="11:18" s="7" customFormat="1" x14ac:dyDescent="0.3">
      <c r="K4052" s="190"/>
      <c r="R4052" s="8"/>
    </row>
    <row r="4053" spans="11:18" s="7" customFormat="1" x14ac:dyDescent="0.3">
      <c r="K4053" s="190"/>
      <c r="R4053" s="8"/>
    </row>
    <row r="4054" spans="11:18" s="7" customFormat="1" x14ac:dyDescent="0.3">
      <c r="K4054" s="190"/>
      <c r="R4054" s="8"/>
    </row>
    <row r="4055" spans="11:18" s="7" customFormat="1" x14ac:dyDescent="0.3">
      <c r="K4055" s="190"/>
      <c r="R4055" s="8"/>
    </row>
    <row r="4056" spans="11:18" s="7" customFormat="1" x14ac:dyDescent="0.3">
      <c r="K4056" s="190"/>
      <c r="R4056" s="8"/>
    </row>
    <row r="4057" spans="11:18" s="7" customFormat="1" x14ac:dyDescent="0.3">
      <c r="K4057" s="190"/>
      <c r="R4057" s="8"/>
    </row>
    <row r="4058" spans="11:18" s="7" customFormat="1" x14ac:dyDescent="0.3">
      <c r="K4058" s="190"/>
      <c r="R4058" s="8"/>
    </row>
    <row r="4059" spans="11:18" s="7" customFormat="1" x14ac:dyDescent="0.3">
      <c r="K4059" s="190"/>
      <c r="R4059" s="8"/>
    </row>
    <row r="4060" spans="11:18" s="7" customFormat="1" x14ac:dyDescent="0.3">
      <c r="K4060" s="190"/>
      <c r="R4060" s="8"/>
    </row>
    <row r="4061" spans="11:18" s="7" customFormat="1" x14ac:dyDescent="0.3">
      <c r="K4061" s="190"/>
      <c r="R4061" s="8"/>
    </row>
    <row r="4062" spans="11:18" s="7" customFormat="1" x14ac:dyDescent="0.3">
      <c r="K4062" s="190"/>
      <c r="R4062" s="8"/>
    </row>
    <row r="4063" spans="11:18" s="7" customFormat="1" x14ac:dyDescent="0.3">
      <c r="K4063" s="190"/>
      <c r="R4063" s="8"/>
    </row>
    <row r="4064" spans="11:18" s="7" customFormat="1" x14ac:dyDescent="0.3">
      <c r="K4064" s="190"/>
      <c r="R4064" s="8"/>
    </row>
    <row r="4065" spans="11:18" s="7" customFormat="1" x14ac:dyDescent="0.3">
      <c r="K4065" s="190"/>
      <c r="R4065" s="8"/>
    </row>
    <row r="4066" spans="11:18" s="7" customFormat="1" x14ac:dyDescent="0.3">
      <c r="K4066" s="190"/>
      <c r="R4066" s="8"/>
    </row>
    <row r="4067" spans="11:18" s="7" customFormat="1" x14ac:dyDescent="0.3">
      <c r="K4067" s="190"/>
      <c r="R4067" s="8"/>
    </row>
    <row r="4068" spans="11:18" s="7" customFormat="1" x14ac:dyDescent="0.3">
      <c r="K4068" s="190"/>
      <c r="R4068" s="8"/>
    </row>
    <row r="4069" spans="11:18" s="7" customFormat="1" x14ac:dyDescent="0.3">
      <c r="K4069" s="190"/>
      <c r="R4069" s="8"/>
    </row>
    <row r="4070" spans="11:18" s="7" customFormat="1" x14ac:dyDescent="0.3">
      <c r="K4070" s="190"/>
      <c r="R4070" s="8"/>
    </row>
    <row r="4071" spans="11:18" s="7" customFormat="1" x14ac:dyDescent="0.3">
      <c r="K4071" s="190"/>
      <c r="R4071" s="8"/>
    </row>
    <row r="4072" spans="11:18" s="7" customFormat="1" x14ac:dyDescent="0.3">
      <c r="K4072" s="190"/>
      <c r="R4072" s="8"/>
    </row>
    <row r="4073" spans="11:18" s="7" customFormat="1" x14ac:dyDescent="0.3">
      <c r="K4073" s="190"/>
      <c r="R4073" s="8"/>
    </row>
    <row r="4074" spans="11:18" s="7" customFormat="1" x14ac:dyDescent="0.3">
      <c r="K4074" s="190"/>
      <c r="R4074" s="8"/>
    </row>
    <row r="4075" spans="11:18" s="7" customFormat="1" x14ac:dyDescent="0.3">
      <c r="K4075" s="190"/>
      <c r="R4075" s="8"/>
    </row>
    <row r="4076" spans="11:18" s="7" customFormat="1" x14ac:dyDescent="0.3">
      <c r="K4076" s="190"/>
      <c r="R4076" s="8"/>
    </row>
    <row r="4077" spans="11:18" s="7" customFormat="1" x14ac:dyDescent="0.3">
      <c r="K4077" s="190"/>
      <c r="R4077" s="8"/>
    </row>
    <row r="4078" spans="11:18" s="7" customFormat="1" x14ac:dyDescent="0.3">
      <c r="K4078" s="190"/>
      <c r="R4078" s="8"/>
    </row>
    <row r="4079" spans="11:18" s="7" customFormat="1" x14ac:dyDescent="0.3">
      <c r="K4079" s="190"/>
      <c r="R4079" s="8"/>
    </row>
    <row r="4080" spans="11:18" s="7" customFormat="1" x14ac:dyDescent="0.3">
      <c r="K4080" s="190"/>
      <c r="R4080" s="8"/>
    </row>
    <row r="4081" spans="11:18" s="7" customFormat="1" x14ac:dyDescent="0.3">
      <c r="K4081" s="190"/>
      <c r="R4081" s="8"/>
    </row>
    <row r="4082" spans="11:18" s="7" customFormat="1" x14ac:dyDescent="0.3">
      <c r="K4082" s="190"/>
      <c r="R4082" s="8"/>
    </row>
    <row r="4083" spans="11:18" s="7" customFormat="1" x14ac:dyDescent="0.3">
      <c r="K4083" s="190"/>
      <c r="R4083" s="8"/>
    </row>
    <row r="4084" spans="11:18" s="7" customFormat="1" x14ac:dyDescent="0.3">
      <c r="K4084" s="190"/>
      <c r="R4084" s="8"/>
    </row>
    <row r="4085" spans="11:18" s="7" customFormat="1" x14ac:dyDescent="0.3">
      <c r="K4085" s="190"/>
      <c r="R4085" s="8"/>
    </row>
    <row r="4086" spans="11:18" s="7" customFormat="1" x14ac:dyDescent="0.3">
      <c r="K4086" s="190"/>
      <c r="R4086" s="8"/>
    </row>
    <row r="4087" spans="11:18" s="7" customFormat="1" x14ac:dyDescent="0.3">
      <c r="K4087" s="190"/>
      <c r="R4087" s="8"/>
    </row>
    <row r="4088" spans="11:18" s="7" customFormat="1" x14ac:dyDescent="0.3">
      <c r="K4088" s="190"/>
      <c r="R4088" s="8"/>
    </row>
    <row r="4089" spans="11:18" s="7" customFormat="1" x14ac:dyDescent="0.3">
      <c r="K4089" s="190"/>
      <c r="R4089" s="8"/>
    </row>
    <row r="4090" spans="11:18" s="7" customFormat="1" x14ac:dyDescent="0.3">
      <c r="K4090" s="190"/>
      <c r="R4090" s="8"/>
    </row>
    <row r="4091" spans="11:18" s="7" customFormat="1" x14ac:dyDescent="0.3">
      <c r="K4091" s="190"/>
      <c r="R4091" s="8"/>
    </row>
    <row r="4092" spans="11:18" s="7" customFormat="1" x14ac:dyDescent="0.3">
      <c r="K4092" s="190"/>
      <c r="R4092" s="8"/>
    </row>
    <row r="4093" spans="11:18" s="7" customFormat="1" x14ac:dyDescent="0.3">
      <c r="K4093" s="190"/>
      <c r="R4093" s="8"/>
    </row>
    <row r="4094" spans="11:18" s="7" customFormat="1" x14ac:dyDescent="0.3">
      <c r="K4094" s="190"/>
      <c r="R4094" s="8"/>
    </row>
    <row r="4095" spans="11:18" s="7" customFormat="1" x14ac:dyDescent="0.3">
      <c r="K4095" s="190"/>
      <c r="R4095" s="8"/>
    </row>
    <row r="4096" spans="11:18" s="7" customFormat="1" x14ac:dyDescent="0.3">
      <c r="K4096" s="190"/>
      <c r="R4096" s="8"/>
    </row>
    <row r="4097" spans="11:18" s="7" customFormat="1" x14ac:dyDescent="0.3">
      <c r="K4097" s="190"/>
      <c r="R4097" s="8"/>
    </row>
    <row r="4098" spans="11:18" s="7" customFormat="1" x14ac:dyDescent="0.3">
      <c r="K4098" s="190"/>
      <c r="R4098" s="8"/>
    </row>
    <row r="4099" spans="11:18" s="7" customFormat="1" x14ac:dyDescent="0.3">
      <c r="K4099" s="190"/>
      <c r="R4099" s="8"/>
    </row>
    <row r="4100" spans="11:18" s="7" customFormat="1" x14ac:dyDescent="0.3">
      <c r="K4100" s="190"/>
      <c r="R4100" s="8"/>
    </row>
    <row r="4101" spans="11:18" s="7" customFormat="1" x14ac:dyDescent="0.3">
      <c r="K4101" s="190"/>
      <c r="R4101" s="8"/>
    </row>
    <row r="4102" spans="11:18" s="7" customFormat="1" x14ac:dyDescent="0.3">
      <c r="K4102" s="190"/>
      <c r="R4102" s="8"/>
    </row>
    <row r="4103" spans="11:18" s="7" customFormat="1" x14ac:dyDescent="0.3">
      <c r="K4103" s="190"/>
      <c r="R4103" s="8"/>
    </row>
    <row r="4104" spans="11:18" s="7" customFormat="1" x14ac:dyDescent="0.3">
      <c r="K4104" s="190"/>
      <c r="R4104" s="8"/>
    </row>
    <row r="4105" spans="11:18" s="7" customFormat="1" x14ac:dyDescent="0.3">
      <c r="K4105" s="190"/>
      <c r="R4105" s="8"/>
    </row>
    <row r="4106" spans="11:18" s="7" customFormat="1" x14ac:dyDescent="0.3">
      <c r="K4106" s="190"/>
      <c r="R4106" s="8"/>
    </row>
    <row r="4107" spans="11:18" s="7" customFormat="1" x14ac:dyDescent="0.3">
      <c r="K4107" s="190"/>
      <c r="R4107" s="8"/>
    </row>
    <row r="4108" spans="11:18" s="7" customFormat="1" x14ac:dyDescent="0.3">
      <c r="K4108" s="190"/>
      <c r="R4108" s="8"/>
    </row>
    <row r="4109" spans="11:18" s="7" customFormat="1" x14ac:dyDescent="0.3">
      <c r="K4109" s="190"/>
      <c r="R4109" s="8"/>
    </row>
    <row r="4110" spans="11:18" s="7" customFormat="1" x14ac:dyDescent="0.3">
      <c r="K4110" s="190"/>
      <c r="R4110" s="8"/>
    </row>
    <row r="4111" spans="11:18" s="7" customFormat="1" x14ac:dyDescent="0.3">
      <c r="K4111" s="190"/>
      <c r="R4111" s="8"/>
    </row>
    <row r="4112" spans="11:18" s="7" customFormat="1" x14ac:dyDescent="0.3">
      <c r="K4112" s="190"/>
      <c r="R4112" s="8"/>
    </row>
    <row r="4113" spans="11:18" s="7" customFormat="1" x14ac:dyDescent="0.3">
      <c r="K4113" s="190"/>
      <c r="R4113" s="8"/>
    </row>
    <row r="4114" spans="11:18" s="7" customFormat="1" x14ac:dyDescent="0.3">
      <c r="K4114" s="190"/>
      <c r="R4114" s="8"/>
    </row>
    <row r="4115" spans="11:18" s="7" customFormat="1" x14ac:dyDescent="0.3">
      <c r="K4115" s="190"/>
      <c r="R4115" s="8"/>
    </row>
    <row r="4116" spans="11:18" s="7" customFormat="1" x14ac:dyDescent="0.3">
      <c r="K4116" s="190"/>
      <c r="R4116" s="8"/>
    </row>
    <row r="4117" spans="11:18" s="7" customFormat="1" x14ac:dyDescent="0.3">
      <c r="K4117" s="190"/>
      <c r="R4117" s="8"/>
    </row>
    <row r="4118" spans="11:18" s="7" customFormat="1" x14ac:dyDescent="0.3">
      <c r="K4118" s="190"/>
      <c r="R4118" s="8"/>
    </row>
    <row r="4119" spans="11:18" s="7" customFormat="1" x14ac:dyDescent="0.3">
      <c r="K4119" s="190"/>
      <c r="R4119" s="8"/>
    </row>
    <row r="4120" spans="11:18" s="7" customFormat="1" x14ac:dyDescent="0.3">
      <c r="K4120" s="190"/>
      <c r="R4120" s="8"/>
    </row>
    <row r="4121" spans="11:18" s="7" customFormat="1" x14ac:dyDescent="0.3">
      <c r="K4121" s="190"/>
      <c r="R4121" s="8"/>
    </row>
    <row r="4122" spans="11:18" s="7" customFormat="1" x14ac:dyDescent="0.3">
      <c r="K4122" s="190"/>
      <c r="R4122" s="8"/>
    </row>
    <row r="4123" spans="11:18" s="7" customFormat="1" x14ac:dyDescent="0.3">
      <c r="K4123" s="190"/>
      <c r="R4123" s="8"/>
    </row>
    <row r="4124" spans="11:18" s="7" customFormat="1" x14ac:dyDescent="0.3">
      <c r="K4124" s="190"/>
      <c r="R4124" s="8"/>
    </row>
    <row r="4125" spans="11:18" s="7" customFormat="1" x14ac:dyDescent="0.3">
      <c r="K4125" s="190"/>
      <c r="R4125" s="8"/>
    </row>
    <row r="4126" spans="11:18" s="7" customFormat="1" x14ac:dyDescent="0.3">
      <c r="K4126" s="190"/>
      <c r="R4126" s="8"/>
    </row>
    <row r="4127" spans="11:18" s="7" customFormat="1" x14ac:dyDescent="0.3">
      <c r="K4127" s="190"/>
      <c r="R4127" s="8"/>
    </row>
    <row r="4128" spans="11:18" s="7" customFormat="1" x14ac:dyDescent="0.3">
      <c r="K4128" s="190"/>
      <c r="R4128" s="8"/>
    </row>
    <row r="4129" spans="11:18" s="7" customFormat="1" x14ac:dyDescent="0.3">
      <c r="K4129" s="190"/>
      <c r="R4129" s="8"/>
    </row>
    <row r="4130" spans="11:18" s="7" customFormat="1" x14ac:dyDescent="0.3">
      <c r="K4130" s="190"/>
      <c r="R4130" s="8"/>
    </row>
    <row r="4131" spans="11:18" s="7" customFormat="1" x14ac:dyDescent="0.3">
      <c r="K4131" s="190"/>
      <c r="R4131" s="8"/>
    </row>
    <row r="4132" spans="11:18" s="7" customFormat="1" x14ac:dyDescent="0.3">
      <c r="K4132" s="190"/>
      <c r="R4132" s="8"/>
    </row>
    <row r="4133" spans="11:18" s="7" customFormat="1" x14ac:dyDescent="0.3">
      <c r="K4133" s="190"/>
      <c r="R4133" s="8"/>
    </row>
    <row r="4134" spans="11:18" s="7" customFormat="1" x14ac:dyDescent="0.3">
      <c r="K4134" s="190"/>
      <c r="R4134" s="8"/>
    </row>
    <row r="4135" spans="11:18" s="7" customFormat="1" x14ac:dyDescent="0.3">
      <c r="K4135" s="190"/>
      <c r="R4135" s="8"/>
    </row>
    <row r="4136" spans="11:18" s="7" customFormat="1" x14ac:dyDescent="0.3">
      <c r="K4136" s="190"/>
      <c r="R4136" s="8"/>
    </row>
    <row r="4137" spans="11:18" s="7" customFormat="1" x14ac:dyDescent="0.3">
      <c r="K4137" s="190"/>
      <c r="R4137" s="8"/>
    </row>
    <row r="4138" spans="11:18" s="7" customFormat="1" x14ac:dyDescent="0.3">
      <c r="K4138" s="190"/>
      <c r="R4138" s="8"/>
    </row>
    <row r="4139" spans="11:18" s="7" customFormat="1" x14ac:dyDescent="0.3">
      <c r="K4139" s="190"/>
      <c r="R4139" s="8"/>
    </row>
    <row r="4140" spans="11:18" s="7" customFormat="1" x14ac:dyDescent="0.3">
      <c r="K4140" s="190"/>
      <c r="R4140" s="8"/>
    </row>
    <row r="4141" spans="11:18" s="7" customFormat="1" x14ac:dyDescent="0.3">
      <c r="K4141" s="190"/>
      <c r="R4141" s="8"/>
    </row>
    <row r="4142" spans="11:18" s="7" customFormat="1" x14ac:dyDescent="0.3">
      <c r="K4142" s="190"/>
      <c r="R4142" s="8"/>
    </row>
    <row r="4143" spans="11:18" s="7" customFormat="1" x14ac:dyDescent="0.3">
      <c r="K4143" s="190"/>
      <c r="R4143" s="8"/>
    </row>
    <row r="4144" spans="11:18" s="7" customFormat="1" x14ac:dyDescent="0.3">
      <c r="K4144" s="190"/>
      <c r="R4144" s="8"/>
    </row>
    <row r="4145" spans="11:18" s="7" customFormat="1" x14ac:dyDescent="0.3">
      <c r="K4145" s="190"/>
      <c r="R4145" s="8"/>
    </row>
    <row r="4146" spans="11:18" s="7" customFormat="1" x14ac:dyDescent="0.3">
      <c r="K4146" s="190"/>
      <c r="R4146" s="8"/>
    </row>
    <row r="4147" spans="11:18" s="7" customFormat="1" x14ac:dyDescent="0.3">
      <c r="K4147" s="190"/>
      <c r="R4147" s="8"/>
    </row>
    <row r="4148" spans="11:18" s="7" customFormat="1" x14ac:dyDescent="0.3">
      <c r="K4148" s="190"/>
      <c r="R4148" s="8"/>
    </row>
    <row r="4149" spans="11:18" s="7" customFormat="1" x14ac:dyDescent="0.3">
      <c r="K4149" s="190"/>
      <c r="R4149" s="8"/>
    </row>
    <row r="4150" spans="11:18" s="7" customFormat="1" x14ac:dyDescent="0.3">
      <c r="K4150" s="190"/>
      <c r="R4150" s="8"/>
    </row>
    <row r="4151" spans="11:18" s="7" customFormat="1" x14ac:dyDescent="0.3">
      <c r="K4151" s="190"/>
      <c r="R4151" s="8"/>
    </row>
    <row r="4152" spans="11:18" s="7" customFormat="1" x14ac:dyDescent="0.3">
      <c r="K4152" s="190"/>
      <c r="R4152" s="8"/>
    </row>
    <row r="4153" spans="11:18" s="7" customFormat="1" x14ac:dyDescent="0.3">
      <c r="K4153" s="190"/>
      <c r="R4153" s="8"/>
    </row>
    <row r="4154" spans="11:18" s="7" customFormat="1" x14ac:dyDescent="0.3">
      <c r="K4154" s="190"/>
      <c r="R4154" s="8"/>
    </row>
    <row r="4155" spans="11:18" s="7" customFormat="1" x14ac:dyDescent="0.3">
      <c r="K4155" s="190"/>
      <c r="R4155" s="8"/>
    </row>
    <row r="4156" spans="11:18" s="7" customFormat="1" x14ac:dyDescent="0.3">
      <c r="K4156" s="190"/>
      <c r="R4156" s="8"/>
    </row>
    <row r="4157" spans="11:18" s="7" customFormat="1" x14ac:dyDescent="0.3">
      <c r="K4157" s="190"/>
      <c r="R4157" s="8"/>
    </row>
    <row r="4158" spans="11:18" s="7" customFormat="1" x14ac:dyDescent="0.3">
      <c r="K4158" s="190"/>
      <c r="R4158" s="8"/>
    </row>
    <row r="4159" spans="11:18" s="7" customFormat="1" x14ac:dyDescent="0.3">
      <c r="K4159" s="190"/>
      <c r="R4159" s="8"/>
    </row>
    <row r="4160" spans="11:18" s="7" customFormat="1" x14ac:dyDescent="0.3">
      <c r="K4160" s="190"/>
      <c r="R4160" s="8"/>
    </row>
    <row r="4161" spans="11:18" s="7" customFormat="1" x14ac:dyDescent="0.3">
      <c r="K4161" s="190"/>
      <c r="R4161" s="8"/>
    </row>
    <row r="4162" spans="11:18" s="7" customFormat="1" x14ac:dyDescent="0.3">
      <c r="K4162" s="190"/>
      <c r="R4162" s="8"/>
    </row>
    <row r="4163" spans="11:18" s="7" customFormat="1" x14ac:dyDescent="0.3">
      <c r="K4163" s="190"/>
      <c r="R4163" s="8"/>
    </row>
    <row r="4164" spans="11:18" s="7" customFormat="1" x14ac:dyDescent="0.3">
      <c r="K4164" s="190"/>
      <c r="R4164" s="8"/>
    </row>
    <row r="4165" spans="11:18" s="7" customFormat="1" x14ac:dyDescent="0.3">
      <c r="K4165" s="190"/>
      <c r="R4165" s="8"/>
    </row>
    <row r="4166" spans="11:18" s="7" customFormat="1" x14ac:dyDescent="0.3">
      <c r="K4166" s="190"/>
      <c r="R4166" s="8"/>
    </row>
    <row r="4167" spans="11:18" s="7" customFormat="1" x14ac:dyDescent="0.3">
      <c r="K4167" s="190"/>
      <c r="R4167" s="8"/>
    </row>
    <row r="4168" spans="11:18" s="7" customFormat="1" x14ac:dyDescent="0.3">
      <c r="K4168" s="190"/>
      <c r="R4168" s="8"/>
    </row>
    <row r="4169" spans="11:18" s="7" customFormat="1" x14ac:dyDescent="0.3">
      <c r="K4169" s="190"/>
      <c r="R4169" s="8"/>
    </row>
    <row r="4170" spans="11:18" s="7" customFormat="1" x14ac:dyDescent="0.3">
      <c r="K4170" s="190"/>
      <c r="R4170" s="8"/>
    </row>
    <row r="4171" spans="11:18" s="7" customFormat="1" x14ac:dyDescent="0.3">
      <c r="K4171" s="190"/>
      <c r="R4171" s="8"/>
    </row>
    <row r="4172" spans="11:18" s="7" customFormat="1" x14ac:dyDescent="0.3">
      <c r="K4172" s="190"/>
      <c r="R4172" s="8"/>
    </row>
    <row r="4173" spans="11:18" s="7" customFormat="1" x14ac:dyDescent="0.3">
      <c r="K4173" s="190"/>
      <c r="R4173" s="8"/>
    </row>
    <row r="4174" spans="11:18" s="7" customFormat="1" x14ac:dyDescent="0.3">
      <c r="K4174" s="190"/>
      <c r="R4174" s="8"/>
    </row>
    <row r="4175" spans="11:18" s="7" customFormat="1" x14ac:dyDescent="0.3">
      <c r="K4175" s="190"/>
      <c r="R4175" s="8"/>
    </row>
    <row r="4176" spans="11:18" s="7" customFormat="1" x14ac:dyDescent="0.3">
      <c r="K4176" s="190"/>
      <c r="R4176" s="8"/>
    </row>
    <row r="4177" spans="11:18" s="7" customFormat="1" x14ac:dyDescent="0.3">
      <c r="K4177" s="190"/>
      <c r="R4177" s="8"/>
    </row>
    <row r="4178" spans="11:18" s="7" customFormat="1" x14ac:dyDescent="0.3">
      <c r="K4178" s="190"/>
      <c r="R4178" s="8"/>
    </row>
    <row r="4179" spans="11:18" s="7" customFormat="1" x14ac:dyDescent="0.3">
      <c r="K4179" s="190"/>
      <c r="R4179" s="8"/>
    </row>
    <row r="4180" spans="11:18" s="7" customFormat="1" x14ac:dyDescent="0.3">
      <c r="K4180" s="190"/>
      <c r="R4180" s="8"/>
    </row>
    <row r="4181" spans="11:18" s="7" customFormat="1" x14ac:dyDescent="0.3">
      <c r="K4181" s="190"/>
      <c r="R4181" s="8"/>
    </row>
    <row r="4182" spans="11:18" s="7" customFormat="1" x14ac:dyDescent="0.3">
      <c r="K4182" s="190"/>
      <c r="R4182" s="8"/>
    </row>
    <row r="4183" spans="11:18" s="7" customFormat="1" x14ac:dyDescent="0.3">
      <c r="K4183" s="190"/>
      <c r="R4183" s="8"/>
    </row>
    <row r="4184" spans="11:18" s="7" customFormat="1" x14ac:dyDescent="0.3">
      <c r="K4184" s="190"/>
      <c r="R4184" s="8"/>
    </row>
    <row r="4185" spans="11:18" s="7" customFormat="1" x14ac:dyDescent="0.3">
      <c r="K4185" s="190"/>
      <c r="R4185" s="8"/>
    </row>
    <row r="4186" spans="11:18" s="7" customFormat="1" x14ac:dyDescent="0.3">
      <c r="K4186" s="190"/>
      <c r="R4186" s="8"/>
    </row>
    <row r="4187" spans="11:18" s="7" customFormat="1" x14ac:dyDescent="0.3">
      <c r="K4187" s="190"/>
      <c r="R4187" s="8"/>
    </row>
    <row r="4188" spans="11:18" s="7" customFormat="1" x14ac:dyDescent="0.3">
      <c r="K4188" s="190"/>
      <c r="R4188" s="8"/>
    </row>
    <row r="4189" spans="11:18" s="7" customFormat="1" x14ac:dyDescent="0.3">
      <c r="K4189" s="190"/>
      <c r="R4189" s="8"/>
    </row>
    <row r="4190" spans="11:18" s="7" customFormat="1" x14ac:dyDescent="0.3">
      <c r="K4190" s="190"/>
      <c r="R4190" s="8"/>
    </row>
    <row r="4191" spans="11:18" s="7" customFormat="1" x14ac:dyDescent="0.3">
      <c r="K4191" s="190"/>
      <c r="R4191" s="8"/>
    </row>
    <row r="4192" spans="11:18" s="7" customFormat="1" x14ac:dyDescent="0.3">
      <c r="K4192" s="190"/>
      <c r="R4192" s="8"/>
    </row>
    <row r="4193" spans="11:18" s="7" customFormat="1" x14ac:dyDescent="0.3">
      <c r="K4193" s="190"/>
      <c r="R4193" s="8"/>
    </row>
    <row r="4194" spans="11:18" s="7" customFormat="1" x14ac:dyDescent="0.3">
      <c r="K4194" s="190"/>
      <c r="R4194" s="8"/>
    </row>
    <row r="4195" spans="11:18" s="7" customFormat="1" x14ac:dyDescent="0.3">
      <c r="K4195" s="190"/>
      <c r="R4195" s="8"/>
    </row>
    <row r="4196" spans="11:18" s="7" customFormat="1" x14ac:dyDescent="0.3">
      <c r="K4196" s="190"/>
      <c r="R4196" s="8"/>
    </row>
    <row r="4197" spans="11:18" s="7" customFormat="1" x14ac:dyDescent="0.3">
      <c r="K4197" s="190"/>
      <c r="R4197" s="8"/>
    </row>
    <row r="4198" spans="11:18" s="7" customFormat="1" x14ac:dyDescent="0.3">
      <c r="K4198" s="190"/>
      <c r="R4198" s="8"/>
    </row>
    <row r="4199" spans="11:18" s="7" customFormat="1" x14ac:dyDescent="0.3">
      <c r="K4199" s="190"/>
      <c r="R4199" s="8"/>
    </row>
    <row r="4200" spans="11:18" s="7" customFormat="1" x14ac:dyDescent="0.3">
      <c r="K4200" s="190"/>
      <c r="R4200" s="8"/>
    </row>
    <row r="4201" spans="11:18" s="7" customFormat="1" x14ac:dyDescent="0.3">
      <c r="K4201" s="190"/>
      <c r="R4201" s="8"/>
    </row>
    <row r="4202" spans="11:18" s="7" customFormat="1" x14ac:dyDescent="0.3">
      <c r="K4202" s="190"/>
      <c r="R4202" s="8"/>
    </row>
    <row r="4203" spans="11:18" s="7" customFormat="1" x14ac:dyDescent="0.3">
      <c r="K4203" s="190"/>
      <c r="R4203" s="8"/>
    </row>
    <row r="4204" spans="11:18" s="7" customFormat="1" x14ac:dyDescent="0.3">
      <c r="K4204" s="190"/>
      <c r="R4204" s="8"/>
    </row>
    <row r="4205" spans="11:18" s="7" customFormat="1" x14ac:dyDescent="0.3">
      <c r="K4205" s="190"/>
      <c r="R4205" s="8"/>
    </row>
    <row r="4206" spans="11:18" s="7" customFormat="1" x14ac:dyDescent="0.3">
      <c r="K4206" s="190"/>
      <c r="R4206" s="8"/>
    </row>
    <row r="4207" spans="11:18" s="7" customFormat="1" x14ac:dyDescent="0.3">
      <c r="K4207" s="190"/>
      <c r="R4207" s="8"/>
    </row>
    <row r="4208" spans="11:18" s="7" customFormat="1" x14ac:dyDescent="0.3">
      <c r="K4208" s="190"/>
      <c r="R4208" s="8"/>
    </row>
    <row r="4209" spans="11:18" s="7" customFormat="1" x14ac:dyDescent="0.3">
      <c r="K4209" s="190"/>
      <c r="R4209" s="8"/>
    </row>
    <row r="4210" spans="11:18" s="7" customFormat="1" x14ac:dyDescent="0.3">
      <c r="K4210" s="190"/>
      <c r="R4210" s="8"/>
    </row>
    <row r="4211" spans="11:18" s="7" customFormat="1" x14ac:dyDescent="0.3">
      <c r="K4211" s="190"/>
      <c r="R4211" s="8"/>
    </row>
    <row r="4212" spans="11:18" s="7" customFormat="1" x14ac:dyDescent="0.3">
      <c r="K4212" s="190"/>
      <c r="R4212" s="8"/>
    </row>
    <row r="4213" spans="11:18" s="7" customFormat="1" x14ac:dyDescent="0.3">
      <c r="K4213" s="190"/>
      <c r="R4213" s="8"/>
    </row>
    <row r="4214" spans="11:18" s="7" customFormat="1" x14ac:dyDescent="0.3">
      <c r="K4214" s="190"/>
      <c r="R4214" s="8"/>
    </row>
    <row r="4215" spans="11:18" s="7" customFormat="1" x14ac:dyDescent="0.3">
      <c r="K4215" s="190"/>
      <c r="R4215" s="8"/>
    </row>
    <row r="4216" spans="11:18" s="7" customFormat="1" x14ac:dyDescent="0.3">
      <c r="K4216" s="190"/>
      <c r="R4216" s="8"/>
    </row>
    <row r="4217" spans="11:18" s="7" customFormat="1" x14ac:dyDescent="0.3">
      <c r="K4217" s="190"/>
      <c r="R4217" s="8"/>
    </row>
    <row r="4218" spans="11:18" s="7" customFormat="1" x14ac:dyDescent="0.3">
      <c r="K4218" s="190"/>
      <c r="R4218" s="8"/>
    </row>
    <row r="4219" spans="11:18" s="7" customFormat="1" x14ac:dyDescent="0.3">
      <c r="K4219" s="190"/>
      <c r="R4219" s="8"/>
    </row>
    <row r="4220" spans="11:18" s="7" customFormat="1" x14ac:dyDescent="0.3">
      <c r="K4220" s="190"/>
      <c r="R4220" s="8"/>
    </row>
    <row r="4221" spans="11:18" s="7" customFormat="1" x14ac:dyDescent="0.3">
      <c r="K4221" s="190"/>
      <c r="R4221" s="8"/>
    </row>
    <row r="4222" spans="11:18" s="7" customFormat="1" x14ac:dyDescent="0.3">
      <c r="K4222" s="190"/>
      <c r="R4222" s="8"/>
    </row>
    <row r="4223" spans="11:18" s="7" customFormat="1" x14ac:dyDescent="0.3">
      <c r="K4223" s="190"/>
      <c r="R4223" s="8"/>
    </row>
    <row r="4224" spans="11:18" s="7" customFormat="1" x14ac:dyDescent="0.3">
      <c r="K4224" s="190"/>
      <c r="R4224" s="8"/>
    </row>
    <row r="4225" spans="11:18" s="7" customFormat="1" x14ac:dyDescent="0.3">
      <c r="K4225" s="190"/>
      <c r="R4225" s="8"/>
    </row>
    <row r="4226" spans="11:18" s="7" customFormat="1" x14ac:dyDescent="0.3">
      <c r="K4226" s="190"/>
      <c r="R4226" s="8"/>
    </row>
    <row r="4227" spans="11:18" s="7" customFormat="1" x14ac:dyDescent="0.3">
      <c r="K4227" s="190"/>
      <c r="R4227" s="8"/>
    </row>
    <row r="4228" spans="11:18" s="7" customFormat="1" x14ac:dyDescent="0.3">
      <c r="K4228" s="190"/>
      <c r="R4228" s="8"/>
    </row>
    <row r="4229" spans="11:18" s="7" customFormat="1" x14ac:dyDescent="0.3">
      <c r="K4229" s="190"/>
      <c r="R4229" s="8"/>
    </row>
    <row r="4230" spans="11:18" s="7" customFormat="1" x14ac:dyDescent="0.3">
      <c r="K4230" s="190"/>
      <c r="R4230" s="8"/>
    </row>
    <row r="4231" spans="11:18" s="7" customFormat="1" x14ac:dyDescent="0.3">
      <c r="K4231" s="190"/>
      <c r="R4231" s="8"/>
    </row>
    <row r="4232" spans="11:18" s="7" customFormat="1" x14ac:dyDescent="0.3">
      <c r="K4232" s="190"/>
      <c r="R4232" s="8"/>
    </row>
    <row r="4233" spans="11:18" s="7" customFormat="1" x14ac:dyDescent="0.3">
      <c r="K4233" s="190"/>
      <c r="R4233" s="8"/>
    </row>
    <row r="4234" spans="11:18" s="7" customFormat="1" x14ac:dyDescent="0.3">
      <c r="K4234" s="190"/>
      <c r="R4234" s="8"/>
    </row>
    <row r="4235" spans="11:18" s="7" customFormat="1" x14ac:dyDescent="0.3">
      <c r="K4235" s="190"/>
      <c r="R4235" s="8"/>
    </row>
    <row r="4236" spans="11:18" s="7" customFormat="1" x14ac:dyDescent="0.3">
      <c r="K4236" s="190"/>
      <c r="R4236" s="8"/>
    </row>
    <row r="4237" spans="11:18" s="7" customFormat="1" x14ac:dyDescent="0.3">
      <c r="K4237" s="190"/>
      <c r="R4237" s="8"/>
    </row>
    <row r="4238" spans="11:18" s="7" customFormat="1" x14ac:dyDescent="0.3">
      <c r="K4238" s="190"/>
      <c r="R4238" s="8"/>
    </row>
    <row r="4239" spans="11:18" s="7" customFormat="1" x14ac:dyDescent="0.3">
      <c r="K4239" s="190"/>
      <c r="R4239" s="8"/>
    </row>
    <row r="4240" spans="11:18" s="7" customFormat="1" x14ac:dyDescent="0.3">
      <c r="K4240" s="190"/>
      <c r="R4240" s="8"/>
    </row>
    <row r="4241" spans="11:18" s="7" customFormat="1" x14ac:dyDescent="0.3">
      <c r="K4241" s="190"/>
      <c r="R4241" s="8"/>
    </row>
    <row r="4242" spans="11:18" s="7" customFormat="1" x14ac:dyDescent="0.3">
      <c r="K4242" s="190"/>
      <c r="R4242" s="8"/>
    </row>
    <row r="4243" spans="11:18" s="7" customFormat="1" x14ac:dyDescent="0.3">
      <c r="K4243" s="190"/>
      <c r="R4243" s="8"/>
    </row>
    <row r="4244" spans="11:18" s="7" customFormat="1" x14ac:dyDescent="0.3">
      <c r="K4244" s="190"/>
      <c r="R4244" s="8"/>
    </row>
    <row r="4245" spans="11:18" s="7" customFormat="1" x14ac:dyDescent="0.3">
      <c r="K4245" s="190"/>
      <c r="R4245" s="8"/>
    </row>
    <row r="4246" spans="11:18" s="7" customFormat="1" x14ac:dyDescent="0.3">
      <c r="K4246" s="190"/>
      <c r="R4246" s="8"/>
    </row>
    <row r="4247" spans="11:18" s="7" customFormat="1" x14ac:dyDescent="0.3">
      <c r="K4247" s="190"/>
      <c r="R4247" s="8"/>
    </row>
    <row r="4248" spans="11:18" s="7" customFormat="1" x14ac:dyDescent="0.3">
      <c r="K4248" s="190"/>
      <c r="R4248" s="8"/>
    </row>
    <row r="4249" spans="11:18" s="7" customFormat="1" x14ac:dyDescent="0.3">
      <c r="K4249" s="190"/>
      <c r="R4249" s="8"/>
    </row>
    <row r="4250" spans="11:18" s="7" customFormat="1" x14ac:dyDescent="0.3">
      <c r="K4250" s="190"/>
      <c r="R4250" s="8"/>
    </row>
    <row r="4251" spans="11:18" s="7" customFormat="1" x14ac:dyDescent="0.3">
      <c r="K4251" s="190"/>
      <c r="R4251" s="8"/>
    </row>
    <row r="4252" spans="11:18" s="7" customFormat="1" x14ac:dyDescent="0.3">
      <c r="K4252" s="190"/>
      <c r="R4252" s="8"/>
    </row>
    <row r="4253" spans="11:18" s="7" customFormat="1" x14ac:dyDescent="0.3">
      <c r="K4253" s="190"/>
      <c r="R4253" s="8"/>
    </row>
    <row r="4254" spans="11:18" s="7" customFormat="1" x14ac:dyDescent="0.3">
      <c r="K4254" s="190"/>
      <c r="R4254" s="8"/>
    </row>
    <row r="4255" spans="11:18" s="7" customFormat="1" x14ac:dyDescent="0.3">
      <c r="K4255" s="190"/>
      <c r="R4255" s="8"/>
    </row>
    <row r="4256" spans="11:18" s="7" customFormat="1" x14ac:dyDescent="0.3">
      <c r="K4256" s="190"/>
      <c r="R4256" s="8"/>
    </row>
    <row r="4257" spans="11:18" s="7" customFormat="1" x14ac:dyDescent="0.3">
      <c r="K4257" s="190"/>
      <c r="R4257" s="8"/>
    </row>
    <row r="4258" spans="11:18" s="7" customFormat="1" x14ac:dyDescent="0.3">
      <c r="K4258" s="190"/>
      <c r="R4258" s="8"/>
    </row>
    <row r="4259" spans="11:18" s="7" customFormat="1" x14ac:dyDescent="0.3">
      <c r="K4259" s="190"/>
      <c r="R4259" s="8"/>
    </row>
    <row r="4260" spans="11:18" s="7" customFormat="1" x14ac:dyDescent="0.3">
      <c r="K4260" s="190"/>
      <c r="R4260" s="8"/>
    </row>
    <row r="4261" spans="11:18" s="7" customFormat="1" x14ac:dyDescent="0.3">
      <c r="K4261" s="190"/>
      <c r="R4261" s="8"/>
    </row>
    <row r="4262" spans="11:18" s="7" customFormat="1" x14ac:dyDescent="0.3">
      <c r="K4262" s="190"/>
      <c r="R4262" s="8"/>
    </row>
    <row r="4263" spans="11:18" s="7" customFormat="1" x14ac:dyDescent="0.3">
      <c r="K4263" s="190"/>
      <c r="R4263" s="8"/>
    </row>
    <row r="4264" spans="11:18" s="7" customFormat="1" x14ac:dyDescent="0.3">
      <c r="K4264" s="190"/>
      <c r="R4264" s="8"/>
    </row>
    <row r="4265" spans="11:18" s="7" customFormat="1" x14ac:dyDescent="0.3">
      <c r="K4265" s="190"/>
      <c r="R4265" s="8"/>
    </row>
    <row r="4266" spans="11:18" s="7" customFormat="1" x14ac:dyDescent="0.3">
      <c r="K4266" s="190"/>
      <c r="R4266" s="8"/>
    </row>
    <row r="4267" spans="11:18" s="7" customFormat="1" x14ac:dyDescent="0.3">
      <c r="K4267" s="190"/>
      <c r="R4267" s="8"/>
    </row>
    <row r="4268" spans="11:18" s="7" customFormat="1" x14ac:dyDescent="0.3">
      <c r="K4268" s="190"/>
      <c r="R4268" s="8"/>
    </row>
    <row r="4269" spans="11:18" s="7" customFormat="1" x14ac:dyDescent="0.3">
      <c r="K4269" s="190"/>
      <c r="R4269" s="8"/>
    </row>
    <row r="4270" spans="11:18" s="7" customFormat="1" x14ac:dyDescent="0.3">
      <c r="K4270" s="190"/>
      <c r="R4270" s="8"/>
    </row>
    <row r="4271" spans="11:18" s="7" customFormat="1" x14ac:dyDescent="0.3">
      <c r="K4271" s="190"/>
      <c r="R4271" s="8"/>
    </row>
    <row r="4272" spans="11:18" s="7" customFormat="1" x14ac:dyDescent="0.3">
      <c r="K4272" s="190"/>
      <c r="R4272" s="8"/>
    </row>
    <row r="4273" spans="11:18" s="7" customFormat="1" x14ac:dyDescent="0.3">
      <c r="K4273" s="190"/>
      <c r="R4273" s="8"/>
    </row>
    <row r="4274" spans="11:18" s="7" customFormat="1" x14ac:dyDescent="0.3">
      <c r="K4274" s="190"/>
      <c r="R4274" s="8"/>
    </row>
    <row r="4275" spans="11:18" s="7" customFormat="1" x14ac:dyDescent="0.3">
      <c r="K4275" s="190"/>
      <c r="R4275" s="8"/>
    </row>
    <row r="4276" spans="11:18" s="7" customFormat="1" x14ac:dyDescent="0.3">
      <c r="K4276" s="190"/>
      <c r="R4276" s="8"/>
    </row>
    <row r="4277" spans="11:18" s="7" customFormat="1" x14ac:dyDescent="0.3">
      <c r="K4277" s="190"/>
      <c r="R4277" s="8"/>
    </row>
    <row r="4278" spans="11:18" s="7" customFormat="1" x14ac:dyDescent="0.3">
      <c r="K4278" s="190"/>
      <c r="R4278" s="8"/>
    </row>
    <row r="4279" spans="11:18" s="7" customFormat="1" x14ac:dyDescent="0.3">
      <c r="K4279" s="190"/>
      <c r="R4279" s="8"/>
    </row>
    <row r="4280" spans="11:18" s="7" customFormat="1" x14ac:dyDescent="0.3">
      <c r="K4280" s="190"/>
      <c r="R4280" s="8"/>
    </row>
    <row r="4281" spans="11:18" s="7" customFormat="1" x14ac:dyDescent="0.3">
      <c r="K4281" s="190"/>
      <c r="R4281" s="8"/>
    </row>
    <row r="4282" spans="11:18" s="7" customFormat="1" x14ac:dyDescent="0.3">
      <c r="K4282" s="190"/>
      <c r="R4282" s="8"/>
    </row>
    <row r="4283" spans="11:18" s="7" customFormat="1" x14ac:dyDescent="0.3">
      <c r="K4283" s="190"/>
      <c r="R4283" s="8"/>
    </row>
    <row r="4284" spans="11:18" s="7" customFormat="1" x14ac:dyDescent="0.3">
      <c r="K4284" s="190"/>
      <c r="R4284" s="8"/>
    </row>
    <row r="4285" spans="11:18" s="7" customFormat="1" x14ac:dyDescent="0.3">
      <c r="K4285" s="190"/>
      <c r="R4285" s="8"/>
    </row>
    <row r="4286" spans="11:18" s="7" customFormat="1" x14ac:dyDescent="0.3">
      <c r="K4286" s="190"/>
      <c r="R4286" s="8"/>
    </row>
    <row r="4287" spans="11:18" s="7" customFormat="1" x14ac:dyDescent="0.3">
      <c r="K4287" s="190"/>
      <c r="R4287" s="8"/>
    </row>
    <row r="4288" spans="11:18" s="7" customFormat="1" x14ac:dyDescent="0.3">
      <c r="K4288" s="190"/>
      <c r="R4288" s="8"/>
    </row>
    <row r="4289" spans="11:18" s="7" customFormat="1" x14ac:dyDescent="0.3">
      <c r="K4289" s="190"/>
      <c r="R4289" s="8"/>
    </row>
    <row r="4290" spans="11:18" s="7" customFormat="1" x14ac:dyDescent="0.3">
      <c r="K4290" s="190"/>
      <c r="R4290" s="8"/>
    </row>
    <row r="4291" spans="11:18" s="7" customFormat="1" x14ac:dyDescent="0.3">
      <c r="K4291" s="190"/>
      <c r="R4291" s="8"/>
    </row>
    <row r="4292" spans="11:18" s="7" customFormat="1" x14ac:dyDescent="0.3">
      <c r="K4292" s="190"/>
      <c r="R4292" s="8"/>
    </row>
    <row r="4293" spans="11:18" s="7" customFormat="1" x14ac:dyDescent="0.3">
      <c r="K4293" s="190"/>
      <c r="R4293" s="8"/>
    </row>
    <row r="4294" spans="11:18" s="7" customFormat="1" x14ac:dyDescent="0.3">
      <c r="K4294" s="190"/>
      <c r="R4294" s="8"/>
    </row>
    <row r="4295" spans="11:18" s="7" customFormat="1" x14ac:dyDescent="0.3">
      <c r="K4295" s="190"/>
      <c r="R4295" s="8"/>
    </row>
    <row r="4296" spans="11:18" s="7" customFormat="1" x14ac:dyDescent="0.3">
      <c r="K4296" s="190"/>
      <c r="R4296" s="8"/>
    </row>
    <row r="4297" spans="11:18" s="7" customFormat="1" x14ac:dyDescent="0.3">
      <c r="K4297" s="190"/>
      <c r="R4297" s="8"/>
    </row>
    <row r="4298" spans="11:18" s="7" customFormat="1" x14ac:dyDescent="0.3">
      <c r="K4298" s="190"/>
      <c r="R4298" s="8"/>
    </row>
    <row r="4299" spans="11:18" s="7" customFormat="1" x14ac:dyDescent="0.3">
      <c r="K4299" s="190"/>
      <c r="R4299" s="8"/>
    </row>
    <row r="4300" spans="11:18" s="7" customFormat="1" x14ac:dyDescent="0.3">
      <c r="K4300" s="190"/>
      <c r="R4300" s="8"/>
    </row>
    <row r="4301" spans="11:18" s="7" customFormat="1" x14ac:dyDescent="0.3">
      <c r="K4301" s="190"/>
      <c r="R4301" s="8"/>
    </row>
    <row r="4302" spans="11:18" s="7" customFormat="1" x14ac:dyDescent="0.3">
      <c r="K4302" s="190"/>
      <c r="R4302" s="8"/>
    </row>
    <row r="4303" spans="11:18" s="7" customFormat="1" x14ac:dyDescent="0.3">
      <c r="K4303" s="190"/>
      <c r="R4303" s="8"/>
    </row>
    <row r="4304" spans="11:18" s="7" customFormat="1" x14ac:dyDescent="0.3">
      <c r="K4304" s="190"/>
      <c r="R4304" s="8"/>
    </row>
    <row r="4305" spans="11:18" s="7" customFormat="1" x14ac:dyDescent="0.3">
      <c r="K4305" s="190"/>
      <c r="R4305" s="8"/>
    </row>
    <row r="4306" spans="11:18" s="7" customFormat="1" x14ac:dyDescent="0.3">
      <c r="K4306" s="190"/>
      <c r="R4306" s="8"/>
    </row>
    <row r="4307" spans="11:18" s="7" customFormat="1" x14ac:dyDescent="0.3">
      <c r="K4307" s="190"/>
      <c r="R4307" s="8"/>
    </row>
    <row r="4308" spans="11:18" s="7" customFormat="1" x14ac:dyDescent="0.3">
      <c r="K4308" s="190"/>
      <c r="R4308" s="8"/>
    </row>
    <row r="4309" spans="11:18" s="7" customFormat="1" x14ac:dyDescent="0.3">
      <c r="K4309" s="190"/>
      <c r="R4309" s="8"/>
    </row>
    <row r="4310" spans="11:18" s="7" customFormat="1" x14ac:dyDescent="0.3">
      <c r="K4310" s="190"/>
      <c r="R4310" s="8"/>
    </row>
    <row r="4311" spans="11:18" s="7" customFormat="1" x14ac:dyDescent="0.3">
      <c r="K4311" s="190"/>
      <c r="R4311" s="8"/>
    </row>
    <row r="4312" spans="11:18" s="7" customFormat="1" x14ac:dyDescent="0.3">
      <c r="K4312" s="190"/>
      <c r="R4312" s="8"/>
    </row>
    <row r="4313" spans="11:18" s="7" customFormat="1" x14ac:dyDescent="0.3">
      <c r="K4313" s="190"/>
      <c r="R4313" s="8"/>
    </row>
    <row r="4314" spans="11:18" s="7" customFormat="1" x14ac:dyDescent="0.3">
      <c r="K4314" s="190"/>
      <c r="R4314" s="8"/>
    </row>
    <row r="4315" spans="11:18" s="7" customFormat="1" x14ac:dyDescent="0.3">
      <c r="K4315" s="190"/>
      <c r="R4315" s="8"/>
    </row>
    <row r="4316" spans="11:18" s="7" customFormat="1" x14ac:dyDescent="0.3">
      <c r="K4316" s="190"/>
      <c r="R4316" s="8"/>
    </row>
    <row r="4317" spans="11:18" s="7" customFormat="1" x14ac:dyDescent="0.3">
      <c r="K4317" s="190"/>
      <c r="R4317" s="8"/>
    </row>
    <row r="4318" spans="11:18" s="7" customFormat="1" x14ac:dyDescent="0.3">
      <c r="K4318" s="190"/>
      <c r="R4318" s="8"/>
    </row>
    <row r="4319" spans="11:18" s="7" customFormat="1" x14ac:dyDescent="0.3">
      <c r="K4319" s="190"/>
      <c r="R4319" s="8"/>
    </row>
    <row r="4320" spans="11:18" s="7" customFormat="1" x14ac:dyDescent="0.3">
      <c r="K4320" s="190"/>
      <c r="R4320" s="8"/>
    </row>
    <row r="4321" spans="11:18" s="7" customFormat="1" x14ac:dyDescent="0.3">
      <c r="K4321" s="190"/>
      <c r="R4321" s="8"/>
    </row>
    <row r="4322" spans="11:18" s="7" customFormat="1" x14ac:dyDescent="0.3">
      <c r="K4322" s="190"/>
      <c r="R4322" s="8"/>
    </row>
    <row r="4323" spans="11:18" s="7" customFormat="1" x14ac:dyDescent="0.3">
      <c r="K4323" s="190"/>
      <c r="R4323" s="8"/>
    </row>
    <row r="4324" spans="11:18" s="7" customFormat="1" x14ac:dyDescent="0.3">
      <c r="K4324" s="190"/>
      <c r="R4324" s="8"/>
    </row>
    <row r="4325" spans="11:18" s="7" customFormat="1" x14ac:dyDescent="0.3">
      <c r="K4325" s="190"/>
      <c r="R4325" s="8"/>
    </row>
    <row r="4326" spans="11:18" s="7" customFormat="1" x14ac:dyDescent="0.3">
      <c r="K4326" s="190"/>
      <c r="R4326" s="8"/>
    </row>
    <row r="4327" spans="11:18" s="7" customFormat="1" x14ac:dyDescent="0.3">
      <c r="K4327" s="190"/>
      <c r="R4327" s="8"/>
    </row>
    <row r="4328" spans="11:18" s="7" customFormat="1" x14ac:dyDescent="0.3">
      <c r="K4328" s="190"/>
      <c r="R4328" s="8"/>
    </row>
    <row r="4329" spans="11:18" s="7" customFormat="1" x14ac:dyDescent="0.3">
      <c r="K4329" s="190"/>
      <c r="R4329" s="8"/>
    </row>
    <row r="4330" spans="11:18" s="7" customFormat="1" x14ac:dyDescent="0.3">
      <c r="K4330" s="190"/>
      <c r="R4330" s="8"/>
    </row>
    <row r="4331" spans="11:18" s="7" customFormat="1" x14ac:dyDescent="0.3">
      <c r="K4331" s="190"/>
      <c r="R4331" s="8"/>
    </row>
    <row r="4332" spans="11:18" s="7" customFormat="1" x14ac:dyDescent="0.3">
      <c r="K4332" s="190"/>
      <c r="R4332" s="8"/>
    </row>
    <row r="4333" spans="11:18" s="7" customFormat="1" x14ac:dyDescent="0.3">
      <c r="K4333" s="190"/>
      <c r="R4333" s="8"/>
    </row>
    <row r="4334" spans="11:18" s="7" customFormat="1" x14ac:dyDescent="0.3">
      <c r="K4334" s="190"/>
      <c r="R4334" s="8"/>
    </row>
    <row r="4335" spans="11:18" s="7" customFormat="1" x14ac:dyDescent="0.3">
      <c r="K4335" s="190"/>
      <c r="R4335" s="8"/>
    </row>
    <row r="4336" spans="11:18" s="7" customFormat="1" x14ac:dyDescent="0.3">
      <c r="K4336" s="190"/>
      <c r="R4336" s="8"/>
    </row>
    <row r="4337" spans="11:18" s="7" customFormat="1" x14ac:dyDescent="0.3">
      <c r="K4337" s="190"/>
      <c r="R4337" s="8"/>
    </row>
    <row r="4338" spans="11:18" s="7" customFormat="1" x14ac:dyDescent="0.3">
      <c r="K4338" s="190"/>
      <c r="R4338" s="8"/>
    </row>
    <row r="4339" spans="11:18" s="7" customFormat="1" x14ac:dyDescent="0.3">
      <c r="K4339" s="190"/>
      <c r="R4339" s="8"/>
    </row>
    <row r="4340" spans="11:18" s="7" customFormat="1" x14ac:dyDescent="0.3">
      <c r="K4340" s="190"/>
      <c r="R4340" s="8"/>
    </row>
    <row r="4341" spans="11:18" s="7" customFormat="1" x14ac:dyDescent="0.3">
      <c r="K4341" s="190"/>
      <c r="R4341" s="8"/>
    </row>
    <row r="4342" spans="11:18" s="7" customFormat="1" x14ac:dyDescent="0.3">
      <c r="K4342" s="190"/>
      <c r="R4342" s="8"/>
    </row>
    <row r="4343" spans="11:18" s="7" customFormat="1" x14ac:dyDescent="0.3">
      <c r="K4343" s="190"/>
      <c r="R4343" s="8"/>
    </row>
    <row r="4344" spans="11:18" s="7" customFormat="1" x14ac:dyDescent="0.3">
      <c r="K4344" s="190"/>
      <c r="R4344" s="8"/>
    </row>
    <row r="4345" spans="11:18" s="7" customFormat="1" x14ac:dyDescent="0.3">
      <c r="K4345" s="190"/>
      <c r="R4345" s="8"/>
    </row>
    <row r="4346" spans="11:18" s="7" customFormat="1" x14ac:dyDescent="0.3">
      <c r="K4346" s="190"/>
      <c r="R4346" s="8"/>
    </row>
    <row r="4347" spans="11:18" s="7" customFormat="1" x14ac:dyDescent="0.3">
      <c r="K4347" s="190"/>
      <c r="R4347" s="8"/>
    </row>
    <row r="4348" spans="11:18" s="7" customFormat="1" x14ac:dyDescent="0.3">
      <c r="K4348" s="190"/>
      <c r="R4348" s="8"/>
    </row>
    <row r="4349" spans="11:18" s="7" customFormat="1" x14ac:dyDescent="0.3">
      <c r="K4349" s="190"/>
      <c r="R4349" s="8"/>
    </row>
    <row r="4350" spans="11:18" s="7" customFormat="1" x14ac:dyDescent="0.3">
      <c r="K4350" s="190"/>
      <c r="R4350" s="8"/>
    </row>
    <row r="4351" spans="11:18" s="7" customFormat="1" x14ac:dyDescent="0.3">
      <c r="K4351" s="190"/>
      <c r="R4351" s="8"/>
    </row>
    <row r="4352" spans="11:18" s="7" customFormat="1" x14ac:dyDescent="0.3">
      <c r="K4352" s="190"/>
      <c r="R4352" s="8"/>
    </row>
    <row r="4353" spans="11:18" s="7" customFormat="1" x14ac:dyDescent="0.3">
      <c r="K4353" s="190"/>
      <c r="R4353" s="8"/>
    </row>
    <row r="4354" spans="11:18" s="7" customFormat="1" x14ac:dyDescent="0.3">
      <c r="K4354" s="190"/>
      <c r="R4354" s="8"/>
    </row>
    <row r="4355" spans="11:18" s="7" customFormat="1" x14ac:dyDescent="0.3">
      <c r="K4355" s="190"/>
      <c r="R4355" s="8"/>
    </row>
    <row r="4356" spans="11:18" s="7" customFormat="1" x14ac:dyDescent="0.3">
      <c r="K4356" s="190"/>
      <c r="R4356" s="8"/>
    </row>
    <row r="4357" spans="11:18" s="7" customFormat="1" x14ac:dyDescent="0.3">
      <c r="K4357" s="190"/>
      <c r="R4357" s="8"/>
    </row>
    <row r="4358" spans="11:18" s="7" customFormat="1" x14ac:dyDescent="0.3">
      <c r="K4358" s="190"/>
      <c r="R4358" s="8"/>
    </row>
    <row r="4359" spans="11:18" s="7" customFormat="1" x14ac:dyDescent="0.3">
      <c r="K4359" s="190"/>
      <c r="R4359" s="8"/>
    </row>
    <row r="4360" spans="11:18" s="7" customFormat="1" x14ac:dyDescent="0.3">
      <c r="K4360" s="190"/>
      <c r="R4360" s="8"/>
    </row>
    <row r="4361" spans="11:18" s="7" customFormat="1" x14ac:dyDescent="0.3">
      <c r="K4361" s="190"/>
      <c r="R4361" s="8"/>
    </row>
    <row r="4362" spans="11:18" s="7" customFormat="1" x14ac:dyDescent="0.3">
      <c r="K4362" s="190"/>
      <c r="R4362" s="8"/>
    </row>
    <row r="4363" spans="11:18" s="7" customFormat="1" x14ac:dyDescent="0.3">
      <c r="K4363" s="190"/>
      <c r="R4363" s="8"/>
    </row>
    <row r="4364" spans="11:18" s="7" customFormat="1" x14ac:dyDescent="0.3">
      <c r="K4364" s="190"/>
      <c r="R4364" s="8"/>
    </row>
    <row r="4365" spans="11:18" s="7" customFormat="1" x14ac:dyDescent="0.3">
      <c r="K4365" s="190"/>
      <c r="R4365" s="8"/>
    </row>
    <row r="4366" spans="11:18" s="7" customFormat="1" x14ac:dyDescent="0.3">
      <c r="K4366" s="190"/>
      <c r="R4366" s="8"/>
    </row>
    <row r="4367" spans="11:18" s="7" customFormat="1" x14ac:dyDescent="0.3">
      <c r="K4367" s="190"/>
      <c r="R4367" s="8"/>
    </row>
    <row r="4368" spans="11:18" s="7" customFormat="1" x14ac:dyDescent="0.3">
      <c r="K4368" s="190"/>
      <c r="R4368" s="8"/>
    </row>
    <row r="4369" spans="11:18" s="7" customFormat="1" x14ac:dyDescent="0.3">
      <c r="K4369" s="190"/>
      <c r="R4369" s="8"/>
    </row>
    <row r="4370" spans="11:18" s="7" customFormat="1" x14ac:dyDescent="0.3">
      <c r="K4370" s="190"/>
      <c r="R4370" s="8"/>
    </row>
    <row r="4371" spans="11:18" s="7" customFormat="1" x14ac:dyDescent="0.3">
      <c r="K4371" s="190"/>
      <c r="R4371" s="8"/>
    </row>
    <row r="4372" spans="11:18" s="7" customFormat="1" x14ac:dyDescent="0.3">
      <c r="K4372" s="190"/>
      <c r="R4372" s="8"/>
    </row>
    <row r="4373" spans="11:18" s="7" customFormat="1" x14ac:dyDescent="0.3">
      <c r="K4373" s="190"/>
      <c r="R4373" s="8"/>
    </row>
    <row r="4374" spans="11:18" s="7" customFormat="1" x14ac:dyDescent="0.3">
      <c r="K4374" s="190"/>
      <c r="R4374" s="8"/>
    </row>
    <row r="4375" spans="11:18" s="7" customFormat="1" x14ac:dyDescent="0.3">
      <c r="K4375" s="190"/>
      <c r="R4375" s="8"/>
    </row>
    <row r="4376" spans="11:18" s="7" customFormat="1" x14ac:dyDescent="0.3">
      <c r="K4376" s="190"/>
      <c r="R4376" s="8"/>
    </row>
    <row r="4377" spans="11:18" s="7" customFormat="1" x14ac:dyDescent="0.3">
      <c r="K4377" s="190"/>
      <c r="R4377" s="8"/>
    </row>
    <row r="4378" spans="11:18" s="7" customFormat="1" x14ac:dyDescent="0.3">
      <c r="K4378" s="190"/>
      <c r="R4378" s="8"/>
    </row>
    <row r="4379" spans="11:18" s="7" customFormat="1" x14ac:dyDescent="0.3">
      <c r="K4379" s="190"/>
      <c r="R4379" s="8"/>
    </row>
    <row r="4380" spans="11:18" s="7" customFormat="1" x14ac:dyDescent="0.3">
      <c r="K4380" s="190"/>
      <c r="R4380" s="8"/>
    </row>
    <row r="4381" spans="11:18" s="7" customFormat="1" x14ac:dyDescent="0.3">
      <c r="K4381" s="190"/>
      <c r="R4381" s="8"/>
    </row>
    <row r="4382" spans="11:18" s="7" customFormat="1" x14ac:dyDescent="0.3">
      <c r="K4382" s="190"/>
      <c r="R4382" s="8"/>
    </row>
    <row r="4383" spans="11:18" s="7" customFormat="1" x14ac:dyDescent="0.3">
      <c r="K4383" s="190"/>
      <c r="R4383" s="8"/>
    </row>
    <row r="4384" spans="11:18" s="7" customFormat="1" x14ac:dyDescent="0.3">
      <c r="K4384" s="190"/>
      <c r="R4384" s="8"/>
    </row>
    <row r="4385" spans="11:18" s="7" customFormat="1" x14ac:dyDescent="0.3">
      <c r="K4385" s="190"/>
      <c r="R4385" s="8"/>
    </row>
    <row r="4386" spans="11:18" s="7" customFormat="1" x14ac:dyDescent="0.3">
      <c r="K4386" s="190"/>
      <c r="R4386" s="8"/>
    </row>
    <row r="4387" spans="11:18" s="7" customFormat="1" x14ac:dyDescent="0.3">
      <c r="K4387" s="190"/>
      <c r="R4387" s="8"/>
    </row>
    <row r="4388" spans="11:18" s="7" customFormat="1" x14ac:dyDescent="0.3">
      <c r="K4388" s="190"/>
      <c r="R4388" s="8"/>
    </row>
    <row r="4389" spans="11:18" s="7" customFormat="1" x14ac:dyDescent="0.3">
      <c r="K4389" s="190"/>
      <c r="R4389" s="8"/>
    </row>
    <row r="4390" spans="11:18" s="7" customFormat="1" x14ac:dyDescent="0.3">
      <c r="K4390" s="190"/>
      <c r="R4390" s="8"/>
    </row>
    <row r="4391" spans="11:18" s="7" customFormat="1" x14ac:dyDescent="0.3">
      <c r="K4391" s="190"/>
      <c r="R4391" s="8"/>
    </row>
    <row r="4392" spans="11:18" s="7" customFormat="1" x14ac:dyDescent="0.3">
      <c r="K4392" s="190"/>
      <c r="R4392" s="8"/>
    </row>
    <row r="4393" spans="11:18" s="7" customFormat="1" x14ac:dyDescent="0.3">
      <c r="K4393" s="190"/>
      <c r="R4393" s="8"/>
    </row>
    <row r="4394" spans="11:18" s="7" customFormat="1" x14ac:dyDescent="0.3">
      <c r="K4394" s="190"/>
      <c r="R4394" s="8"/>
    </row>
    <row r="4395" spans="11:18" s="7" customFormat="1" x14ac:dyDescent="0.3">
      <c r="K4395" s="190"/>
      <c r="R4395" s="8"/>
    </row>
    <row r="4396" spans="11:18" s="7" customFormat="1" x14ac:dyDescent="0.3">
      <c r="K4396" s="190"/>
      <c r="R4396" s="8"/>
    </row>
    <row r="4397" spans="11:18" s="7" customFormat="1" x14ac:dyDescent="0.3">
      <c r="K4397" s="190"/>
      <c r="R4397" s="8"/>
    </row>
    <row r="4398" spans="11:18" s="7" customFormat="1" x14ac:dyDescent="0.3">
      <c r="K4398" s="190"/>
      <c r="R4398" s="8"/>
    </row>
    <row r="4399" spans="11:18" s="7" customFormat="1" x14ac:dyDescent="0.3">
      <c r="K4399" s="190"/>
      <c r="R4399" s="8"/>
    </row>
    <row r="4400" spans="11:18" s="7" customFormat="1" x14ac:dyDescent="0.3">
      <c r="K4400" s="190"/>
      <c r="R4400" s="8"/>
    </row>
    <row r="4401" spans="11:18" s="7" customFormat="1" x14ac:dyDescent="0.3">
      <c r="K4401" s="190"/>
      <c r="R4401" s="8"/>
    </row>
    <row r="4402" spans="11:18" s="7" customFormat="1" x14ac:dyDescent="0.3">
      <c r="K4402" s="190"/>
      <c r="R4402" s="8"/>
    </row>
    <row r="4403" spans="11:18" s="7" customFormat="1" x14ac:dyDescent="0.3">
      <c r="K4403" s="190"/>
      <c r="R4403" s="8"/>
    </row>
    <row r="4404" spans="11:18" s="7" customFormat="1" x14ac:dyDescent="0.3">
      <c r="K4404" s="190"/>
      <c r="R4404" s="8"/>
    </row>
    <row r="4405" spans="11:18" s="7" customFormat="1" x14ac:dyDescent="0.3">
      <c r="K4405" s="190"/>
      <c r="R4405" s="8"/>
    </row>
    <row r="4406" spans="11:18" s="7" customFormat="1" x14ac:dyDescent="0.3">
      <c r="K4406" s="190"/>
      <c r="R4406" s="8"/>
    </row>
    <row r="4407" spans="11:18" s="7" customFormat="1" x14ac:dyDescent="0.3">
      <c r="K4407" s="190"/>
      <c r="R4407" s="8"/>
    </row>
    <row r="4408" spans="11:18" s="7" customFormat="1" x14ac:dyDescent="0.3">
      <c r="K4408" s="190"/>
      <c r="R4408" s="8"/>
    </row>
    <row r="4409" spans="11:18" s="7" customFormat="1" x14ac:dyDescent="0.3">
      <c r="K4409" s="190"/>
      <c r="R4409" s="8"/>
    </row>
    <row r="4410" spans="11:18" s="7" customFormat="1" x14ac:dyDescent="0.3">
      <c r="K4410" s="190"/>
      <c r="R4410" s="8"/>
    </row>
    <row r="4411" spans="11:18" s="7" customFormat="1" x14ac:dyDescent="0.3">
      <c r="K4411" s="190"/>
      <c r="R4411" s="8"/>
    </row>
    <row r="4412" spans="11:18" s="7" customFormat="1" x14ac:dyDescent="0.3">
      <c r="K4412" s="190"/>
      <c r="R4412" s="8"/>
    </row>
    <row r="4413" spans="11:18" s="7" customFormat="1" x14ac:dyDescent="0.3">
      <c r="K4413" s="190"/>
      <c r="R4413" s="8"/>
    </row>
    <row r="4414" spans="11:18" s="7" customFormat="1" x14ac:dyDescent="0.3">
      <c r="K4414" s="190"/>
      <c r="R4414" s="8"/>
    </row>
    <row r="4415" spans="11:18" s="7" customFormat="1" x14ac:dyDescent="0.3">
      <c r="K4415" s="190"/>
      <c r="R4415" s="8"/>
    </row>
    <row r="4416" spans="11:18" s="7" customFormat="1" x14ac:dyDescent="0.3">
      <c r="K4416" s="190"/>
      <c r="R4416" s="8"/>
    </row>
    <row r="4417" spans="11:18" s="7" customFormat="1" x14ac:dyDescent="0.3">
      <c r="K4417" s="190"/>
      <c r="R4417" s="8"/>
    </row>
    <row r="4418" spans="11:18" s="7" customFormat="1" x14ac:dyDescent="0.3">
      <c r="K4418" s="190"/>
      <c r="R4418" s="8"/>
    </row>
    <row r="4419" spans="11:18" s="7" customFormat="1" x14ac:dyDescent="0.3">
      <c r="K4419" s="190"/>
      <c r="R4419" s="8"/>
    </row>
    <row r="4420" spans="11:18" s="7" customFormat="1" x14ac:dyDescent="0.3">
      <c r="K4420" s="190"/>
      <c r="R4420" s="8"/>
    </row>
    <row r="4421" spans="11:18" s="7" customFormat="1" x14ac:dyDescent="0.3">
      <c r="K4421" s="190"/>
      <c r="R4421" s="8"/>
    </row>
    <row r="4422" spans="11:18" s="7" customFormat="1" x14ac:dyDescent="0.3">
      <c r="K4422" s="190"/>
      <c r="R4422" s="8"/>
    </row>
    <row r="4423" spans="11:18" s="7" customFormat="1" x14ac:dyDescent="0.3">
      <c r="K4423" s="190"/>
      <c r="R4423" s="8"/>
    </row>
    <row r="4424" spans="11:18" s="7" customFormat="1" x14ac:dyDescent="0.3">
      <c r="K4424" s="190"/>
      <c r="R4424" s="8"/>
    </row>
    <row r="4425" spans="11:18" s="7" customFormat="1" x14ac:dyDescent="0.3">
      <c r="K4425" s="190"/>
      <c r="R4425" s="8"/>
    </row>
    <row r="4426" spans="11:18" s="7" customFormat="1" x14ac:dyDescent="0.3">
      <c r="K4426" s="190"/>
      <c r="R4426" s="8"/>
    </row>
    <row r="4427" spans="11:18" s="7" customFormat="1" x14ac:dyDescent="0.3">
      <c r="K4427" s="190"/>
      <c r="R4427" s="8"/>
    </row>
    <row r="4428" spans="11:18" s="7" customFormat="1" x14ac:dyDescent="0.3">
      <c r="K4428" s="190"/>
      <c r="R4428" s="8"/>
    </row>
    <row r="4429" spans="11:18" s="7" customFormat="1" x14ac:dyDescent="0.3">
      <c r="K4429" s="190"/>
      <c r="R4429" s="8"/>
    </row>
    <row r="4430" spans="11:18" s="7" customFormat="1" x14ac:dyDescent="0.3">
      <c r="K4430" s="190"/>
      <c r="R4430" s="8"/>
    </row>
    <row r="4431" spans="11:18" s="7" customFormat="1" x14ac:dyDescent="0.3">
      <c r="K4431" s="190"/>
      <c r="R4431" s="8"/>
    </row>
    <row r="4432" spans="11:18" s="7" customFormat="1" x14ac:dyDescent="0.3">
      <c r="K4432" s="190"/>
      <c r="R4432" s="8"/>
    </row>
    <row r="4433" spans="11:18" s="7" customFormat="1" x14ac:dyDescent="0.3">
      <c r="K4433" s="190"/>
      <c r="R4433" s="8"/>
    </row>
    <row r="4434" spans="11:18" s="7" customFormat="1" x14ac:dyDescent="0.3">
      <c r="K4434" s="190"/>
      <c r="R4434" s="8"/>
    </row>
    <row r="4435" spans="11:18" s="7" customFormat="1" x14ac:dyDescent="0.3">
      <c r="K4435" s="190"/>
      <c r="R4435" s="8"/>
    </row>
    <row r="4436" spans="11:18" s="7" customFormat="1" x14ac:dyDescent="0.3">
      <c r="K4436" s="190"/>
      <c r="R4436" s="8"/>
    </row>
    <row r="4437" spans="11:18" s="7" customFormat="1" x14ac:dyDescent="0.3">
      <c r="K4437" s="190"/>
      <c r="R4437" s="8"/>
    </row>
    <row r="4438" spans="11:18" s="7" customFormat="1" x14ac:dyDescent="0.3">
      <c r="K4438" s="190"/>
      <c r="R4438" s="8"/>
    </row>
    <row r="4439" spans="11:18" s="7" customFormat="1" x14ac:dyDescent="0.3">
      <c r="K4439" s="190"/>
      <c r="R4439" s="8"/>
    </row>
    <row r="4440" spans="11:18" s="7" customFormat="1" x14ac:dyDescent="0.3">
      <c r="K4440" s="190"/>
      <c r="R4440" s="8"/>
    </row>
    <row r="4441" spans="11:18" s="7" customFormat="1" x14ac:dyDescent="0.3">
      <c r="K4441" s="190"/>
      <c r="R4441" s="8"/>
    </row>
    <row r="4442" spans="11:18" s="7" customFormat="1" x14ac:dyDescent="0.3">
      <c r="K4442" s="190"/>
      <c r="R4442" s="8"/>
    </row>
    <row r="4443" spans="11:18" s="7" customFormat="1" x14ac:dyDescent="0.3">
      <c r="K4443" s="190"/>
      <c r="R4443" s="8"/>
    </row>
    <row r="4444" spans="11:18" s="7" customFormat="1" x14ac:dyDescent="0.3">
      <c r="K4444" s="190"/>
      <c r="R4444" s="8"/>
    </row>
    <row r="4445" spans="11:18" s="7" customFormat="1" x14ac:dyDescent="0.3">
      <c r="K4445" s="190"/>
      <c r="R4445" s="8"/>
    </row>
    <row r="4446" spans="11:18" s="7" customFormat="1" x14ac:dyDescent="0.3">
      <c r="K4446" s="190"/>
      <c r="R4446" s="8"/>
    </row>
    <row r="4447" spans="11:18" s="7" customFormat="1" x14ac:dyDescent="0.3">
      <c r="K4447" s="190"/>
      <c r="R4447" s="8"/>
    </row>
    <row r="4448" spans="11:18" s="7" customFormat="1" x14ac:dyDescent="0.3">
      <c r="K4448" s="190"/>
      <c r="R4448" s="8"/>
    </row>
    <row r="4449" spans="11:18" s="7" customFormat="1" x14ac:dyDescent="0.3">
      <c r="K4449" s="190"/>
      <c r="R4449" s="8"/>
    </row>
    <row r="4450" spans="11:18" s="7" customFormat="1" x14ac:dyDescent="0.3">
      <c r="K4450" s="190"/>
      <c r="R4450" s="8"/>
    </row>
    <row r="4451" spans="11:18" s="7" customFormat="1" x14ac:dyDescent="0.3">
      <c r="K4451" s="190"/>
      <c r="R4451" s="8"/>
    </row>
    <row r="4452" spans="11:18" s="7" customFormat="1" x14ac:dyDescent="0.3">
      <c r="K4452" s="190"/>
      <c r="R4452" s="8"/>
    </row>
    <row r="4453" spans="11:18" s="7" customFormat="1" x14ac:dyDescent="0.3">
      <c r="K4453" s="190"/>
      <c r="R4453" s="8"/>
    </row>
    <row r="4454" spans="11:18" s="7" customFormat="1" x14ac:dyDescent="0.3">
      <c r="K4454" s="190"/>
      <c r="R4454" s="8"/>
    </row>
    <row r="4455" spans="11:18" s="7" customFormat="1" x14ac:dyDescent="0.3">
      <c r="K4455" s="190"/>
      <c r="R4455" s="8"/>
    </row>
    <row r="4456" spans="11:18" s="7" customFormat="1" x14ac:dyDescent="0.3">
      <c r="K4456" s="190"/>
      <c r="R4456" s="8"/>
    </row>
    <row r="4457" spans="11:18" s="7" customFormat="1" x14ac:dyDescent="0.3">
      <c r="K4457" s="190"/>
      <c r="R4457" s="8"/>
    </row>
    <row r="4458" spans="11:18" s="7" customFormat="1" x14ac:dyDescent="0.3">
      <c r="K4458" s="190"/>
      <c r="R4458" s="8"/>
    </row>
    <row r="4459" spans="11:18" s="7" customFormat="1" x14ac:dyDescent="0.3">
      <c r="K4459" s="190"/>
      <c r="R4459" s="8"/>
    </row>
    <row r="4460" spans="11:18" s="7" customFormat="1" x14ac:dyDescent="0.3">
      <c r="K4460" s="190"/>
      <c r="R4460" s="8"/>
    </row>
    <row r="4461" spans="11:18" s="7" customFormat="1" x14ac:dyDescent="0.3">
      <c r="K4461" s="190"/>
      <c r="R4461" s="8"/>
    </row>
    <row r="4462" spans="11:18" s="7" customFormat="1" x14ac:dyDescent="0.3">
      <c r="K4462" s="190"/>
      <c r="R4462" s="8"/>
    </row>
    <row r="4463" spans="11:18" s="7" customFormat="1" x14ac:dyDescent="0.3">
      <c r="K4463" s="190"/>
      <c r="R4463" s="8"/>
    </row>
    <row r="4464" spans="11:18" s="7" customFormat="1" x14ac:dyDescent="0.3">
      <c r="K4464" s="190"/>
      <c r="R4464" s="8"/>
    </row>
    <row r="4465" spans="11:18" s="7" customFormat="1" x14ac:dyDescent="0.3">
      <c r="K4465" s="190"/>
      <c r="R4465" s="8"/>
    </row>
    <row r="4466" spans="11:18" s="7" customFormat="1" x14ac:dyDescent="0.3">
      <c r="K4466" s="190"/>
      <c r="R4466" s="8"/>
    </row>
    <row r="4467" spans="11:18" s="7" customFormat="1" x14ac:dyDescent="0.3">
      <c r="K4467" s="190"/>
      <c r="R4467" s="8"/>
    </row>
    <row r="4468" spans="11:18" s="7" customFormat="1" x14ac:dyDescent="0.3">
      <c r="K4468" s="190"/>
      <c r="R4468" s="8"/>
    </row>
    <row r="4469" spans="11:18" s="7" customFormat="1" x14ac:dyDescent="0.3">
      <c r="K4469" s="190"/>
      <c r="R4469" s="8"/>
    </row>
    <row r="4470" spans="11:18" s="7" customFormat="1" x14ac:dyDescent="0.3">
      <c r="K4470" s="190"/>
      <c r="R4470" s="8"/>
    </row>
    <row r="4471" spans="11:18" s="7" customFormat="1" x14ac:dyDescent="0.3">
      <c r="K4471" s="190"/>
      <c r="R4471" s="8"/>
    </row>
    <row r="4472" spans="11:18" s="7" customFormat="1" x14ac:dyDescent="0.3">
      <c r="K4472" s="190"/>
      <c r="R4472" s="8"/>
    </row>
    <row r="4473" spans="11:18" s="7" customFormat="1" x14ac:dyDescent="0.3">
      <c r="K4473" s="190"/>
      <c r="R4473" s="8"/>
    </row>
    <row r="4474" spans="11:18" s="7" customFormat="1" x14ac:dyDescent="0.3">
      <c r="K4474" s="190"/>
      <c r="R4474" s="8"/>
    </row>
    <row r="4475" spans="11:18" s="7" customFormat="1" x14ac:dyDescent="0.3">
      <c r="K4475" s="190"/>
      <c r="R4475" s="8"/>
    </row>
    <row r="4476" spans="11:18" s="7" customFormat="1" x14ac:dyDescent="0.3">
      <c r="K4476" s="190"/>
      <c r="R4476" s="8"/>
    </row>
    <row r="4477" spans="11:18" s="7" customFormat="1" x14ac:dyDescent="0.3">
      <c r="K4477" s="190"/>
      <c r="R4477" s="8"/>
    </row>
    <row r="4478" spans="11:18" s="7" customFormat="1" x14ac:dyDescent="0.3">
      <c r="K4478" s="190"/>
      <c r="R4478" s="8"/>
    </row>
    <row r="4479" spans="11:18" s="7" customFormat="1" x14ac:dyDescent="0.3">
      <c r="K4479" s="190"/>
      <c r="R4479" s="8"/>
    </row>
    <row r="4480" spans="11:18" s="7" customFormat="1" x14ac:dyDescent="0.3">
      <c r="K4480" s="190"/>
      <c r="R4480" s="8"/>
    </row>
    <row r="4481" spans="11:18" s="7" customFormat="1" x14ac:dyDescent="0.3">
      <c r="K4481" s="190"/>
      <c r="R4481" s="8"/>
    </row>
    <row r="4482" spans="11:18" s="7" customFormat="1" x14ac:dyDescent="0.3">
      <c r="K4482" s="190"/>
      <c r="R4482" s="8"/>
    </row>
    <row r="4483" spans="11:18" s="7" customFormat="1" x14ac:dyDescent="0.3">
      <c r="K4483" s="190"/>
      <c r="R4483" s="8"/>
    </row>
    <row r="4484" spans="11:18" s="7" customFormat="1" x14ac:dyDescent="0.3">
      <c r="K4484" s="190"/>
      <c r="R4484" s="8"/>
    </row>
    <row r="4485" spans="11:18" s="7" customFormat="1" x14ac:dyDescent="0.3">
      <c r="K4485" s="190"/>
      <c r="R4485" s="8"/>
    </row>
    <row r="4486" spans="11:18" s="7" customFormat="1" x14ac:dyDescent="0.3">
      <c r="K4486" s="190"/>
      <c r="R4486" s="8"/>
    </row>
    <row r="4487" spans="11:18" s="7" customFormat="1" x14ac:dyDescent="0.3">
      <c r="K4487" s="190"/>
      <c r="R4487" s="8"/>
    </row>
    <row r="4488" spans="11:18" s="7" customFormat="1" x14ac:dyDescent="0.3">
      <c r="K4488" s="190"/>
      <c r="R4488" s="8"/>
    </row>
    <row r="4489" spans="11:18" s="7" customFormat="1" x14ac:dyDescent="0.3">
      <c r="K4489" s="190"/>
      <c r="R4489" s="8"/>
    </row>
    <row r="4490" spans="11:18" s="7" customFormat="1" x14ac:dyDescent="0.3">
      <c r="K4490" s="190"/>
      <c r="R4490" s="8"/>
    </row>
    <row r="4491" spans="11:18" s="7" customFormat="1" x14ac:dyDescent="0.3">
      <c r="K4491" s="190"/>
      <c r="R4491" s="8"/>
    </row>
    <row r="4492" spans="11:18" s="7" customFormat="1" x14ac:dyDescent="0.3">
      <c r="K4492" s="190"/>
      <c r="R4492" s="8"/>
    </row>
    <row r="4493" spans="11:18" s="7" customFormat="1" x14ac:dyDescent="0.3">
      <c r="K4493" s="190"/>
      <c r="R4493" s="8"/>
    </row>
    <row r="4494" spans="11:18" s="7" customFormat="1" x14ac:dyDescent="0.3">
      <c r="K4494" s="190"/>
      <c r="R4494" s="8"/>
    </row>
    <row r="4495" spans="11:18" s="7" customFormat="1" x14ac:dyDescent="0.3">
      <c r="K4495" s="190"/>
      <c r="R4495" s="8"/>
    </row>
    <row r="4496" spans="11:18" s="7" customFormat="1" x14ac:dyDescent="0.3">
      <c r="K4496" s="190"/>
      <c r="R4496" s="8"/>
    </row>
    <row r="4497" spans="11:18" s="7" customFormat="1" x14ac:dyDescent="0.3">
      <c r="K4497" s="190"/>
      <c r="R4497" s="8"/>
    </row>
    <row r="4498" spans="11:18" s="7" customFormat="1" x14ac:dyDescent="0.3">
      <c r="K4498" s="190"/>
      <c r="R4498" s="8"/>
    </row>
    <row r="4499" spans="11:18" s="7" customFormat="1" x14ac:dyDescent="0.3">
      <c r="K4499" s="190"/>
      <c r="R4499" s="8"/>
    </row>
    <row r="4500" spans="11:18" s="7" customFormat="1" x14ac:dyDescent="0.3">
      <c r="K4500" s="190"/>
      <c r="R4500" s="8"/>
    </row>
    <row r="4501" spans="11:18" s="7" customFormat="1" x14ac:dyDescent="0.3">
      <c r="K4501" s="190"/>
      <c r="R4501" s="8"/>
    </row>
    <row r="4502" spans="11:18" s="7" customFormat="1" x14ac:dyDescent="0.3">
      <c r="K4502" s="190"/>
      <c r="R4502" s="8"/>
    </row>
    <row r="4503" spans="11:18" s="7" customFormat="1" x14ac:dyDescent="0.3">
      <c r="K4503" s="190"/>
      <c r="R4503" s="8"/>
    </row>
    <row r="4504" spans="11:18" s="7" customFormat="1" x14ac:dyDescent="0.3">
      <c r="K4504" s="190"/>
      <c r="R4504" s="8"/>
    </row>
    <row r="4505" spans="11:18" s="7" customFormat="1" x14ac:dyDescent="0.3">
      <c r="K4505" s="190"/>
      <c r="R4505" s="8"/>
    </row>
    <row r="4506" spans="11:18" s="7" customFormat="1" x14ac:dyDescent="0.3">
      <c r="K4506" s="190"/>
      <c r="R4506" s="8"/>
    </row>
    <row r="4507" spans="11:18" s="7" customFormat="1" x14ac:dyDescent="0.3">
      <c r="K4507" s="190"/>
      <c r="R4507" s="8"/>
    </row>
    <row r="4508" spans="11:18" s="7" customFormat="1" x14ac:dyDescent="0.3">
      <c r="K4508" s="190"/>
      <c r="R4508" s="8"/>
    </row>
    <row r="4509" spans="11:18" s="7" customFormat="1" x14ac:dyDescent="0.3">
      <c r="K4509" s="190"/>
      <c r="R4509" s="8"/>
    </row>
    <row r="4510" spans="11:18" s="7" customFormat="1" x14ac:dyDescent="0.3">
      <c r="K4510" s="190"/>
      <c r="R4510" s="8"/>
    </row>
    <row r="4511" spans="11:18" s="7" customFormat="1" x14ac:dyDescent="0.3">
      <c r="K4511" s="190"/>
      <c r="R4511" s="8"/>
    </row>
    <row r="4512" spans="11:18" s="7" customFormat="1" x14ac:dyDescent="0.3">
      <c r="K4512" s="190"/>
      <c r="R4512" s="8"/>
    </row>
    <row r="4513" spans="11:18" s="7" customFormat="1" x14ac:dyDescent="0.3">
      <c r="K4513" s="190"/>
      <c r="R4513" s="8"/>
    </row>
    <row r="4514" spans="11:18" s="7" customFormat="1" x14ac:dyDescent="0.3">
      <c r="K4514" s="190"/>
      <c r="R4514" s="8"/>
    </row>
    <row r="4515" spans="11:18" s="7" customFormat="1" x14ac:dyDescent="0.3">
      <c r="K4515" s="190"/>
      <c r="R4515" s="8"/>
    </row>
    <row r="4516" spans="11:18" s="7" customFormat="1" x14ac:dyDescent="0.3">
      <c r="K4516" s="190"/>
      <c r="R4516" s="8"/>
    </row>
    <row r="4517" spans="11:18" s="7" customFormat="1" x14ac:dyDescent="0.3">
      <c r="K4517" s="190"/>
      <c r="R4517" s="8"/>
    </row>
    <row r="4518" spans="11:18" s="7" customFormat="1" x14ac:dyDescent="0.3">
      <c r="K4518" s="190"/>
      <c r="R4518" s="8"/>
    </row>
    <row r="4519" spans="11:18" s="7" customFormat="1" x14ac:dyDescent="0.3">
      <c r="K4519" s="190"/>
      <c r="R4519" s="8"/>
    </row>
    <row r="4520" spans="11:18" s="7" customFormat="1" x14ac:dyDescent="0.3">
      <c r="K4520" s="190"/>
      <c r="R4520" s="8"/>
    </row>
    <row r="4521" spans="11:18" s="7" customFormat="1" x14ac:dyDescent="0.3">
      <c r="K4521" s="190"/>
      <c r="R4521" s="8"/>
    </row>
    <row r="4522" spans="11:18" s="7" customFormat="1" x14ac:dyDescent="0.3">
      <c r="K4522" s="190"/>
      <c r="R4522" s="8"/>
    </row>
    <row r="4523" spans="11:18" s="7" customFormat="1" x14ac:dyDescent="0.3">
      <c r="K4523" s="190"/>
      <c r="R4523" s="8"/>
    </row>
    <row r="4524" spans="11:18" s="7" customFormat="1" x14ac:dyDescent="0.3">
      <c r="K4524" s="190"/>
      <c r="R4524" s="8"/>
    </row>
    <row r="4525" spans="11:18" s="7" customFormat="1" x14ac:dyDescent="0.3">
      <c r="K4525" s="190"/>
      <c r="R4525" s="8"/>
    </row>
    <row r="4526" spans="11:18" s="7" customFormat="1" x14ac:dyDescent="0.3">
      <c r="K4526" s="190"/>
      <c r="R4526" s="8"/>
    </row>
    <row r="4527" spans="11:18" s="7" customFormat="1" x14ac:dyDescent="0.3">
      <c r="K4527" s="190"/>
      <c r="R4527" s="8"/>
    </row>
    <row r="4528" spans="11:18" s="7" customFormat="1" x14ac:dyDescent="0.3">
      <c r="K4528" s="190"/>
      <c r="R4528" s="8"/>
    </row>
    <row r="4529" spans="11:18" s="7" customFormat="1" x14ac:dyDescent="0.3">
      <c r="K4529" s="190"/>
      <c r="R4529" s="8"/>
    </row>
    <row r="4530" spans="11:18" s="7" customFormat="1" x14ac:dyDescent="0.3">
      <c r="K4530" s="190"/>
      <c r="R4530" s="8"/>
    </row>
    <row r="4531" spans="11:18" s="7" customFormat="1" x14ac:dyDescent="0.3">
      <c r="K4531" s="190"/>
      <c r="R4531" s="8"/>
    </row>
    <row r="4532" spans="11:18" s="7" customFormat="1" x14ac:dyDescent="0.3">
      <c r="K4532" s="190"/>
      <c r="R4532" s="8"/>
    </row>
    <row r="4533" spans="11:18" s="7" customFormat="1" x14ac:dyDescent="0.3">
      <c r="K4533" s="190"/>
      <c r="R4533" s="8"/>
    </row>
    <row r="4534" spans="11:18" s="7" customFormat="1" x14ac:dyDescent="0.3">
      <c r="K4534" s="190"/>
      <c r="R4534" s="8"/>
    </row>
    <row r="4535" spans="11:18" s="7" customFormat="1" x14ac:dyDescent="0.3">
      <c r="K4535" s="190"/>
      <c r="R4535" s="8"/>
    </row>
    <row r="4536" spans="11:18" s="7" customFormat="1" x14ac:dyDescent="0.3">
      <c r="K4536" s="190"/>
      <c r="R4536" s="8"/>
    </row>
    <row r="4537" spans="11:18" s="7" customFormat="1" x14ac:dyDescent="0.3">
      <c r="K4537" s="190"/>
      <c r="R4537" s="8"/>
    </row>
    <row r="4538" spans="11:18" s="7" customFormat="1" x14ac:dyDescent="0.3">
      <c r="K4538" s="190"/>
      <c r="R4538" s="8"/>
    </row>
    <row r="4539" spans="11:18" s="7" customFormat="1" x14ac:dyDescent="0.3">
      <c r="K4539" s="190"/>
      <c r="R4539" s="8"/>
    </row>
    <row r="4540" spans="11:18" s="7" customFormat="1" x14ac:dyDescent="0.3">
      <c r="K4540" s="190"/>
      <c r="R4540" s="8"/>
    </row>
    <row r="4541" spans="11:18" s="7" customFormat="1" x14ac:dyDescent="0.3">
      <c r="K4541" s="190"/>
      <c r="R4541" s="8"/>
    </row>
    <row r="4542" spans="11:18" s="7" customFormat="1" x14ac:dyDescent="0.3">
      <c r="K4542" s="190"/>
      <c r="R4542" s="8"/>
    </row>
    <row r="4543" spans="11:18" s="7" customFormat="1" x14ac:dyDescent="0.3">
      <c r="K4543" s="190"/>
      <c r="R4543" s="8"/>
    </row>
    <row r="4544" spans="11:18" s="7" customFormat="1" x14ac:dyDescent="0.3">
      <c r="K4544" s="190"/>
      <c r="R4544" s="8"/>
    </row>
    <row r="4545" spans="11:18" s="7" customFormat="1" x14ac:dyDescent="0.3">
      <c r="K4545" s="190"/>
      <c r="R4545" s="8"/>
    </row>
    <row r="4546" spans="11:18" s="7" customFormat="1" x14ac:dyDescent="0.3">
      <c r="K4546" s="190"/>
      <c r="R4546" s="8"/>
    </row>
    <row r="4547" spans="11:18" s="7" customFormat="1" x14ac:dyDescent="0.3">
      <c r="K4547" s="190"/>
      <c r="R4547" s="8"/>
    </row>
    <row r="4548" spans="11:18" s="7" customFormat="1" x14ac:dyDescent="0.3">
      <c r="K4548" s="190"/>
      <c r="R4548" s="8"/>
    </row>
    <row r="4549" spans="11:18" s="7" customFormat="1" x14ac:dyDescent="0.3">
      <c r="K4549" s="190"/>
      <c r="R4549" s="8"/>
    </row>
    <row r="4550" spans="11:18" s="7" customFormat="1" x14ac:dyDescent="0.3">
      <c r="K4550" s="190"/>
      <c r="R4550" s="8"/>
    </row>
    <row r="4551" spans="11:18" s="7" customFormat="1" x14ac:dyDescent="0.3">
      <c r="K4551" s="190"/>
      <c r="R4551" s="8"/>
    </row>
    <row r="4552" spans="11:18" s="7" customFormat="1" x14ac:dyDescent="0.3">
      <c r="K4552" s="190"/>
      <c r="R4552" s="8"/>
    </row>
    <row r="4553" spans="11:18" s="7" customFormat="1" x14ac:dyDescent="0.3">
      <c r="K4553" s="190"/>
      <c r="R4553" s="8"/>
    </row>
    <row r="4554" spans="11:18" s="7" customFormat="1" x14ac:dyDescent="0.3">
      <c r="K4554" s="190"/>
      <c r="R4554" s="8"/>
    </row>
    <row r="4555" spans="11:18" s="7" customFormat="1" x14ac:dyDescent="0.3">
      <c r="K4555" s="190"/>
      <c r="R4555" s="8"/>
    </row>
    <row r="4556" spans="11:18" s="7" customFormat="1" x14ac:dyDescent="0.3">
      <c r="K4556" s="190"/>
      <c r="R4556" s="8"/>
    </row>
    <row r="4557" spans="11:18" s="7" customFormat="1" x14ac:dyDescent="0.3">
      <c r="K4557" s="190"/>
      <c r="R4557" s="8"/>
    </row>
    <row r="4558" spans="11:18" s="7" customFormat="1" x14ac:dyDescent="0.3">
      <c r="K4558" s="190"/>
      <c r="R4558" s="8"/>
    </row>
    <row r="4559" spans="11:18" s="7" customFormat="1" x14ac:dyDescent="0.3">
      <c r="K4559" s="190"/>
      <c r="R4559" s="8"/>
    </row>
    <row r="4560" spans="11:18" s="7" customFormat="1" x14ac:dyDescent="0.3">
      <c r="K4560" s="190"/>
      <c r="R4560" s="8"/>
    </row>
    <row r="4561" spans="11:18" s="7" customFormat="1" x14ac:dyDescent="0.3">
      <c r="K4561" s="190"/>
      <c r="R4561" s="8"/>
    </row>
    <row r="4562" spans="11:18" s="7" customFormat="1" x14ac:dyDescent="0.3">
      <c r="K4562" s="190"/>
      <c r="R4562" s="8"/>
    </row>
    <row r="4563" spans="11:18" s="7" customFormat="1" x14ac:dyDescent="0.3">
      <c r="K4563" s="190"/>
      <c r="R4563" s="8"/>
    </row>
    <row r="4564" spans="11:18" s="7" customFormat="1" x14ac:dyDescent="0.3">
      <c r="K4564" s="190"/>
      <c r="R4564" s="8"/>
    </row>
    <row r="4565" spans="11:18" s="7" customFormat="1" x14ac:dyDescent="0.3">
      <c r="K4565" s="190"/>
      <c r="R4565" s="8"/>
    </row>
    <row r="4566" spans="11:18" s="7" customFormat="1" x14ac:dyDescent="0.3">
      <c r="K4566" s="190"/>
      <c r="R4566" s="8"/>
    </row>
    <row r="4567" spans="11:18" s="7" customFormat="1" x14ac:dyDescent="0.3">
      <c r="K4567" s="190"/>
      <c r="R4567" s="8"/>
    </row>
    <row r="4568" spans="11:18" s="7" customFormat="1" x14ac:dyDescent="0.3">
      <c r="K4568" s="190"/>
      <c r="R4568" s="8"/>
    </row>
    <row r="4569" spans="11:18" s="7" customFormat="1" x14ac:dyDescent="0.3">
      <c r="K4569" s="190"/>
      <c r="R4569" s="8"/>
    </row>
    <row r="4570" spans="11:18" s="7" customFormat="1" x14ac:dyDescent="0.3">
      <c r="K4570" s="190"/>
      <c r="R4570" s="8"/>
    </row>
    <row r="4571" spans="11:18" s="7" customFormat="1" x14ac:dyDescent="0.3">
      <c r="K4571" s="190"/>
      <c r="R4571" s="8"/>
    </row>
    <row r="4572" spans="11:18" s="7" customFormat="1" x14ac:dyDescent="0.3">
      <c r="K4572" s="190"/>
      <c r="R4572" s="8"/>
    </row>
    <row r="4573" spans="11:18" s="7" customFormat="1" x14ac:dyDescent="0.3">
      <c r="K4573" s="190"/>
      <c r="R4573" s="8"/>
    </row>
    <row r="4574" spans="11:18" s="7" customFormat="1" x14ac:dyDescent="0.3">
      <c r="K4574" s="190"/>
      <c r="R4574" s="8"/>
    </row>
    <row r="4575" spans="11:18" s="7" customFormat="1" x14ac:dyDescent="0.3">
      <c r="K4575" s="190"/>
      <c r="R4575" s="8"/>
    </row>
    <row r="4576" spans="11:18" s="7" customFormat="1" x14ac:dyDescent="0.3">
      <c r="K4576" s="190"/>
      <c r="R4576" s="8"/>
    </row>
    <row r="4577" spans="11:18" s="7" customFormat="1" x14ac:dyDescent="0.3">
      <c r="K4577" s="190"/>
      <c r="R4577" s="8"/>
    </row>
    <row r="4578" spans="11:18" s="7" customFormat="1" x14ac:dyDescent="0.3">
      <c r="K4578" s="190"/>
      <c r="R4578" s="8"/>
    </row>
    <row r="4579" spans="11:18" s="7" customFormat="1" x14ac:dyDescent="0.3">
      <c r="K4579" s="190"/>
      <c r="R4579" s="8"/>
    </row>
    <row r="4580" spans="11:18" s="7" customFormat="1" x14ac:dyDescent="0.3">
      <c r="K4580" s="190"/>
      <c r="R4580" s="8"/>
    </row>
    <row r="4581" spans="11:18" s="7" customFormat="1" x14ac:dyDescent="0.3">
      <c r="K4581" s="190"/>
      <c r="R4581" s="8"/>
    </row>
    <row r="4582" spans="11:18" s="7" customFormat="1" x14ac:dyDescent="0.3">
      <c r="K4582" s="190"/>
      <c r="R4582" s="8"/>
    </row>
    <row r="4583" spans="11:18" s="7" customFormat="1" x14ac:dyDescent="0.3">
      <c r="K4583" s="190"/>
      <c r="R4583" s="8"/>
    </row>
    <row r="4584" spans="11:18" s="7" customFormat="1" x14ac:dyDescent="0.3">
      <c r="K4584" s="190"/>
      <c r="R4584" s="8"/>
    </row>
    <row r="4585" spans="11:18" s="7" customFormat="1" x14ac:dyDescent="0.3">
      <c r="K4585" s="190"/>
      <c r="R4585" s="8"/>
    </row>
    <row r="4586" spans="11:18" s="7" customFormat="1" x14ac:dyDescent="0.3">
      <c r="K4586" s="190"/>
      <c r="R4586" s="8"/>
    </row>
    <row r="4587" spans="11:18" s="7" customFormat="1" x14ac:dyDescent="0.3">
      <c r="K4587" s="190"/>
      <c r="R4587" s="8"/>
    </row>
    <row r="4588" spans="11:18" s="7" customFormat="1" x14ac:dyDescent="0.3">
      <c r="K4588" s="190"/>
      <c r="R4588" s="8"/>
    </row>
    <row r="4589" spans="11:18" s="7" customFormat="1" x14ac:dyDescent="0.3">
      <c r="K4589" s="190"/>
      <c r="R4589" s="8"/>
    </row>
    <row r="4590" spans="11:18" s="7" customFormat="1" x14ac:dyDescent="0.3">
      <c r="K4590" s="190"/>
      <c r="R4590" s="8"/>
    </row>
    <row r="4591" spans="11:18" s="7" customFormat="1" x14ac:dyDescent="0.3">
      <c r="K4591" s="190"/>
      <c r="R4591" s="8"/>
    </row>
    <row r="4592" spans="11:18" s="7" customFormat="1" x14ac:dyDescent="0.3">
      <c r="K4592" s="190"/>
      <c r="R4592" s="8"/>
    </row>
    <row r="4593" spans="11:18" s="7" customFormat="1" x14ac:dyDescent="0.3">
      <c r="K4593" s="190"/>
      <c r="R4593" s="8"/>
    </row>
    <row r="4594" spans="11:18" s="7" customFormat="1" x14ac:dyDescent="0.3">
      <c r="K4594" s="190"/>
      <c r="R4594" s="8"/>
    </row>
    <row r="4595" spans="11:18" s="7" customFormat="1" x14ac:dyDescent="0.3">
      <c r="K4595" s="190"/>
      <c r="R4595" s="8"/>
    </row>
    <row r="4596" spans="11:18" s="7" customFormat="1" x14ac:dyDescent="0.3">
      <c r="K4596" s="190"/>
      <c r="R4596" s="8"/>
    </row>
    <row r="4597" spans="11:18" s="7" customFormat="1" x14ac:dyDescent="0.3">
      <c r="K4597" s="190"/>
      <c r="R4597" s="8"/>
    </row>
    <row r="4598" spans="11:18" s="7" customFormat="1" x14ac:dyDescent="0.3">
      <c r="K4598" s="190"/>
      <c r="R4598" s="8"/>
    </row>
    <row r="4599" spans="11:18" s="7" customFormat="1" x14ac:dyDescent="0.3">
      <c r="K4599" s="190"/>
      <c r="R4599" s="8"/>
    </row>
    <row r="4600" spans="11:18" s="7" customFormat="1" x14ac:dyDescent="0.3">
      <c r="K4600" s="190"/>
      <c r="R4600" s="8"/>
    </row>
    <row r="4601" spans="11:18" s="7" customFormat="1" x14ac:dyDescent="0.3">
      <c r="K4601" s="190"/>
      <c r="R4601" s="8"/>
    </row>
    <row r="4602" spans="11:18" s="7" customFormat="1" x14ac:dyDescent="0.3">
      <c r="K4602" s="190"/>
      <c r="R4602" s="8"/>
    </row>
    <row r="4603" spans="11:18" s="7" customFormat="1" x14ac:dyDescent="0.3">
      <c r="K4603" s="190"/>
      <c r="R4603" s="8"/>
    </row>
    <row r="4604" spans="11:18" s="7" customFormat="1" x14ac:dyDescent="0.3">
      <c r="K4604" s="190"/>
      <c r="R4604" s="8"/>
    </row>
    <row r="4605" spans="11:18" s="7" customFormat="1" x14ac:dyDescent="0.3">
      <c r="K4605" s="190"/>
      <c r="R4605" s="8"/>
    </row>
    <row r="4606" spans="11:18" s="7" customFormat="1" x14ac:dyDescent="0.3">
      <c r="K4606" s="190"/>
      <c r="R4606" s="8"/>
    </row>
    <row r="4607" spans="11:18" s="7" customFormat="1" x14ac:dyDescent="0.3">
      <c r="K4607" s="190"/>
      <c r="R4607" s="8"/>
    </row>
    <row r="4608" spans="11:18" s="7" customFormat="1" x14ac:dyDescent="0.3">
      <c r="K4608" s="190"/>
      <c r="R4608" s="8"/>
    </row>
    <row r="4609" spans="11:18" s="7" customFormat="1" x14ac:dyDescent="0.3">
      <c r="K4609" s="190"/>
      <c r="R4609" s="8"/>
    </row>
    <row r="4610" spans="11:18" s="7" customFormat="1" x14ac:dyDescent="0.3">
      <c r="K4610" s="190"/>
      <c r="R4610" s="8"/>
    </row>
    <row r="4611" spans="11:18" s="7" customFormat="1" x14ac:dyDescent="0.3">
      <c r="K4611" s="190"/>
      <c r="R4611" s="8"/>
    </row>
    <row r="4612" spans="11:18" s="7" customFormat="1" x14ac:dyDescent="0.3">
      <c r="K4612" s="190"/>
      <c r="R4612" s="8"/>
    </row>
    <row r="4613" spans="11:18" s="7" customFormat="1" x14ac:dyDescent="0.3">
      <c r="K4613" s="190"/>
      <c r="R4613" s="8"/>
    </row>
    <row r="4614" spans="11:18" s="7" customFormat="1" x14ac:dyDescent="0.3">
      <c r="K4614" s="190"/>
      <c r="R4614" s="8"/>
    </row>
    <row r="4615" spans="11:18" s="7" customFormat="1" x14ac:dyDescent="0.3">
      <c r="K4615" s="190"/>
      <c r="R4615" s="8"/>
    </row>
    <row r="4616" spans="11:18" s="7" customFormat="1" x14ac:dyDescent="0.3">
      <c r="K4616" s="190"/>
      <c r="R4616" s="8"/>
    </row>
    <row r="4617" spans="11:18" s="7" customFormat="1" x14ac:dyDescent="0.3">
      <c r="K4617" s="190"/>
      <c r="R4617" s="8"/>
    </row>
    <row r="4618" spans="11:18" s="7" customFormat="1" x14ac:dyDescent="0.3">
      <c r="K4618" s="190"/>
      <c r="R4618" s="8"/>
    </row>
    <row r="4619" spans="11:18" s="7" customFormat="1" x14ac:dyDescent="0.3">
      <c r="K4619" s="190"/>
      <c r="R4619" s="8"/>
    </row>
    <row r="4620" spans="11:18" s="7" customFormat="1" x14ac:dyDescent="0.3">
      <c r="K4620" s="190"/>
      <c r="R4620" s="8"/>
    </row>
    <row r="4621" spans="11:18" s="7" customFormat="1" x14ac:dyDescent="0.3">
      <c r="K4621" s="190"/>
      <c r="R4621" s="8"/>
    </row>
    <row r="4622" spans="11:18" s="7" customFormat="1" x14ac:dyDescent="0.3">
      <c r="K4622" s="190"/>
      <c r="R4622" s="8"/>
    </row>
    <row r="4623" spans="11:18" s="7" customFormat="1" x14ac:dyDescent="0.3">
      <c r="K4623" s="190"/>
      <c r="R4623" s="8"/>
    </row>
    <row r="4624" spans="11:18" s="7" customFormat="1" x14ac:dyDescent="0.3">
      <c r="K4624" s="190"/>
      <c r="R4624" s="8"/>
    </row>
    <row r="4625" spans="11:18" s="7" customFormat="1" x14ac:dyDescent="0.3">
      <c r="K4625" s="190"/>
      <c r="R4625" s="8"/>
    </row>
    <row r="4626" spans="11:18" s="7" customFormat="1" x14ac:dyDescent="0.3">
      <c r="K4626" s="190"/>
      <c r="R4626" s="8"/>
    </row>
    <row r="4627" spans="11:18" s="7" customFormat="1" x14ac:dyDescent="0.3">
      <c r="K4627" s="190"/>
      <c r="R4627" s="8"/>
    </row>
    <row r="4628" spans="11:18" s="7" customFormat="1" x14ac:dyDescent="0.3">
      <c r="K4628" s="190"/>
      <c r="R4628" s="8"/>
    </row>
    <row r="4629" spans="11:18" s="7" customFormat="1" x14ac:dyDescent="0.3">
      <c r="K4629" s="190"/>
      <c r="R4629" s="8"/>
    </row>
    <row r="4630" spans="11:18" s="7" customFormat="1" x14ac:dyDescent="0.3">
      <c r="K4630" s="190"/>
      <c r="R4630" s="8"/>
    </row>
    <row r="4631" spans="11:18" s="7" customFormat="1" x14ac:dyDescent="0.3">
      <c r="K4631" s="190"/>
      <c r="R4631" s="8"/>
    </row>
    <row r="4632" spans="11:18" s="7" customFormat="1" x14ac:dyDescent="0.3">
      <c r="K4632" s="190"/>
      <c r="R4632" s="8"/>
    </row>
    <row r="4633" spans="11:18" s="7" customFormat="1" x14ac:dyDescent="0.3">
      <c r="K4633" s="190"/>
      <c r="R4633" s="8"/>
    </row>
    <row r="4634" spans="11:18" s="7" customFormat="1" x14ac:dyDescent="0.3">
      <c r="K4634" s="190"/>
      <c r="R4634" s="8"/>
    </row>
    <row r="4635" spans="11:18" s="7" customFormat="1" x14ac:dyDescent="0.3">
      <c r="K4635" s="190"/>
      <c r="R4635" s="8"/>
    </row>
    <row r="4636" spans="11:18" s="7" customFormat="1" x14ac:dyDescent="0.3">
      <c r="K4636" s="190"/>
      <c r="R4636" s="8"/>
    </row>
    <row r="4637" spans="11:18" s="7" customFormat="1" x14ac:dyDescent="0.3">
      <c r="K4637" s="190"/>
      <c r="R4637" s="8"/>
    </row>
    <row r="4638" spans="11:18" s="7" customFormat="1" x14ac:dyDescent="0.3">
      <c r="K4638" s="190"/>
      <c r="R4638" s="8"/>
    </row>
    <row r="4639" spans="11:18" s="7" customFormat="1" x14ac:dyDescent="0.3">
      <c r="K4639" s="190"/>
      <c r="R4639" s="8"/>
    </row>
    <row r="4640" spans="11:18" s="7" customFormat="1" x14ac:dyDescent="0.3">
      <c r="K4640" s="190"/>
      <c r="R4640" s="8"/>
    </row>
    <row r="4641" spans="11:18" s="7" customFormat="1" x14ac:dyDescent="0.3">
      <c r="K4641" s="190"/>
      <c r="R4641" s="8"/>
    </row>
    <row r="4642" spans="11:18" s="7" customFormat="1" x14ac:dyDescent="0.3">
      <c r="K4642" s="190"/>
      <c r="R4642" s="8"/>
    </row>
    <row r="4643" spans="11:18" s="7" customFormat="1" x14ac:dyDescent="0.3">
      <c r="K4643" s="190"/>
      <c r="R4643" s="8"/>
    </row>
    <row r="4644" spans="11:18" s="7" customFormat="1" x14ac:dyDescent="0.3">
      <c r="K4644" s="190"/>
      <c r="R4644" s="8"/>
    </row>
    <row r="4645" spans="11:18" s="7" customFormat="1" x14ac:dyDescent="0.3">
      <c r="K4645" s="190"/>
      <c r="R4645" s="8"/>
    </row>
    <row r="4646" spans="11:18" s="7" customFormat="1" x14ac:dyDescent="0.3">
      <c r="K4646" s="190"/>
      <c r="R4646" s="8"/>
    </row>
    <row r="4647" spans="11:18" s="7" customFormat="1" x14ac:dyDescent="0.3">
      <c r="K4647" s="190"/>
      <c r="R4647" s="8"/>
    </row>
    <row r="4648" spans="11:18" s="7" customFormat="1" x14ac:dyDescent="0.3">
      <c r="K4648" s="190"/>
      <c r="R4648" s="8"/>
    </row>
    <row r="4649" spans="11:18" s="7" customFormat="1" x14ac:dyDescent="0.3">
      <c r="K4649" s="190"/>
      <c r="R4649" s="8"/>
    </row>
    <row r="4650" spans="11:18" s="7" customFormat="1" x14ac:dyDescent="0.3">
      <c r="K4650" s="190"/>
      <c r="R4650" s="8"/>
    </row>
    <row r="4651" spans="11:18" s="7" customFormat="1" x14ac:dyDescent="0.3">
      <c r="K4651" s="190"/>
      <c r="R4651" s="8"/>
    </row>
    <row r="4652" spans="11:18" s="7" customFormat="1" x14ac:dyDescent="0.3">
      <c r="K4652" s="190"/>
      <c r="R4652" s="8"/>
    </row>
    <row r="4653" spans="11:18" s="7" customFormat="1" x14ac:dyDescent="0.3">
      <c r="K4653" s="190"/>
      <c r="R4653" s="8"/>
    </row>
    <row r="4654" spans="11:18" s="7" customFormat="1" x14ac:dyDescent="0.3">
      <c r="K4654" s="190"/>
      <c r="R4654" s="8"/>
    </row>
    <row r="4655" spans="11:18" s="7" customFormat="1" x14ac:dyDescent="0.3">
      <c r="K4655" s="190"/>
      <c r="R4655" s="8"/>
    </row>
    <row r="4656" spans="11:18" s="7" customFormat="1" x14ac:dyDescent="0.3">
      <c r="K4656" s="190"/>
      <c r="R4656" s="8"/>
    </row>
    <row r="4657" spans="11:18" s="7" customFormat="1" x14ac:dyDescent="0.3">
      <c r="K4657" s="190"/>
      <c r="R4657" s="8"/>
    </row>
    <row r="4658" spans="11:18" s="7" customFormat="1" x14ac:dyDescent="0.3">
      <c r="K4658" s="190"/>
      <c r="R4658" s="8"/>
    </row>
    <row r="4659" spans="11:18" s="7" customFormat="1" x14ac:dyDescent="0.3">
      <c r="K4659" s="190"/>
      <c r="R4659" s="8"/>
    </row>
    <row r="4660" spans="11:18" s="7" customFormat="1" x14ac:dyDescent="0.3">
      <c r="K4660" s="190"/>
      <c r="R4660" s="8"/>
    </row>
    <row r="4661" spans="11:18" s="7" customFormat="1" x14ac:dyDescent="0.3">
      <c r="K4661" s="190"/>
      <c r="R4661" s="8"/>
    </row>
    <row r="4662" spans="11:18" s="7" customFormat="1" x14ac:dyDescent="0.3">
      <c r="K4662" s="190"/>
      <c r="R4662" s="8"/>
    </row>
    <row r="4663" spans="11:18" s="7" customFormat="1" x14ac:dyDescent="0.3">
      <c r="K4663" s="190"/>
      <c r="R4663" s="8"/>
    </row>
    <row r="4664" spans="11:18" s="7" customFormat="1" x14ac:dyDescent="0.3">
      <c r="K4664" s="190"/>
      <c r="R4664" s="8"/>
    </row>
    <row r="4665" spans="11:18" s="7" customFormat="1" x14ac:dyDescent="0.3">
      <c r="K4665" s="190"/>
      <c r="R4665" s="8"/>
    </row>
    <row r="4666" spans="11:18" s="7" customFormat="1" x14ac:dyDescent="0.3">
      <c r="K4666" s="190"/>
      <c r="R4666" s="8"/>
    </row>
    <row r="4667" spans="11:18" s="7" customFormat="1" x14ac:dyDescent="0.3">
      <c r="K4667" s="190"/>
      <c r="R4667" s="8"/>
    </row>
    <row r="4668" spans="11:18" s="7" customFormat="1" x14ac:dyDescent="0.3">
      <c r="K4668" s="190"/>
      <c r="R4668" s="8"/>
    </row>
    <row r="4669" spans="11:18" s="7" customFormat="1" x14ac:dyDescent="0.3">
      <c r="K4669" s="190"/>
      <c r="R4669" s="8"/>
    </row>
    <row r="4670" spans="11:18" s="7" customFormat="1" x14ac:dyDescent="0.3">
      <c r="K4670" s="190"/>
      <c r="R4670" s="8"/>
    </row>
    <row r="4671" spans="11:18" s="7" customFormat="1" x14ac:dyDescent="0.3">
      <c r="K4671" s="190"/>
      <c r="R4671" s="8"/>
    </row>
    <row r="4672" spans="11:18" s="7" customFormat="1" x14ac:dyDescent="0.3">
      <c r="K4672" s="190"/>
      <c r="R4672" s="8"/>
    </row>
    <row r="4673" spans="11:18" s="7" customFormat="1" x14ac:dyDescent="0.3">
      <c r="K4673" s="190"/>
      <c r="R4673" s="8"/>
    </row>
    <row r="4674" spans="11:18" s="7" customFormat="1" x14ac:dyDescent="0.3">
      <c r="K4674" s="190"/>
      <c r="R4674" s="8"/>
    </row>
    <row r="4675" spans="11:18" s="7" customFormat="1" x14ac:dyDescent="0.3">
      <c r="K4675" s="190"/>
      <c r="R4675" s="8"/>
    </row>
    <row r="4676" spans="11:18" s="7" customFormat="1" x14ac:dyDescent="0.3">
      <c r="K4676" s="190"/>
      <c r="R4676" s="8"/>
    </row>
    <row r="4677" spans="11:18" s="7" customFormat="1" x14ac:dyDescent="0.3">
      <c r="K4677" s="190"/>
      <c r="R4677" s="8"/>
    </row>
    <row r="4678" spans="11:18" s="7" customFormat="1" x14ac:dyDescent="0.3">
      <c r="K4678" s="190"/>
      <c r="R4678" s="8"/>
    </row>
    <row r="4679" spans="11:18" s="7" customFormat="1" x14ac:dyDescent="0.3">
      <c r="K4679" s="190"/>
      <c r="R4679" s="8"/>
    </row>
    <row r="4680" spans="11:18" s="7" customFormat="1" x14ac:dyDescent="0.3">
      <c r="K4680" s="190"/>
      <c r="R4680" s="8"/>
    </row>
    <row r="4681" spans="11:18" s="7" customFormat="1" x14ac:dyDescent="0.3">
      <c r="K4681" s="190"/>
      <c r="R4681" s="8"/>
    </row>
    <row r="4682" spans="11:18" s="7" customFormat="1" x14ac:dyDescent="0.3">
      <c r="K4682" s="190"/>
      <c r="R4682" s="8"/>
    </row>
    <row r="4683" spans="11:18" s="7" customFormat="1" x14ac:dyDescent="0.3">
      <c r="K4683" s="190"/>
      <c r="R4683" s="8"/>
    </row>
    <row r="4684" spans="11:18" s="7" customFormat="1" x14ac:dyDescent="0.3">
      <c r="K4684" s="190"/>
      <c r="R4684" s="8"/>
    </row>
    <row r="4685" spans="11:18" s="7" customFormat="1" x14ac:dyDescent="0.3">
      <c r="K4685" s="190"/>
      <c r="R4685" s="8"/>
    </row>
    <row r="4686" spans="11:18" s="7" customFormat="1" x14ac:dyDescent="0.3">
      <c r="K4686" s="190"/>
      <c r="R4686" s="8"/>
    </row>
    <row r="4687" spans="11:18" s="7" customFormat="1" x14ac:dyDescent="0.3">
      <c r="K4687" s="190"/>
      <c r="R4687" s="8"/>
    </row>
    <row r="4688" spans="11:18" s="7" customFormat="1" x14ac:dyDescent="0.3">
      <c r="K4688" s="190"/>
      <c r="R4688" s="8"/>
    </row>
    <row r="4689" spans="11:18" s="7" customFormat="1" x14ac:dyDescent="0.3">
      <c r="K4689" s="190"/>
      <c r="R4689" s="8"/>
    </row>
    <row r="4690" spans="11:18" s="7" customFormat="1" x14ac:dyDescent="0.3">
      <c r="K4690" s="190"/>
      <c r="R4690" s="8"/>
    </row>
    <row r="4691" spans="11:18" s="7" customFormat="1" x14ac:dyDescent="0.3">
      <c r="K4691" s="190"/>
      <c r="R4691" s="8"/>
    </row>
    <row r="4692" spans="11:18" s="7" customFormat="1" x14ac:dyDescent="0.3">
      <c r="K4692" s="190"/>
      <c r="R4692" s="8"/>
    </row>
    <row r="4693" spans="11:18" s="7" customFormat="1" x14ac:dyDescent="0.3">
      <c r="K4693" s="190"/>
      <c r="R4693" s="8"/>
    </row>
    <row r="4694" spans="11:18" s="7" customFormat="1" x14ac:dyDescent="0.3">
      <c r="K4694" s="190"/>
      <c r="R4694" s="8"/>
    </row>
    <row r="4695" spans="11:18" s="7" customFormat="1" x14ac:dyDescent="0.3">
      <c r="K4695" s="190"/>
      <c r="R4695" s="8"/>
    </row>
    <row r="4696" spans="11:18" s="7" customFormat="1" x14ac:dyDescent="0.3">
      <c r="K4696" s="190"/>
      <c r="R4696" s="8"/>
    </row>
    <row r="4697" spans="11:18" s="7" customFormat="1" x14ac:dyDescent="0.3">
      <c r="K4697" s="190"/>
      <c r="R4697" s="8"/>
    </row>
    <row r="4698" spans="11:18" s="7" customFormat="1" x14ac:dyDescent="0.3">
      <c r="K4698" s="190"/>
      <c r="R4698" s="8"/>
    </row>
    <row r="4699" spans="11:18" s="7" customFormat="1" x14ac:dyDescent="0.3">
      <c r="K4699" s="190"/>
      <c r="R4699" s="8"/>
    </row>
    <row r="4700" spans="11:18" s="7" customFormat="1" x14ac:dyDescent="0.3">
      <c r="K4700" s="190"/>
      <c r="R4700" s="8"/>
    </row>
    <row r="4701" spans="11:18" s="7" customFormat="1" x14ac:dyDescent="0.3">
      <c r="K4701" s="190"/>
      <c r="R4701" s="8"/>
    </row>
    <row r="4702" spans="11:18" s="7" customFormat="1" x14ac:dyDescent="0.3">
      <c r="K4702" s="190"/>
      <c r="R4702" s="8"/>
    </row>
    <row r="4703" spans="11:18" s="7" customFormat="1" x14ac:dyDescent="0.3">
      <c r="K4703" s="190"/>
      <c r="R4703" s="8"/>
    </row>
    <row r="4704" spans="11:18" s="7" customFormat="1" x14ac:dyDescent="0.3">
      <c r="K4704" s="190"/>
      <c r="R4704" s="8"/>
    </row>
    <row r="4705" spans="11:18" s="7" customFormat="1" x14ac:dyDescent="0.3">
      <c r="K4705" s="190"/>
      <c r="R4705" s="8"/>
    </row>
    <row r="4706" spans="11:18" s="7" customFormat="1" x14ac:dyDescent="0.3">
      <c r="K4706" s="190"/>
      <c r="R4706" s="8"/>
    </row>
    <row r="4707" spans="11:18" s="7" customFormat="1" x14ac:dyDescent="0.3">
      <c r="K4707" s="190"/>
      <c r="R4707" s="8"/>
    </row>
    <row r="4708" spans="11:18" s="7" customFormat="1" x14ac:dyDescent="0.3">
      <c r="K4708" s="190"/>
      <c r="R4708" s="8"/>
    </row>
    <row r="4709" spans="11:18" s="7" customFormat="1" x14ac:dyDescent="0.3">
      <c r="K4709" s="190"/>
      <c r="R4709" s="8"/>
    </row>
    <row r="4710" spans="11:18" s="7" customFormat="1" x14ac:dyDescent="0.3">
      <c r="K4710" s="190"/>
      <c r="R4710" s="8"/>
    </row>
    <row r="4711" spans="11:18" s="7" customFormat="1" x14ac:dyDescent="0.3">
      <c r="K4711" s="190"/>
      <c r="R4711" s="8"/>
    </row>
    <row r="4712" spans="11:18" s="7" customFormat="1" x14ac:dyDescent="0.3">
      <c r="K4712" s="190"/>
      <c r="R4712" s="8"/>
    </row>
    <row r="4713" spans="11:18" s="7" customFormat="1" x14ac:dyDescent="0.3">
      <c r="K4713" s="190"/>
      <c r="R4713" s="8"/>
    </row>
    <row r="4714" spans="11:18" s="7" customFormat="1" x14ac:dyDescent="0.3">
      <c r="K4714" s="190"/>
      <c r="R4714" s="8"/>
    </row>
    <row r="4715" spans="11:18" s="7" customFormat="1" x14ac:dyDescent="0.3">
      <c r="K4715" s="190"/>
      <c r="R4715" s="8"/>
    </row>
    <row r="4716" spans="11:18" s="7" customFormat="1" x14ac:dyDescent="0.3">
      <c r="K4716" s="190"/>
      <c r="R4716" s="8"/>
    </row>
    <row r="4717" spans="11:18" s="7" customFormat="1" x14ac:dyDescent="0.3">
      <c r="K4717" s="190"/>
      <c r="R4717" s="8"/>
    </row>
    <row r="4718" spans="11:18" s="7" customFormat="1" x14ac:dyDescent="0.3">
      <c r="K4718" s="190"/>
      <c r="R4718" s="8"/>
    </row>
    <row r="4719" spans="11:18" s="7" customFormat="1" x14ac:dyDescent="0.3">
      <c r="K4719" s="190"/>
      <c r="R4719" s="8"/>
    </row>
    <row r="4720" spans="11:18" s="7" customFormat="1" x14ac:dyDescent="0.3">
      <c r="K4720" s="190"/>
      <c r="R4720" s="8"/>
    </row>
    <row r="4721" spans="11:18" s="7" customFormat="1" x14ac:dyDescent="0.3">
      <c r="K4721" s="190"/>
      <c r="R4721" s="8"/>
    </row>
    <row r="4722" spans="11:18" s="7" customFormat="1" x14ac:dyDescent="0.3">
      <c r="K4722" s="190"/>
      <c r="R4722" s="8"/>
    </row>
    <row r="4723" spans="11:18" s="7" customFormat="1" x14ac:dyDescent="0.3">
      <c r="K4723" s="190"/>
      <c r="R4723" s="8"/>
    </row>
    <row r="4724" spans="11:18" s="7" customFormat="1" x14ac:dyDescent="0.3">
      <c r="K4724" s="190"/>
      <c r="R4724" s="8"/>
    </row>
    <row r="4725" spans="11:18" s="7" customFormat="1" x14ac:dyDescent="0.3">
      <c r="K4725" s="190"/>
      <c r="R4725" s="8"/>
    </row>
    <row r="4726" spans="11:18" s="7" customFormat="1" x14ac:dyDescent="0.3">
      <c r="K4726" s="190"/>
      <c r="R4726" s="8"/>
    </row>
    <row r="4727" spans="11:18" s="7" customFormat="1" x14ac:dyDescent="0.3">
      <c r="K4727" s="190"/>
      <c r="R4727" s="8"/>
    </row>
    <row r="4728" spans="11:18" s="7" customFormat="1" x14ac:dyDescent="0.3">
      <c r="K4728" s="190"/>
      <c r="R4728" s="8"/>
    </row>
    <row r="4729" spans="11:18" s="7" customFormat="1" x14ac:dyDescent="0.3">
      <c r="K4729" s="190"/>
      <c r="R4729" s="8"/>
    </row>
    <row r="4730" spans="11:18" s="7" customFormat="1" x14ac:dyDescent="0.3">
      <c r="K4730" s="190"/>
      <c r="R4730" s="8"/>
    </row>
    <row r="4731" spans="11:18" s="7" customFormat="1" x14ac:dyDescent="0.3">
      <c r="K4731" s="190"/>
      <c r="R4731" s="8"/>
    </row>
    <row r="4732" spans="11:18" s="7" customFormat="1" x14ac:dyDescent="0.3">
      <c r="K4732" s="190"/>
      <c r="R4732" s="8"/>
    </row>
    <row r="4733" spans="11:18" s="7" customFormat="1" x14ac:dyDescent="0.3">
      <c r="K4733" s="190"/>
      <c r="R4733" s="8"/>
    </row>
    <row r="4734" spans="11:18" s="7" customFormat="1" x14ac:dyDescent="0.3">
      <c r="K4734" s="190"/>
      <c r="R4734" s="8"/>
    </row>
    <row r="4735" spans="11:18" s="7" customFormat="1" x14ac:dyDescent="0.3">
      <c r="K4735" s="190"/>
      <c r="R4735" s="8"/>
    </row>
    <row r="4736" spans="11:18" s="7" customFormat="1" x14ac:dyDescent="0.3">
      <c r="K4736" s="190"/>
      <c r="R4736" s="8"/>
    </row>
    <row r="4737" spans="11:18" s="7" customFormat="1" x14ac:dyDescent="0.3">
      <c r="K4737" s="190"/>
      <c r="R4737" s="8"/>
    </row>
    <row r="4738" spans="11:18" s="7" customFormat="1" x14ac:dyDescent="0.3">
      <c r="K4738" s="190"/>
      <c r="R4738" s="8"/>
    </row>
    <row r="4739" spans="11:18" s="7" customFormat="1" x14ac:dyDescent="0.3">
      <c r="K4739" s="190"/>
      <c r="R4739" s="8"/>
    </row>
    <row r="4740" spans="11:18" s="7" customFormat="1" x14ac:dyDescent="0.3">
      <c r="K4740" s="190"/>
      <c r="R4740" s="8"/>
    </row>
    <row r="4741" spans="11:18" s="7" customFormat="1" x14ac:dyDescent="0.3">
      <c r="K4741" s="190"/>
      <c r="R4741" s="8"/>
    </row>
    <row r="4742" spans="11:18" s="7" customFormat="1" x14ac:dyDescent="0.3">
      <c r="K4742" s="190"/>
      <c r="R4742" s="8"/>
    </row>
    <row r="4743" spans="11:18" s="7" customFormat="1" x14ac:dyDescent="0.3">
      <c r="K4743" s="190"/>
      <c r="R4743" s="8"/>
    </row>
    <row r="4744" spans="11:18" s="7" customFormat="1" x14ac:dyDescent="0.3">
      <c r="K4744" s="190"/>
      <c r="R4744" s="8"/>
    </row>
    <row r="4745" spans="11:18" s="7" customFormat="1" x14ac:dyDescent="0.3">
      <c r="K4745" s="190"/>
      <c r="R4745" s="8"/>
    </row>
    <row r="4746" spans="11:18" s="7" customFormat="1" x14ac:dyDescent="0.3">
      <c r="K4746" s="190"/>
      <c r="R4746" s="8"/>
    </row>
    <row r="4747" spans="11:18" s="7" customFormat="1" x14ac:dyDescent="0.3">
      <c r="K4747" s="190"/>
      <c r="R4747" s="8"/>
    </row>
    <row r="4748" spans="11:18" s="7" customFormat="1" x14ac:dyDescent="0.3">
      <c r="K4748" s="190"/>
      <c r="R4748" s="8"/>
    </row>
    <row r="4749" spans="11:18" s="7" customFormat="1" x14ac:dyDescent="0.3">
      <c r="K4749" s="190"/>
      <c r="R4749" s="8"/>
    </row>
    <row r="4750" spans="11:18" s="7" customFormat="1" x14ac:dyDescent="0.3">
      <c r="K4750" s="190"/>
      <c r="R4750" s="8"/>
    </row>
    <row r="4751" spans="11:18" s="7" customFormat="1" x14ac:dyDescent="0.3">
      <c r="K4751" s="190"/>
      <c r="R4751" s="8"/>
    </row>
    <row r="4752" spans="11:18" s="7" customFormat="1" x14ac:dyDescent="0.3">
      <c r="K4752" s="190"/>
      <c r="R4752" s="8"/>
    </row>
    <row r="4753" spans="11:18" s="7" customFormat="1" x14ac:dyDescent="0.3">
      <c r="K4753" s="190"/>
      <c r="R4753" s="8"/>
    </row>
    <row r="4754" spans="11:18" s="7" customFormat="1" x14ac:dyDescent="0.3">
      <c r="K4754" s="190"/>
      <c r="R4754" s="8"/>
    </row>
    <row r="4755" spans="11:18" s="7" customFormat="1" x14ac:dyDescent="0.3">
      <c r="K4755" s="190"/>
      <c r="R4755" s="8"/>
    </row>
    <row r="4756" spans="11:18" s="7" customFormat="1" x14ac:dyDescent="0.3">
      <c r="K4756" s="190"/>
      <c r="R4756" s="8"/>
    </row>
    <row r="4757" spans="11:18" s="7" customFormat="1" x14ac:dyDescent="0.3">
      <c r="K4757" s="190"/>
      <c r="R4757" s="8"/>
    </row>
    <row r="4758" spans="11:18" s="7" customFormat="1" x14ac:dyDescent="0.3">
      <c r="K4758" s="190"/>
      <c r="R4758" s="8"/>
    </row>
    <row r="4759" spans="11:18" s="7" customFormat="1" x14ac:dyDescent="0.3">
      <c r="K4759" s="190"/>
      <c r="R4759" s="8"/>
    </row>
    <row r="4760" spans="11:18" s="7" customFormat="1" x14ac:dyDescent="0.3">
      <c r="K4760" s="190"/>
      <c r="R4760" s="8"/>
    </row>
    <row r="4761" spans="11:18" s="7" customFormat="1" x14ac:dyDescent="0.3">
      <c r="K4761" s="190"/>
      <c r="R4761" s="8"/>
    </row>
    <row r="4762" spans="11:18" s="7" customFormat="1" x14ac:dyDescent="0.3">
      <c r="K4762" s="190"/>
      <c r="R4762" s="8"/>
    </row>
    <row r="4763" spans="11:18" s="7" customFormat="1" x14ac:dyDescent="0.3">
      <c r="K4763" s="190"/>
      <c r="R4763" s="8"/>
    </row>
    <row r="4764" spans="11:18" s="7" customFormat="1" x14ac:dyDescent="0.3">
      <c r="K4764" s="190"/>
      <c r="R4764" s="8"/>
    </row>
    <row r="4765" spans="11:18" s="7" customFormat="1" x14ac:dyDescent="0.3">
      <c r="K4765" s="190"/>
      <c r="R4765" s="8"/>
    </row>
    <row r="4766" spans="11:18" s="7" customFormat="1" x14ac:dyDescent="0.3">
      <c r="K4766" s="190"/>
      <c r="R4766" s="8"/>
    </row>
    <row r="4767" spans="11:18" s="7" customFormat="1" x14ac:dyDescent="0.3">
      <c r="K4767" s="190"/>
      <c r="R4767" s="8"/>
    </row>
    <row r="4768" spans="11:18" s="7" customFormat="1" x14ac:dyDescent="0.3">
      <c r="K4768" s="190"/>
      <c r="R4768" s="8"/>
    </row>
    <row r="4769" spans="11:18" s="7" customFormat="1" x14ac:dyDescent="0.3">
      <c r="K4769" s="190"/>
      <c r="R4769" s="8"/>
    </row>
    <row r="4770" spans="11:18" s="7" customFormat="1" x14ac:dyDescent="0.3">
      <c r="K4770" s="190"/>
      <c r="R4770" s="8"/>
    </row>
    <row r="4771" spans="11:18" s="7" customFormat="1" x14ac:dyDescent="0.3">
      <c r="K4771" s="190"/>
      <c r="R4771" s="8"/>
    </row>
    <row r="4772" spans="11:18" s="7" customFormat="1" x14ac:dyDescent="0.3">
      <c r="K4772" s="190"/>
      <c r="R4772" s="8"/>
    </row>
    <row r="4773" spans="11:18" s="7" customFormat="1" x14ac:dyDescent="0.3">
      <c r="K4773" s="190"/>
      <c r="R4773" s="8"/>
    </row>
    <row r="4774" spans="11:18" s="7" customFormat="1" x14ac:dyDescent="0.3">
      <c r="K4774" s="190"/>
      <c r="R4774" s="8"/>
    </row>
    <row r="4775" spans="11:18" s="7" customFormat="1" x14ac:dyDescent="0.3">
      <c r="K4775" s="190"/>
      <c r="R4775" s="8"/>
    </row>
    <row r="4776" spans="11:18" s="7" customFormat="1" x14ac:dyDescent="0.3">
      <c r="K4776" s="190"/>
      <c r="R4776" s="8"/>
    </row>
    <row r="4777" spans="11:18" s="7" customFormat="1" x14ac:dyDescent="0.3">
      <c r="K4777" s="190"/>
      <c r="R4777" s="8"/>
    </row>
    <row r="4778" spans="11:18" s="7" customFormat="1" x14ac:dyDescent="0.3">
      <c r="K4778" s="190"/>
      <c r="R4778" s="8"/>
    </row>
    <row r="4779" spans="11:18" s="7" customFormat="1" x14ac:dyDescent="0.3">
      <c r="K4779" s="190"/>
      <c r="R4779" s="8"/>
    </row>
    <row r="4780" spans="11:18" s="7" customFormat="1" x14ac:dyDescent="0.3">
      <c r="K4780" s="190"/>
      <c r="R4780" s="8"/>
    </row>
    <row r="4781" spans="11:18" s="7" customFormat="1" x14ac:dyDescent="0.3">
      <c r="K4781" s="190"/>
      <c r="R4781" s="8"/>
    </row>
    <row r="4782" spans="11:18" s="7" customFormat="1" x14ac:dyDescent="0.3">
      <c r="K4782" s="190"/>
      <c r="R4782" s="8"/>
    </row>
    <row r="4783" spans="11:18" s="7" customFormat="1" x14ac:dyDescent="0.3">
      <c r="K4783" s="190"/>
      <c r="R4783" s="8"/>
    </row>
    <row r="4784" spans="11:18" s="7" customFormat="1" x14ac:dyDescent="0.3">
      <c r="K4784" s="190"/>
      <c r="R4784" s="8"/>
    </row>
    <row r="4785" spans="11:18" s="7" customFormat="1" x14ac:dyDescent="0.3">
      <c r="K4785" s="190"/>
      <c r="R4785" s="8"/>
    </row>
    <row r="4786" spans="11:18" s="7" customFormat="1" x14ac:dyDescent="0.3">
      <c r="K4786" s="190"/>
      <c r="R4786" s="8"/>
    </row>
    <row r="4787" spans="11:18" s="7" customFormat="1" x14ac:dyDescent="0.3">
      <c r="K4787" s="190"/>
      <c r="R4787" s="8"/>
    </row>
    <row r="4788" spans="11:18" s="7" customFormat="1" x14ac:dyDescent="0.3">
      <c r="K4788" s="190"/>
      <c r="R4788" s="8"/>
    </row>
    <row r="4789" spans="11:18" s="7" customFormat="1" x14ac:dyDescent="0.3">
      <c r="K4789" s="190"/>
      <c r="R4789" s="8"/>
    </row>
    <row r="4790" spans="11:18" s="7" customFormat="1" x14ac:dyDescent="0.3">
      <c r="K4790" s="190"/>
      <c r="R4790" s="8"/>
    </row>
    <row r="4791" spans="11:18" s="7" customFormat="1" x14ac:dyDescent="0.3">
      <c r="K4791" s="190"/>
      <c r="R4791" s="8"/>
    </row>
    <row r="4792" spans="11:18" s="7" customFormat="1" x14ac:dyDescent="0.3">
      <c r="K4792" s="190"/>
      <c r="R4792" s="8"/>
    </row>
    <row r="4793" spans="11:18" s="7" customFormat="1" x14ac:dyDescent="0.3">
      <c r="K4793" s="190"/>
      <c r="R4793" s="8"/>
    </row>
    <row r="4794" spans="11:18" s="7" customFormat="1" x14ac:dyDescent="0.3">
      <c r="K4794" s="190"/>
      <c r="R4794" s="8"/>
    </row>
    <row r="4795" spans="11:18" s="7" customFormat="1" x14ac:dyDescent="0.3">
      <c r="K4795" s="190"/>
      <c r="R4795" s="8"/>
    </row>
    <row r="4796" spans="11:18" s="7" customFormat="1" x14ac:dyDescent="0.3">
      <c r="K4796" s="190"/>
      <c r="R4796" s="8"/>
    </row>
    <row r="4797" spans="11:18" s="7" customFormat="1" x14ac:dyDescent="0.3">
      <c r="K4797" s="190"/>
      <c r="R4797" s="8"/>
    </row>
    <row r="4798" spans="11:18" s="7" customFormat="1" x14ac:dyDescent="0.3">
      <c r="K4798" s="190"/>
      <c r="R4798" s="8"/>
    </row>
    <row r="4799" spans="11:18" s="7" customFormat="1" x14ac:dyDescent="0.3">
      <c r="K4799" s="190"/>
      <c r="R4799" s="8"/>
    </row>
    <row r="4800" spans="11:18" s="7" customFormat="1" x14ac:dyDescent="0.3">
      <c r="K4800" s="190"/>
      <c r="R4800" s="8"/>
    </row>
    <row r="4801" spans="11:18" s="7" customFormat="1" x14ac:dyDescent="0.3">
      <c r="K4801" s="190"/>
      <c r="R4801" s="8"/>
    </row>
    <row r="4802" spans="11:18" s="7" customFormat="1" x14ac:dyDescent="0.3">
      <c r="K4802" s="190"/>
      <c r="R4802" s="8"/>
    </row>
    <row r="4803" spans="11:18" s="7" customFormat="1" x14ac:dyDescent="0.3">
      <c r="K4803" s="190"/>
      <c r="R4803" s="8"/>
    </row>
    <row r="4804" spans="11:18" s="7" customFormat="1" x14ac:dyDescent="0.3">
      <c r="K4804" s="190"/>
      <c r="R4804" s="8"/>
    </row>
    <row r="4805" spans="11:18" s="7" customFormat="1" x14ac:dyDescent="0.3">
      <c r="K4805" s="190"/>
      <c r="R4805" s="8"/>
    </row>
    <row r="4806" spans="11:18" s="7" customFormat="1" x14ac:dyDescent="0.3">
      <c r="K4806" s="190"/>
      <c r="R4806" s="8"/>
    </row>
    <row r="4807" spans="11:18" s="7" customFormat="1" x14ac:dyDescent="0.3">
      <c r="K4807" s="190"/>
      <c r="R4807" s="8"/>
    </row>
    <row r="4808" spans="11:18" s="7" customFormat="1" x14ac:dyDescent="0.3">
      <c r="K4808" s="190"/>
      <c r="R4808" s="8"/>
    </row>
    <row r="4809" spans="11:18" s="7" customFormat="1" x14ac:dyDescent="0.3">
      <c r="K4809" s="190"/>
      <c r="R4809" s="8"/>
    </row>
    <row r="4810" spans="11:18" s="7" customFormat="1" x14ac:dyDescent="0.3">
      <c r="K4810" s="190"/>
      <c r="R4810" s="8"/>
    </row>
    <row r="4811" spans="11:18" s="7" customFormat="1" x14ac:dyDescent="0.3">
      <c r="K4811" s="190"/>
      <c r="R4811" s="8"/>
    </row>
    <row r="4812" spans="11:18" s="7" customFormat="1" x14ac:dyDescent="0.3">
      <c r="K4812" s="190"/>
      <c r="R4812" s="8"/>
    </row>
    <row r="4813" spans="11:18" s="7" customFormat="1" x14ac:dyDescent="0.3">
      <c r="K4813" s="190"/>
      <c r="R4813" s="8"/>
    </row>
    <row r="4814" spans="11:18" s="7" customFormat="1" x14ac:dyDescent="0.3">
      <c r="K4814" s="190"/>
      <c r="R4814" s="8"/>
    </row>
    <row r="4815" spans="11:18" s="7" customFormat="1" x14ac:dyDescent="0.3">
      <c r="K4815" s="190"/>
      <c r="R4815" s="8"/>
    </row>
    <row r="4816" spans="11:18" s="7" customFormat="1" x14ac:dyDescent="0.3">
      <c r="K4816" s="190"/>
      <c r="R4816" s="8"/>
    </row>
    <row r="4817" spans="11:18" s="7" customFormat="1" x14ac:dyDescent="0.3">
      <c r="K4817" s="190"/>
      <c r="R4817" s="8"/>
    </row>
    <row r="4818" spans="11:18" s="7" customFormat="1" x14ac:dyDescent="0.3">
      <c r="K4818" s="190"/>
      <c r="R4818" s="8"/>
    </row>
    <row r="4819" spans="11:18" s="7" customFormat="1" x14ac:dyDescent="0.3">
      <c r="K4819" s="190"/>
      <c r="R4819" s="8"/>
    </row>
    <row r="4820" spans="11:18" s="7" customFormat="1" x14ac:dyDescent="0.3">
      <c r="K4820" s="190"/>
      <c r="R4820" s="8"/>
    </row>
    <row r="4821" spans="11:18" s="7" customFormat="1" x14ac:dyDescent="0.3">
      <c r="K4821" s="190"/>
      <c r="R4821" s="8"/>
    </row>
    <row r="4822" spans="11:18" s="7" customFormat="1" x14ac:dyDescent="0.3">
      <c r="K4822" s="190"/>
      <c r="R4822" s="8"/>
    </row>
    <row r="4823" spans="11:18" s="7" customFormat="1" x14ac:dyDescent="0.3">
      <c r="K4823" s="190"/>
      <c r="R4823" s="8"/>
    </row>
    <row r="4824" spans="11:18" s="7" customFormat="1" x14ac:dyDescent="0.3">
      <c r="K4824" s="190"/>
      <c r="R4824" s="8"/>
    </row>
    <row r="4825" spans="11:18" s="7" customFormat="1" x14ac:dyDescent="0.3">
      <c r="K4825" s="190"/>
      <c r="R4825" s="8"/>
    </row>
    <row r="4826" spans="11:18" s="7" customFormat="1" x14ac:dyDescent="0.3">
      <c r="K4826" s="190"/>
      <c r="R4826" s="8"/>
    </row>
    <row r="4827" spans="11:18" s="7" customFormat="1" x14ac:dyDescent="0.3">
      <c r="K4827" s="190"/>
      <c r="R4827" s="8"/>
    </row>
    <row r="4828" spans="11:18" s="7" customFormat="1" x14ac:dyDescent="0.3">
      <c r="K4828" s="190"/>
      <c r="R4828" s="8"/>
    </row>
    <row r="4829" spans="11:18" s="7" customFormat="1" x14ac:dyDescent="0.3">
      <c r="K4829" s="190"/>
      <c r="R4829" s="8"/>
    </row>
    <row r="4830" spans="11:18" s="7" customFormat="1" x14ac:dyDescent="0.3">
      <c r="K4830" s="190"/>
      <c r="R4830" s="8"/>
    </row>
    <row r="4831" spans="11:18" s="7" customFormat="1" x14ac:dyDescent="0.3">
      <c r="K4831" s="190"/>
      <c r="R4831" s="8"/>
    </row>
    <row r="4832" spans="11:18" s="7" customFormat="1" x14ac:dyDescent="0.3">
      <c r="K4832" s="190"/>
      <c r="R4832" s="8"/>
    </row>
    <row r="4833" spans="11:18" s="7" customFormat="1" x14ac:dyDescent="0.3">
      <c r="K4833" s="190"/>
      <c r="R4833" s="8"/>
    </row>
    <row r="4834" spans="11:18" s="7" customFormat="1" x14ac:dyDescent="0.3">
      <c r="K4834" s="190"/>
      <c r="R4834" s="8"/>
    </row>
    <row r="4835" spans="11:18" s="7" customFormat="1" x14ac:dyDescent="0.3">
      <c r="K4835" s="190"/>
      <c r="R4835" s="8"/>
    </row>
    <row r="4836" spans="11:18" s="7" customFormat="1" x14ac:dyDescent="0.3">
      <c r="K4836" s="190"/>
      <c r="R4836" s="8"/>
    </row>
    <row r="4837" spans="11:18" s="7" customFormat="1" x14ac:dyDescent="0.3">
      <c r="K4837" s="190"/>
      <c r="R4837" s="8"/>
    </row>
    <row r="4838" spans="11:18" s="7" customFormat="1" x14ac:dyDescent="0.3">
      <c r="K4838" s="190"/>
      <c r="R4838" s="8"/>
    </row>
    <row r="4839" spans="11:18" s="7" customFormat="1" x14ac:dyDescent="0.3">
      <c r="K4839" s="190"/>
      <c r="R4839" s="8"/>
    </row>
    <row r="4840" spans="11:18" s="7" customFormat="1" x14ac:dyDescent="0.3">
      <c r="K4840" s="190"/>
      <c r="R4840" s="8"/>
    </row>
    <row r="4841" spans="11:18" s="7" customFormat="1" x14ac:dyDescent="0.3">
      <c r="K4841" s="190"/>
      <c r="R4841" s="8"/>
    </row>
    <row r="4842" spans="11:18" s="7" customFormat="1" x14ac:dyDescent="0.3">
      <c r="K4842" s="190"/>
      <c r="R4842" s="8"/>
    </row>
    <row r="4843" spans="11:18" s="7" customFormat="1" x14ac:dyDescent="0.3">
      <c r="K4843" s="190"/>
      <c r="R4843" s="8"/>
    </row>
    <row r="4844" spans="11:18" s="7" customFormat="1" x14ac:dyDescent="0.3">
      <c r="K4844" s="190"/>
      <c r="R4844" s="8"/>
    </row>
    <row r="4845" spans="11:18" s="7" customFormat="1" x14ac:dyDescent="0.3">
      <c r="K4845" s="190"/>
      <c r="R4845" s="8"/>
    </row>
    <row r="4846" spans="11:18" s="7" customFormat="1" x14ac:dyDescent="0.3">
      <c r="K4846" s="190"/>
      <c r="R4846" s="8"/>
    </row>
    <row r="4847" spans="11:18" s="7" customFormat="1" x14ac:dyDescent="0.3">
      <c r="K4847" s="190"/>
      <c r="R4847" s="8"/>
    </row>
    <row r="4848" spans="11:18" s="7" customFormat="1" x14ac:dyDescent="0.3">
      <c r="K4848" s="190"/>
      <c r="R4848" s="8"/>
    </row>
    <row r="4849" spans="11:18" s="7" customFormat="1" x14ac:dyDescent="0.3">
      <c r="K4849" s="190"/>
      <c r="R4849" s="8"/>
    </row>
    <row r="4850" spans="11:18" s="7" customFormat="1" x14ac:dyDescent="0.3">
      <c r="K4850" s="190"/>
      <c r="R4850" s="8"/>
    </row>
    <row r="4851" spans="11:18" s="7" customFormat="1" x14ac:dyDescent="0.3">
      <c r="K4851" s="190"/>
      <c r="R4851" s="8"/>
    </row>
    <row r="4852" spans="11:18" s="7" customFormat="1" x14ac:dyDescent="0.3">
      <c r="K4852" s="190"/>
      <c r="R4852" s="8"/>
    </row>
    <row r="4853" spans="11:18" s="7" customFormat="1" x14ac:dyDescent="0.3">
      <c r="K4853" s="190"/>
      <c r="R4853" s="8"/>
    </row>
    <row r="4854" spans="11:18" s="7" customFormat="1" x14ac:dyDescent="0.3">
      <c r="K4854" s="190"/>
      <c r="R4854" s="8"/>
    </row>
    <row r="4855" spans="11:18" s="7" customFormat="1" x14ac:dyDescent="0.3">
      <c r="K4855" s="190"/>
      <c r="R4855" s="8"/>
    </row>
    <row r="4856" spans="11:18" s="7" customFormat="1" x14ac:dyDescent="0.3">
      <c r="K4856" s="190"/>
      <c r="R4856" s="8"/>
    </row>
    <row r="4857" spans="11:18" s="7" customFormat="1" x14ac:dyDescent="0.3">
      <c r="K4857" s="190"/>
      <c r="R4857" s="8"/>
    </row>
    <row r="4858" spans="11:18" s="7" customFormat="1" x14ac:dyDescent="0.3">
      <c r="K4858" s="190"/>
      <c r="R4858" s="8"/>
    </row>
    <row r="4859" spans="11:18" s="7" customFormat="1" x14ac:dyDescent="0.3">
      <c r="K4859" s="190"/>
      <c r="R4859" s="8"/>
    </row>
    <row r="4860" spans="11:18" s="7" customFormat="1" x14ac:dyDescent="0.3">
      <c r="K4860" s="190"/>
      <c r="R4860" s="8"/>
    </row>
    <row r="4861" spans="11:18" s="7" customFormat="1" x14ac:dyDescent="0.3">
      <c r="K4861" s="190"/>
      <c r="R4861" s="8"/>
    </row>
    <row r="4862" spans="11:18" s="7" customFormat="1" x14ac:dyDescent="0.3">
      <c r="K4862" s="190"/>
      <c r="R4862" s="8"/>
    </row>
    <row r="4863" spans="11:18" s="7" customFormat="1" x14ac:dyDescent="0.3">
      <c r="K4863" s="190"/>
      <c r="R4863" s="8"/>
    </row>
    <row r="4864" spans="11:18" s="7" customFormat="1" x14ac:dyDescent="0.3">
      <c r="K4864" s="190"/>
      <c r="R4864" s="8"/>
    </row>
    <row r="4865" spans="11:18" s="7" customFormat="1" x14ac:dyDescent="0.3">
      <c r="K4865" s="190"/>
      <c r="R4865" s="8"/>
    </row>
    <row r="4866" spans="11:18" s="7" customFormat="1" x14ac:dyDescent="0.3">
      <c r="K4866" s="190"/>
      <c r="R4866" s="8"/>
    </row>
    <row r="4867" spans="11:18" s="7" customFormat="1" x14ac:dyDescent="0.3">
      <c r="K4867" s="190"/>
      <c r="R4867" s="8"/>
    </row>
    <row r="4868" spans="11:18" s="7" customFormat="1" x14ac:dyDescent="0.3">
      <c r="K4868" s="190"/>
      <c r="R4868" s="8"/>
    </row>
    <row r="4869" spans="11:18" s="7" customFormat="1" x14ac:dyDescent="0.3">
      <c r="K4869" s="190"/>
      <c r="R4869" s="8"/>
    </row>
    <row r="4870" spans="11:18" s="7" customFormat="1" x14ac:dyDescent="0.3">
      <c r="K4870" s="190"/>
      <c r="R4870" s="8"/>
    </row>
    <row r="4871" spans="11:18" s="7" customFormat="1" x14ac:dyDescent="0.3">
      <c r="K4871" s="190"/>
      <c r="R4871" s="8"/>
    </row>
    <row r="4872" spans="11:18" s="7" customFormat="1" x14ac:dyDescent="0.3">
      <c r="K4872" s="190"/>
      <c r="R4872" s="8"/>
    </row>
    <row r="4873" spans="11:18" s="7" customFormat="1" x14ac:dyDescent="0.3">
      <c r="K4873" s="190"/>
      <c r="R4873" s="8"/>
    </row>
    <row r="4874" spans="11:18" s="7" customFormat="1" x14ac:dyDescent="0.3">
      <c r="K4874" s="190"/>
      <c r="R4874" s="8"/>
    </row>
    <row r="4875" spans="11:18" s="7" customFormat="1" x14ac:dyDescent="0.3">
      <c r="K4875" s="190"/>
      <c r="R4875" s="8"/>
    </row>
    <row r="4876" spans="11:18" s="7" customFormat="1" x14ac:dyDescent="0.3">
      <c r="K4876" s="190"/>
      <c r="R4876" s="8"/>
    </row>
    <row r="4877" spans="11:18" s="7" customFormat="1" x14ac:dyDescent="0.3">
      <c r="K4877" s="190"/>
      <c r="R4877" s="8"/>
    </row>
    <row r="4878" spans="11:18" s="7" customFormat="1" x14ac:dyDescent="0.3">
      <c r="K4878" s="190"/>
      <c r="R4878" s="8"/>
    </row>
    <row r="4879" spans="11:18" s="7" customFormat="1" x14ac:dyDescent="0.3">
      <c r="K4879" s="190"/>
      <c r="R4879" s="8"/>
    </row>
    <row r="4880" spans="11:18" s="7" customFormat="1" x14ac:dyDescent="0.3">
      <c r="K4880" s="190"/>
      <c r="R4880" s="8"/>
    </row>
    <row r="4881" spans="11:18" s="7" customFormat="1" x14ac:dyDescent="0.3">
      <c r="K4881" s="190"/>
      <c r="R4881" s="8"/>
    </row>
    <row r="4882" spans="11:18" s="7" customFormat="1" x14ac:dyDescent="0.3">
      <c r="K4882" s="190"/>
      <c r="R4882" s="8"/>
    </row>
    <row r="4883" spans="11:18" s="7" customFormat="1" x14ac:dyDescent="0.3">
      <c r="K4883" s="190"/>
      <c r="R4883" s="8"/>
    </row>
    <row r="4884" spans="11:18" s="7" customFormat="1" x14ac:dyDescent="0.3">
      <c r="K4884" s="190"/>
      <c r="R4884" s="8"/>
    </row>
    <row r="4885" spans="11:18" s="7" customFormat="1" x14ac:dyDescent="0.3">
      <c r="K4885" s="190"/>
      <c r="R4885" s="8"/>
    </row>
    <row r="4886" spans="11:18" s="7" customFormat="1" x14ac:dyDescent="0.3">
      <c r="K4886" s="190"/>
      <c r="R4886" s="8"/>
    </row>
    <row r="4887" spans="11:18" s="7" customFormat="1" x14ac:dyDescent="0.3">
      <c r="K4887" s="190"/>
      <c r="R4887" s="8"/>
    </row>
    <row r="4888" spans="11:18" s="7" customFormat="1" x14ac:dyDescent="0.3">
      <c r="K4888" s="190"/>
      <c r="R4888" s="8"/>
    </row>
    <row r="4889" spans="11:18" s="7" customFormat="1" x14ac:dyDescent="0.3">
      <c r="K4889" s="190"/>
      <c r="R4889" s="8"/>
    </row>
    <row r="4890" spans="11:18" s="7" customFormat="1" x14ac:dyDescent="0.3">
      <c r="K4890" s="190"/>
      <c r="R4890" s="8"/>
    </row>
    <row r="4891" spans="11:18" s="7" customFormat="1" x14ac:dyDescent="0.3">
      <c r="K4891" s="190"/>
      <c r="R4891" s="8"/>
    </row>
    <row r="4892" spans="11:18" s="7" customFormat="1" x14ac:dyDescent="0.3">
      <c r="K4892" s="190"/>
      <c r="R4892" s="8"/>
    </row>
    <row r="4893" spans="11:18" s="7" customFormat="1" x14ac:dyDescent="0.3">
      <c r="K4893" s="190"/>
      <c r="R4893" s="8"/>
    </row>
    <row r="4894" spans="11:18" s="7" customFormat="1" x14ac:dyDescent="0.3">
      <c r="K4894" s="190"/>
      <c r="R4894" s="8"/>
    </row>
    <row r="4895" spans="11:18" s="7" customFormat="1" x14ac:dyDescent="0.3">
      <c r="K4895" s="190"/>
      <c r="R4895" s="8"/>
    </row>
    <row r="4896" spans="11:18" s="7" customFormat="1" x14ac:dyDescent="0.3">
      <c r="K4896" s="190"/>
      <c r="R4896" s="8"/>
    </row>
    <row r="4897" spans="11:18" s="7" customFormat="1" x14ac:dyDescent="0.3">
      <c r="K4897" s="190"/>
      <c r="R4897" s="8"/>
    </row>
    <row r="4898" spans="11:18" s="7" customFormat="1" x14ac:dyDescent="0.3">
      <c r="K4898" s="190"/>
      <c r="R4898" s="8"/>
    </row>
    <row r="4899" spans="11:18" s="7" customFormat="1" x14ac:dyDescent="0.3">
      <c r="K4899" s="190"/>
      <c r="R4899" s="8"/>
    </row>
    <row r="4900" spans="11:18" s="7" customFormat="1" x14ac:dyDescent="0.3">
      <c r="K4900" s="190"/>
      <c r="R4900" s="8"/>
    </row>
    <row r="4901" spans="11:18" s="7" customFormat="1" x14ac:dyDescent="0.3">
      <c r="K4901" s="190"/>
      <c r="R4901" s="8"/>
    </row>
    <row r="4902" spans="11:18" s="7" customFormat="1" x14ac:dyDescent="0.3">
      <c r="K4902" s="190"/>
      <c r="R4902" s="8"/>
    </row>
    <row r="4903" spans="11:18" s="7" customFormat="1" x14ac:dyDescent="0.3">
      <c r="K4903" s="190"/>
      <c r="R4903" s="8"/>
    </row>
    <row r="4904" spans="11:18" s="7" customFormat="1" x14ac:dyDescent="0.3">
      <c r="K4904" s="190"/>
      <c r="R4904" s="8"/>
    </row>
    <row r="4905" spans="11:18" s="7" customFormat="1" x14ac:dyDescent="0.3">
      <c r="K4905" s="190"/>
      <c r="R4905" s="8"/>
    </row>
    <row r="4906" spans="11:18" s="7" customFormat="1" x14ac:dyDescent="0.3">
      <c r="K4906" s="190"/>
      <c r="R4906" s="8"/>
    </row>
    <row r="4907" spans="11:18" s="7" customFormat="1" x14ac:dyDescent="0.3">
      <c r="K4907" s="190"/>
      <c r="R4907" s="8"/>
    </row>
    <row r="4908" spans="11:18" s="7" customFormat="1" x14ac:dyDescent="0.3">
      <c r="K4908" s="190"/>
      <c r="R4908" s="8"/>
    </row>
    <row r="4909" spans="11:18" s="7" customFormat="1" x14ac:dyDescent="0.3">
      <c r="K4909" s="190"/>
      <c r="R4909" s="8"/>
    </row>
    <row r="4910" spans="11:18" s="7" customFormat="1" x14ac:dyDescent="0.3">
      <c r="K4910" s="190"/>
      <c r="R4910" s="8"/>
    </row>
    <row r="4911" spans="11:18" s="7" customFormat="1" x14ac:dyDescent="0.3">
      <c r="K4911" s="190"/>
      <c r="R4911" s="8"/>
    </row>
    <row r="4912" spans="11:18" s="7" customFormat="1" x14ac:dyDescent="0.3">
      <c r="K4912" s="190"/>
      <c r="R4912" s="8"/>
    </row>
    <row r="4913" spans="11:18" s="7" customFormat="1" x14ac:dyDescent="0.3">
      <c r="K4913" s="190"/>
      <c r="R4913" s="8"/>
    </row>
    <row r="4914" spans="11:18" s="7" customFormat="1" x14ac:dyDescent="0.3">
      <c r="K4914" s="190"/>
      <c r="R4914" s="8"/>
    </row>
    <row r="4915" spans="11:18" s="7" customFormat="1" x14ac:dyDescent="0.3">
      <c r="K4915" s="190"/>
      <c r="R4915" s="8"/>
    </row>
    <row r="4916" spans="11:18" s="7" customFormat="1" x14ac:dyDescent="0.3">
      <c r="K4916" s="190"/>
      <c r="R4916" s="8"/>
    </row>
    <row r="4917" spans="11:18" s="7" customFormat="1" x14ac:dyDescent="0.3">
      <c r="K4917" s="190"/>
      <c r="R4917" s="8"/>
    </row>
    <row r="4918" spans="11:18" s="7" customFormat="1" x14ac:dyDescent="0.3">
      <c r="K4918" s="190"/>
      <c r="R4918" s="8"/>
    </row>
    <row r="4919" spans="11:18" s="7" customFormat="1" x14ac:dyDescent="0.3">
      <c r="K4919" s="190"/>
      <c r="R4919" s="8"/>
    </row>
    <row r="4920" spans="11:18" s="7" customFormat="1" x14ac:dyDescent="0.3">
      <c r="K4920" s="190"/>
      <c r="R4920" s="8"/>
    </row>
    <row r="4921" spans="11:18" s="7" customFormat="1" x14ac:dyDescent="0.3">
      <c r="K4921" s="190"/>
      <c r="R4921" s="8"/>
    </row>
    <row r="4922" spans="11:18" s="7" customFormat="1" x14ac:dyDescent="0.3">
      <c r="K4922" s="190"/>
      <c r="R4922" s="8"/>
    </row>
    <row r="4923" spans="11:18" s="7" customFormat="1" x14ac:dyDescent="0.3">
      <c r="K4923" s="190"/>
      <c r="R4923" s="8"/>
    </row>
    <row r="4924" spans="11:18" s="7" customFormat="1" x14ac:dyDescent="0.3">
      <c r="K4924" s="190"/>
      <c r="R4924" s="8"/>
    </row>
    <row r="4925" spans="11:18" s="7" customFormat="1" x14ac:dyDescent="0.3">
      <c r="K4925" s="190"/>
      <c r="R4925" s="8"/>
    </row>
    <row r="4926" spans="11:18" s="7" customFormat="1" x14ac:dyDescent="0.3">
      <c r="K4926" s="190"/>
      <c r="R4926" s="8"/>
    </row>
    <row r="4927" spans="11:18" s="7" customFormat="1" x14ac:dyDescent="0.3">
      <c r="K4927" s="190"/>
      <c r="R4927" s="8"/>
    </row>
    <row r="4928" spans="11:18" s="7" customFormat="1" x14ac:dyDescent="0.3">
      <c r="K4928" s="190"/>
      <c r="R4928" s="8"/>
    </row>
    <row r="4929" spans="11:18" s="7" customFormat="1" x14ac:dyDescent="0.3">
      <c r="K4929" s="190"/>
      <c r="R4929" s="8"/>
    </row>
    <row r="4930" spans="11:18" s="7" customFormat="1" x14ac:dyDescent="0.3">
      <c r="K4930" s="190"/>
      <c r="R4930" s="8"/>
    </row>
    <row r="4931" spans="11:18" s="7" customFormat="1" x14ac:dyDescent="0.3">
      <c r="K4931" s="190"/>
      <c r="R4931" s="8"/>
    </row>
    <row r="4932" spans="11:18" s="7" customFormat="1" x14ac:dyDescent="0.3">
      <c r="K4932" s="190"/>
      <c r="R4932" s="8"/>
    </row>
    <row r="4933" spans="11:18" s="7" customFormat="1" x14ac:dyDescent="0.3">
      <c r="K4933" s="190"/>
      <c r="R4933" s="8"/>
    </row>
    <row r="4934" spans="11:18" s="7" customFormat="1" x14ac:dyDescent="0.3">
      <c r="K4934" s="190"/>
      <c r="R4934" s="8"/>
    </row>
    <row r="4935" spans="11:18" s="7" customFormat="1" x14ac:dyDescent="0.3">
      <c r="K4935" s="190"/>
      <c r="R4935" s="8"/>
    </row>
    <row r="4936" spans="11:18" s="7" customFormat="1" x14ac:dyDescent="0.3">
      <c r="K4936" s="190"/>
      <c r="R4936" s="8"/>
    </row>
    <row r="4937" spans="11:18" s="7" customFormat="1" x14ac:dyDescent="0.3">
      <c r="K4937" s="190"/>
      <c r="R4937" s="8"/>
    </row>
    <row r="4938" spans="11:18" s="7" customFormat="1" x14ac:dyDescent="0.3">
      <c r="K4938" s="190"/>
      <c r="R4938" s="8"/>
    </row>
    <row r="4939" spans="11:18" s="7" customFormat="1" x14ac:dyDescent="0.3">
      <c r="K4939" s="190"/>
      <c r="R4939" s="8"/>
    </row>
    <row r="4940" spans="11:18" s="7" customFormat="1" x14ac:dyDescent="0.3">
      <c r="K4940" s="190"/>
      <c r="R4940" s="8"/>
    </row>
    <row r="4941" spans="11:18" s="7" customFormat="1" x14ac:dyDescent="0.3">
      <c r="K4941" s="190"/>
      <c r="R4941" s="8"/>
    </row>
    <row r="4942" spans="11:18" s="7" customFormat="1" x14ac:dyDescent="0.3">
      <c r="K4942" s="190"/>
      <c r="R4942" s="8"/>
    </row>
    <row r="4943" spans="11:18" s="7" customFormat="1" x14ac:dyDescent="0.3">
      <c r="K4943" s="190"/>
      <c r="R4943" s="8"/>
    </row>
    <row r="4944" spans="11:18" s="7" customFormat="1" x14ac:dyDescent="0.3">
      <c r="K4944" s="190"/>
      <c r="R4944" s="8"/>
    </row>
    <row r="4945" spans="11:18" s="7" customFormat="1" x14ac:dyDescent="0.3">
      <c r="K4945" s="190"/>
      <c r="R4945" s="8"/>
    </row>
    <row r="4946" spans="11:18" s="7" customFormat="1" x14ac:dyDescent="0.3">
      <c r="K4946" s="190"/>
      <c r="R4946" s="8"/>
    </row>
    <row r="4947" spans="11:18" s="7" customFormat="1" x14ac:dyDescent="0.3">
      <c r="K4947" s="190"/>
      <c r="R4947" s="8"/>
    </row>
    <row r="4948" spans="11:18" s="7" customFormat="1" x14ac:dyDescent="0.3">
      <c r="K4948" s="190"/>
      <c r="R4948" s="8"/>
    </row>
    <row r="4949" spans="11:18" s="7" customFormat="1" x14ac:dyDescent="0.3">
      <c r="K4949" s="190"/>
      <c r="R4949" s="8"/>
    </row>
    <row r="4950" spans="11:18" s="7" customFormat="1" x14ac:dyDescent="0.3">
      <c r="K4950" s="190"/>
      <c r="R4950" s="8"/>
    </row>
    <row r="4951" spans="11:18" s="7" customFormat="1" x14ac:dyDescent="0.3">
      <c r="K4951" s="190"/>
      <c r="R4951" s="8"/>
    </row>
    <row r="4952" spans="11:18" s="7" customFormat="1" x14ac:dyDescent="0.3">
      <c r="K4952" s="190"/>
      <c r="R4952" s="8"/>
    </row>
    <row r="4953" spans="11:18" s="7" customFormat="1" x14ac:dyDescent="0.3">
      <c r="K4953" s="190"/>
      <c r="R4953" s="8"/>
    </row>
    <row r="4954" spans="11:18" s="7" customFormat="1" x14ac:dyDescent="0.3">
      <c r="K4954" s="190"/>
      <c r="R4954" s="8"/>
    </row>
    <row r="4955" spans="11:18" s="7" customFormat="1" x14ac:dyDescent="0.3">
      <c r="K4955" s="190"/>
      <c r="R4955" s="8"/>
    </row>
    <row r="4956" spans="11:18" s="7" customFormat="1" x14ac:dyDescent="0.3">
      <c r="K4956" s="190"/>
      <c r="R4956" s="8"/>
    </row>
    <row r="4957" spans="11:18" s="7" customFormat="1" x14ac:dyDescent="0.3">
      <c r="K4957" s="190"/>
      <c r="R4957" s="8"/>
    </row>
    <row r="4958" spans="11:18" s="7" customFormat="1" x14ac:dyDescent="0.3">
      <c r="K4958" s="190"/>
      <c r="R4958" s="8"/>
    </row>
    <row r="4959" spans="11:18" s="7" customFormat="1" x14ac:dyDescent="0.3">
      <c r="K4959" s="190"/>
      <c r="R4959" s="8"/>
    </row>
    <row r="4960" spans="11:18" s="7" customFormat="1" x14ac:dyDescent="0.3">
      <c r="K4960" s="190"/>
      <c r="R4960" s="8"/>
    </row>
    <row r="4961" spans="11:18" s="7" customFormat="1" x14ac:dyDescent="0.3">
      <c r="K4961" s="190"/>
      <c r="R4961" s="8"/>
    </row>
    <row r="4962" spans="11:18" s="7" customFormat="1" x14ac:dyDescent="0.3">
      <c r="K4962" s="190"/>
      <c r="R4962" s="8"/>
    </row>
    <row r="4963" spans="11:18" s="7" customFormat="1" x14ac:dyDescent="0.3">
      <c r="K4963" s="190"/>
      <c r="R4963" s="8"/>
    </row>
    <row r="4964" spans="11:18" s="7" customFormat="1" x14ac:dyDescent="0.3">
      <c r="K4964" s="190"/>
      <c r="R4964" s="8"/>
    </row>
    <row r="4965" spans="11:18" s="7" customFormat="1" x14ac:dyDescent="0.3">
      <c r="K4965" s="190"/>
      <c r="R4965" s="8"/>
    </row>
    <row r="4966" spans="11:18" s="7" customFormat="1" x14ac:dyDescent="0.3">
      <c r="K4966" s="190"/>
      <c r="R4966" s="8"/>
    </row>
    <row r="4967" spans="11:18" s="7" customFormat="1" x14ac:dyDescent="0.3">
      <c r="K4967" s="190"/>
      <c r="R4967" s="8"/>
    </row>
    <row r="4968" spans="11:18" s="7" customFormat="1" x14ac:dyDescent="0.3">
      <c r="K4968" s="190"/>
      <c r="R4968" s="8"/>
    </row>
    <row r="4969" spans="11:18" s="7" customFormat="1" x14ac:dyDescent="0.3">
      <c r="K4969" s="190"/>
      <c r="R4969" s="8"/>
    </row>
    <row r="4970" spans="11:18" s="7" customFormat="1" x14ac:dyDescent="0.3">
      <c r="K4970" s="190"/>
      <c r="R4970" s="8"/>
    </row>
    <row r="4971" spans="11:18" s="7" customFormat="1" x14ac:dyDescent="0.3">
      <c r="K4971" s="190"/>
      <c r="R4971" s="8"/>
    </row>
    <row r="4972" spans="11:18" s="7" customFormat="1" x14ac:dyDescent="0.3">
      <c r="K4972" s="190"/>
      <c r="R4972" s="8"/>
    </row>
    <row r="4973" spans="11:18" s="7" customFormat="1" x14ac:dyDescent="0.3">
      <c r="K4973" s="190"/>
      <c r="R4973" s="8"/>
    </row>
    <row r="4974" spans="11:18" s="7" customFormat="1" x14ac:dyDescent="0.3">
      <c r="K4974" s="190"/>
      <c r="R4974" s="8"/>
    </row>
    <row r="4975" spans="11:18" s="7" customFormat="1" x14ac:dyDescent="0.3">
      <c r="K4975" s="190"/>
      <c r="R4975" s="8"/>
    </row>
    <row r="4976" spans="11:18" s="7" customFormat="1" x14ac:dyDescent="0.3">
      <c r="K4976" s="190"/>
      <c r="R4976" s="8"/>
    </row>
    <row r="4977" spans="11:18" s="7" customFormat="1" x14ac:dyDescent="0.3">
      <c r="K4977" s="190"/>
      <c r="R4977" s="8"/>
    </row>
    <row r="4978" spans="11:18" s="7" customFormat="1" x14ac:dyDescent="0.3">
      <c r="K4978" s="190"/>
      <c r="R4978" s="8"/>
    </row>
    <row r="4979" spans="11:18" s="7" customFormat="1" x14ac:dyDescent="0.3">
      <c r="K4979" s="190"/>
      <c r="R4979" s="8"/>
    </row>
    <row r="4980" spans="11:18" s="7" customFormat="1" x14ac:dyDescent="0.3">
      <c r="K4980" s="190"/>
      <c r="R4980" s="8"/>
    </row>
    <row r="4981" spans="11:18" s="7" customFormat="1" x14ac:dyDescent="0.3">
      <c r="K4981" s="190"/>
      <c r="R4981" s="8"/>
    </row>
    <row r="4982" spans="11:18" s="7" customFormat="1" x14ac:dyDescent="0.3">
      <c r="K4982" s="190"/>
      <c r="R4982" s="8"/>
    </row>
    <row r="4983" spans="11:18" s="7" customFormat="1" x14ac:dyDescent="0.3">
      <c r="K4983" s="190"/>
      <c r="R4983" s="8"/>
    </row>
    <row r="4984" spans="11:18" s="7" customFormat="1" x14ac:dyDescent="0.3">
      <c r="K4984" s="190"/>
      <c r="R4984" s="8"/>
    </row>
    <row r="4985" spans="11:18" s="7" customFormat="1" x14ac:dyDescent="0.3">
      <c r="K4985" s="190"/>
      <c r="R4985" s="8"/>
    </row>
    <row r="4986" spans="11:18" s="7" customFormat="1" x14ac:dyDescent="0.3">
      <c r="K4986" s="190"/>
      <c r="R4986" s="8"/>
    </row>
    <row r="4987" spans="11:18" s="7" customFormat="1" x14ac:dyDescent="0.3">
      <c r="K4987" s="190"/>
      <c r="R4987" s="8"/>
    </row>
    <row r="4988" spans="11:18" s="7" customFormat="1" x14ac:dyDescent="0.3">
      <c r="K4988" s="190"/>
      <c r="R4988" s="8"/>
    </row>
    <row r="4989" spans="11:18" s="7" customFormat="1" x14ac:dyDescent="0.3">
      <c r="K4989" s="190"/>
      <c r="R4989" s="8"/>
    </row>
    <row r="4990" spans="11:18" s="7" customFormat="1" x14ac:dyDescent="0.3">
      <c r="K4990" s="190"/>
      <c r="R4990" s="8"/>
    </row>
    <row r="4991" spans="11:18" s="7" customFormat="1" x14ac:dyDescent="0.3">
      <c r="K4991" s="190"/>
      <c r="R4991" s="8"/>
    </row>
    <row r="4992" spans="11:18" s="7" customFormat="1" x14ac:dyDescent="0.3">
      <c r="K4992" s="190"/>
      <c r="R4992" s="8"/>
    </row>
    <row r="4993" spans="11:18" s="7" customFormat="1" x14ac:dyDescent="0.3">
      <c r="K4993" s="190"/>
      <c r="R4993" s="8"/>
    </row>
    <row r="4994" spans="11:18" s="7" customFormat="1" x14ac:dyDescent="0.3">
      <c r="K4994" s="190"/>
      <c r="R4994" s="8"/>
    </row>
    <row r="4995" spans="11:18" s="7" customFormat="1" x14ac:dyDescent="0.3">
      <c r="K4995" s="190"/>
      <c r="R4995" s="8"/>
    </row>
    <row r="4996" spans="11:18" s="7" customFormat="1" x14ac:dyDescent="0.3">
      <c r="K4996" s="190"/>
      <c r="R4996" s="8"/>
    </row>
    <row r="4997" spans="11:18" s="7" customFormat="1" x14ac:dyDescent="0.3">
      <c r="K4997" s="190"/>
      <c r="R4997" s="8"/>
    </row>
    <row r="4998" spans="11:18" s="7" customFormat="1" x14ac:dyDescent="0.3">
      <c r="K4998" s="190"/>
      <c r="R4998" s="8"/>
    </row>
    <row r="4999" spans="11:18" s="7" customFormat="1" x14ac:dyDescent="0.3">
      <c r="K4999" s="190"/>
      <c r="R4999" s="8"/>
    </row>
    <row r="5000" spans="11:18" s="7" customFormat="1" x14ac:dyDescent="0.3">
      <c r="K5000" s="190"/>
      <c r="R5000" s="8"/>
    </row>
    <row r="5001" spans="11:18" s="7" customFormat="1" x14ac:dyDescent="0.3">
      <c r="K5001" s="190"/>
      <c r="R5001" s="8"/>
    </row>
    <row r="5002" spans="11:18" s="7" customFormat="1" x14ac:dyDescent="0.3">
      <c r="K5002" s="190"/>
      <c r="R5002" s="8"/>
    </row>
    <row r="5003" spans="11:18" s="7" customFormat="1" x14ac:dyDescent="0.3">
      <c r="K5003" s="190"/>
      <c r="R5003" s="8"/>
    </row>
    <row r="5004" spans="11:18" s="7" customFormat="1" x14ac:dyDescent="0.3">
      <c r="K5004" s="190"/>
      <c r="R5004" s="8"/>
    </row>
    <row r="5005" spans="11:18" s="7" customFormat="1" x14ac:dyDescent="0.3">
      <c r="K5005" s="190"/>
      <c r="R5005" s="8"/>
    </row>
    <row r="5006" spans="11:18" s="7" customFormat="1" x14ac:dyDescent="0.3">
      <c r="K5006" s="190"/>
      <c r="R5006" s="8"/>
    </row>
    <row r="5007" spans="11:18" s="7" customFormat="1" x14ac:dyDescent="0.3">
      <c r="K5007" s="190"/>
      <c r="R5007" s="8"/>
    </row>
    <row r="5008" spans="11:18" s="7" customFormat="1" x14ac:dyDescent="0.3">
      <c r="K5008" s="190"/>
      <c r="R5008" s="8"/>
    </row>
    <row r="5009" spans="11:18" s="7" customFormat="1" x14ac:dyDescent="0.3">
      <c r="K5009" s="190"/>
      <c r="R5009" s="8"/>
    </row>
    <row r="5010" spans="11:18" s="7" customFormat="1" x14ac:dyDescent="0.3">
      <c r="K5010" s="190"/>
      <c r="R5010" s="8"/>
    </row>
    <row r="5011" spans="11:18" s="7" customFormat="1" x14ac:dyDescent="0.3">
      <c r="K5011" s="190"/>
      <c r="R5011" s="8"/>
    </row>
    <row r="5012" spans="11:18" s="7" customFormat="1" x14ac:dyDescent="0.3">
      <c r="K5012" s="190"/>
      <c r="R5012" s="8"/>
    </row>
    <row r="5013" spans="11:18" s="7" customFormat="1" x14ac:dyDescent="0.3">
      <c r="K5013" s="190"/>
      <c r="R5013" s="8"/>
    </row>
    <row r="5014" spans="11:18" s="7" customFormat="1" x14ac:dyDescent="0.3">
      <c r="K5014" s="190"/>
      <c r="R5014" s="8"/>
    </row>
    <row r="5015" spans="11:18" s="7" customFormat="1" x14ac:dyDescent="0.3">
      <c r="K5015" s="190"/>
      <c r="R5015" s="8"/>
    </row>
    <row r="5016" spans="11:18" s="7" customFormat="1" x14ac:dyDescent="0.3">
      <c r="K5016" s="190"/>
      <c r="R5016" s="8"/>
    </row>
    <row r="5017" spans="11:18" s="7" customFormat="1" x14ac:dyDescent="0.3">
      <c r="K5017" s="190"/>
      <c r="R5017" s="8"/>
    </row>
    <row r="5018" spans="11:18" s="7" customFormat="1" x14ac:dyDescent="0.3">
      <c r="K5018" s="190"/>
      <c r="R5018" s="8"/>
    </row>
    <row r="5019" spans="11:18" s="7" customFormat="1" x14ac:dyDescent="0.3">
      <c r="K5019" s="190"/>
      <c r="R5019" s="8"/>
    </row>
    <row r="5020" spans="11:18" s="7" customFormat="1" x14ac:dyDescent="0.3">
      <c r="K5020" s="190"/>
      <c r="R5020" s="8"/>
    </row>
    <row r="5021" spans="11:18" s="7" customFormat="1" x14ac:dyDescent="0.3">
      <c r="K5021" s="190"/>
      <c r="R5021" s="8"/>
    </row>
    <row r="5022" spans="11:18" s="7" customFormat="1" x14ac:dyDescent="0.3">
      <c r="K5022" s="190"/>
      <c r="R5022" s="8"/>
    </row>
    <row r="5023" spans="11:18" s="7" customFormat="1" x14ac:dyDescent="0.3">
      <c r="K5023" s="190"/>
      <c r="R5023" s="8"/>
    </row>
    <row r="5024" spans="11:18" s="7" customFormat="1" x14ac:dyDescent="0.3">
      <c r="K5024" s="190"/>
      <c r="R5024" s="8"/>
    </row>
    <row r="5025" spans="11:18" s="7" customFormat="1" x14ac:dyDescent="0.3">
      <c r="K5025" s="190"/>
      <c r="R5025" s="8"/>
    </row>
    <row r="5026" spans="11:18" s="7" customFormat="1" x14ac:dyDescent="0.3">
      <c r="K5026" s="190"/>
      <c r="R5026" s="8"/>
    </row>
    <row r="5027" spans="11:18" s="7" customFormat="1" x14ac:dyDescent="0.3">
      <c r="K5027" s="190"/>
      <c r="R5027" s="8"/>
    </row>
    <row r="5028" spans="11:18" s="7" customFormat="1" x14ac:dyDescent="0.3">
      <c r="K5028" s="190"/>
      <c r="R5028" s="8"/>
    </row>
    <row r="5029" spans="11:18" s="7" customFormat="1" x14ac:dyDescent="0.3">
      <c r="K5029" s="190"/>
      <c r="R5029" s="8"/>
    </row>
    <row r="5030" spans="11:18" s="7" customFormat="1" x14ac:dyDescent="0.3">
      <c r="K5030" s="190"/>
      <c r="R5030" s="8"/>
    </row>
    <row r="5031" spans="11:18" s="7" customFormat="1" x14ac:dyDescent="0.3">
      <c r="K5031" s="190"/>
      <c r="R5031" s="8"/>
    </row>
    <row r="5032" spans="11:18" s="7" customFormat="1" x14ac:dyDescent="0.3">
      <c r="K5032" s="190"/>
      <c r="R5032" s="8"/>
    </row>
    <row r="5033" spans="11:18" s="7" customFormat="1" x14ac:dyDescent="0.3">
      <c r="K5033" s="190"/>
      <c r="R5033" s="8"/>
    </row>
    <row r="5034" spans="11:18" s="7" customFormat="1" x14ac:dyDescent="0.3">
      <c r="K5034" s="190"/>
      <c r="R5034" s="8"/>
    </row>
    <row r="5035" spans="11:18" s="7" customFormat="1" x14ac:dyDescent="0.3">
      <c r="K5035" s="190"/>
      <c r="R5035" s="8"/>
    </row>
    <row r="5036" spans="11:18" s="7" customFormat="1" x14ac:dyDescent="0.3">
      <c r="K5036" s="190"/>
      <c r="R5036" s="8"/>
    </row>
    <row r="5037" spans="11:18" s="7" customFormat="1" x14ac:dyDescent="0.3">
      <c r="K5037" s="190"/>
      <c r="R5037" s="8"/>
    </row>
    <row r="5038" spans="11:18" s="7" customFormat="1" x14ac:dyDescent="0.3">
      <c r="K5038" s="190"/>
      <c r="R5038" s="8"/>
    </row>
    <row r="5039" spans="11:18" s="7" customFormat="1" x14ac:dyDescent="0.3">
      <c r="K5039" s="190"/>
      <c r="R5039" s="8"/>
    </row>
    <row r="5040" spans="11:18" s="7" customFormat="1" x14ac:dyDescent="0.3">
      <c r="K5040" s="190"/>
      <c r="R5040" s="8"/>
    </row>
    <row r="5041" spans="11:18" s="7" customFormat="1" x14ac:dyDescent="0.3">
      <c r="K5041" s="190"/>
      <c r="R5041" s="8"/>
    </row>
    <row r="5042" spans="11:18" s="7" customFormat="1" x14ac:dyDescent="0.3">
      <c r="K5042" s="190"/>
      <c r="R5042" s="8"/>
    </row>
    <row r="5043" spans="11:18" s="7" customFormat="1" x14ac:dyDescent="0.3">
      <c r="K5043" s="190"/>
      <c r="R5043" s="8"/>
    </row>
    <row r="5044" spans="11:18" s="7" customFormat="1" x14ac:dyDescent="0.3">
      <c r="K5044" s="190"/>
      <c r="R5044" s="8"/>
    </row>
    <row r="5045" spans="11:18" s="7" customFormat="1" x14ac:dyDescent="0.3">
      <c r="K5045" s="190"/>
      <c r="R5045" s="8"/>
    </row>
    <row r="5046" spans="11:18" s="7" customFormat="1" x14ac:dyDescent="0.3">
      <c r="K5046" s="190"/>
      <c r="R5046" s="8"/>
    </row>
    <row r="5047" spans="11:18" s="7" customFormat="1" x14ac:dyDescent="0.3">
      <c r="K5047" s="190"/>
      <c r="R5047" s="8"/>
    </row>
    <row r="5048" spans="11:18" s="7" customFormat="1" x14ac:dyDescent="0.3">
      <c r="K5048" s="190"/>
      <c r="R5048" s="8"/>
    </row>
    <row r="5049" spans="11:18" s="7" customFormat="1" x14ac:dyDescent="0.3">
      <c r="K5049" s="190"/>
      <c r="R5049" s="8"/>
    </row>
    <row r="5050" spans="11:18" s="7" customFormat="1" x14ac:dyDescent="0.3">
      <c r="K5050" s="190"/>
      <c r="R5050" s="8"/>
    </row>
    <row r="5051" spans="11:18" s="7" customFormat="1" x14ac:dyDescent="0.3">
      <c r="K5051" s="190"/>
      <c r="R5051" s="8"/>
    </row>
    <row r="5052" spans="11:18" s="7" customFormat="1" x14ac:dyDescent="0.3">
      <c r="K5052" s="190"/>
      <c r="R5052" s="8"/>
    </row>
    <row r="5053" spans="11:18" s="7" customFormat="1" x14ac:dyDescent="0.3">
      <c r="K5053" s="190"/>
      <c r="R5053" s="8"/>
    </row>
    <row r="5054" spans="11:18" s="7" customFormat="1" x14ac:dyDescent="0.3">
      <c r="K5054" s="190"/>
      <c r="R5054" s="8"/>
    </row>
    <row r="5055" spans="11:18" s="7" customFormat="1" x14ac:dyDescent="0.3">
      <c r="K5055" s="190"/>
      <c r="R5055" s="8"/>
    </row>
    <row r="5056" spans="11:18" s="7" customFormat="1" x14ac:dyDescent="0.3">
      <c r="K5056" s="190"/>
      <c r="R5056" s="8"/>
    </row>
    <row r="5057" spans="11:18" s="7" customFormat="1" x14ac:dyDescent="0.3">
      <c r="K5057" s="190"/>
      <c r="R5057" s="8"/>
    </row>
    <row r="5058" spans="11:18" s="7" customFormat="1" x14ac:dyDescent="0.3">
      <c r="K5058" s="190"/>
      <c r="R5058" s="8"/>
    </row>
    <row r="5059" spans="11:18" s="7" customFormat="1" x14ac:dyDescent="0.3">
      <c r="K5059" s="190"/>
      <c r="R5059" s="8"/>
    </row>
    <row r="5060" spans="11:18" s="7" customFormat="1" x14ac:dyDescent="0.3">
      <c r="K5060" s="190"/>
      <c r="R5060" s="8"/>
    </row>
    <row r="5061" spans="11:18" s="7" customFormat="1" x14ac:dyDescent="0.3">
      <c r="K5061" s="190"/>
      <c r="R5061" s="8"/>
    </row>
    <row r="5062" spans="11:18" s="7" customFormat="1" x14ac:dyDescent="0.3">
      <c r="K5062" s="190"/>
      <c r="R5062" s="8"/>
    </row>
    <row r="5063" spans="11:18" s="7" customFormat="1" x14ac:dyDescent="0.3">
      <c r="K5063" s="190"/>
      <c r="R5063" s="8"/>
    </row>
    <row r="5064" spans="11:18" s="7" customFormat="1" x14ac:dyDescent="0.3">
      <c r="K5064" s="190"/>
      <c r="R5064" s="8"/>
    </row>
    <row r="5065" spans="11:18" s="7" customFormat="1" x14ac:dyDescent="0.3">
      <c r="K5065" s="190"/>
      <c r="R5065" s="8"/>
    </row>
    <row r="5066" spans="11:18" s="7" customFormat="1" x14ac:dyDescent="0.3">
      <c r="K5066" s="190"/>
      <c r="R5066" s="8"/>
    </row>
    <row r="5067" spans="11:18" s="7" customFormat="1" x14ac:dyDescent="0.3">
      <c r="K5067" s="190"/>
      <c r="R5067" s="8"/>
    </row>
    <row r="5068" spans="11:18" s="7" customFormat="1" x14ac:dyDescent="0.3">
      <c r="K5068" s="190"/>
      <c r="R5068" s="8"/>
    </row>
    <row r="5069" spans="11:18" s="7" customFormat="1" x14ac:dyDescent="0.3">
      <c r="K5069" s="190"/>
      <c r="R5069" s="8"/>
    </row>
    <row r="5070" spans="11:18" s="7" customFormat="1" x14ac:dyDescent="0.3">
      <c r="K5070" s="190"/>
      <c r="R5070" s="8"/>
    </row>
    <row r="5071" spans="11:18" s="7" customFormat="1" x14ac:dyDescent="0.3">
      <c r="K5071" s="190"/>
      <c r="R5071" s="8"/>
    </row>
    <row r="5072" spans="11:18" s="7" customFormat="1" x14ac:dyDescent="0.3">
      <c r="K5072" s="190"/>
      <c r="R5072" s="8"/>
    </row>
    <row r="5073" spans="11:18" s="7" customFormat="1" x14ac:dyDescent="0.3">
      <c r="K5073" s="190"/>
      <c r="R5073" s="8"/>
    </row>
    <row r="5074" spans="11:18" s="7" customFormat="1" x14ac:dyDescent="0.3">
      <c r="K5074" s="190"/>
      <c r="R5074" s="8"/>
    </row>
    <row r="5075" spans="11:18" s="7" customFormat="1" x14ac:dyDescent="0.3">
      <c r="K5075" s="190"/>
      <c r="R5075" s="8"/>
    </row>
    <row r="5076" spans="11:18" s="7" customFormat="1" x14ac:dyDescent="0.3">
      <c r="K5076" s="190"/>
      <c r="R5076" s="8"/>
    </row>
    <row r="5077" spans="11:18" s="7" customFormat="1" x14ac:dyDescent="0.3">
      <c r="K5077" s="190"/>
      <c r="R5077" s="8"/>
    </row>
    <row r="5078" spans="11:18" s="7" customFormat="1" x14ac:dyDescent="0.3">
      <c r="K5078" s="190"/>
      <c r="R5078" s="8"/>
    </row>
    <row r="5079" spans="11:18" s="7" customFormat="1" x14ac:dyDescent="0.3">
      <c r="K5079" s="190"/>
      <c r="R5079" s="8"/>
    </row>
    <row r="5080" spans="11:18" s="7" customFormat="1" x14ac:dyDescent="0.3">
      <c r="K5080" s="190"/>
      <c r="R5080" s="8"/>
    </row>
    <row r="5081" spans="11:18" s="7" customFormat="1" x14ac:dyDescent="0.3">
      <c r="K5081" s="190"/>
      <c r="R5081" s="8"/>
    </row>
    <row r="5082" spans="11:18" s="7" customFormat="1" x14ac:dyDescent="0.3">
      <c r="K5082" s="190"/>
      <c r="R5082" s="8"/>
    </row>
    <row r="5083" spans="11:18" s="7" customFormat="1" x14ac:dyDescent="0.3">
      <c r="K5083" s="190"/>
      <c r="R5083" s="8"/>
    </row>
    <row r="5084" spans="11:18" s="7" customFormat="1" x14ac:dyDescent="0.3">
      <c r="K5084" s="190"/>
      <c r="R5084" s="8"/>
    </row>
    <row r="5085" spans="11:18" s="7" customFormat="1" x14ac:dyDescent="0.3">
      <c r="K5085" s="190"/>
      <c r="R5085" s="8"/>
    </row>
    <row r="5086" spans="11:18" s="7" customFormat="1" x14ac:dyDescent="0.3">
      <c r="K5086" s="190"/>
      <c r="R5086" s="8"/>
    </row>
    <row r="5087" spans="11:18" s="7" customFormat="1" x14ac:dyDescent="0.3">
      <c r="K5087" s="190"/>
      <c r="R5087" s="8"/>
    </row>
    <row r="5088" spans="11:18" s="7" customFormat="1" x14ac:dyDescent="0.3">
      <c r="K5088" s="190"/>
      <c r="R5088" s="8"/>
    </row>
    <row r="5089" spans="11:18" s="7" customFormat="1" x14ac:dyDescent="0.3">
      <c r="K5089" s="190"/>
      <c r="R5089" s="8"/>
    </row>
    <row r="5090" spans="11:18" s="7" customFormat="1" x14ac:dyDescent="0.3">
      <c r="K5090" s="190"/>
      <c r="R5090" s="8"/>
    </row>
    <row r="5091" spans="11:18" s="7" customFormat="1" x14ac:dyDescent="0.3">
      <c r="K5091" s="190"/>
      <c r="R5091" s="8"/>
    </row>
    <row r="5092" spans="11:18" s="7" customFormat="1" x14ac:dyDescent="0.3">
      <c r="K5092" s="190"/>
      <c r="R5092" s="8"/>
    </row>
    <row r="5093" spans="11:18" s="7" customFormat="1" x14ac:dyDescent="0.3">
      <c r="K5093" s="190"/>
      <c r="R5093" s="8"/>
    </row>
    <row r="5094" spans="11:18" s="7" customFormat="1" x14ac:dyDescent="0.3">
      <c r="K5094" s="190"/>
      <c r="R5094" s="8"/>
    </row>
    <row r="5095" spans="11:18" s="7" customFormat="1" x14ac:dyDescent="0.3">
      <c r="K5095" s="190"/>
      <c r="R5095" s="8"/>
    </row>
    <row r="5096" spans="11:18" s="7" customFormat="1" x14ac:dyDescent="0.3">
      <c r="K5096" s="190"/>
      <c r="R5096" s="8"/>
    </row>
    <row r="5097" spans="11:18" s="7" customFormat="1" x14ac:dyDescent="0.3">
      <c r="K5097" s="190"/>
      <c r="R5097" s="8"/>
    </row>
    <row r="5098" spans="11:18" s="7" customFormat="1" x14ac:dyDescent="0.3">
      <c r="K5098" s="190"/>
      <c r="R5098" s="8"/>
    </row>
    <row r="5099" spans="11:18" s="7" customFormat="1" x14ac:dyDescent="0.3">
      <c r="K5099" s="190"/>
      <c r="R5099" s="8"/>
    </row>
    <row r="5100" spans="11:18" s="7" customFormat="1" x14ac:dyDescent="0.3">
      <c r="K5100" s="190"/>
      <c r="R5100" s="8"/>
    </row>
    <row r="5101" spans="11:18" s="7" customFormat="1" x14ac:dyDescent="0.3">
      <c r="K5101" s="190"/>
      <c r="R5101" s="8"/>
    </row>
    <row r="5102" spans="11:18" s="7" customFormat="1" x14ac:dyDescent="0.3">
      <c r="K5102" s="190"/>
      <c r="R5102" s="8"/>
    </row>
    <row r="5103" spans="11:18" s="7" customFormat="1" x14ac:dyDescent="0.3">
      <c r="K5103" s="190"/>
      <c r="R5103" s="8"/>
    </row>
    <row r="5104" spans="11:18" s="7" customFormat="1" x14ac:dyDescent="0.3">
      <c r="K5104" s="190"/>
      <c r="R5104" s="8"/>
    </row>
    <row r="5105" spans="11:18" s="7" customFormat="1" x14ac:dyDescent="0.3">
      <c r="K5105" s="190"/>
      <c r="R5105" s="8"/>
    </row>
    <row r="5106" spans="11:18" s="7" customFormat="1" x14ac:dyDescent="0.3">
      <c r="K5106" s="190"/>
      <c r="R5106" s="8"/>
    </row>
    <row r="5107" spans="11:18" s="7" customFormat="1" x14ac:dyDescent="0.3">
      <c r="K5107" s="190"/>
      <c r="R5107" s="8"/>
    </row>
    <row r="5108" spans="11:18" s="7" customFormat="1" x14ac:dyDescent="0.3">
      <c r="K5108" s="190"/>
      <c r="R5108" s="8"/>
    </row>
    <row r="5109" spans="11:18" s="7" customFormat="1" x14ac:dyDescent="0.3">
      <c r="K5109" s="190"/>
      <c r="R5109" s="8"/>
    </row>
    <row r="5110" spans="11:18" s="7" customFormat="1" x14ac:dyDescent="0.3">
      <c r="K5110" s="190"/>
      <c r="R5110" s="8"/>
    </row>
    <row r="5111" spans="11:18" s="7" customFormat="1" x14ac:dyDescent="0.3">
      <c r="K5111" s="190"/>
      <c r="R5111" s="8"/>
    </row>
    <row r="5112" spans="11:18" s="7" customFormat="1" x14ac:dyDescent="0.3">
      <c r="K5112" s="190"/>
      <c r="R5112" s="8"/>
    </row>
    <row r="5113" spans="11:18" s="7" customFormat="1" x14ac:dyDescent="0.3">
      <c r="K5113" s="190"/>
      <c r="R5113" s="8"/>
    </row>
    <row r="5114" spans="11:18" s="7" customFormat="1" x14ac:dyDescent="0.3">
      <c r="K5114" s="190"/>
      <c r="R5114" s="8"/>
    </row>
    <row r="5115" spans="11:18" s="7" customFormat="1" x14ac:dyDescent="0.3">
      <c r="K5115" s="190"/>
      <c r="R5115" s="8"/>
    </row>
    <row r="5116" spans="11:18" s="7" customFormat="1" x14ac:dyDescent="0.3">
      <c r="K5116" s="190"/>
      <c r="R5116" s="8"/>
    </row>
    <row r="5117" spans="11:18" s="7" customFormat="1" x14ac:dyDescent="0.3">
      <c r="K5117" s="190"/>
      <c r="R5117" s="8"/>
    </row>
    <row r="5118" spans="11:18" s="7" customFormat="1" x14ac:dyDescent="0.3">
      <c r="K5118" s="190"/>
      <c r="R5118" s="8"/>
    </row>
    <row r="5119" spans="11:18" s="7" customFormat="1" x14ac:dyDescent="0.3">
      <c r="K5119" s="190"/>
      <c r="R5119" s="8"/>
    </row>
    <row r="5120" spans="11:18" s="7" customFormat="1" x14ac:dyDescent="0.3">
      <c r="K5120" s="190"/>
      <c r="R5120" s="8"/>
    </row>
    <row r="5121" spans="11:18" s="7" customFormat="1" x14ac:dyDescent="0.3">
      <c r="K5121" s="190"/>
      <c r="R5121" s="8"/>
    </row>
    <row r="5122" spans="11:18" s="7" customFormat="1" x14ac:dyDescent="0.3">
      <c r="K5122" s="190"/>
      <c r="R5122" s="8"/>
    </row>
    <row r="5123" spans="11:18" s="7" customFormat="1" x14ac:dyDescent="0.3">
      <c r="K5123" s="190"/>
      <c r="R5123" s="8"/>
    </row>
    <row r="5124" spans="11:18" s="7" customFormat="1" x14ac:dyDescent="0.3">
      <c r="K5124" s="190"/>
      <c r="R5124" s="8"/>
    </row>
    <row r="5125" spans="11:18" s="7" customFormat="1" x14ac:dyDescent="0.3">
      <c r="K5125" s="190"/>
      <c r="R5125" s="8"/>
    </row>
    <row r="5126" spans="11:18" s="7" customFormat="1" x14ac:dyDescent="0.3">
      <c r="K5126" s="190"/>
      <c r="R5126" s="8"/>
    </row>
    <row r="5127" spans="11:18" s="7" customFormat="1" x14ac:dyDescent="0.3">
      <c r="K5127" s="190"/>
      <c r="R5127" s="8"/>
    </row>
    <row r="5128" spans="11:18" s="7" customFormat="1" x14ac:dyDescent="0.3">
      <c r="K5128" s="190"/>
      <c r="R5128" s="8"/>
    </row>
    <row r="5129" spans="11:18" s="7" customFormat="1" x14ac:dyDescent="0.3">
      <c r="K5129" s="190"/>
      <c r="R5129" s="8"/>
    </row>
    <row r="5130" spans="11:18" s="7" customFormat="1" x14ac:dyDescent="0.3">
      <c r="K5130" s="190"/>
      <c r="R5130" s="8"/>
    </row>
    <row r="5131" spans="11:18" s="7" customFormat="1" x14ac:dyDescent="0.3">
      <c r="K5131" s="190"/>
      <c r="R5131" s="8"/>
    </row>
    <row r="5132" spans="11:18" s="7" customFormat="1" x14ac:dyDescent="0.3">
      <c r="K5132" s="190"/>
      <c r="R5132" s="8"/>
    </row>
    <row r="5133" spans="11:18" s="7" customFormat="1" x14ac:dyDescent="0.3">
      <c r="K5133" s="190"/>
      <c r="R5133" s="8"/>
    </row>
    <row r="5134" spans="11:18" s="7" customFormat="1" x14ac:dyDescent="0.3">
      <c r="K5134" s="190"/>
      <c r="R5134" s="8"/>
    </row>
    <row r="5135" spans="11:18" s="7" customFormat="1" x14ac:dyDescent="0.3">
      <c r="K5135" s="190"/>
      <c r="R5135" s="8"/>
    </row>
    <row r="5136" spans="11:18" s="7" customFormat="1" x14ac:dyDescent="0.3">
      <c r="K5136" s="190"/>
      <c r="R5136" s="8"/>
    </row>
    <row r="5137" spans="11:18" s="7" customFormat="1" x14ac:dyDescent="0.3">
      <c r="K5137" s="190"/>
      <c r="R5137" s="8"/>
    </row>
    <row r="5138" spans="11:18" s="7" customFormat="1" x14ac:dyDescent="0.3">
      <c r="K5138" s="190"/>
      <c r="R5138" s="8"/>
    </row>
    <row r="5139" spans="11:18" s="7" customFormat="1" x14ac:dyDescent="0.3">
      <c r="K5139" s="190"/>
      <c r="R5139" s="8"/>
    </row>
    <row r="5140" spans="11:18" s="7" customFormat="1" x14ac:dyDescent="0.3">
      <c r="K5140" s="190"/>
      <c r="R5140" s="8"/>
    </row>
    <row r="5141" spans="11:18" s="7" customFormat="1" x14ac:dyDescent="0.3">
      <c r="K5141" s="190"/>
      <c r="R5141" s="8"/>
    </row>
    <row r="5142" spans="11:18" s="7" customFormat="1" x14ac:dyDescent="0.3">
      <c r="K5142" s="190"/>
      <c r="R5142" s="8"/>
    </row>
    <row r="5143" spans="11:18" s="7" customFormat="1" x14ac:dyDescent="0.3">
      <c r="K5143" s="190"/>
      <c r="R5143" s="8"/>
    </row>
    <row r="5144" spans="11:18" s="7" customFormat="1" x14ac:dyDescent="0.3">
      <c r="K5144" s="190"/>
      <c r="R5144" s="8"/>
    </row>
    <row r="5145" spans="11:18" s="7" customFormat="1" x14ac:dyDescent="0.3">
      <c r="K5145" s="190"/>
      <c r="R5145" s="8"/>
    </row>
    <row r="5146" spans="11:18" s="7" customFormat="1" x14ac:dyDescent="0.3">
      <c r="K5146" s="190"/>
      <c r="R5146" s="8"/>
    </row>
    <row r="5147" spans="11:18" s="7" customFormat="1" x14ac:dyDescent="0.3">
      <c r="K5147" s="190"/>
      <c r="R5147" s="8"/>
    </row>
    <row r="5148" spans="11:18" s="7" customFormat="1" x14ac:dyDescent="0.3">
      <c r="K5148" s="190"/>
      <c r="R5148" s="8"/>
    </row>
    <row r="5149" spans="11:18" s="7" customFormat="1" x14ac:dyDescent="0.3">
      <c r="K5149" s="190"/>
      <c r="R5149" s="8"/>
    </row>
    <row r="5150" spans="11:18" s="7" customFormat="1" x14ac:dyDescent="0.3">
      <c r="K5150" s="190"/>
      <c r="R5150" s="8"/>
    </row>
    <row r="5151" spans="11:18" s="7" customFormat="1" x14ac:dyDescent="0.3">
      <c r="K5151" s="190"/>
      <c r="R5151" s="8"/>
    </row>
    <row r="5152" spans="11:18" s="7" customFormat="1" x14ac:dyDescent="0.3">
      <c r="K5152" s="190"/>
      <c r="R5152" s="8"/>
    </row>
    <row r="5153" spans="11:18" s="7" customFormat="1" x14ac:dyDescent="0.3">
      <c r="K5153" s="190"/>
      <c r="R5153" s="8"/>
    </row>
    <row r="5154" spans="11:18" s="7" customFormat="1" x14ac:dyDescent="0.3">
      <c r="K5154" s="190"/>
      <c r="R5154" s="8"/>
    </row>
    <row r="5155" spans="11:18" s="7" customFormat="1" x14ac:dyDescent="0.3">
      <c r="K5155" s="190"/>
      <c r="R5155" s="8"/>
    </row>
    <row r="5156" spans="11:18" s="7" customFormat="1" x14ac:dyDescent="0.3">
      <c r="K5156" s="190"/>
      <c r="R5156" s="8"/>
    </row>
    <row r="5157" spans="11:18" s="7" customFormat="1" x14ac:dyDescent="0.3">
      <c r="K5157" s="190"/>
      <c r="R5157" s="8"/>
    </row>
    <row r="5158" spans="11:18" s="7" customFormat="1" x14ac:dyDescent="0.3">
      <c r="K5158" s="190"/>
      <c r="R5158" s="8"/>
    </row>
    <row r="5159" spans="11:18" s="7" customFormat="1" x14ac:dyDescent="0.3">
      <c r="K5159" s="190"/>
      <c r="R5159" s="8"/>
    </row>
    <row r="5160" spans="11:18" s="7" customFormat="1" x14ac:dyDescent="0.3">
      <c r="K5160" s="190"/>
      <c r="R5160" s="8"/>
    </row>
    <row r="5161" spans="11:18" s="7" customFormat="1" x14ac:dyDescent="0.3">
      <c r="K5161" s="190"/>
      <c r="R5161" s="8"/>
    </row>
    <row r="5162" spans="11:18" s="7" customFormat="1" x14ac:dyDescent="0.3">
      <c r="K5162" s="190"/>
      <c r="R5162" s="8"/>
    </row>
    <row r="5163" spans="11:18" s="7" customFormat="1" x14ac:dyDescent="0.3">
      <c r="K5163" s="190"/>
      <c r="R5163" s="8"/>
    </row>
    <row r="5164" spans="11:18" s="7" customFormat="1" x14ac:dyDescent="0.3">
      <c r="K5164" s="190"/>
      <c r="R5164" s="8"/>
    </row>
    <row r="5165" spans="11:18" s="7" customFormat="1" x14ac:dyDescent="0.3">
      <c r="K5165" s="190"/>
      <c r="R5165" s="8"/>
    </row>
    <row r="5166" spans="11:18" s="7" customFormat="1" x14ac:dyDescent="0.3">
      <c r="K5166" s="190"/>
      <c r="R5166" s="8"/>
    </row>
    <row r="5167" spans="11:18" s="7" customFormat="1" x14ac:dyDescent="0.3">
      <c r="K5167" s="190"/>
      <c r="R5167" s="8"/>
    </row>
    <row r="5168" spans="11:18" s="7" customFormat="1" x14ac:dyDescent="0.3">
      <c r="K5168" s="190"/>
      <c r="R5168" s="8"/>
    </row>
    <row r="5169" spans="11:18" s="7" customFormat="1" x14ac:dyDescent="0.3">
      <c r="K5169" s="190"/>
      <c r="R5169" s="8"/>
    </row>
    <row r="5170" spans="11:18" s="7" customFormat="1" x14ac:dyDescent="0.3">
      <c r="K5170" s="190"/>
      <c r="R5170" s="8"/>
    </row>
    <row r="5171" spans="11:18" s="7" customFormat="1" x14ac:dyDescent="0.3">
      <c r="K5171" s="190"/>
      <c r="R5171" s="8"/>
    </row>
    <row r="5172" spans="11:18" s="7" customFormat="1" x14ac:dyDescent="0.3">
      <c r="K5172" s="190"/>
      <c r="R5172" s="8"/>
    </row>
    <row r="5173" spans="11:18" s="7" customFormat="1" x14ac:dyDescent="0.3">
      <c r="K5173" s="190"/>
      <c r="R5173" s="8"/>
    </row>
    <row r="5174" spans="11:18" s="7" customFormat="1" x14ac:dyDescent="0.3">
      <c r="K5174" s="190"/>
      <c r="R5174" s="8"/>
    </row>
    <row r="5175" spans="11:18" s="7" customFormat="1" x14ac:dyDescent="0.3">
      <c r="K5175" s="190"/>
      <c r="R5175" s="8"/>
    </row>
    <row r="5176" spans="11:18" s="7" customFormat="1" x14ac:dyDescent="0.3">
      <c r="K5176" s="190"/>
      <c r="R5176" s="8"/>
    </row>
    <row r="5177" spans="11:18" s="7" customFormat="1" x14ac:dyDescent="0.3">
      <c r="K5177" s="190"/>
      <c r="R5177" s="8"/>
    </row>
    <row r="5178" spans="11:18" s="7" customFormat="1" x14ac:dyDescent="0.3">
      <c r="K5178" s="190"/>
      <c r="R5178" s="8"/>
    </row>
    <row r="5179" spans="11:18" s="7" customFormat="1" x14ac:dyDescent="0.3">
      <c r="K5179" s="190"/>
      <c r="R5179" s="8"/>
    </row>
    <row r="5180" spans="11:18" s="7" customFormat="1" x14ac:dyDescent="0.3">
      <c r="K5180" s="190"/>
      <c r="R5180" s="8"/>
    </row>
    <row r="5181" spans="11:18" s="7" customFormat="1" x14ac:dyDescent="0.3">
      <c r="K5181" s="190"/>
      <c r="R5181" s="8"/>
    </row>
    <row r="5182" spans="11:18" s="7" customFormat="1" x14ac:dyDescent="0.3">
      <c r="K5182" s="190"/>
      <c r="R5182" s="8"/>
    </row>
    <row r="5183" spans="11:18" s="7" customFormat="1" x14ac:dyDescent="0.3">
      <c r="K5183" s="190"/>
      <c r="R5183" s="8"/>
    </row>
    <row r="5184" spans="11:18" s="7" customFormat="1" x14ac:dyDescent="0.3">
      <c r="K5184" s="190"/>
      <c r="R5184" s="8"/>
    </row>
    <row r="5185" spans="11:18" s="7" customFormat="1" x14ac:dyDescent="0.3">
      <c r="K5185" s="190"/>
      <c r="R5185" s="8"/>
    </row>
    <row r="5186" spans="11:18" s="7" customFormat="1" x14ac:dyDescent="0.3">
      <c r="K5186" s="190"/>
      <c r="R5186" s="8"/>
    </row>
    <row r="5187" spans="11:18" s="7" customFormat="1" x14ac:dyDescent="0.3">
      <c r="K5187" s="190"/>
      <c r="R5187" s="8"/>
    </row>
    <row r="5188" spans="11:18" s="7" customFormat="1" x14ac:dyDescent="0.3">
      <c r="K5188" s="190"/>
      <c r="R5188" s="8"/>
    </row>
    <row r="5189" spans="11:18" s="7" customFormat="1" x14ac:dyDescent="0.3">
      <c r="K5189" s="190"/>
      <c r="R5189" s="8"/>
    </row>
    <row r="5190" spans="11:18" s="7" customFormat="1" x14ac:dyDescent="0.3">
      <c r="K5190" s="190"/>
      <c r="R5190" s="8"/>
    </row>
    <row r="5191" spans="11:18" s="7" customFormat="1" x14ac:dyDescent="0.3">
      <c r="K5191" s="190"/>
      <c r="R5191" s="8"/>
    </row>
    <row r="5192" spans="11:18" s="7" customFormat="1" x14ac:dyDescent="0.3">
      <c r="K5192" s="190"/>
      <c r="R5192" s="8"/>
    </row>
    <row r="5193" spans="11:18" s="7" customFormat="1" x14ac:dyDescent="0.3">
      <c r="K5193" s="190"/>
      <c r="R5193" s="8"/>
    </row>
    <row r="5194" spans="11:18" s="7" customFormat="1" x14ac:dyDescent="0.3">
      <c r="K5194" s="190"/>
      <c r="R5194" s="8"/>
    </row>
    <row r="5195" spans="11:18" s="7" customFormat="1" x14ac:dyDescent="0.3">
      <c r="K5195" s="190"/>
      <c r="R5195" s="8"/>
    </row>
    <row r="5196" spans="11:18" s="7" customFormat="1" x14ac:dyDescent="0.3">
      <c r="K5196" s="190"/>
      <c r="R5196" s="8"/>
    </row>
    <row r="5197" spans="11:18" s="7" customFormat="1" x14ac:dyDescent="0.3">
      <c r="K5197" s="190"/>
      <c r="R5197" s="8"/>
    </row>
    <row r="5198" spans="11:18" s="7" customFormat="1" x14ac:dyDescent="0.3">
      <c r="K5198" s="190"/>
      <c r="R5198" s="8"/>
    </row>
    <row r="5199" spans="11:18" s="7" customFormat="1" x14ac:dyDescent="0.3">
      <c r="K5199" s="190"/>
      <c r="R5199" s="8"/>
    </row>
    <row r="5200" spans="11:18" s="7" customFormat="1" x14ac:dyDescent="0.3">
      <c r="K5200" s="190"/>
      <c r="R5200" s="8"/>
    </row>
    <row r="5201" spans="11:18" s="7" customFormat="1" x14ac:dyDescent="0.3">
      <c r="K5201" s="190"/>
      <c r="R5201" s="8"/>
    </row>
    <row r="5202" spans="11:18" s="7" customFormat="1" x14ac:dyDescent="0.3">
      <c r="K5202" s="190"/>
      <c r="R5202" s="8"/>
    </row>
    <row r="5203" spans="11:18" s="7" customFormat="1" x14ac:dyDescent="0.3">
      <c r="K5203" s="190"/>
      <c r="R5203" s="8"/>
    </row>
    <row r="5204" spans="11:18" s="7" customFormat="1" x14ac:dyDescent="0.3">
      <c r="K5204" s="190"/>
      <c r="R5204" s="8"/>
    </row>
    <row r="5205" spans="11:18" s="7" customFormat="1" x14ac:dyDescent="0.3">
      <c r="K5205" s="190"/>
      <c r="R5205" s="8"/>
    </row>
    <row r="5206" spans="11:18" s="7" customFormat="1" x14ac:dyDescent="0.3">
      <c r="K5206" s="190"/>
      <c r="R5206" s="8"/>
    </row>
    <row r="5207" spans="11:18" s="7" customFormat="1" x14ac:dyDescent="0.3">
      <c r="K5207" s="190"/>
      <c r="R5207" s="8"/>
    </row>
    <row r="5208" spans="11:18" s="7" customFormat="1" x14ac:dyDescent="0.3">
      <c r="K5208" s="190"/>
      <c r="R5208" s="8"/>
    </row>
    <row r="5209" spans="11:18" s="7" customFormat="1" x14ac:dyDescent="0.3">
      <c r="K5209" s="190"/>
      <c r="R5209" s="8"/>
    </row>
    <row r="5210" spans="11:18" s="7" customFormat="1" x14ac:dyDescent="0.3">
      <c r="K5210" s="190"/>
      <c r="R5210" s="8"/>
    </row>
    <row r="5211" spans="11:18" s="7" customFormat="1" x14ac:dyDescent="0.3">
      <c r="K5211" s="190"/>
      <c r="R5211" s="8"/>
    </row>
    <row r="5212" spans="11:18" s="7" customFormat="1" x14ac:dyDescent="0.3">
      <c r="K5212" s="190"/>
      <c r="R5212" s="8"/>
    </row>
    <row r="5213" spans="11:18" s="7" customFormat="1" x14ac:dyDescent="0.3">
      <c r="K5213" s="190"/>
      <c r="R5213" s="8"/>
    </row>
    <row r="5214" spans="11:18" s="7" customFormat="1" x14ac:dyDescent="0.3">
      <c r="K5214" s="190"/>
      <c r="R5214" s="8"/>
    </row>
    <row r="5215" spans="11:18" s="7" customFormat="1" x14ac:dyDescent="0.3">
      <c r="K5215" s="190"/>
      <c r="R5215" s="8"/>
    </row>
    <row r="5216" spans="11:18" s="7" customFormat="1" x14ac:dyDescent="0.3">
      <c r="K5216" s="190"/>
      <c r="R5216" s="8"/>
    </row>
    <row r="5217" spans="11:18" s="7" customFormat="1" x14ac:dyDescent="0.3">
      <c r="K5217" s="190"/>
      <c r="R5217" s="8"/>
    </row>
    <row r="5218" spans="11:18" s="7" customFormat="1" x14ac:dyDescent="0.3">
      <c r="K5218" s="190"/>
      <c r="R5218" s="8"/>
    </row>
    <row r="5219" spans="11:18" s="7" customFormat="1" x14ac:dyDescent="0.3">
      <c r="K5219" s="190"/>
      <c r="R5219" s="8"/>
    </row>
    <row r="5220" spans="11:18" s="7" customFormat="1" x14ac:dyDescent="0.3">
      <c r="K5220" s="190"/>
      <c r="R5220" s="8"/>
    </row>
    <row r="5221" spans="11:18" s="7" customFormat="1" x14ac:dyDescent="0.3">
      <c r="K5221" s="190"/>
      <c r="R5221" s="8"/>
    </row>
    <row r="5222" spans="11:18" s="7" customFormat="1" x14ac:dyDescent="0.3">
      <c r="K5222" s="190"/>
      <c r="R5222" s="8"/>
    </row>
    <row r="5223" spans="11:18" s="7" customFormat="1" x14ac:dyDescent="0.3">
      <c r="K5223" s="190"/>
      <c r="R5223" s="8"/>
    </row>
    <row r="5224" spans="11:18" s="7" customFormat="1" x14ac:dyDescent="0.3">
      <c r="K5224" s="190"/>
      <c r="R5224" s="8"/>
    </row>
    <row r="5225" spans="11:18" s="7" customFormat="1" x14ac:dyDescent="0.3">
      <c r="K5225" s="190"/>
      <c r="R5225" s="8"/>
    </row>
    <row r="5226" spans="11:18" s="7" customFormat="1" x14ac:dyDescent="0.3">
      <c r="K5226" s="190"/>
      <c r="R5226" s="8"/>
    </row>
    <row r="5227" spans="11:18" s="7" customFormat="1" x14ac:dyDescent="0.3">
      <c r="K5227" s="190"/>
      <c r="R5227" s="8"/>
    </row>
    <row r="5228" spans="11:18" s="7" customFormat="1" x14ac:dyDescent="0.3">
      <c r="K5228" s="190"/>
      <c r="R5228" s="8"/>
    </row>
    <row r="5229" spans="11:18" s="7" customFormat="1" x14ac:dyDescent="0.3">
      <c r="K5229" s="190"/>
      <c r="R5229" s="8"/>
    </row>
    <row r="5230" spans="11:18" s="7" customFormat="1" x14ac:dyDescent="0.3">
      <c r="K5230" s="190"/>
      <c r="R5230" s="8"/>
    </row>
    <row r="5231" spans="11:18" s="7" customFormat="1" x14ac:dyDescent="0.3">
      <c r="K5231" s="190"/>
      <c r="R5231" s="8"/>
    </row>
    <row r="5232" spans="11:18" s="7" customFormat="1" x14ac:dyDescent="0.3">
      <c r="K5232" s="190"/>
      <c r="R5232" s="8"/>
    </row>
    <row r="5233" spans="11:18" s="7" customFormat="1" x14ac:dyDescent="0.3">
      <c r="K5233" s="190"/>
      <c r="R5233" s="8"/>
    </row>
    <row r="5234" spans="11:18" s="7" customFormat="1" x14ac:dyDescent="0.3">
      <c r="K5234" s="190"/>
      <c r="R5234" s="8"/>
    </row>
    <row r="5235" spans="11:18" s="7" customFormat="1" x14ac:dyDescent="0.3">
      <c r="K5235" s="190"/>
      <c r="R5235" s="8"/>
    </row>
    <row r="5236" spans="11:18" s="7" customFormat="1" x14ac:dyDescent="0.3">
      <c r="K5236" s="190"/>
      <c r="R5236" s="8"/>
    </row>
    <row r="5237" spans="11:18" s="7" customFormat="1" x14ac:dyDescent="0.3">
      <c r="K5237" s="190"/>
      <c r="R5237" s="8"/>
    </row>
    <row r="5238" spans="11:18" s="7" customFormat="1" x14ac:dyDescent="0.3">
      <c r="K5238" s="190"/>
      <c r="R5238" s="8"/>
    </row>
    <row r="5239" spans="11:18" s="7" customFormat="1" x14ac:dyDescent="0.3">
      <c r="K5239" s="190"/>
      <c r="R5239" s="8"/>
    </row>
    <row r="5240" spans="11:18" s="7" customFormat="1" x14ac:dyDescent="0.3">
      <c r="K5240" s="190"/>
      <c r="R5240" s="8"/>
    </row>
    <row r="5241" spans="11:18" s="7" customFormat="1" x14ac:dyDescent="0.3">
      <c r="K5241" s="190"/>
      <c r="R5241" s="8"/>
    </row>
    <row r="5242" spans="11:18" s="7" customFormat="1" x14ac:dyDescent="0.3">
      <c r="K5242" s="190"/>
      <c r="R5242" s="8"/>
    </row>
    <row r="5243" spans="11:18" s="7" customFormat="1" x14ac:dyDescent="0.3">
      <c r="K5243" s="190"/>
      <c r="R5243" s="8"/>
    </row>
    <row r="5244" spans="11:18" s="7" customFormat="1" x14ac:dyDescent="0.3">
      <c r="K5244" s="190"/>
      <c r="R5244" s="8"/>
    </row>
    <row r="5245" spans="11:18" s="7" customFormat="1" x14ac:dyDescent="0.3">
      <c r="K5245" s="190"/>
      <c r="R5245" s="8"/>
    </row>
    <row r="5246" spans="11:18" s="7" customFormat="1" x14ac:dyDescent="0.3">
      <c r="K5246" s="190"/>
      <c r="R5246" s="8"/>
    </row>
    <row r="5247" spans="11:18" s="7" customFormat="1" x14ac:dyDescent="0.3">
      <c r="K5247" s="190"/>
      <c r="R5247" s="8"/>
    </row>
    <row r="5248" spans="11:18" s="7" customFormat="1" x14ac:dyDescent="0.3">
      <c r="K5248" s="190"/>
      <c r="R5248" s="8"/>
    </row>
    <row r="5249" spans="11:18" s="7" customFormat="1" x14ac:dyDescent="0.3">
      <c r="K5249" s="190"/>
      <c r="R5249" s="8"/>
    </row>
    <row r="5250" spans="11:18" s="7" customFormat="1" x14ac:dyDescent="0.3">
      <c r="K5250" s="190"/>
      <c r="R5250" s="8"/>
    </row>
    <row r="5251" spans="11:18" s="7" customFormat="1" x14ac:dyDescent="0.3">
      <c r="K5251" s="190"/>
      <c r="R5251" s="8"/>
    </row>
    <row r="5252" spans="11:18" s="7" customFormat="1" x14ac:dyDescent="0.3">
      <c r="K5252" s="190"/>
      <c r="R5252" s="8"/>
    </row>
    <row r="5253" spans="11:18" s="7" customFormat="1" x14ac:dyDescent="0.3">
      <c r="K5253" s="190"/>
      <c r="R5253" s="8"/>
    </row>
    <row r="5254" spans="11:18" s="7" customFormat="1" x14ac:dyDescent="0.3">
      <c r="K5254" s="190"/>
      <c r="R5254" s="8"/>
    </row>
    <row r="5255" spans="11:18" s="7" customFormat="1" x14ac:dyDescent="0.3">
      <c r="K5255" s="190"/>
      <c r="R5255" s="8"/>
    </row>
    <row r="5256" spans="11:18" s="7" customFormat="1" x14ac:dyDescent="0.3">
      <c r="K5256" s="190"/>
      <c r="R5256" s="8"/>
    </row>
    <row r="5257" spans="11:18" s="7" customFormat="1" x14ac:dyDescent="0.3">
      <c r="K5257" s="190"/>
      <c r="R5257" s="8"/>
    </row>
    <row r="5258" spans="11:18" s="7" customFormat="1" x14ac:dyDescent="0.3">
      <c r="K5258" s="190"/>
      <c r="R5258" s="8"/>
    </row>
    <row r="5259" spans="11:18" s="7" customFormat="1" x14ac:dyDescent="0.3">
      <c r="K5259" s="190"/>
      <c r="R5259" s="8"/>
    </row>
    <row r="5260" spans="11:18" s="7" customFormat="1" x14ac:dyDescent="0.3">
      <c r="K5260" s="190"/>
      <c r="R5260" s="8"/>
    </row>
    <row r="5261" spans="11:18" s="7" customFormat="1" x14ac:dyDescent="0.3">
      <c r="K5261" s="190"/>
      <c r="R5261" s="8"/>
    </row>
    <row r="5262" spans="11:18" s="7" customFormat="1" x14ac:dyDescent="0.3">
      <c r="K5262" s="190"/>
      <c r="R5262" s="8"/>
    </row>
    <row r="5263" spans="11:18" s="7" customFormat="1" x14ac:dyDescent="0.3">
      <c r="K5263" s="190"/>
      <c r="R5263" s="8"/>
    </row>
    <row r="5264" spans="11:18" s="7" customFormat="1" x14ac:dyDescent="0.3">
      <c r="K5264" s="190"/>
      <c r="R5264" s="8"/>
    </row>
    <row r="5265" spans="11:18" s="7" customFormat="1" x14ac:dyDescent="0.3">
      <c r="K5265" s="190"/>
      <c r="R5265" s="8"/>
    </row>
    <row r="5266" spans="11:18" s="7" customFormat="1" x14ac:dyDescent="0.3">
      <c r="K5266" s="190"/>
      <c r="R5266" s="8"/>
    </row>
    <row r="5267" spans="11:18" s="7" customFormat="1" x14ac:dyDescent="0.3">
      <c r="K5267" s="190"/>
      <c r="R5267" s="8"/>
    </row>
    <row r="5268" spans="11:18" s="7" customFormat="1" x14ac:dyDescent="0.3">
      <c r="K5268" s="190"/>
      <c r="R5268" s="8"/>
    </row>
    <row r="5269" spans="11:18" s="7" customFormat="1" x14ac:dyDescent="0.3">
      <c r="K5269" s="190"/>
      <c r="R5269" s="8"/>
    </row>
    <row r="5270" spans="11:18" s="7" customFormat="1" x14ac:dyDescent="0.3">
      <c r="K5270" s="190"/>
      <c r="R5270" s="8"/>
    </row>
    <row r="5271" spans="11:18" s="7" customFormat="1" x14ac:dyDescent="0.3">
      <c r="K5271" s="190"/>
      <c r="R5271" s="8"/>
    </row>
    <row r="5272" spans="11:18" s="7" customFormat="1" x14ac:dyDescent="0.3">
      <c r="K5272" s="190"/>
      <c r="R5272" s="8"/>
    </row>
    <row r="5273" spans="11:18" s="7" customFormat="1" x14ac:dyDescent="0.3">
      <c r="K5273" s="190"/>
      <c r="R5273" s="8"/>
    </row>
    <row r="5274" spans="11:18" s="7" customFormat="1" x14ac:dyDescent="0.3">
      <c r="K5274" s="190"/>
      <c r="R5274" s="8"/>
    </row>
    <row r="5275" spans="11:18" s="7" customFormat="1" x14ac:dyDescent="0.3">
      <c r="K5275" s="190"/>
      <c r="R5275" s="8"/>
    </row>
    <row r="5276" spans="11:18" s="7" customFormat="1" x14ac:dyDescent="0.3">
      <c r="K5276" s="190"/>
      <c r="R5276" s="8"/>
    </row>
    <row r="5277" spans="11:18" s="7" customFormat="1" x14ac:dyDescent="0.3">
      <c r="K5277" s="190"/>
      <c r="R5277" s="8"/>
    </row>
    <row r="5278" spans="11:18" s="7" customFormat="1" x14ac:dyDescent="0.3">
      <c r="K5278" s="190"/>
      <c r="R5278" s="8"/>
    </row>
    <row r="5279" spans="11:18" s="7" customFormat="1" x14ac:dyDescent="0.3">
      <c r="K5279" s="190"/>
      <c r="R5279" s="8"/>
    </row>
    <row r="5280" spans="11:18" s="7" customFormat="1" x14ac:dyDescent="0.3">
      <c r="K5280" s="190"/>
      <c r="R5280" s="8"/>
    </row>
    <row r="5281" spans="11:18" s="7" customFormat="1" x14ac:dyDescent="0.3">
      <c r="K5281" s="190"/>
      <c r="R5281" s="8"/>
    </row>
    <row r="5282" spans="11:18" s="7" customFormat="1" x14ac:dyDescent="0.3">
      <c r="K5282" s="190"/>
      <c r="R5282" s="8"/>
    </row>
    <row r="5283" spans="11:18" s="7" customFormat="1" x14ac:dyDescent="0.3">
      <c r="K5283" s="190"/>
      <c r="R5283" s="8"/>
    </row>
    <row r="5284" spans="11:18" s="7" customFormat="1" x14ac:dyDescent="0.3">
      <c r="K5284" s="190"/>
      <c r="R5284" s="8"/>
    </row>
    <row r="5285" spans="11:18" s="7" customFormat="1" x14ac:dyDescent="0.3">
      <c r="K5285" s="190"/>
      <c r="R5285" s="8"/>
    </row>
    <row r="5286" spans="11:18" s="7" customFormat="1" x14ac:dyDescent="0.3">
      <c r="K5286" s="190"/>
      <c r="R5286" s="8"/>
    </row>
    <row r="5287" spans="11:18" s="7" customFormat="1" x14ac:dyDescent="0.3">
      <c r="K5287" s="190"/>
      <c r="R5287" s="8"/>
    </row>
    <row r="5288" spans="11:18" s="7" customFormat="1" x14ac:dyDescent="0.3">
      <c r="K5288" s="190"/>
      <c r="R5288" s="8"/>
    </row>
    <row r="5289" spans="11:18" s="7" customFormat="1" x14ac:dyDescent="0.3">
      <c r="K5289" s="190"/>
      <c r="R5289" s="8"/>
    </row>
    <row r="5290" spans="11:18" s="7" customFormat="1" x14ac:dyDescent="0.3">
      <c r="K5290" s="190"/>
      <c r="R5290" s="8"/>
    </row>
    <row r="5291" spans="11:18" s="7" customFormat="1" x14ac:dyDescent="0.3">
      <c r="K5291" s="190"/>
      <c r="R5291" s="8"/>
    </row>
    <row r="5292" spans="11:18" s="7" customFormat="1" x14ac:dyDescent="0.3">
      <c r="K5292" s="190"/>
      <c r="R5292" s="8"/>
    </row>
    <row r="5293" spans="11:18" s="7" customFormat="1" x14ac:dyDescent="0.3">
      <c r="K5293" s="190"/>
      <c r="R5293" s="8"/>
    </row>
    <row r="5294" spans="11:18" s="7" customFormat="1" x14ac:dyDescent="0.3">
      <c r="K5294" s="190"/>
      <c r="R5294" s="8"/>
    </row>
    <row r="5295" spans="11:18" s="7" customFormat="1" x14ac:dyDescent="0.3">
      <c r="K5295" s="190"/>
      <c r="R5295" s="8"/>
    </row>
    <row r="5296" spans="11:18" s="7" customFormat="1" x14ac:dyDescent="0.3">
      <c r="K5296" s="190"/>
      <c r="R5296" s="8"/>
    </row>
    <row r="5297" spans="11:18" s="7" customFormat="1" x14ac:dyDescent="0.3">
      <c r="K5297" s="190"/>
      <c r="R5297" s="8"/>
    </row>
    <row r="5298" spans="11:18" s="7" customFormat="1" x14ac:dyDescent="0.3">
      <c r="K5298" s="190"/>
      <c r="R5298" s="8"/>
    </row>
    <row r="5299" spans="11:18" s="7" customFormat="1" x14ac:dyDescent="0.3">
      <c r="K5299" s="190"/>
      <c r="R5299" s="8"/>
    </row>
    <row r="5300" spans="11:18" s="7" customFormat="1" x14ac:dyDescent="0.3">
      <c r="K5300" s="190"/>
      <c r="R5300" s="8"/>
    </row>
    <row r="5301" spans="11:18" s="7" customFormat="1" x14ac:dyDescent="0.3">
      <c r="K5301" s="190"/>
      <c r="R5301" s="8"/>
    </row>
    <row r="5302" spans="11:18" s="7" customFormat="1" x14ac:dyDescent="0.3">
      <c r="K5302" s="190"/>
      <c r="R5302" s="8"/>
    </row>
    <row r="5303" spans="11:18" s="7" customFormat="1" x14ac:dyDescent="0.3">
      <c r="K5303" s="190"/>
      <c r="R5303" s="8"/>
    </row>
    <row r="5304" spans="11:18" s="7" customFormat="1" x14ac:dyDescent="0.3">
      <c r="K5304" s="190"/>
      <c r="R5304" s="8"/>
    </row>
    <row r="5305" spans="11:18" s="7" customFormat="1" x14ac:dyDescent="0.3">
      <c r="K5305" s="190"/>
      <c r="R5305" s="8"/>
    </row>
    <row r="5306" spans="11:18" s="7" customFormat="1" x14ac:dyDescent="0.3">
      <c r="K5306" s="190"/>
      <c r="R5306" s="8"/>
    </row>
    <row r="5307" spans="11:18" s="7" customFormat="1" x14ac:dyDescent="0.3">
      <c r="K5307" s="190"/>
      <c r="R5307" s="8"/>
    </row>
    <row r="5308" spans="11:18" s="7" customFormat="1" x14ac:dyDescent="0.3">
      <c r="K5308" s="190"/>
      <c r="R5308" s="8"/>
    </row>
    <row r="5309" spans="11:18" s="7" customFormat="1" x14ac:dyDescent="0.3">
      <c r="K5309" s="190"/>
      <c r="R5309" s="8"/>
    </row>
    <row r="5310" spans="11:18" s="7" customFormat="1" x14ac:dyDescent="0.3">
      <c r="K5310" s="190"/>
      <c r="R5310" s="8"/>
    </row>
    <row r="5311" spans="11:18" s="7" customFormat="1" x14ac:dyDescent="0.3">
      <c r="K5311" s="190"/>
      <c r="R5311" s="8"/>
    </row>
    <row r="5312" spans="11:18" s="7" customFormat="1" x14ac:dyDescent="0.3">
      <c r="K5312" s="190"/>
      <c r="R5312" s="8"/>
    </row>
    <row r="5313" spans="11:18" s="7" customFormat="1" x14ac:dyDescent="0.3">
      <c r="K5313" s="190"/>
      <c r="R5313" s="8"/>
    </row>
    <row r="5314" spans="11:18" s="7" customFormat="1" x14ac:dyDescent="0.3">
      <c r="K5314" s="190"/>
      <c r="R5314" s="8"/>
    </row>
    <row r="5315" spans="11:18" s="7" customFormat="1" x14ac:dyDescent="0.3">
      <c r="K5315" s="190"/>
      <c r="R5315" s="8"/>
    </row>
    <row r="5316" spans="11:18" s="7" customFormat="1" x14ac:dyDescent="0.3">
      <c r="K5316" s="190"/>
      <c r="R5316" s="8"/>
    </row>
    <row r="5317" spans="11:18" s="7" customFormat="1" x14ac:dyDescent="0.3">
      <c r="K5317" s="190"/>
      <c r="R5317" s="8"/>
    </row>
    <row r="5318" spans="11:18" s="7" customFormat="1" x14ac:dyDescent="0.3">
      <c r="K5318" s="190"/>
      <c r="R5318" s="8"/>
    </row>
    <row r="5319" spans="11:18" s="7" customFormat="1" x14ac:dyDescent="0.3">
      <c r="K5319" s="190"/>
      <c r="R5319" s="8"/>
    </row>
    <row r="5320" spans="11:18" s="7" customFormat="1" x14ac:dyDescent="0.3">
      <c r="K5320" s="190"/>
      <c r="R5320" s="8"/>
    </row>
    <row r="5321" spans="11:18" s="7" customFormat="1" x14ac:dyDescent="0.3">
      <c r="K5321" s="190"/>
      <c r="R5321" s="8"/>
    </row>
    <row r="5322" spans="11:18" s="7" customFormat="1" x14ac:dyDescent="0.3">
      <c r="K5322" s="190"/>
      <c r="R5322" s="8"/>
    </row>
    <row r="5323" spans="11:18" s="7" customFormat="1" x14ac:dyDescent="0.3">
      <c r="K5323" s="190"/>
      <c r="R5323" s="8"/>
    </row>
    <row r="5324" spans="11:18" s="7" customFormat="1" x14ac:dyDescent="0.3">
      <c r="K5324" s="190"/>
      <c r="R5324" s="8"/>
    </row>
    <row r="5325" spans="11:18" s="7" customFormat="1" x14ac:dyDescent="0.3">
      <c r="K5325" s="190"/>
      <c r="R5325" s="8"/>
    </row>
    <row r="5326" spans="11:18" s="7" customFormat="1" x14ac:dyDescent="0.3">
      <c r="K5326" s="190"/>
      <c r="R5326" s="8"/>
    </row>
    <row r="5327" spans="11:18" s="7" customFormat="1" x14ac:dyDescent="0.3">
      <c r="K5327" s="190"/>
      <c r="R5327" s="8"/>
    </row>
    <row r="5328" spans="11:18" s="7" customFormat="1" x14ac:dyDescent="0.3">
      <c r="K5328" s="190"/>
      <c r="R5328" s="8"/>
    </row>
    <row r="5329" spans="11:18" s="7" customFormat="1" x14ac:dyDescent="0.3">
      <c r="K5329" s="190"/>
      <c r="R5329" s="8"/>
    </row>
    <row r="5330" spans="11:18" s="7" customFormat="1" x14ac:dyDescent="0.3">
      <c r="K5330" s="190"/>
      <c r="R5330" s="8"/>
    </row>
    <row r="5331" spans="11:18" s="7" customFormat="1" x14ac:dyDescent="0.3">
      <c r="K5331" s="190"/>
      <c r="R5331" s="8"/>
    </row>
    <row r="5332" spans="11:18" s="7" customFormat="1" x14ac:dyDescent="0.3">
      <c r="K5332" s="190"/>
      <c r="R5332" s="8"/>
    </row>
    <row r="5333" spans="11:18" s="7" customFormat="1" x14ac:dyDescent="0.3">
      <c r="K5333" s="190"/>
      <c r="R5333" s="8"/>
    </row>
    <row r="5334" spans="11:18" s="7" customFormat="1" x14ac:dyDescent="0.3">
      <c r="K5334" s="190"/>
      <c r="R5334" s="8"/>
    </row>
    <row r="5335" spans="11:18" s="7" customFormat="1" x14ac:dyDescent="0.3">
      <c r="K5335" s="190"/>
      <c r="R5335" s="8"/>
    </row>
    <row r="5336" spans="11:18" s="7" customFormat="1" x14ac:dyDescent="0.3">
      <c r="K5336" s="190"/>
      <c r="R5336" s="8"/>
    </row>
    <row r="5337" spans="11:18" s="7" customFormat="1" x14ac:dyDescent="0.3">
      <c r="K5337" s="190"/>
      <c r="R5337" s="8"/>
    </row>
    <row r="5338" spans="11:18" s="7" customFormat="1" x14ac:dyDescent="0.3">
      <c r="K5338" s="190"/>
      <c r="R5338" s="8"/>
    </row>
    <row r="5339" spans="11:18" s="7" customFormat="1" x14ac:dyDescent="0.3">
      <c r="K5339" s="190"/>
      <c r="R5339" s="8"/>
    </row>
    <row r="5340" spans="11:18" s="7" customFormat="1" x14ac:dyDescent="0.3">
      <c r="K5340" s="190"/>
      <c r="R5340" s="8"/>
    </row>
    <row r="5341" spans="11:18" s="7" customFormat="1" x14ac:dyDescent="0.3">
      <c r="K5341" s="190"/>
      <c r="R5341" s="8"/>
    </row>
    <row r="5342" spans="11:18" s="7" customFormat="1" x14ac:dyDescent="0.3">
      <c r="K5342" s="190"/>
      <c r="R5342" s="8"/>
    </row>
    <row r="5343" spans="11:18" s="7" customFormat="1" x14ac:dyDescent="0.3">
      <c r="K5343" s="190"/>
      <c r="R5343" s="8"/>
    </row>
    <row r="5344" spans="11:18" s="7" customFormat="1" x14ac:dyDescent="0.3">
      <c r="K5344" s="190"/>
      <c r="R5344" s="8"/>
    </row>
    <row r="5345" spans="11:18" s="7" customFormat="1" x14ac:dyDescent="0.3">
      <c r="K5345" s="190"/>
      <c r="R5345" s="8"/>
    </row>
    <row r="5346" spans="11:18" s="7" customFormat="1" x14ac:dyDescent="0.3">
      <c r="K5346" s="190"/>
      <c r="R5346" s="8"/>
    </row>
    <row r="5347" spans="11:18" s="7" customFormat="1" x14ac:dyDescent="0.3">
      <c r="K5347" s="190"/>
      <c r="R5347" s="8"/>
    </row>
    <row r="5348" spans="11:18" s="7" customFormat="1" x14ac:dyDescent="0.3">
      <c r="K5348" s="190"/>
      <c r="R5348" s="8"/>
    </row>
    <row r="5349" spans="11:18" s="7" customFormat="1" x14ac:dyDescent="0.3">
      <c r="K5349" s="190"/>
      <c r="R5349" s="8"/>
    </row>
    <row r="5350" spans="11:18" s="7" customFormat="1" x14ac:dyDescent="0.3">
      <c r="K5350" s="190"/>
      <c r="R5350" s="8"/>
    </row>
    <row r="5351" spans="11:18" s="7" customFormat="1" x14ac:dyDescent="0.3">
      <c r="K5351" s="190"/>
      <c r="R5351" s="8"/>
    </row>
    <row r="5352" spans="11:18" s="7" customFormat="1" x14ac:dyDescent="0.3">
      <c r="K5352" s="190"/>
      <c r="R5352" s="8"/>
    </row>
    <row r="5353" spans="11:18" s="7" customFormat="1" x14ac:dyDescent="0.3">
      <c r="K5353" s="190"/>
      <c r="R5353" s="8"/>
    </row>
    <row r="5354" spans="11:18" s="7" customFormat="1" x14ac:dyDescent="0.3">
      <c r="K5354" s="190"/>
      <c r="R5354" s="8"/>
    </row>
    <row r="5355" spans="11:18" s="7" customFormat="1" x14ac:dyDescent="0.3">
      <c r="K5355" s="190"/>
      <c r="R5355" s="8"/>
    </row>
    <row r="5356" spans="11:18" s="7" customFormat="1" x14ac:dyDescent="0.3">
      <c r="K5356" s="190"/>
      <c r="R5356" s="8"/>
    </row>
    <row r="5357" spans="11:18" s="7" customFormat="1" x14ac:dyDescent="0.3">
      <c r="K5357" s="190"/>
      <c r="R5357" s="8"/>
    </row>
    <row r="5358" spans="11:18" s="7" customFormat="1" x14ac:dyDescent="0.3">
      <c r="K5358" s="190"/>
      <c r="R5358" s="8"/>
    </row>
    <row r="5359" spans="11:18" s="7" customFormat="1" x14ac:dyDescent="0.3">
      <c r="K5359" s="190"/>
      <c r="R5359" s="8"/>
    </row>
    <row r="5360" spans="11:18" s="7" customFormat="1" x14ac:dyDescent="0.3">
      <c r="K5360" s="190"/>
      <c r="R5360" s="8"/>
    </row>
    <row r="5361" spans="11:18" s="7" customFormat="1" x14ac:dyDescent="0.3">
      <c r="K5361" s="190"/>
      <c r="R5361" s="8"/>
    </row>
    <row r="5362" spans="11:18" s="7" customFormat="1" x14ac:dyDescent="0.3">
      <c r="K5362" s="190"/>
      <c r="R5362" s="8"/>
    </row>
    <row r="5363" spans="11:18" s="7" customFormat="1" x14ac:dyDescent="0.3">
      <c r="K5363" s="190"/>
      <c r="R5363" s="8"/>
    </row>
    <row r="5364" spans="11:18" s="7" customFormat="1" x14ac:dyDescent="0.3">
      <c r="K5364" s="190"/>
      <c r="R5364" s="8"/>
    </row>
    <row r="5365" spans="11:18" s="7" customFormat="1" x14ac:dyDescent="0.3">
      <c r="K5365" s="190"/>
      <c r="R5365" s="8"/>
    </row>
    <row r="5366" spans="11:18" s="7" customFormat="1" x14ac:dyDescent="0.3">
      <c r="K5366" s="190"/>
      <c r="R5366" s="8"/>
    </row>
    <row r="5367" spans="11:18" s="7" customFormat="1" x14ac:dyDescent="0.3">
      <c r="K5367" s="190"/>
      <c r="R5367" s="8"/>
    </row>
    <row r="5368" spans="11:18" s="7" customFormat="1" x14ac:dyDescent="0.3">
      <c r="K5368" s="190"/>
      <c r="R5368" s="8"/>
    </row>
    <row r="5369" spans="11:18" s="7" customFormat="1" x14ac:dyDescent="0.3">
      <c r="K5369" s="190"/>
      <c r="R5369" s="8"/>
    </row>
    <row r="5370" spans="11:18" s="7" customFormat="1" x14ac:dyDescent="0.3">
      <c r="K5370" s="190"/>
      <c r="R5370" s="8"/>
    </row>
    <row r="5371" spans="11:18" s="7" customFormat="1" x14ac:dyDescent="0.3">
      <c r="K5371" s="190"/>
      <c r="R5371" s="8"/>
    </row>
    <row r="5372" spans="11:18" s="7" customFormat="1" x14ac:dyDescent="0.3">
      <c r="K5372" s="190"/>
      <c r="R5372" s="8"/>
    </row>
    <row r="5373" spans="11:18" s="7" customFormat="1" x14ac:dyDescent="0.3">
      <c r="K5373" s="190"/>
      <c r="R5373" s="8"/>
    </row>
    <row r="5374" spans="11:18" s="7" customFormat="1" x14ac:dyDescent="0.3">
      <c r="K5374" s="190"/>
      <c r="R5374" s="8"/>
    </row>
    <row r="5375" spans="11:18" s="7" customFormat="1" x14ac:dyDescent="0.3">
      <c r="K5375" s="190"/>
      <c r="R5375" s="8"/>
    </row>
    <row r="5376" spans="11:18" s="7" customFormat="1" x14ac:dyDescent="0.3">
      <c r="K5376" s="190"/>
      <c r="R5376" s="8"/>
    </row>
    <row r="5377" spans="11:18" s="7" customFormat="1" x14ac:dyDescent="0.3">
      <c r="K5377" s="190"/>
      <c r="R5377" s="8"/>
    </row>
    <row r="5378" spans="11:18" s="7" customFormat="1" x14ac:dyDescent="0.3">
      <c r="K5378" s="190"/>
      <c r="R5378" s="8"/>
    </row>
    <row r="5379" spans="11:18" s="7" customFormat="1" x14ac:dyDescent="0.3">
      <c r="K5379" s="190"/>
      <c r="R5379" s="8"/>
    </row>
    <row r="5380" spans="11:18" s="7" customFormat="1" x14ac:dyDescent="0.3">
      <c r="K5380" s="190"/>
      <c r="R5380" s="8"/>
    </row>
    <row r="5381" spans="11:18" s="7" customFormat="1" x14ac:dyDescent="0.3">
      <c r="K5381" s="190"/>
      <c r="R5381" s="8"/>
    </row>
    <row r="5382" spans="11:18" s="7" customFormat="1" x14ac:dyDescent="0.3">
      <c r="K5382" s="190"/>
      <c r="R5382" s="8"/>
    </row>
    <row r="5383" spans="11:18" s="7" customFormat="1" x14ac:dyDescent="0.3">
      <c r="K5383" s="190"/>
      <c r="R5383" s="8"/>
    </row>
    <row r="5384" spans="11:18" s="7" customFormat="1" x14ac:dyDescent="0.3">
      <c r="K5384" s="190"/>
      <c r="R5384" s="8"/>
    </row>
    <row r="5385" spans="11:18" s="7" customFormat="1" x14ac:dyDescent="0.3">
      <c r="K5385" s="190"/>
      <c r="R5385" s="8"/>
    </row>
    <row r="5386" spans="11:18" s="7" customFormat="1" x14ac:dyDescent="0.3">
      <c r="K5386" s="190"/>
      <c r="R5386" s="8"/>
    </row>
    <row r="5387" spans="11:18" s="7" customFormat="1" x14ac:dyDescent="0.3">
      <c r="K5387" s="190"/>
      <c r="R5387" s="8"/>
    </row>
    <row r="5388" spans="11:18" s="7" customFormat="1" x14ac:dyDescent="0.3">
      <c r="K5388" s="190"/>
      <c r="R5388" s="8"/>
    </row>
    <row r="5389" spans="11:18" s="7" customFormat="1" x14ac:dyDescent="0.3">
      <c r="K5389" s="190"/>
      <c r="R5389" s="8"/>
    </row>
    <row r="5390" spans="11:18" s="7" customFormat="1" x14ac:dyDescent="0.3">
      <c r="K5390" s="190"/>
      <c r="R5390" s="8"/>
    </row>
    <row r="5391" spans="11:18" s="7" customFormat="1" x14ac:dyDescent="0.3">
      <c r="K5391" s="190"/>
      <c r="R5391" s="8"/>
    </row>
    <row r="5392" spans="11:18" s="7" customFormat="1" x14ac:dyDescent="0.3">
      <c r="K5392" s="190"/>
      <c r="R5392" s="8"/>
    </row>
    <row r="5393" spans="11:18" s="7" customFormat="1" x14ac:dyDescent="0.3">
      <c r="K5393" s="190"/>
      <c r="R5393" s="8"/>
    </row>
    <row r="5394" spans="11:18" s="7" customFormat="1" x14ac:dyDescent="0.3">
      <c r="K5394" s="190"/>
      <c r="R5394" s="8"/>
    </row>
    <row r="5395" spans="11:18" s="7" customFormat="1" x14ac:dyDescent="0.3">
      <c r="K5395" s="190"/>
      <c r="R5395" s="8"/>
    </row>
    <row r="5396" spans="11:18" s="7" customFormat="1" x14ac:dyDescent="0.3">
      <c r="K5396" s="190"/>
      <c r="R5396" s="8"/>
    </row>
    <row r="5397" spans="11:18" s="7" customFormat="1" x14ac:dyDescent="0.3">
      <c r="K5397" s="190"/>
      <c r="R5397" s="8"/>
    </row>
    <row r="5398" spans="11:18" s="7" customFormat="1" x14ac:dyDescent="0.3">
      <c r="K5398" s="190"/>
      <c r="R5398" s="8"/>
    </row>
    <row r="5399" spans="11:18" s="7" customFormat="1" x14ac:dyDescent="0.3">
      <c r="K5399" s="190"/>
      <c r="R5399" s="8"/>
    </row>
    <row r="5400" spans="11:18" s="7" customFormat="1" x14ac:dyDescent="0.3">
      <c r="K5400" s="190"/>
      <c r="R5400" s="8"/>
    </row>
    <row r="5401" spans="11:18" s="7" customFormat="1" x14ac:dyDescent="0.3">
      <c r="K5401" s="190"/>
      <c r="R5401" s="8"/>
    </row>
    <row r="5402" spans="11:18" s="7" customFormat="1" x14ac:dyDescent="0.3">
      <c r="K5402" s="190"/>
      <c r="R5402" s="8"/>
    </row>
    <row r="5403" spans="11:18" s="7" customFormat="1" x14ac:dyDescent="0.3">
      <c r="K5403" s="190"/>
      <c r="R5403" s="8"/>
    </row>
    <row r="5404" spans="11:18" s="7" customFormat="1" x14ac:dyDescent="0.3">
      <c r="K5404" s="190"/>
      <c r="R5404" s="8"/>
    </row>
    <row r="5405" spans="11:18" s="7" customFormat="1" x14ac:dyDescent="0.3">
      <c r="K5405" s="190"/>
      <c r="R5405" s="8"/>
    </row>
    <row r="5406" spans="11:18" s="7" customFormat="1" x14ac:dyDescent="0.3">
      <c r="K5406" s="190"/>
      <c r="R5406" s="8"/>
    </row>
    <row r="5407" spans="11:18" s="7" customFormat="1" x14ac:dyDescent="0.3">
      <c r="K5407" s="190"/>
      <c r="R5407" s="8"/>
    </row>
    <row r="5408" spans="11:18" s="7" customFormat="1" x14ac:dyDescent="0.3">
      <c r="K5408" s="190"/>
      <c r="R5408" s="8"/>
    </row>
    <row r="5409" spans="11:18" s="7" customFormat="1" x14ac:dyDescent="0.3">
      <c r="K5409" s="190"/>
      <c r="R5409" s="8"/>
    </row>
    <row r="5410" spans="11:18" s="7" customFormat="1" x14ac:dyDescent="0.3">
      <c r="K5410" s="190"/>
      <c r="R5410" s="8"/>
    </row>
    <row r="5411" spans="11:18" s="7" customFormat="1" x14ac:dyDescent="0.3">
      <c r="K5411" s="190"/>
      <c r="R5411" s="8"/>
    </row>
    <row r="5412" spans="11:18" s="7" customFormat="1" x14ac:dyDescent="0.3">
      <c r="K5412" s="190"/>
      <c r="R5412" s="8"/>
    </row>
    <row r="5413" spans="11:18" s="7" customFormat="1" x14ac:dyDescent="0.3">
      <c r="K5413" s="190"/>
      <c r="R5413" s="8"/>
    </row>
    <row r="5414" spans="11:18" s="7" customFormat="1" x14ac:dyDescent="0.3">
      <c r="K5414" s="190"/>
      <c r="R5414" s="8"/>
    </row>
    <row r="5415" spans="11:18" s="7" customFormat="1" x14ac:dyDescent="0.3">
      <c r="K5415" s="190"/>
      <c r="R5415" s="8"/>
    </row>
    <row r="5416" spans="11:18" s="7" customFormat="1" x14ac:dyDescent="0.3">
      <c r="K5416" s="190"/>
      <c r="R5416" s="8"/>
    </row>
    <row r="5417" spans="11:18" s="7" customFormat="1" x14ac:dyDescent="0.3">
      <c r="K5417" s="190"/>
      <c r="R5417" s="8"/>
    </row>
    <row r="5418" spans="11:18" s="7" customFormat="1" x14ac:dyDescent="0.3">
      <c r="K5418" s="190"/>
      <c r="R5418" s="8"/>
    </row>
    <row r="5419" spans="11:18" s="7" customFormat="1" x14ac:dyDescent="0.3">
      <c r="K5419" s="190"/>
      <c r="R5419" s="8"/>
    </row>
    <row r="5420" spans="11:18" s="7" customFormat="1" x14ac:dyDescent="0.3">
      <c r="K5420" s="190"/>
      <c r="R5420" s="8"/>
    </row>
    <row r="5421" spans="11:18" s="7" customFormat="1" x14ac:dyDescent="0.3">
      <c r="K5421" s="190"/>
      <c r="R5421" s="8"/>
    </row>
    <row r="5422" spans="11:18" s="7" customFormat="1" x14ac:dyDescent="0.3">
      <c r="K5422" s="190"/>
      <c r="R5422" s="8"/>
    </row>
    <row r="5423" spans="11:18" s="7" customFormat="1" x14ac:dyDescent="0.3">
      <c r="K5423" s="190"/>
      <c r="R5423" s="8"/>
    </row>
    <row r="5424" spans="11:18" s="7" customFormat="1" x14ac:dyDescent="0.3">
      <c r="K5424" s="190"/>
      <c r="R5424" s="8"/>
    </row>
    <row r="5425" spans="11:18" s="7" customFormat="1" x14ac:dyDescent="0.3">
      <c r="K5425" s="190"/>
      <c r="R5425" s="8"/>
    </row>
    <row r="5426" spans="11:18" s="7" customFormat="1" x14ac:dyDescent="0.3">
      <c r="K5426" s="190"/>
      <c r="R5426" s="8"/>
    </row>
    <row r="5427" spans="11:18" s="7" customFormat="1" x14ac:dyDescent="0.3">
      <c r="K5427" s="190"/>
      <c r="R5427" s="8"/>
    </row>
    <row r="5428" spans="11:18" s="7" customFormat="1" x14ac:dyDescent="0.3">
      <c r="K5428" s="190"/>
      <c r="R5428" s="8"/>
    </row>
    <row r="5429" spans="11:18" s="7" customFormat="1" x14ac:dyDescent="0.3">
      <c r="K5429" s="190"/>
      <c r="R5429" s="8"/>
    </row>
    <row r="5430" spans="11:18" s="7" customFormat="1" x14ac:dyDescent="0.3">
      <c r="K5430" s="190"/>
      <c r="R5430" s="8"/>
    </row>
    <row r="5431" spans="11:18" s="7" customFormat="1" x14ac:dyDescent="0.3">
      <c r="K5431" s="190"/>
      <c r="R5431" s="8"/>
    </row>
    <row r="5432" spans="11:18" s="7" customFormat="1" x14ac:dyDescent="0.3">
      <c r="K5432" s="190"/>
      <c r="R5432" s="8"/>
    </row>
    <row r="5433" spans="11:18" s="7" customFormat="1" x14ac:dyDescent="0.3">
      <c r="K5433" s="190"/>
      <c r="R5433" s="8"/>
    </row>
    <row r="5434" spans="11:18" s="7" customFormat="1" x14ac:dyDescent="0.3">
      <c r="K5434" s="190"/>
      <c r="R5434" s="8"/>
    </row>
    <row r="5435" spans="11:18" s="7" customFormat="1" x14ac:dyDescent="0.3">
      <c r="K5435" s="190"/>
      <c r="R5435" s="8"/>
    </row>
    <row r="5436" spans="11:18" s="7" customFormat="1" x14ac:dyDescent="0.3">
      <c r="K5436" s="190"/>
      <c r="R5436" s="8"/>
    </row>
    <row r="5437" spans="11:18" s="7" customFormat="1" x14ac:dyDescent="0.3">
      <c r="K5437" s="190"/>
      <c r="R5437" s="8"/>
    </row>
    <row r="5438" spans="11:18" s="7" customFormat="1" x14ac:dyDescent="0.3">
      <c r="K5438" s="190"/>
      <c r="R5438" s="8"/>
    </row>
    <row r="5439" spans="11:18" s="7" customFormat="1" x14ac:dyDescent="0.3">
      <c r="K5439" s="190"/>
      <c r="R5439" s="8"/>
    </row>
    <row r="5440" spans="11:18" s="7" customFormat="1" x14ac:dyDescent="0.3">
      <c r="K5440" s="190"/>
      <c r="R5440" s="8"/>
    </row>
    <row r="5441" spans="11:18" s="7" customFormat="1" x14ac:dyDescent="0.3">
      <c r="K5441" s="190"/>
      <c r="R5441" s="8"/>
    </row>
    <row r="5442" spans="11:18" s="7" customFormat="1" x14ac:dyDescent="0.3">
      <c r="K5442" s="190"/>
      <c r="R5442" s="8"/>
    </row>
    <row r="5443" spans="11:18" s="7" customFormat="1" x14ac:dyDescent="0.3">
      <c r="K5443" s="190"/>
      <c r="R5443" s="8"/>
    </row>
    <row r="5444" spans="11:18" s="7" customFormat="1" x14ac:dyDescent="0.3">
      <c r="K5444" s="190"/>
      <c r="R5444" s="8"/>
    </row>
    <row r="5445" spans="11:18" s="7" customFormat="1" x14ac:dyDescent="0.3">
      <c r="K5445" s="190"/>
      <c r="R5445" s="8"/>
    </row>
    <row r="5446" spans="11:18" s="7" customFormat="1" x14ac:dyDescent="0.3">
      <c r="K5446" s="190"/>
      <c r="R5446" s="8"/>
    </row>
    <row r="5447" spans="11:18" s="7" customFormat="1" x14ac:dyDescent="0.3">
      <c r="K5447" s="190"/>
      <c r="R5447" s="8"/>
    </row>
    <row r="5448" spans="11:18" s="7" customFormat="1" x14ac:dyDescent="0.3">
      <c r="K5448" s="190"/>
      <c r="R5448" s="8"/>
    </row>
    <row r="5449" spans="11:18" s="7" customFormat="1" x14ac:dyDescent="0.3">
      <c r="K5449" s="190"/>
      <c r="R5449" s="8"/>
    </row>
    <row r="5450" spans="11:18" s="7" customFormat="1" x14ac:dyDescent="0.3">
      <c r="K5450" s="190"/>
      <c r="R5450" s="8"/>
    </row>
    <row r="5451" spans="11:18" s="7" customFormat="1" x14ac:dyDescent="0.3">
      <c r="K5451" s="190"/>
      <c r="R5451" s="8"/>
    </row>
    <row r="5452" spans="11:18" s="7" customFormat="1" x14ac:dyDescent="0.3">
      <c r="K5452" s="190"/>
      <c r="R5452" s="8"/>
    </row>
    <row r="5453" spans="11:18" s="7" customFormat="1" x14ac:dyDescent="0.3">
      <c r="K5453" s="190"/>
      <c r="R5453" s="8"/>
    </row>
    <row r="5454" spans="11:18" s="7" customFormat="1" x14ac:dyDescent="0.3">
      <c r="K5454" s="190"/>
      <c r="R5454" s="8"/>
    </row>
    <row r="5455" spans="11:18" s="7" customFormat="1" x14ac:dyDescent="0.3">
      <c r="K5455" s="190"/>
      <c r="R5455" s="8"/>
    </row>
    <row r="5456" spans="11:18" s="7" customFormat="1" x14ac:dyDescent="0.3">
      <c r="K5456" s="190"/>
      <c r="R5456" s="8"/>
    </row>
    <row r="5457" spans="11:18" s="7" customFormat="1" x14ac:dyDescent="0.3">
      <c r="K5457" s="190"/>
      <c r="R5457" s="8"/>
    </row>
    <row r="5458" spans="11:18" s="7" customFormat="1" x14ac:dyDescent="0.3">
      <c r="K5458" s="190"/>
      <c r="R5458" s="8"/>
    </row>
    <row r="5459" spans="11:18" s="7" customFormat="1" x14ac:dyDescent="0.3">
      <c r="K5459" s="190"/>
      <c r="R5459" s="8"/>
    </row>
    <row r="5460" spans="11:18" s="7" customFormat="1" x14ac:dyDescent="0.3">
      <c r="K5460" s="190"/>
      <c r="R5460" s="8"/>
    </row>
    <row r="5461" spans="11:18" s="7" customFormat="1" x14ac:dyDescent="0.3">
      <c r="K5461" s="190"/>
      <c r="R5461" s="8"/>
    </row>
    <row r="5462" spans="11:18" s="7" customFormat="1" x14ac:dyDescent="0.3">
      <c r="K5462" s="190"/>
      <c r="R5462" s="8"/>
    </row>
    <row r="5463" spans="11:18" s="7" customFormat="1" x14ac:dyDescent="0.3">
      <c r="K5463" s="190"/>
      <c r="R5463" s="8"/>
    </row>
    <row r="5464" spans="11:18" s="7" customFormat="1" x14ac:dyDescent="0.3">
      <c r="K5464" s="190"/>
      <c r="R5464" s="8"/>
    </row>
    <row r="5465" spans="11:18" s="7" customFormat="1" x14ac:dyDescent="0.3">
      <c r="K5465" s="190"/>
      <c r="R5465" s="8"/>
    </row>
    <row r="5466" spans="11:18" s="7" customFormat="1" x14ac:dyDescent="0.3">
      <c r="K5466" s="190"/>
      <c r="R5466" s="8"/>
    </row>
    <row r="5467" spans="11:18" s="7" customFormat="1" x14ac:dyDescent="0.3">
      <c r="K5467" s="190"/>
      <c r="R5467" s="8"/>
    </row>
    <row r="5468" spans="11:18" s="7" customFormat="1" x14ac:dyDescent="0.3">
      <c r="K5468" s="190"/>
      <c r="R5468" s="8"/>
    </row>
    <row r="5469" spans="11:18" s="7" customFormat="1" x14ac:dyDescent="0.3">
      <c r="K5469" s="190"/>
      <c r="R5469" s="8"/>
    </row>
    <row r="5470" spans="11:18" s="7" customFormat="1" x14ac:dyDescent="0.3">
      <c r="K5470" s="190"/>
      <c r="R5470" s="8"/>
    </row>
    <row r="5471" spans="11:18" s="7" customFormat="1" x14ac:dyDescent="0.3">
      <c r="K5471" s="190"/>
      <c r="R5471" s="8"/>
    </row>
    <row r="5472" spans="11:18" s="7" customFormat="1" x14ac:dyDescent="0.3">
      <c r="K5472" s="190"/>
      <c r="R5472" s="8"/>
    </row>
    <row r="5473" spans="11:18" s="7" customFormat="1" x14ac:dyDescent="0.3">
      <c r="K5473" s="190"/>
      <c r="R5473" s="8"/>
    </row>
    <row r="5474" spans="11:18" s="7" customFormat="1" x14ac:dyDescent="0.3">
      <c r="K5474" s="190"/>
      <c r="R5474" s="8"/>
    </row>
    <row r="5475" spans="11:18" s="7" customFormat="1" x14ac:dyDescent="0.3">
      <c r="K5475" s="190"/>
      <c r="R5475" s="8"/>
    </row>
  </sheetData>
  <sheetProtection password="D8CB" sheet="1" objects="1" scenarios="1"/>
  <mergeCells count="23">
    <mergeCell ref="G28:J28"/>
    <mergeCell ref="G30:J32"/>
    <mergeCell ref="B77:E77"/>
    <mergeCell ref="G21:J21"/>
    <mergeCell ref="C22:F22"/>
    <mergeCell ref="G22:G23"/>
    <mergeCell ref="H22:H23"/>
    <mergeCell ref="I22:I23"/>
    <mergeCell ref="J22:J23"/>
    <mergeCell ref="B19:C19"/>
    <mergeCell ref="E19:F19"/>
    <mergeCell ref="H19:I19"/>
    <mergeCell ref="B4:K8"/>
    <mergeCell ref="C10:G10"/>
    <mergeCell ref="B12:K12"/>
    <mergeCell ref="B13:K13"/>
    <mergeCell ref="B15:E15"/>
    <mergeCell ref="H15:I15"/>
    <mergeCell ref="H16:I16"/>
    <mergeCell ref="B17:C17"/>
    <mergeCell ref="E17:F17"/>
    <mergeCell ref="H17:I17"/>
    <mergeCell ref="H18:I18"/>
  </mergeCells>
  <conditionalFormatting sqref="K48">
    <cfRule type="cellIs" dxfId="54" priority="62" stopIfTrue="1" operator="greaterThan">
      <formula>$K$25</formula>
    </cfRule>
  </conditionalFormatting>
  <conditionalFormatting sqref="K33 K26:K29 K59:K65">
    <cfRule type="cellIs" dxfId="53" priority="63" stopIfTrue="1" operator="greaterThan">
      <formula>$K$25</formula>
    </cfRule>
  </conditionalFormatting>
  <conditionalFormatting sqref="K71">
    <cfRule type="cellIs" dxfId="52" priority="64" stopIfTrue="1" operator="notEqual">
      <formula>$E$19</formula>
    </cfRule>
  </conditionalFormatting>
  <conditionalFormatting sqref="K49">
    <cfRule type="cellIs" dxfId="51" priority="61" stopIfTrue="1" operator="greaterThan">
      <formula>1</formula>
    </cfRule>
  </conditionalFormatting>
  <conditionalFormatting sqref="K37">
    <cfRule type="cellIs" dxfId="50" priority="65" stopIfTrue="1" operator="greaterThan">
      <formula>$K$36</formula>
    </cfRule>
  </conditionalFormatting>
  <conditionalFormatting sqref="K36 K34">
    <cfRule type="cellIs" dxfId="49" priority="66" stopIfTrue="1" operator="greaterThan">
      <formula>$K$33</formula>
    </cfRule>
    <cfRule type="cellIs" dxfId="48" priority="67" stopIfTrue="1" operator="greaterThan">
      <formula>$K$28</formula>
    </cfRule>
  </conditionalFormatting>
  <conditionalFormatting sqref="H77">
    <cfRule type="cellIs" dxfId="47" priority="68" stopIfTrue="1" operator="notBetween">
      <formula>$N$51</formula>
      <formula>$N$52</formula>
    </cfRule>
  </conditionalFormatting>
  <conditionalFormatting sqref="R23 R25:R71">
    <cfRule type="cellIs" dxfId="46" priority="60" stopIfTrue="1" operator="greaterThan">
      <formula>$D$18+$E$18+$F$18+$G$18-$D$19-$E$19-$F$19</formula>
    </cfRule>
  </conditionalFormatting>
  <conditionalFormatting sqref="R21">
    <cfRule type="cellIs" dxfId="45" priority="59" stopIfTrue="1" operator="greaterThan">
      <formula>$D$18+$E$18+$F$18+$G$18-$D$19-$E$19-$F$19</formula>
    </cfRule>
  </conditionalFormatting>
  <conditionalFormatting sqref="R72:R87">
    <cfRule type="cellIs" dxfId="44" priority="58" stopIfTrue="1" operator="greaterThan">
      <formula>$D$18+$E$18+$F$18+$G$18-$D$19-$E$19-$F$19</formula>
    </cfRule>
  </conditionalFormatting>
  <conditionalFormatting sqref="R24">
    <cfRule type="cellIs" dxfId="43" priority="57" stopIfTrue="1" operator="greaterThan">
      <formula>$D$18+$E$18+$F$18+$G$18-$D$19-$E$19-$F$19</formula>
    </cfRule>
  </conditionalFormatting>
  <conditionalFormatting sqref="E41:H41">
    <cfRule type="cellIs" dxfId="42" priority="56" operator="greaterThan">
      <formula>C33</formula>
    </cfRule>
  </conditionalFormatting>
  <conditionalFormatting sqref="C26:C28">
    <cfRule type="cellIs" dxfId="41" priority="52" operator="greaterThan">
      <formula>$C$25</formula>
    </cfRule>
  </conditionalFormatting>
  <conditionalFormatting sqref="D28">
    <cfRule type="cellIs" dxfId="40" priority="33" operator="greaterThan">
      <formula>D33</formula>
    </cfRule>
    <cfRule type="cellIs" dxfId="39" priority="53" stopIfTrue="1" operator="greaterThan">
      <formula>SUM(C25+D25-C28)</formula>
    </cfRule>
  </conditionalFormatting>
  <conditionalFormatting sqref="F28">
    <cfRule type="cellIs" dxfId="38" priority="31" operator="greaterThan">
      <formula>F33</formula>
    </cfRule>
    <cfRule type="cellIs" dxfId="37" priority="54" stopIfTrue="1" operator="greaterThan">
      <formula>SUM(C25+D25+E25+F25-C28-D28-E28)</formula>
    </cfRule>
  </conditionalFormatting>
  <conditionalFormatting sqref="E28">
    <cfRule type="cellIs" dxfId="36" priority="32" operator="greaterThan">
      <formula>E33</formula>
    </cfRule>
    <cfRule type="cellIs" dxfId="35" priority="55" stopIfTrue="1" operator="greaterThan">
      <formula>SUM(C25+D25+E25-D28-C28)</formula>
    </cfRule>
  </conditionalFormatting>
  <conditionalFormatting sqref="D26">
    <cfRule type="cellIs" dxfId="34" priority="51" stopIfTrue="1" operator="greaterThan">
      <formula>$C$25+$D$25-$C$26</formula>
    </cfRule>
  </conditionalFormatting>
  <conditionalFormatting sqref="E26">
    <cfRule type="cellIs" dxfId="33" priority="50" stopIfTrue="1" operator="greaterThan">
      <formula>$C$25+$D$25+$E$25-$C$26-$D$26</formula>
    </cfRule>
  </conditionalFormatting>
  <conditionalFormatting sqref="F26:F27">
    <cfRule type="cellIs" dxfId="32" priority="49" stopIfTrue="1" operator="greaterThan">
      <formula>$C$25+$D$25+$E$25+$F$25-$C$26-$D$26-$E$26</formula>
    </cfRule>
  </conditionalFormatting>
  <conditionalFormatting sqref="D27">
    <cfRule type="cellIs" dxfId="31" priority="48" stopIfTrue="1" operator="greaterThan">
      <formula>$C$25+$D$25-$C$27</formula>
    </cfRule>
  </conditionalFormatting>
  <conditionalFormatting sqref="E27">
    <cfRule type="cellIs" dxfId="30" priority="47" stopIfTrue="1" operator="greaterThan">
      <formula>$C$25+$D$25+$E$25-$C$27-$D$27</formula>
    </cfRule>
  </conditionalFormatting>
  <conditionalFormatting sqref="D34">
    <cfRule type="cellIs" dxfId="29" priority="44" stopIfTrue="1" operator="greaterThan">
      <formula>$D$33</formula>
    </cfRule>
  </conditionalFormatting>
  <conditionalFormatting sqref="E34">
    <cfRule type="cellIs" dxfId="28" priority="45" stopIfTrue="1" operator="greaterThan">
      <formula>$D$33</formula>
    </cfRule>
  </conditionalFormatting>
  <conditionalFormatting sqref="F34">
    <cfRule type="cellIs" dxfId="27" priority="46" stopIfTrue="1" operator="greaterThan">
      <formula>$F$33</formula>
    </cfRule>
  </conditionalFormatting>
  <conditionalFormatting sqref="G34">
    <cfRule type="cellIs" dxfId="26" priority="43" stopIfTrue="1" operator="greaterThan">
      <formula>$F$33</formula>
    </cfRule>
  </conditionalFormatting>
  <conditionalFormatting sqref="E36">
    <cfRule type="cellIs" dxfId="25" priority="39" stopIfTrue="1" operator="greaterThan">
      <formula>$D$34</formula>
    </cfRule>
  </conditionalFormatting>
  <conditionalFormatting sqref="F36">
    <cfRule type="cellIs" dxfId="24" priority="40" stopIfTrue="1" operator="greaterThan">
      <formula>$E$34</formula>
    </cfRule>
  </conditionalFormatting>
  <conditionalFormatting sqref="H36">
    <cfRule type="cellIs" dxfId="23" priority="41" stopIfTrue="1" operator="greaterThan">
      <formula>$G$34</formula>
    </cfRule>
  </conditionalFormatting>
  <conditionalFormatting sqref="G36">
    <cfRule type="cellIs" dxfId="22" priority="42" stopIfTrue="1" operator="greaterThan">
      <formula>$F$34</formula>
    </cfRule>
  </conditionalFormatting>
  <conditionalFormatting sqref="F37">
    <cfRule type="cellIs" dxfId="21" priority="35" stopIfTrue="1" operator="greaterThan">
      <formula>$E$36</formula>
    </cfRule>
  </conditionalFormatting>
  <conditionalFormatting sqref="G37">
    <cfRule type="cellIs" dxfId="20" priority="36" stopIfTrue="1" operator="greaterThan">
      <formula>$F$36</formula>
    </cfRule>
  </conditionalFormatting>
  <conditionalFormatting sqref="H37">
    <cfRule type="cellIs" dxfId="19" priority="37" stopIfTrue="1" operator="greaterThan">
      <formula>$G$36</formula>
    </cfRule>
  </conditionalFormatting>
  <conditionalFormatting sqref="I37">
    <cfRule type="cellIs" dxfId="18" priority="38" stopIfTrue="1" operator="greaterThan">
      <formula>$H$36</formula>
    </cfRule>
  </conditionalFormatting>
  <conditionalFormatting sqref="C28">
    <cfRule type="cellIs" dxfId="17" priority="34" operator="greaterThan">
      <formula>C33</formula>
    </cfRule>
  </conditionalFormatting>
  <conditionalFormatting sqref="K28">
    <cfRule type="cellIs" dxfId="16" priority="30" operator="greaterThan">
      <formula>K33</formula>
    </cfRule>
  </conditionalFormatting>
  <conditionalFormatting sqref="D49:F49">
    <cfRule type="cellIs" dxfId="15" priority="29" stopIfTrue="1" operator="greaterThan">
      <formula>$C$25</formula>
    </cfRule>
  </conditionalFormatting>
  <conditionalFormatting sqref="C30">
    <cfRule type="cellIs" dxfId="14" priority="28" operator="greaterThan">
      <formula>1</formula>
    </cfRule>
  </conditionalFormatting>
  <conditionalFormatting sqref="D30:F30">
    <cfRule type="cellIs" dxfId="13" priority="27" operator="greaterThan">
      <formula>1</formula>
    </cfRule>
  </conditionalFormatting>
  <conditionalFormatting sqref="G43:J43">
    <cfRule type="cellIs" dxfId="12" priority="26" operator="greaterThan">
      <formula>C33</formula>
    </cfRule>
  </conditionalFormatting>
  <conditionalFormatting sqref="C50:C65">
    <cfRule type="cellIs" dxfId="11" priority="25" operator="greaterThan">
      <formula>$C$25</formula>
    </cfRule>
  </conditionalFormatting>
  <conditionalFormatting sqref="D50:D65">
    <cfRule type="cellIs" dxfId="10" priority="24" operator="greaterThan">
      <formula>$D$25</formula>
    </cfRule>
  </conditionalFormatting>
  <conditionalFormatting sqref="E50:E65">
    <cfRule type="cellIs" dxfId="9" priority="23" operator="greaterThan">
      <formula>$E$25+$C$25+$D$25</formula>
    </cfRule>
  </conditionalFormatting>
  <conditionalFormatting sqref="F50:F65">
    <cfRule type="cellIs" dxfId="8" priority="22" operator="greaterThan">
      <formula>$F$25+$E$25+$D$25+$C$25</formula>
    </cfRule>
  </conditionalFormatting>
  <conditionalFormatting sqref="C48">
    <cfRule type="cellIs" dxfId="7" priority="21" operator="greaterThan">
      <formula>$C$25</formula>
    </cfRule>
  </conditionalFormatting>
  <conditionalFormatting sqref="D48">
    <cfRule type="cellIs" dxfId="6" priority="20" operator="greaterThan">
      <formula>$D$25+$C$25</formula>
    </cfRule>
  </conditionalFormatting>
  <conditionalFormatting sqref="E48">
    <cfRule type="cellIs" dxfId="5" priority="19" operator="greaterThan">
      <formula>$C$25+$D$25+$E$25</formula>
    </cfRule>
  </conditionalFormatting>
  <conditionalFormatting sqref="F48">
    <cfRule type="cellIs" dxfId="4" priority="18" operator="greaterThan">
      <formula>$C$25+$D$25+$E$25+$F$25</formula>
    </cfRule>
  </conditionalFormatting>
  <conditionalFormatting sqref="C33">
    <cfRule type="cellIs" dxfId="3" priority="17" operator="greaterThan">
      <formula>$C$25</formula>
    </cfRule>
  </conditionalFormatting>
  <conditionalFormatting sqref="D33">
    <cfRule type="cellIs" dxfId="2" priority="16" operator="greaterThan">
      <formula>$C$25+$D$25</formula>
    </cfRule>
  </conditionalFormatting>
  <conditionalFormatting sqref="E33">
    <cfRule type="cellIs" dxfId="1" priority="15" operator="greaterThan">
      <formula>$C$25+$D$25+$E$25</formula>
    </cfRule>
  </conditionalFormatting>
  <conditionalFormatting sqref="F33">
    <cfRule type="cellIs" dxfId="0" priority="14" operator="greaterThan">
      <formula>$C$25+$D$25+$E$25+$F$25</formula>
    </cfRule>
  </conditionalFormatting>
  <dataValidations disablePrompts="1" count="2">
    <dataValidation type="list" allowBlank="1" showInputMessage="1" showErrorMessage="1" prompt="Select Yes or No from the list." sqref="H76">
      <formula1>$M$51:$M$52</formula1>
    </dataValidation>
    <dataValidation type="decimal" operator="lessThanOrEqual" allowBlank="1" showInputMessage="1" showErrorMessage="1" sqref="J16:J19">
      <formula1>1</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U.S. Department of Labor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Sickles, Bradley A - VETS</dc:creator>
  <cp:lastModifiedBy>Hoek, Ashley A - ETA</cp:lastModifiedBy>
  <dcterms:created xsi:type="dcterms:W3CDTF">2017-10-24T17:52:58Z</dcterms:created>
  <dcterms:modified xsi:type="dcterms:W3CDTF">2018-04-06T14:32:46Z</dcterms:modified>
</cp:coreProperties>
</file>