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rmyeitaas-my.sharepoint-mil.us/personal/john_s_favara_civ_army_mil/Documents/Div A Branch Chief/APEX/FY27/NOFO/"/>
    </mc:Choice>
  </mc:AlternateContent>
  <xr:revisionPtr revIDLastSave="1154" documentId="8_{8AF5A2E7-06C3-457D-B9F9-968E907C950A}" xr6:coauthVersionLast="47" xr6:coauthVersionMax="47" xr10:uidLastSave="{AC1F3F1D-073C-49A5-8F99-3B4D07AD621C}"/>
  <bookViews>
    <workbookView xWindow="-120" yWindow="-90" windowWidth="29040" windowHeight="15690" activeTab="2" xr2:uid="{FDE0748B-D691-4A7F-B4DE-46AF5A0DEED5}"/>
  </bookViews>
  <sheets>
    <sheet name="Table of Contents" sheetId="19" r:id="rId1"/>
    <sheet name="Instructions" sheetId="7" r:id="rId2"/>
    <sheet name="BudgetSummary" sheetId="20" r:id="rId3"/>
    <sheet name="PersonnelFringe" sheetId="1" r:id="rId4"/>
    <sheet name="Travel" sheetId="22" r:id="rId5"/>
    <sheet name="OtherDirectCosts" sheetId="21" r:id="rId6"/>
    <sheet name="IndirectCosts" sheetId="2" r:id="rId7"/>
    <sheet name="SubrecipientBudget" sheetId="8" r:id="rId8"/>
    <sheet name="SubrecipientIndirectCosts" sheetId="9" r:id="rId9"/>
    <sheet name="FY27ProposedServiceArea" sheetId="5" r:id="rId10"/>
    <sheet name="FY28ProposedServiceArea" sheetId="23" r:id="rId11"/>
    <sheet name="FY29ProposedServiceArea" sheetId="24" r:id="rId12"/>
  </sheets>
  <definedNames>
    <definedName name="Advanced_and_Networked_Sensing_and_Signature_Management">#REF!</definedName>
    <definedName name="Advanced_Computing">#REF!</definedName>
    <definedName name="Advanced_Engineering_Materials">#REF!</definedName>
    <definedName name="Advanced_Gas_Turbine_Engine_Technologies">#REF!</definedName>
    <definedName name="Advanced_Manufacturing">#REF!</definedName>
    <definedName name="Advanced_Nuclear_Energy_Technologies">#REF!</definedName>
    <definedName name="Artificial_Intelligence">#REF!</definedName>
    <definedName name="Autonomous_Systems_and_Robotics">#REF!</definedName>
    <definedName name="Biotechnologies">#REF!</definedName>
    <definedName name="Communication_and_Networking_Technologies">#REF!</definedName>
    <definedName name="data">#REF!</definedName>
    <definedName name="Directed_Energy">#REF!</definedName>
    <definedName name="Fields">#REF!</definedName>
    <definedName name="Financial_Technologies">#REF!</definedName>
    <definedName name="Human_Machine_Interfaces">#REF!</definedName>
    <definedName name="Hypersonics">#REF!</definedName>
    <definedName name="Networked_Sensors_and_Sensing">#REF!</definedName>
    <definedName name="Quantum_Information_Technologies">#REF!</definedName>
    <definedName name="Renewable_Energy_Generation_and_Storage">#REF!</definedName>
    <definedName name="Semiconductors_and_Microelectronics">#REF!</definedName>
    <definedName name="Space_Technologies_and_System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3" i="20" l="1"/>
  <c r="AG24" i="1"/>
  <c r="AF24" i="1"/>
  <c r="U24" i="1"/>
  <c r="T24" i="1"/>
  <c r="G19" i="2" s="1"/>
  <c r="I24" i="1"/>
  <c r="H24" i="1"/>
  <c r="H8" i="1"/>
  <c r="H9" i="1"/>
  <c r="H10" i="1"/>
  <c r="L19" i="2"/>
  <c r="M18" i="2"/>
  <c r="H18" i="2"/>
  <c r="L9" i="20" l="1"/>
  <c r="M8" i="20"/>
  <c r="L8" i="20"/>
  <c r="M7" i="20"/>
  <c r="L7" i="20"/>
  <c r="M6" i="20"/>
  <c r="L6" i="20"/>
  <c r="M5" i="20"/>
  <c r="L5" i="20"/>
  <c r="M4" i="20"/>
  <c r="L4" i="20"/>
  <c r="M3" i="20"/>
  <c r="L3" i="20"/>
  <c r="L10" i="20"/>
  <c r="H8" i="20"/>
  <c r="G8" i="20"/>
  <c r="H7" i="20"/>
  <c r="G7" i="20"/>
  <c r="H6" i="20"/>
  <c r="G6" i="20"/>
  <c r="H5" i="20"/>
  <c r="G5" i="20"/>
  <c r="H4" i="20"/>
  <c r="G4" i="20"/>
  <c r="K153" i="22"/>
  <c r="K152" i="22"/>
  <c r="K151" i="22"/>
  <c r="K150" i="22"/>
  <c r="K149" i="22"/>
  <c r="K148" i="22"/>
  <c r="K147" i="22"/>
  <c r="K146" i="22"/>
  <c r="K145" i="22"/>
  <c r="K144" i="22"/>
  <c r="K143" i="22"/>
  <c r="K24" i="22"/>
  <c r="K25" i="22"/>
  <c r="K26" i="22"/>
  <c r="K27" i="22"/>
  <c r="K28" i="22"/>
  <c r="K29" i="22"/>
  <c r="K30" i="22"/>
  <c r="K31" i="22"/>
  <c r="K32" i="22"/>
  <c r="K33" i="22"/>
  <c r="K34" i="22"/>
  <c r="H3" i="20"/>
  <c r="G3" i="20"/>
  <c r="B11" i="19"/>
  <c r="B10" i="19"/>
  <c r="B9" i="19"/>
  <c r="B8" i="19"/>
  <c r="B7" i="19"/>
  <c r="B5" i="19"/>
  <c r="B16" i="19"/>
  <c r="B15" i="19"/>
  <c r="B14" i="19"/>
  <c r="M17" i="2"/>
  <c r="L17" i="2"/>
  <c r="N15" i="2"/>
  <c r="O9" i="2"/>
  <c r="N9" i="2"/>
  <c r="M9" i="2"/>
  <c r="L9" i="2"/>
  <c r="H17" i="2"/>
  <c r="G17" i="2"/>
  <c r="G10" i="20" s="1"/>
  <c r="I15" i="2"/>
  <c r="J9" i="2"/>
  <c r="I9" i="2"/>
  <c r="H9" i="2"/>
  <c r="G9" i="2"/>
  <c r="W57" i="21"/>
  <c r="H9" i="20" s="1"/>
  <c r="V57" i="21"/>
  <c r="G9" i="20" s="1"/>
  <c r="I9" i="20" s="1"/>
  <c r="X56" i="21"/>
  <c r="X55" i="21"/>
  <c r="X54" i="21"/>
  <c r="X53" i="21"/>
  <c r="X52" i="21"/>
  <c r="X51" i="21"/>
  <c r="X50" i="21"/>
  <c r="X49" i="21"/>
  <c r="X48" i="21"/>
  <c r="X47" i="21"/>
  <c r="X46" i="21"/>
  <c r="X45" i="21"/>
  <c r="X44" i="21"/>
  <c r="W38" i="21"/>
  <c r="V38" i="21"/>
  <c r="X37" i="21"/>
  <c r="X36" i="21"/>
  <c r="X35" i="21"/>
  <c r="X34" i="21"/>
  <c r="X33" i="21"/>
  <c r="X32" i="21"/>
  <c r="X31" i="21"/>
  <c r="X30" i="21"/>
  <c r="X29" i="21"/>
  <c r="X28" i="21"/>
  <c r="X27" i="21"/>
  <c r="W23" i="21"/>
  <c r="V23" i="21"/>
  <c r="X22" i="21"/>
  <c r="X21" i="21"/>
  <c r="X20" i="21"/>
  <c r="X19" i="21"/>
  <c r="X18" i="21"/>
  <c r="X17" i="21"/>
  <c r="W13" i="21"/>
  <c r="V13" i="21"/>
  <c r="X12" i="21"/>
  <c r="X13" i="21" s="1"/>
  <c r="X11" i="21"/>
  <c r="X10" i="21"/>
  <c r="X9" i="21"/>
  <c r="X8" i="21"/>
  <c r="X7" i="21"/>
  <c r="X6" i="21"/>
  <c r="X5" i="21"/>
  <c r="X4" i="21"/>
  <c r="AI57" i="21"/>
  <c r="AH57" i="21"/>
  <c r="M9" i="20" s="1"/>
  <c r="AJ56" i="21"/>
  <c r="AJ55" i="21"/>
  <c r="AJ54" i="21"/>
  <c r="AJ53" i="21"/>
  <c r="AJ52" i="21"/>
  <c r="AJ51" i="21"/>
  <c r="AJ50" i="21"/>
  <c r="AJ49" i="21"/>
  <c r="AJ48" i="21"/>
  <c r="AJ47" i="21"/>
  <c r="AJ46" i="21"/>
  <c r="AJ45" i="21"/>
  <c r="AJ44" i="21"/>
  <c r="AI38" i="21"/>
  <c r="AH38" i="21"/>
  <c r="AJ37" i="21"/>
  <c r="AJ36" i="21"/>
  <c r="AJ35" i="21"/>
  <c r="AJ34" i="21"/>
  <c r="AJ33" i="21"/>
  <c r="AJ32" i="21"/>
  <c r="AJ31" i="21"/>
  <c r="AJ30" i="21"/>
  <c r="AJ29" i="21"/>
  <c r="AJ28" i="21"/>
  <c r="AJ27" i="21"/>
  <c r="AI23" i="21"/>
  <c r="AH23" i="21"/>
  <c r="AJ22" i="21"/>
  <c r="AJ21" i="21"/>
  <c r="AJ20" i="21"/>
  <c r="AJ19" i="21"/>
  <c r="AJ18" i="21"/>
  <c r="AJ17" i="21"/>
  <c r="AI13" i="21"/>
  <c r="AH13" i="21"/>
  <c r="AJ12" i="21"/>
  <c r="AJ13" i="21" s="1"/>
  <c r="AJ11" i="21"/>
  <c r="AJ10" i="21"/>
  <c r="AJ9" i="21"/>
  <c r="AJ8" i="21"/>
  <c r="AJ7" i="21"/>
  <c r="AJ6" i="21"/>
  <c r="AJ5" i="21"/>
  <c r="AJ4" i="21"/>
  <c r="B6" i="19"/>
  <c r="B2" i="19"/>
  <c r="C9" i="2"/>
  <c r="D9" i="2"/>
  <c r="E9" i="2"/>
  <c r="B9" i="2"/>
  <c r="C17" i="2"/>
  <c r="C10" i="20" s="1"/>
  <c r="B17" i="2"/>
  <c r="B10" i="20" s="1"/>
  <c r="D15" i="2"/>
  <c r="C4" i="20"/>
  <c r="B4" i="20"/>
  <c r="AM26" i="1"/>
  <c r="AG26" i="1"/>
  <c r="AF26" i="1"/>
  <c r="AJ22" i="1"/>
  <c r="AF22" i="1"/>
  <c r="AM22" i="1" s="1"/>
  <c r="AJ21" i="1"/>
  <c r="AF21" i="1"/>
  <c r="AM21" i="1" s="1"/>
  <c r="AJ20" i="1"/>
  <c r="AF20" i="1"/>
  <c r="AK20" i="1" s="1"/>
  <c r="AJ19" i="1"/>
  <c r="AF19" i="1"/>
  <c r="AK19" i="1" s="1"/>
  <c r="AJ18" i="1"/>
  <c r="AF18" i="1"/>
  <c r="AM18" i="1" s="1"/>
  <c r="AJ17" i="1"/>
  <c r="AF17" i="1"/>
  <c r="AM17" i="1" s="1"/>
  <c r="AJ16" i="1"/>
  <c r="AF16" i="1"/>
  <c r="AM16" i="1" s="1"/>
  <c r="AJ15" i="1"/>
  <c r="AF15" i="1"/>
  <c r="AM15" i="1" s="1"/>
  <c r="AM14" i="1"/>
  <c r="AK14" i="1"/>
  <c r="AJ14" i="1"/>
  <c r="AF14" i="1"/>
  <c r="AJ13" i="1"/>
  <c r="AF13" i="1"/>
  <c r="AM13" i="1" s="1"/>
  <c r="AJ12" i="1"/>
  <c r="AF12" i="1"/>
  <c r="AK12" i="1" s="1"/>
  <c r="AJ11" i="1"/>
  <c r="AF11" i="1"/>
  <c r="AK11" i="1" s="1"/>
  <c r="AJ10" i="1"/>
  <c r="AF10" i="1"/>
  <c r="AM10" i="1" s="1"/>
  <c r="AJ9" i="1"/>
  <c r="AF9" i="1"/>
  <c r="AM9" i="1" s="1"/>
  <c r="AJ8" i="1"/>
  <c r="AF8" i="1"/>
  <c r="AK8" i="1" s="1"/>
  <c r="AL8" i="1" s="1"/>
  <c r="AA26" i="1"/>
  <c r="U26" i="1"/>
  <c r="T26" i="1"/>
  <c r="X22" i="1"/>
  <c r="T22" i="1"/>
  <c r="AA22" i="1" s="1"/>
  <c r="X21" i="1"/>
  <c r="T21" i="1"/>
  <c r="AA21" i="1" s="1"/>
  <c r="X20" i="1"/>
  <c r="T20" i="1"/>
  <c r="AA20" i="1" s="1"/>
  <c r="X19" i="1"/>
  <c r="T19" i="1"/>
  <c r="AA19" i="1" s="1"/>
  <c r="X18" i="1"/>
  <c r="T18" i="1"/>
  <c r="Y18" i="1" s="1"/>
  <c r="AA17" i="1"/>
  <c r="Y17" i="1"/>
  <c r="X17" i="1"/>
  <c r="T17" i="1"/>
  <c r="X16" i="1"/>
  <c r="T16" i="1"/>
  <c r="AA16" i="1" s="1"/>
  <c r="X15" i="1"/>
  <c r="T15" i="1"/>
  <c r="AA15" i="1" s="1"/>
  <c r="Y14" i="1"/>
  <c r="X14" i="1"/>
  <c r="T14" i="1"/>
  <c r="AA14" i="1" s="1"/>
  <c r="X13" i="1"/>
  <c r="T13" i="1"/>
  <c r="AA13" i="1" s="1"/>
  <c r="X12" i="1"/>
  <c r="T12" i="1"/>
  <c r="AA12" i="1" s="1"/>
  <c r="X11" i="1"/>
  <c r="T11" i="1"/>
  <c r="AA11" i="1" s="1"/>
  <c r="AA10" i="1"/>
  <c r="Y10" i="1"/>
  <c r="X10" i="1"/>
  <c r="T10" i="1"/>
  <c r="X9" i="1"/>
  <c r="T9" i="1"/>
  <c r="AA9" i="1" s="1"/>
  <c r="X8" i="1"/>
  <c r="T8" i="1"/>
  <c r="AA8" i="1" s="1"/>
  <c r="AB8" i="1" s="1"/>
  <c r="O19" i="1"/>
  <c r="O20" i="1"/>
  <c r="O21" i="1"/>
  <c r="M19" i="1"/>
  <c r="M20" i="1"/>
  <c r="M21" i="1"/>
  <c r="L9" i="1"/>
  <c r="L10" i="1"/>
  <c r="L11" i="1"/>
  <c r="L12" i="1"/>
  <c r="L13" i="1"/>
  <c r="L14" i="1"/>
  <c r="L15" i="1"/>
  <c r="L16" i="1"/>
  <c r="L17" i="1"/>
  <c r="L18" i="1"/>
  <c r="L19" i="1"/>
  <c r="L20" i="1"/>
  <c r="L21" i="1"/>
  <c r="L22" i="1"/>
  <c r="H19" i="1"/>
  <c r="H20" i="1"/>
  <c r="H21" i="1"/>
  <c r="H26" i="1"/>
  <c r="O26" i="1"/>
  <c r="H10" i="20" l="1"/>
  <c r="I10" i="20" s="1"/>
  <c r="M10" i="20"/>
  <c r="I8" i="20"/>
  <c r="I7" i="20"/>
  <c r="I6" i="20"/>
  <c r="I5" i="20"/>
  <c r="I4" i="20"/>
  <c r="I3" i="20"/>
  <c r="N17" i="2"/>
  <c r="I17" i="2"/>
  <c r="AJ38" i="21"/>
  <c r="X38" i="21"/>
  <c r="AJ23" i="21"/>
  <c r="X23" i="21"/>
  <c r="D17" i="2"/>
  <c r="Y19" i="1"/>
  <c r="AM11" i="1"/>
  <c r="AM20" i="1"/>
  <c r="Y11" i="1"/>
  <c r="Y22" i="1"/>
  <c r="Y16" i="1"/>
  <c r="AK17" i="1"/>
  <c r="Y13" i="1"/>
  <c r="Y20" i="1"/>
  <c r="AM8" i="1"/>
  <c r="AN8" i="1" s="1"/>
  <c r="AK9" i="1"/>
  <c r="AK15" i="1"/>
  <c r="AK18" i="1"/>
  <c r="AM12" i="1"/>
  <c r="AK10" i="1"/>
  <c r="AK13" i="1"/>
  <c r="AK16" i="1"/>
  <c r="AK22" i="1"/>
  <c r="AM19" i="1"/>
  <c r="AK21" i="1"/>
  <c r="Y9" i="1"/>
  <c r="Y12" i="1"/>
  <c r="Y15" i="1"/>
  <c r="Y21" i="1"/>
  <c r="AA18" i="1"/>
  <c r="Y8" i="1"/>
  <c r="Z8" i="1" s="1"/>
  <c r="L8" i="1" l="1"/>
  <c r="I26" i="1"/>
  <c r="M147" i="24"/>
  <c r="J10" i="24"/>
  <c r="D10" i="24"/>
  <c r="M147" i="23"/>
  <c r="J10" i="23"/>
  <c r="D10" i="23"/>
  <c r="B4" i="19"/>
  <c r="L4" i="21" l="1"/>
  <c r="L5" i="21"/>
  <c r="L6" i="21"/>
  <c r="L7" i="21"/>
  <c r="L8" i="21"/>
  <c r="L9" i="21"/>
  <c r="L10" i="21"/>
  <c r="L11" i="21"/>
  <c r="AH154" i="22"/>
  <c r="AG154" i="22"/>
  <c r="AI153" i="22"/>
  <c r="AI152" i="22"/>
  <c r="AI151" i="22"/>
  <c r="AI150" i="22"/>
  <c r="AI149" i="22"/>
  <c r="AI148" i="22"/>
  <c r="AI147" i="22"/>
  <c r="AI146" i="22"/>
  <c r="AI145" i="22"/>
  <c r="AI144" i="22"/>
  <c r="AI143" i="22"/>
  <c r="AH137" i="22"/>
  <c r="AG137" i="22"/>
  <c r="AI136" i="22"/>
  <c r="AI135" i="22"/>
  <c r="AI134" i="22"/>
  <c r="AI133" i="22"/>
  <c r="AI132" i="22"/>
  <c r="AI131" i="22"/>
  <c r="AI130" i="22"/>
  <c r="AI129" i="22"/>
  <c r="AI128" i="22"/>
  <c r="AI127" i="22"/>
  <c r="AI126" i="22"/>
  <c r="AH120" i="22"/>
  <c r="AG120" i="22"/>
  <c r="AI119" i="22"/>
  <c r="AI118" i="22"/>
  <c r="AI117" i="22"/>
  <c r="AI116" i="22"/>
  <c r="AI115" i="22"/>
  <c r="AI114" i="22"/>
  <c r="AI113" i="22"/>
  <c r="AI112" i="22"/>
  <c r="AI111" i="22"/>
  <c r="AI110" i="22"/>
  <c r="AI109" i="22"/>
  <c r="AH103" i="22"/>
  <c r="AG103" i="22"/>
  <c r="AI102" i="22"/>
  <c r="AI101" i="22"/>
  <c r="AI100" i="22"/>
  <c r="AI99" i="22"/>
  <c r="AI98" i="22"/>
  <c r="AI97" i="22"/>
  <c r="AI96" i="22"/>
  <c r="AI95" i="22"/>
  <c r="AI94" i="22"/>
  <c r="AI93" i="22"/>
  <c r="AI92" i="22"/>
  <c r="AH86" i="22"/>
  <c r="AG86" i="22"/>
  <c r="AI85" i="22"/>
  <c r="AI84" i="22"/>
  <c r="AI83" i="22"/>
  <c r="AI82" i="22"/>
  <c r="AI81" i="22"/>
  <c r="AI80" i="22"/>
  <c r="AI79" i="22"/>
  <c r="AI78" i="22"/>
  <c r="AI77" i="22"/>
  <c r="AI76" i="22"/>
  <c r="AI75" i="22"/>
  <c r="AH69" i="22"/>
  <c r="AG69" i="22"/>
  <c r="AI68" i="22"/>
  <c r="AI67" i="22"/>
  <c r="AI66" i="22"/>
  <c r="AI65" i="22"/>
  <c r="AI64" i="22"/>
  <c r="AI63" i="22"/>
  <c r="AI62" i="22"/>
  <c r="AI61" i="22"/>
  <c r="AI60" i="22"/>
  <c r="AI59" i="22"/>
  <c r="AI58" i="22"/>
  <c r="AH52" i="22"/>
  <c r="AG52" i="22"/>
  <c r="AI51" i="22"/>
  <c r="AI50" i="22"/>
  <c r="AI49" i="22"/>
  <c r="AI48" i="22"/>
  <c r="AI47" i="22"/>
  <c r="AI46" i="22"/>
  <c r="AI45" i="22"/>
  <c r="AI44" i="22"/>
  <c r="AI43" i="22"/>
  <c r="AI42" i="22"/>
  <c r="AI41" i="22"/>
  <c r="AH35" i="22"/>
  <c r="AG35" i="22"/>
  <c r="AI34" i="22"/>
  <c r="AI33" i="22"/>
  <c r="AI32" i="22"/>
  <c r="AI31" i="22"/>
  <c r="AI30" i="22"/>
  <c r="AI29" i="22"/>
  <c r="AI28" i="22"/>
  <c r="AI27" i="22"/>
  <c r="AI26" i="22"/>
  <c r="AI25" i="22"/>
  <c r="AI24" i="22"/>
  <c r="AH18" i="22"/>
  <c r="AH156" i="22" s="1"/>
  <c r="AG18" i="22"/>
  <c r="AG156" i="22" s="1"/>
  <c r="AI17" i="22"/>
  <c r="AI16" i="22"/>
  <c r="AI15" i="22"/>
  <c r="AI14" i="22"/>
  <c r="AI13" i="22"/>
  <c r="AI12" i="22"/>
  <c r="AI11" i="22"/>
  <c r="AI10" i="22"/>
  <c r="AI9" i="22"/>
  <c r="AI8" i="22"/>
  <c r="AI7" i="22"/>
  <c r="V154" i="22"/>
  <c r="U154" i="22"/>
  <c r="W153" i="22"/>
  <c r="W152" i="22"/>
  <c r="W151" i="22"/>
  <c r="W150" i="22"/>
  <c r="W149" i="22"/>
  <c r="W148" i="22"/>
  <c r="W147" i="22"/>
  <c r="W146" i="22"/>
  <c r="W145" i="22"/>
  <c r="W144" i="22"/>
  <c r="W143" i="22"/>
  <c r="W154" i="22" s="1"/>
  <c r="V137" i="22"/>
  <c r="U137" i="22"/>
  <c r="W136" i="22"/>
  <c r="W135" i="22"/>
  <c r="W134" i="22"/>
  <c r="W133" i="22"/>
  <c r="W132" i="22"/>
  <c r="W131" i="22"/>
  <c r="W130" i="22"/>
  <c r="W129" i="22"/>
  <c r="W128" i="22"/>
  <c r="W127" i="22"/>
  <c r="W126" i="22"/>
  <c r="V120" i="22"/>
  <c r="U120" i="22"/>
  <c r="W119" i="22"/>
  <c r="W118" i="22"/>
  <c r="W117" i="22"/>
  <c r="W116" i="22"/>
  <c r="W115" i="22"/>
  <c r="W114" i="22"/>
  <c r="W113" i="22"/>
  <c r="W112" i="22"/>
  <c r="W111" i="22"/>
  <c r="W110" i="22"/>
  <c r="W109" i="22"/>
  <c r="V103" i="22"/>
  <c r="U103" i="22"/>
  <c r="W102" i="22"/>
  <c r="W101" i="22"/>
  <c r="W100" i="22"/>
  <c r="W99" i="22"/>
  <c r="W98" i="22"/>
  <c r="W97" i="22"/>
  <c r="W96" i="22"/>
  <c r="W95" i="22"/>
  <c r="W94" i="22"/>
  <c r="W93" i="22"/>
  <c r="W92" i="22"/>
  <c r="V86" i="22"/>
  <c r="U86" i="22"/>
  <c r="W85" i="22"/>
  <c r="W84" i="22"/>
  <c r="W83" i="22"/>
  <c r="W82" i="22"/>
  <c r="W81" i="22"/>
  <c r="W80" i="22"/>
  <c r="W79" i="22"/>
  <c r="W78" i="22"/>
  <c r="W77" i="22"/>
  <c r="W76" i="22"/>
  <c r="W75" i="22"/>
  <c r="V69" i="22"/>
  <c r="U69" i="22"/>
  <c r="W68" i="22"/>
  <c r="W67" i="22"/>
  <c r="W66" i="22"/>
  <c r="W65" i="22"/>
  <c r="W64" i="22"/>
  <c r="W63" i="22"/>
  <c r="W62" i="22"/>
  <c r="W61" i="22"/>
  <c r="W60" i="22"/>
  <c r="W59" i="22"/>
  <c r="W58" i="22"/>
  <c r="V52" i="22"/>
  <c r="U52" i="22"/>
  <c r="W51" i="22"/>
  <c r="W50" i="22"/>
  <c r="W49" i="22"/>
  <c r="W48" i="22"/>
  <c r="W47" i="22"/>
  <c r="W46" i="22"/>
  <c r="W45" i="22"/>
  <c r="W44" i="22"/>
  <c r="W43" i="22"/>
  <c r="W42" i="22"/>
  <c r="W41" i="22"/>
  <c r="V35" i="22"/>
  <c r="U35" i="22"/>
  <c r="W34" i="22"/>
  <c r="W33" i="22"/>
  <c r="W32" i="22"/>
  <c r="W31" i="22"/>
  <c r="W30" i="22"/>
  <c r="W29" i="22"/>
  <c r="W28" i="22"/>
  <c r="W27" i="22"/>
  <c r="W26" i="22"/>
  <c r="W25" i="22"/>
  <c r="W24" i="22"/>
  <c r="V18" i="22"/>
  <c r="U18" i="22"/>
  <c r="W17" i="22"/>
  <c r="W16" i="22"/>
  <c r="W15" i="22"/>
  <c r="W14" i="22"/>
  <c r="W13" i="22"/>
  <c r="W12" i="22"/>
  <c r="W11" i="22"/>
  <c r="W10" i="22"/>
  <c r="W9" i="22"/>
  <c r="W8" i="22"/>
  <c r="W7" i="22"/>
  <c r="K7" i="22"/>
  <c r="K8" i="22"/>
  <c r="K9" i="22"/>
  <c r="K10" i="22"/>
  <c r="K11" i="22"/>
  <c r="K12" i="22"/>
  <c r="K13" i="22"/>
  <c r="K14" i="22"/>
  <c r="K15" i="22"/>
  <c r="K16" i="22"/>
  <c r="K17" i="22"/>
  <c r="I18" i="22"/>
  <c r="J18" i="22"/>
  <c r="K35" i="22"/>
  <c r="I35" i="22"/>
  <c r="J35" i="22"/>
  <c r="K41" i="22"/>
  <c r="K42" i="22"/>
  <c r="K52" i="22" s="1"/>
  <c r="K43" i="22"/>
  <c r="K44" i="22"/>
  <c r="K45" i="22"/>
  <c r="K46" i="22"/>
  <c r="K47" i="22"/>
  <c r="K48" i="22"/>
  <c r="K49" i="22"/>
  <c r="K50" i="22"/>
  <c r="K51" i="22"/>
  <c r="I52" i="22"/>
  <c r="J52" i="22"/>
  <c r="K58" i="22"/>
  <c r="K59" i="22"/>
  <c r="K60" i="22"/>
  <c r="K61" i="22"/>
  <c r="K62" i="22"/>
  <c r="K63" i="22"/>
  <c r="K64" i="22"/>
  <c r="K65" i="22"/>
  <c r="K66" i="22"/>
  <c r="K67" i="22"/>
  <c r="K68" i="22"/>
  <c r="I69" i="22"/>
  <c r="J69" i="22"/>
  <c r="K75" i="22"/>
  <c r="K76" i="22"/>
  <c r="K77" i="22"/>
  <c r="K78" i="22"/>
  <c r="K79" i="22"/>
  <c r="K80" i="22"/>
  <c r="K81" i="22"/>
  <c r="K82" i="22"/>
  <c r="K83" i="22"/>
  <c r="K84" i="22"/>
  <c r="K85" i="22"/>
  <c r="I86" i="22"/>
  <c r="J86" i="22"/>
  <c r="K92" i="22"/>
  <c r="K93" i="22"/>
  <c r="K94" i="22"/>
  <c r="K95" i="22"/>
  <c r="K103" i="22" s="1"/>
  <c r="K96" i="22"/>
  <c r="K97" i="22"/>
  <c r="K98" i="22"/>
  <c r="K99" i="22"/>
  <c r="K100" i="22"/>
  <c r="K101" i="22"/>
  <c r="K102" i="22"/>
  <c r="I103" i="22"/>
  <c r="J103" i="22"/>
  <c r="K109" i="22"/>
  <c r="K110" i="22"/>
  <c r="K111" i="22"/>
  <c r="K112" i="22"/>
  <c r="K113" i="22"/>
  <c r="K114" i="22"/>
  <c r="K115" i="22"/>
  <c r="K116" i="22"/>
  <c r="K117" i="22"/>
  <c r="K118" i="22"/>
  <c r="K119" i="22"/>
  <c r="I120" i="22"/>
  <c r="J120" i="22"/>
  <c r="K126" i="22"/>
  <c r="K127" i="22"/>
  <c r="K128" i="22"/>
  <c r="K129" i="22"/>
  <c r="K130" i="22"/>
  <c r="K131" i="22"/>
  <c r="K132" i="22"/>
  <c r="K133" i="22"/>
  <c r="K134" i="22"/>
  <c r="K135" i="22"/>
  <c r="K136" i="22"/>
  <c r="I137" i="22"/>
  <c r="J137" i="22"/>
  <c r="I154" i="22"/>
  <c r="J154" i="22"/>
  <c r="W18" i="22" l="1"/>
  <c r="AI69" i="22"/>
  <c r="AI18" i="22"/>
  <c r="AI35" i="22"/>
  <c r="I156" i="22"/>
  <c r="B5" i="20" s="1"/>
  <c r="K154" i="22"/>
  <c r="W35" i="22"/>
  <c r="W52" i="22"/>
  <c r="W156" i="22" s="1"/>
  <c r="W69" i="22"/>
  <c r="V156" i="22"/>
  <c r="AI86" i="22"/>
  <c r="AI103" i="22"/>
  <c r="W86" i="22"/>
  <c r="AI120" i="22"/>
  <c r="K18" i="22"/>
  <c r="AI52" i="22"/>
  <c r="K137" i="22"/>
  <c r="K120" i="22"/>
  <c r="U156" i="22"/>
  <c r="W103" i="22"/>
  <c r="AI137" i="22"/>
  <c r="K86" i="22"/>
  <c r="K69" i="22"/>
  <c r="AI154" i="22"/>
  <c r="W120" i="22"/>
  <c r="W137" i="22"/>
  <c r="J156" i="22"/>
  <c r="M9" i="1"/>
  <c r="O9" i="1"/>
  <c r="K156" i="22" l="1"/>
  <c r="AI156" i="22"/>
  <c r="C5" i="20"/>
  <c r="L60" i="21"/>
  <c r="K57" i="21"/>
  <c r="C9" i="20" s="1"/>
  <c r="J57" i="21"/>
  <c r="B9" i="20" s="1"/>
  <c r="L56" i="21"/>
  <c r="L55" i="21"/>
  <c r="L54" i="21"/>
  <c r="L53" i="21"/>
  <c r="L52" i="21"/>
  <c r="L51" i="21"/>
  <c r="L50" i="21"/>
  <c r="L49" i="21"/>
  <c r="L48" i="21"/>
  <c r="L47" i="21"/>
  <c r="L46" i="21"/>
  <c r="L45" i="21"/>
  <c r="L44" i="21"/>
  <c r="K38" i="21"/>
  <c r="C8" i="20" s="1"/>
  <c r="J38" i="21"/>
  <c r="B8" i="20" s="1"/>
  <c r="L37" i="21"/>
  <c r="L36" i="21"/>
  <c r="L35" i="21"/>
  <c r="L34" i="21"/>
  <c r="L33" i="21"/>
  <c r="L32" i="21"/>
  <c r="L31" i="21"/>
  <c r="L30" i="21"/>
  <c r="L29" i="21"/>
  <c r="L28" i="21"/>
  <c r="L27" i="21"/>
  <c r="K23" i="21"/>
  <c r="C7" i="20" s="1"/>
  <c r="J23" i="21"/>
  <c r="B7" i="20" s="1"/>
  <c r="L22" i="21"/>
  <c r="L21" i="21"/>
  <c r="L20" i="21"/>
  <c r="L19" i="21"/>
  <c r="L18" i="21"/>
  <c r="L17" i="21"/>
  <c r="K13" i="21"/>
  <c r="C6" i="20" s="1"/>
  <c r="J13" i="21"/>
  <c r="L12" i="21"/>
  <c r="L13" i="21" s="1"/>
  <c r="N10" i="20"/>
  <c r="B3" i="19"/>
  <c r="B13" i="19"/>
  <c r="B12" i="19"/>
  <c r="L52" i="8"/>
  <c r="G52" i="8"/>
  <c r="O52" i="8" s="1"/>
  <c r="L51" i="8"/>
  <c r="G51" i="8"/>
  <c r="O51" i="8" s="1"/>
  <c r="L50" i="8"/>
  <c r="G50" i="8"/>
  <c r="O50" i="8" s="1"/>
  <c r="L49" i="8"/>
  <c r="G49" i="8"/>
  <c r="O49" i="8" s="1"/>
  <c r="L48" i="8"/>
  <c r="G48" i="8"/>
  <c r="O48" i="8" s="1"/>
  <c r="L47" i="8"/>
  <c r="G47" i="8"/>
  <c r="O47" i="8" s="1"/>
  <c r="L46" i="8"/>
  <c r="G46" i="8"/>
  <c r="O46" i="8" s="1"/>
  <c r="L45" i="8"/>
  <c r="G45" i="8"/>
  <c r="O45" i="8" s="1"/>
  <c r="L44" i="8"/>
  <c r="G44" i="8"/>
  <c r="O44" i="8" s="1"/>
  <c r="L43" i="8"/>
  <c r="K43" i="8"/>
  <c r="G43" i="8"/>
  <c r="O43" i="8" s="1"/>
  <c r="L42" i="8"/>
  <c r="G42" i="8"/>
  <c r="M42" i="8" s="1"/>
  <c r="O41" i="8"/>
  <c r="M41" i="8"/>
  <c r="L41" i="8"/>
  <c r="G41" i="8"/>
  <c r="L40" i="8"/>
  <c r="G40" i="8"/>
  <c r="O40" i="8" s="1"/>
  <c r="L39" i="8"/>
  <c r="G39" i="8"/>
  <c r="O39" i="8" s="1"/>
  <c r="O38" i="8"/>
  <c r="M38" i="8"/>
  <c r="L38" i="8"/>
  <c r="G38" i="8"/>
  <c r="L37" i="8"/>
  <c r="G37" i="8"/>
  <c r="O37" i="8" s="1"/>
  <c r="L36" i="8"/>
  <c r="G36" i="8"/>
  <c r="O36" i="8" s="1"/>
  <c r="O35" i="8"/>
  <c r="M35" i="8"/>
  <c r="L35" i="8"/>
  <c r="G35" i="8"/>
  <c r="L34" i="8"/>
  <c r="G34" i="8"/>
  <c r="O34" i="8" s="1"/>
  <c r="S33" i="8"/>
  <c r="L33" i="8"/>
  <c r="G33" i="8"/>
  <c r="O33" i="8" s="1"/>
  <c r="O32" i="8"/>
  <c r="M32" i="8"/>
  <c r="L32" i="8"/>
  <c r="G32" i="8"/>
  <c r="L31" i="8"/>
  <c r="K41" i="8"/>
  <c r="C19" i="8"/>
  <c r="D19" i="8" s="1"/>
  <c r="C12" i="8"/>
  <c r="C16" i="8"/>
  <c r="B16" i="8"/>
  <c r="D16" i="8" s="1"/>
  <c r="D14" i="8"/>
  <c r="D6" i="8"/>
  <c r="D7" i="8"/>
  <c r="D8" i="8"/>
  <c r="D9" i="8"/>
  <c r="D10" i="8"/>
  <c r="D11" i="8"/>
  <c r="D5" i="8"/>
  <c r="M147" i="5"/>
  <c r="J10" i="5"/>
  <c r="D10" i="5"/>
  <c r="H11" i="1"/>
  <c r="H12" i="1"/>
  <c r="H13" i="1"/>
  <c r="H14" i="1"/>
  <c r="H15" i="1"/>
  <c r="H16" i="1"/>
  <c r="H17" i="1"/>
  <c r="H18" i="1"/>
  <c r="H22" i="1"/>
  <c r="B6" i="20" l="1"/>
  <c r="N6" i="20" s="1"/>
  <c r="B19" i="2"/>
  <c r="C18" i="2"/>
  <c r="O11" i="1"/>
  <c r="M11" i="1"/>
  <c r="O22" i="1"/>
  <c r="M22" i="1"/>
  <c r="O18" i="1"/>
  <c r="M18" i="1"/>
  <c r="O17" i="1"/>
  <c r="M17" i="1"/>
  <c r="O16" i="1"/>
  <c r="M16" i="1"/>
  <c r="O15" i="1"/>
  <c r="M15" i="1"/>
  <c r="O14" i="1"/>
  <c r="M14" i="1"/>
  <c r="M13" i="1"/>
  <c r="O13" i="1"/>
  <c r="M12" i="1"/>
  <c r="O12" i="1"/>
  <c r="O10" i="1"/>
  <c r="M10" i="1"/>
  <c r="M8" i="1"/>
  <c r="N8" i="1" s="1"/>
  <c r="O8" i="1"/>
  <c r="P8" i="1" s="1"/>
  <c r="D7" i="20"/>
  <c r="N4" i="20"/>
  <c r="J60" i="21"/>
  <c r="L23" i="21"/>
  <c r="N5" i="20"/>
  <c r="K60" i="21"/>
  <c r="L38" i="21"/>
  <c r="N8" i="20"/>
  <c r="N9" i="20"/>
  <c r="N7" i="20"/>
  <c r="D10" i="20"/>
  <c r="D9" i="20"/>
  <c r="D8" i="20"/>
  <c r="D4" i="20"/>
  <c r="M44" i="8"/>
  <c r="M47" i="8"/>
  <c r="M50" i="8"/>
  <c r="M33" i="8"/>
  <c r="M36" i="8"/>
  <c r="M39" i="8"/>
  <c r="M31" i="8"/>
  <c r="N31" i="8" s="1"/>
  <c r="M34" i="8"/>
  <c r="M37" i="8"/>
  <c r="M40" i="8"/>
  <c r="O42" i="8"/>
  <c r="M45" i="8"/>
  <c r="M51" i="8"/>
  <c r="M43" i="8"/>
  <c r="M46" i="8"/>
  <c r="M49" i="8"/>
  <c r="M52" i="8"/>
  <c r="M48" i="8"/>
  <c r="O31" i="8"/>
  <c r="P31" i="8" s="1"/>
  <c r="C23" i="8"/>
  <c r="C24" i="8"/>
  <c r="D6" i="20" l="1"/>
  <c r="D5" i="20" l="1"/>
  <c r="C3" i="20" l="1"/>
  <c r="B3" i="20"/>
  <c r="B11" i="20" s="1"/>
  <c r="G11" i="20" l="1"/>
  <c r="H11" i="20"/>
  <c r="D3" i="20"/>
  <c r="D11" i="20" s="1"/>
  <c r="G43" i="21" s="1"/>
  <c r="L42" i="21" s="1"/>
  <c r="L57" i="21" s="1"/>
  <c r="C11" i="20"/>
  <c r="B14" i="20"/>
  <c r="H14" i="20" l="1"/>
  <c r="H13" i="20"/>
  <c r="C13" i="20"/>
  <c r="D13" i="20" s="1"/>
  <c r="C14" i="20"/>
  <c r="D14" i="20" s="1"/>
  <c r="G14" i="20"/>
  <c r="G13" i="20"/>
  <c r="I11" i="20"/>
  <c r="S43" i="21" s="1"/>
  <c r="X42" i="21" s="1"/>
  <c r="X57" i="21" s="1"/>
  <c r="L11" i="20"/>
  <c r="M11" i="20"/>
  <c r="I13" i="20" l="1"/>
  <c r="I14" i="20"/>
  <c r="M14" i="20"/>
  <c r="M13" i="20"/>
  <c r="L13" i="20"/>
  <c r="L14" i="20"/>
  <c r="N3" i="20"/>
  <c r="N11" i="20" s="1"/>
  <c r="AE43" i="21" s="1"/>
  <c r="AJ42" i="21" s="1"/>
  <c r="AJ57" i="21" s="1"/>
  <c r="N14" i="20" l="1"/>
  <c r="N13" i="20"/>
  <c r="D24" i="8"/>
  <c r="B24" i="8"/>
  <c r="D12" i="8"/>
  <c r="D20" i="8"/>
  <c r="D18" i="8"/>
  <c r="B12" i="8"/>
  <c r="B18" i="8"/>
  <c r="B23" i="8"/>
  <c r="D23" i="8"/>
</calcChain>
</file>

<file path=xl/sharedStrings.xml><?xml version="1.0" encoding="utf-8"?>
<sst xmlns="http://schemas.openxmlformats.org/spreadsheetml/2006/main" count="1354" uniqueCount="162">
  <si>
    <t>Table of Contents</t>
  </si>
  <si>
    <t>Instructions</t>
  </si>
  <si>
    <t>No input required</t>
  </si>
  <si>
    <t>Budget Proposal Summary</t>
  </si>
  <si>
    <t>Application Information</t>
  </si>
  <si>
    <t>Name, PoP, Program Income</t>
  </si>
  <si>
    <t>Personnel &amp; Fringe</t>
  </si>
  <si>
    <t>Travel</t>
  </si>
  <si>
    <t>Equipment</t>
  </si>
  <si>
    <t>Supplies</t>
  </si>
  <si>
    <t>Contractual</t>
  </si>
  <si>
    <t>Subreceipient Budget</t>
  </si>
  <si>
    <t>Subreceipient Indirect Costs</t>
  </si>
  <si>
    <t>Other</t>
  </si>
  <si>
    <t>Indirect</t>
  </si>
  <si>
    <t>Total</t>
  </si>
  <si>
    <t>Non-Distressed</t>
  </si>
  <si>
    <t>Distressed</t>
  </si>
  <si>
    <t xml:space="preserve">Total </t>
  </si>
  <si>
    <t>Personnel</t>
  </si>
  <si>
    <t>Fringe</t>
  </si>
  <si>
    <t xml:space="preserve">Other </t>
  </si>
  <si>
    <t>Applicant Name Here:</t>
  </si>
  <si>
    <t>Period of Performance:</t>
  </si>
  <si>
    <t xml:space="preserve">Program Income </t>
  </si>
  <si>
    <t>Name</t>
  </si>
  <si>
    <t>Location (City)</t>
  </si>
  <si>
    <t>Position Title</t>
  </si>
  <si>
    <t>Total Annual Salary</t>
  </si>
  <si>
    <t>% of Time Working  on Program</t>
  </si>
  <si>
    <t>Salary Allocable to the Program</t>
  </si>
  <si>
    <t>Fringe Benefits Allocable to Program</t>
  </si>
  <si>
    <t>Previous PoP Approved Salary Allocable to Program</t>
  </si>
  <si>
    <t>Previous PoP Approved % of Time Working on Program</t>
  </si>
  <si>
    <t>Totals</t>
  </si>
  <si>
    <t>Change in the % of Time Working on Program from last PoP to proposed PoP</t>
  </si>
  <si>
    <t>Salary Change APPROVED vs. PROPOSED</t>
  </si>
  <si>
    <t>Average Salary Change APPROVED vs. PROPOSED</t>
  </si>
  <si>
    <t>Fringe Rate</t>
  </si>
  <si>
    <t>Average Fringe</t>
  </si>
  <si>
    <t>Government Use Only
BLS Fringe for BLANK Area</t>
  </si>
  <si>
    <t>First Name, Last Name</t>
  </si>
  <si>
    <t>City, State</t>
  </si>
  <si>
    <t>Program Manager</t>
  </si>
  <si>
    <t>Non-Distressed Salary Total</t>
  </si>
  <si>
    <t>Total Benefits</t>
  </si>
  <si>
    <t>Wage/Salaries</t>
  </si>
  <si>
    <t>Distressed Salary Total</t>
  </si>
  <si>
    <t>Non-Distressed Fringe Total</t>
  </si>
  <si>
    <t>Distressed Fringe Total</t>
  </si>
  <si>
    <t>Salary Total</t>
  </si>
  <si>
    <t>Fringe Total</t>
  </si>
  <si>
    <t>Event Information</t>
  </si>
  <si>
    <t>Event</t>
  </si>
  <si>
    <t>Event Location</t>
  </si>
  <si>
    <t>Participants' Name and Position</t>
  </si>
  <si>
    <t>Airfare</t>
  </si>
  <si>
    <t>Departing Airport</t>
  </si>
  <si>
    <t># of Participants</t>
  </si>
  <si>
    <t># of Days or Nights</t>
  </si>
  <si>
    <t>Daily Rate or Cost per Night</t>
  </si>
  <si>
    <t># of Miles</t>
  </si>
  <si>
    <t>Cost per mile</t>
  </si>
  <si>
    <t>Cost per roundtrip ticket</t>
  </si>
  <si>
    <t>Lodging</t>
  </si>
  <si>
    <t>Per Diem</t>
  </si>
  <si>
    <t>First Day of Travel</t>
  </si>
  <si>
    <t>Last Day of Travel</t>
  </si>
  <si>
    <t>Daily Per Diem</t>
  </si>
  <si>
    <t>Transportation</t>
  </si>
  <si>
    <t>Rental Car</t>
  </si>
  <si>
    <t>Taxi/Uber/Lyft</t>
  </si>
  <si>
    <t>Fees</t>
  </si>
  <si>
    <t>Baggage Fees</t>
  </si>
  <si>
    <t>Parking Fees</t>
  </si>
  <si>
    <t>Registration Fees</t>
  </si>
  <si>
    <t>Mileage</t>
  </si>
  <si>
    <t>Event Total</t>
  </si>
  <si>
    <t>Travel Totals</t>
  </si>
  <si>
    <t>Equipment Totals</t>
  </si>
  <si>
    <t>Supplies Totals</t>
  </si>
  <si>
    <t>Subrecipient</t>
  </si>
  <si>
    <t>Contractual Totals</t>
  </si>
  <si>
    <t>NAPEX Membership Dues</t>
  </si>
  <si>
    <t>Third-party in-kind contributions (list and clearly indentify all third-party in-kind donations in this section.)</t>
  </si>
  <si>
    <t>Other Totals</t>
  </si>
  <si>
    <t>Non-Distressed Direct Costs</t>
  </si>
  <si>
    <t>Distressed Direct Costs</t>
  </si>
  <si>
    <t>Total Direct Charges</t>
  </si>
  <si>
    <t>Indirect Cost Base</t>
  </si>
  <si>
    <t>Indirect Rate</t>
  </si>
  <si>
    <t>Indirect Costs</t>
  </si>
  <si>
    <t>Non-Distressed Direct Costs + Non-Distressed Indirect Costs Total</t>
  </si>
  <si>
    <t>Distressed Direct Costs + Distressed Indirect Costs Total</t>
  </si>
  <si>
    <t>Total Budget</t>
  </si>
  <si>
    <t>Government Use Only</t>
  </si>
  <si>
    <t>Federal Share</t>
  </si>
  <si>
    <t>Cost Share</t>
  </si>
  <si>
    <t>YES</t>
  </si>
  <si>
    <t>NO</t>
  </si>
  <si>
    <t>Ensure it is clear how you calculated the total amount of indirect costs (F&amp;A) included in your budget.  Use additional sheets to show indirect cost calculations if necessary.  Show your indirect cost base, rate and amount of indirect charges. Ensure calculations are clear, especially if you use more than one rate (for example, if you use on- and off-campus rates or different rates for separate locations). Do not include applicable subrecipient or subcontractor indirect costs, which should instead be included with the corresponding line item under contractual.   If a negotiated rate memorandum is not provided or the de minimus rate is not utilized, then the applicant shall provide information to the government demonstrating why the proposed rate is reasonable and realistic.  The applicant shall include forecasted pools and based for the current year.  Additionally, the applicant shall support these rates with three (3) years of historical actual pools and bases information that validates the calculations.</t>
  </si>
  <si>
    <t>Historical</t>
  </si>
  <si>
    <t>Current</t>
  </si>
  <si>
    <t>Pool</t>
  </si>
  <si>
    <t>Base</t>
  </si>
  <si>
    <t>Rate</t>
  </si>
  <si>
    <t>Include any additional information below.</t>
  </si>
  <si>
    <t>Subrecipient Name Here:</t>
  </si>
  <si>
    <t>Cost Category</t>
  </si>
  <si>
    <t>Fringe Benefits</t>
  </si>
  <si>
    <t xml:space="preserve">Indirect Costs </t>
  </si>
  <si>
    <t>Non-Distressed Direct Charges + Non-Distressed Indirect Charges Total</t>
  </si>
  <si>
    <t>Distressed Direct Charges + Distressed Indirect Charges Total</t>
  </si>
  <si>
    <t>For subawards greater than 20% of the total program cost, provide justification for the personal costs proposed in accordance with the Notice of Funding Opportunity and fill out this section.</t>
  </si>
  <si>
    <r>
      <rPr>
        <b/>
        <sz val="12"/>
        <color theme="1"/>
        <rFont val="Arial"/>
        <family val="2"/>
      </rPr>
      <t>For any subawards greater than 20% of the total program cost, provide justification for the indirect costs proposed in accordance with the Notice of Funding Opportunity.</t>
    </r>
    <r>
      <rPr>
        <sz val="12"/>
        <color theme="1"/>
        <rFont val="Arial"/>
        <family val="2"/>
      </rPr>
      <t xml:space="preserve">
Is a negotiated rate memorandum included with the application?  If yes, do not complete the rest of this sheet.  If no, complete the rest of the sheet.</t>
    </r>
  </si>
  <si>
    <t>PROPOSED SERVICE AREA LISTING</t>
  </si>
  <si>
    <t xml:space="preserve">Do you have only a non distressed budget and the same service area since your FY25 award?  </t>
  </si>
  <si>
    <t>If yes, do not fill out this form.</t>
  </si>
  <si>
    <t>If no, fill out this form.</t>
  </si>
  <si>
    <t>Identify the state or BIA region in which you will provide service:</t>
  </si>
  <si>
    <t>(If you are proposing to service areas in more than one state or in more than one BIA region, submit a separate sheet for each state or region.)</t>
  </si>
  <si>
    <t>Does your service area include the state or region above in its entirety?  (Yes or No)</t>
  </si>
  <si>
    <t>Note:  If you answered yes to the question above and are not requesting distressed funding, i.e., DoD's share of the cost is no more than 65% of total cost, you do not need to individually identify counties and equivalents below. If you answered no, complete row 7.</t>
  </si>
  <si>
    <t>State's Total Labor Force</t>
  </si>
  <si>
    <t>State's Labor Force you propose to serve</t>
  </si>
  <si>
    <t>Number of counties in the State</t>
  </si>
  <si>
    <t>Number of Counties you propose to serve</t>
  </si>
  <si>
    <t>Statewide means an APEX Accelerator that provides procurement technical assistance in at least one-half of a state's counties or equivalent coverage (e.g., parieshes, boroughs, etc.) and serves at least three-fourths of the state's labor force.</t>
  </si>
  <si>
    <t>Government Use Only:  To qualify as a statewide program, this number must be 75% or higher.</t>
  </si>
  <si>
    <t>Government Use Only:  To qualify as a statewide program, this number must be 50% or higher.</t>
  </si>
  <si>
    <t>Have any county(s) or equivalent(s) been added or deleted from the previous year's Service Area? (This question is only applicable for existing APEX Accelerators) (Yes or No)</t>
  </si>
  <si>
    <t>If you answered yes to the question in row 10,  identify those county(s) or equivalent(s) that you added or deleted and explain why you proposed the change here.</t>
  </si>
  <si>
    <t>List the county(s) or equivalent(s) that you propose to service and if you are requesting distressed funding, indicate whether or not each is a distressed area.  If you are not requesting distressed funding, you do not need to fill out the column entitled Per Capita Personal Income, Unemployment Rate, or Labor Force.</t>
  </si>
  <si>
    <t xml:space="preserve">County or equivalents within the state or BIA region identified above that you intend to service: </t>
  </si>
  <si>
    <t>Distressed area (Yes or No)</t>
  </si>
  <si>
    <t>DISTRESSED ONLY: Per Capita Personal Income</t>
  </si>
  <si>
    <t>DISTRESSED ONLY: Unemployment Rate</t>
  </si>
  <si>
    <t>DISTRESSED ONLY: Labor Force</t>
  </si>
  <si>
    <t>Elements of Cost</t>
  </si>
  <si>
    <t>NAPEX NTE .6%</t>
  </si>
  <si>
    <t>New Position Y/N</t>
  </si>
  <si>
    <t>Option Year 2 - FY29</t>
  </si>
  <si>
    <t>Location (City, State)</t>
  </si>
  <si>
    <t xml:space="preserve"> $-   </t>
  </si>
  <si>
    <t>Proposed Base -FY27</t>
  </si>
  <si>
    <r>
      <t xml:space="preserve">BLS Fringe for </t>
    </r>
    <r>
      <rPr>
        <b/>
        <sz val="12"/>
        <color rgb="FFFF0000"/>
        <rFont val="Arial"/>
        <family val="2"/>
      </rPr>
      <t>BLANK</t>
    </r>
    <r>
      <rPr>
        <sz val="12"/>
        <color rgb="FF000000"/>
        <rFont val="Arial"/>
        <family val="2"/>
      </rPr>
      <t xml:space="preserve"> Area</t>
    </r>
  </si>
  <si>
    <t>Distressed Totals</t>
  </si>
  <si>
    <t>Salary</t>
  </si>
  <si>
    <t>Option Year 1 - FY28</t>
  </si>
  <si>
    <t>Non Distressed Totals</t>
  </si>
  <si>
    <t>Other Direct Directs</t>
  </si>
  <si>
    <t>FY27</t>
  </si>
  <si>
    <t>FY28</t>
  </si>
  <si>
    <t>FY29</t>
  </si>
  <si>
    <t>Applicant:  Discuss any deviations from the 65/35 or 85/15 split here.</t>
  </si>
  <si>
    <t>Travel FY27</t>
  </si>
  <si>
    <t>Travel FY28</t>
  </si>
  <si>
    <t>Travel FY29</t>
  </si>
  <si>
    <t>FY27 Proposed Service Area Listing</t>
  </si>
  <si>
    <t>FY28 Proposed Service Area Listing</t>
  </si>
  <si>
    <t>FY29 Proposed Service Area Listing</t>
  </si>
  <si>
    <t>Is a negotiated rate memorandum included with the application?  If yes, do not complete rows 7-9.  If no, complete the entire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</si>
</sst>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409]* #,##0.00_);_([$$-409]* \(#,##0.00\);_([$$-409]* &quot;-&quot;??_);_(@_)"/>
    <numFmt numFmtId="165" formatCode="&quot;$&quot;#,##0.00"/>
  </numFmts>
  <fonts count="11" x14ac:knownFonts="1">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Arial"/>
      <family val="2"/>
    </font>
    <font>
      <b/>
      <sz val="14"/>
      <color theme="1"/>
      <name val="Arial"/>
      <family val="2"/>
    </font>
    <font>
      <b/>
      <sz val="12"/>
      <color theme="1"/>
      <name val="Arial"/>
      <family val="2"/>
    </font>
    <font>
      <sz val="11"/>
      <name val="Aptos Narrow"/>
      <family val="2"/>
      <scheme val="minor"/>
    </font>
    <font>
      <sz val="12"/>
      <color theme="1"/>
      <name val="Aptos Narrow"/>
      <family val="2"/>
      <scheme val="minor"/>
    </font>
    <font>
      <u/>
      <sz val="11"/>
      <color theme="10"/>
      <name val="Aptos Narrow"/>
      <family val="2"/>
      <scheme val="minor"/>
    </font>
    <font>
      <sz val="12"/>
      <color rgb="FF000000"/>
      <name val="Arial"/>
      <family val="2"/>
    </font>
    <font>
      <b/>
      <sz val="12"/>
      <color rgb="FFFF0000"/>
      <name val="Arial"/>
      <family val="2"/>
    </font>
  </fonts>
  <fills count="10">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C000"/>
        <bgColor rgb="FF000000"/>
      </patternFill>
    </fill>
  </fills>
  <borders count="5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335">
    <xf numFmtId="0" fontId="0" fillId="0" borderId="0" xfId="0"/>
    <xf numFmtId="0" fontId="3" fillId="0" borderId="0" xfId="0" applyFont="1"/>
    <xf numFmtId="0" fontId="3" fillId="0" borderId="0" xfId="0" applyFont="1" applyAlignment="1">
      <alignment horizontal="left" vertical="top" wrapText="1"/>
    </xf>
    <xf numFmtId="44" fontId="3" fillId="0" borderId="0" xfId="1" applyFont="1" applyAlignment="1">
      <alignment horizontal="left" vertical="top" wrapText="1"/>
    </xf>
    <xf numFmtId="0" fontId="3" fillId="0" borderId="1" xfId="0" applyFont="1" applyBorder="1" applyAlignment="1">
      <alignment horizontal="left" vertical="top" wrapText="1"/>
    </xf>
    <xf numFmtId="0" fontId="3" fillId="2" borderId="0" xfId="0" applyFont="1" applyFill="1" applyAlignment="1">
      <alignment horizontal="left" vertical="top" wrapText="1"/>
    </xf>
    <xf numFmtId="44" fontId="3" fillId="0" borderId="4" xfId="1" applyFont="1" applyBorder="1" applyAlignment="1">
      <alignment horizontal="left" vertical="top" wrapText="1"/>
    </xf>
    <xf numFmtId="44" fontId="3" fillId="0" borderId="1" xfId="1" applyFont="1" applyFill="1" applyBorder="1" applyAlignment="1">
      <alignment horizontal="left" vertical="top" wrapText="1"/>
    </xf>
    <xf numFmtId="0" fontId="3" fillId="0" borderId="1" xfId="0" applyFont="1" applyBorder="1" applyAlignment="1">
      <alignment horizontal="center" vertical="top" wrapText="1"/>
    </xf>
    <xf numFmtId="0" fontId="3" fillId="0" borderId="0" xfId="0" applyFont="1" applyAlignment="1">
      <alignment vertical="top" wrapText="1"/>
    </xf>
    <xf numFmtId="0" fontId="3" fillId="2" borderId="0" xfId="0" applyFont="1" applyFill="1" applyAlignment="1">
      <alignment horizontal="center" vertical="top" wrapText="1"/>
    </xf>
    <xf numFmtId="44" fontId="3" fillId="0" borderId="1" xfId="1" applyFont="1" applyBorder="1" applyAlignment="1">
      <alignment horizontal="left" vertical="top" wrapText="1"/>
    </xf>
    <xf numFmtId="0" fontId="3" fillId="0" borderId="9" xfId="0" applyFont="1" applyBorder="1" applyAlignment="1">
      <alignment horizontal="center" vertical="top" wrapText="1"/>
    </xf>
    <xf numFmtId="44" fontId="3" fillId="0" borderId="9" xfId="1" applyFont="1" applyBorder="1" applyAlignment="1">
      <alignment horizontal="left" vertical="top" wrapText="1"/>
    </xf>
    <xf numFmtId="0" fontId="3" fillId="2" borderId="4" xfId="0" applyFont="1" applyFill="1" applyBorder="1" applyAlignment="1">
      <alignment horizontal="center" vertical="center" wrapText="1"/>
    </xf>
    <xf numFmtId="44" fontId="3" fillId="2" borderId="0" xfId="1" applyFont="1" applyFill="1" applyBorder="1" applyAlignment="1">
      <alignment horizontal="left" vertical="top" wrapText="1"/>
    </xf>
    <xf numFmtId="0" fontId="3" fillId="2" borderId="16" xfId="0" applyFont="1" applyFill="1" applyBorder="1" applyAlignment="1">
      <alignment horizontal="left" vertical="top" wrapText="1"/>
    </xf>
    <xf numFmtId="0" fontId="3" fillId="0" borderId="17" xfId="0" applyFont="1" applyBorder="1" applyAlignment="1">
      <alignment horizontal="left" vertical="top" wrapText="1"/>
    </xf>
    <xf numFmtId="0" fontId="3" fillId="0" borderId="9" xfId="0" applyFont="1" applyBorder="1" applyAlignment="1">
      <alignment horizontal="left" vertical="top"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0" borderId="20" xfId="0" applyFont="1" applyBorder="1" applyAlignment="1">
      <alignment horizontal="left" vertical="top" wrapText="1"/>
    </xf>
    <xf numFmtId="0" fontId="3" fillId="0" borderId="23" xfId="0" applyFont="1" applyBorder="1" applyAlignment="1">
      <alignment horizontal="left" vertical="top" wrapText="1"/>
    </xf>
    <xf numFmtId="0" fontId="3" fillId="0" borderId="26" xfId="0" applyFont="1" applyBorder="1" applyAlignment="1">
      <alignment horizontal="left" vertical="top" wrapText="1"/>
    </xf>
    <xf numFmtId="44" fontId="3" fillId="0" borderId="27" xfId="1" applyFont="1" applyBorder="1" applyAlignment="1">
      <alignment horizontal="left" vertical="top" wrapText="1"/>
    </xf>
    <xf numFmtId="44" fontId="3" fillId="0" borderId="0" xfId="1" applyFont="1" applyBorder="1" applyAlignment="1">
      <alignment horizontal="left" vertical="top" wrapText="1"/>
    </xf>
    <xf numFmtId="0" fontId="3" fillId="2" borderId="15" xfId="0" applyFont="1" applyFill="1" applyBorder="1" applyAlignment="1">
      <alignment horizontal="left" vertical="top" wrapText="1"/>
    </xf>
    <xf numFmtId="44" fontId="3" fillId="0" borderId="10" xfId="1" applyFont="1" applyBorder="1" applyAlignment="1">
      <alignment horizontal="left" vertical="top" wrapText="1"/>
    </xf>
    <xf numFmtId="44" fontId="3" fillId="2" borderId="28" xfId="0" applyNumberFormat="1" applyFont="1" applyFill="1" applyBorder="1" applyAlignment="1">
      <alignment horizontal="left" vertical="top" wrapText="1"/>
    </xf>
    <xf numFmtId="44" fontId="3" fillId="2" borderId="29" xfId="0" applyNumberFormat="1" applyFont="1" applyFill="1" applyBorder="1" applyAlignment="1">
      <alignment horizontal="left" vertical="top" wrapText="1"/>
    </xf>
    <xf numFmtId="44" fontId="3" fillId="2" borderId="13" xfId="1" applyFont="1" applyFill="1" applyBorder="1" applyAlignment="1">
      <alignment horizontal="left" vertical="top" wrapText="1"/>
    </xf>
    <xf numFmtId="44" fontId="3" fillId="2" borderId="14" xfId="1" applyFont="1" applyFill="1" applyBorder="1" applyAlignment="1">
      <alignment horizontal="left" vertical="top" wrapText="1"/>
    </xf>
    <xf numFmtId="44" fontId="3" fillId="2" borderId="12" xfId="1" applyFont="1" applyFill="1" applyBorder="1" applyAlignment="1">
      <alignment horizontal="left" vertical="top" wrapText="1"/>
    </xf>
    <xf numFmtId="44" fontId="3" fillId="2" borderId="30" xfId="0" applyNumberFormat="1" applyFont="1" applyFill="1" applyBorder="1" applyAlignment="1">
      <alignment horizontal="left" vertical="top" wrapText="1"/>
    </xf>
    <xf numFmtId="0" fontId="3" fillId="0" borderId="11" xfId="0" applyFont="1" applyBorder="1" applyAlignment="1">
      <alignment horizontal="left" vertical="top" wrapText="1"/>
    </xf>
    <xf numFmtId="0" fontId="3" fillId="0" borderId="16" xfId="0" applyFont="1" applyBorder="1" applyAlignment="1">
      <alignment horizontal="left" vertical="top" wrapText="1"/>
    </xf>
    <xf numFmtId="44" fontId="3" fillId="0" borderId="16" xfId="0" applyNumberFormat="1" applyFont="1" applyBorder="1" applyAlignment="1">
      <alignment horizontal="left" vertical="top" wrapText="1"/>
    </xf>
    <xf numFmtId="44" fontId="3" fillId="0" borderId="24" xfId="0" applyNumberFormat="1" applyFont="1" applyBorder="1" applyAlignment="1">
      <alignment horizontal="left" vertical="top" wrapText="1"/>
    </xf>
    <xf numFmtId="0" fontId="3" fillId="0" borderId="22" xfId="0" applyFont="1" applyBorder="1" applyAlignment="1">
      <alignment horizontal="left" vertical="top" wrapText="1"/>
    </xf>
    <xf numFmtId="44" fontId="3" fillId="0" borderId="23" xfId="1" applyFont="1" applyBorder="1" applyAlignment="1">
      <alignment horizontal="left" vertical="top" wrapText="1"/>
    </xf>
    <xf numFmtId="9" fontId="3" fillId="0" borderId="4" xfId="2" applyFont="1" applyBorder="1" applyAlignment="1">
      <alignment horizontal="center" vertical="top" wrapText="1"/>
    </xf>
    <xf numFmtId="9" fontId="3" fillId="0" borderId="23" xfId="2" applyFont="1" applyBorder="1" applyAlignment="1">
      <alignment horizontal="center" vertical="top" wrapText="1"/>
    </xf>
    <xf numFmtId="164" fontId="3" fillId="2" borderId="4" xfId="0" applyNumberFormat="1" applyFont="1" applyFill="1" applyBorder="1" applyAlignment="1">
      <alignment horizontal="left" vertical="top" wrapText="1"/>
    </xf>
    <xf numFmtId="164" fontId="3" fillId="2" borderId="23" xfId="0" applyNumberFormat="1"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4" xfId="0" applyFont="1" applyFill="1" applyBorder="1" applyAlignment="1">
      <alignment horizontal="center" vertical="top" wrapText="1"/>
    </xf>
    <xf numFmtId="9" fontId="3" fillId="0" borderId="17" xfId="2" applyFont="1" applyBorder="1" applyAlignment="1">
      <alignment horizontal="center" vertical="top" wrapText="1"/>
    </xf>
    <xf numFmtId="0" fontId="3" fillId="0" borderId="35" xfId="2" applyNumberFormat="1" applyFont="1" applyBorder="1" applyAlignment="1">
      <alignment horizontal="left" vertical="top" wrapText="1"/>
    </xf>
    <xf numFmtId="0" fontId="3" fillId="0" borderId="24" xfId="2" applyNumberFormat="1" applyFont="1" applyBorder="1" applyAlignment="1">
      <alignment horizontal="left" vertical="top" wrapText="1"/>
    </xf>
    <xf numFmtId="164" fontId="3" fillId="2" borderId="12" xfId="2" applyNumberFormat="1" applyFont="1" applyFill="1" applyBorder="1" applyAlignment="1">
      <alignment horizontal="left" vertical="top" wrapText="1"/>
    </xf>
    <xf numFmtId="44" fontId="3" fillId="2" borderId="12" xfId="2" applyNumberFormat="1" applyFont="1" applyFill="1" applyBorder="1" applyAlignment="1">
      <alignment horizontal="left" vertical="top" wrapText="1"/>
    </xf>
    <xf numFmtId="0" fontId="3" fillId="2" borderId="17" xfId="0" applyFont="1" applyFill="1" applyBorder="1" applyAlignment="1">
      <alignment horizontal="left" vertical="top" wrapText="1"/>
    </xf>
    <xf numFmtId="44" fontId="3" fillId="2" borderId="4" xfId="1" applyFont="1" applyFill="1" applyBorder="1" applyAlignment="1">
      <alignment horizontal="left" vertical="top" wrapText="1"/>
    </xf>
    <xf numFmtId="44" fontId="3" fillId="2" borderId="5" xfId="1" applyFont="1" applyFill="1" applyBorder="1" applyAlignment="1">
      <alignment horizontal="left" vertical="top" wrapText="1"/>
    </xf>
    <xf numFmtId="44" fontId="3" fillId="2" borderId="8" xfId="1" applyFont="1" applyFill="1" applyBorder="1" applyAlignment="1">
      <alignment horizontal="left" vertical="top" wrapText="1"/>
    </xf>
    <xf numFmtId="44" fontId="3" fillId="0" borderId="1" xfId="2" applyNumberFormat="1" applyFont="1" applyFill="1" applyBorder="1" applyAlignment="1">
      <alignment horizontal="left" vertical="top" wrapText="1"/>
    </xf>
    <xf numFmtId="0" fontId="3" fillId="3" borderId="5" xfId="2" applyNumberFormat="1" applyFont="1" applyFill="1" applyBorder="1" applyAlignment="1">
      <alignment horizontal="left" vertical="top" wrapText="1"/>
    </xf>
    <xf numFmtId="9" fontId="3" fillId="3" borderId="4" xfId="2" applyFont="1" applyFill="1" applyBorder="1" applyAlignment="1">
      <alignment horizontal="left" vertical="top" wrapText="1"/>
    </xf>
    <xf numFmtId="44" fontId="3" fillId="2" borderId="4" xfId="0" applyNumberFormat="1" applyFont="1" applyFill="1" applyBorder="1" applyAlignment="1">
      <alignment horizontal="left" vertical="top" wrapText="1"/>
    </xf>
    <xf numFmtId="0" fontId="3" fillId="0" borderId="0" xfId="0" applyFont="1" applyAlignment="1">
      <alignment horizontal="center" vertical="top" wrapText="1"/>
    </xf>
    <xf numFmtId="44" fontId="3" fillId="0" borderId="0" xfId="1" applyFont="1" applyFill="1" applyBorder="1" applyAlignment="1">
      <alignment horizontal="left" vertical="top" wrapText="1"/>
    </xf>
    <xf numFmtId="44" fontId="3" fillId="2" borderId="7" xfId="1" applyFont="1" applyFill="1" applyBorder="1" applyAlignment="1">
      <alignment horizontal="left" vertical="top" wrapText="1"/>
    </xf>
    <xf numFmtId="44" fontId="3" fillId="2" borderId="33" xfId="1" applyFont="1" applyFill="1" applyBorder="1" applyAlignment="1">
      <alignment horizontal="left" vertical="top" wrapText="1"/>
    </xf>
    <xf numFmtId="0" fontId="3" fillId="2" borderId="33" xfId="0" applyFont="1" applyFill="1" applyBorder="1" applyAlignment="1">
      <alignment horizontal="left" vertical="top" wrapText="1"/>
    </xf>
    <xf numFmtId="9" fontId="3" fillId="0" borderId="1" xfId="2" applyFont="1" applyBorder="1" applyAlignment="1">
      <alignment horizontal="center" vertical="top" wrapText="1"/>
    </xf>
    <xf numFmtId="0" fontId="3" fillId="3" borderId="33" xfId="0" applyFont="1" applyFill="1" applyBorder="1" applyAlignment="1">
      <alignment horizontal="center" vertical="center" wrapText="1"/>
    </xf>
    <xf numFmtId="44" fontId="3" fillId="3" borderId="4" xfId="1" applyFont="1" applyFill="1" applyBorder="1" applyAlignment="1">
      <alignment horizontal="left" vertical="top" wrapText="1"/>
    </xf>
    <xf numFmtId="0" fontId="3" fillId="4" borderId="37" xfId="2" applyNumberFormat="1" applyFont="1" applyFill="1" applyBorder="1" applyAlignment="1">
      <alignment horizontal="center" vertical="top" wrapText="1"/>
    </xf>
    <xf numFmtId="0" fontId="3" fillId="4" borderId="35" xfId="2" applyNumberFormat="1" applyFont="1" applyFill="1" applyBorder="1" applyAlignment="1">
      <alignment horizontal="center" vertical="top" wrapText="1"/>
    </xf>
    <xf numFmtId="0" fontId="3" fillId="4" borderId="35" xfId="2" applyNumberFormat="1" applyFont="1" applyFill="1" applyBorder="1" applyAlignment="1">
      <alignment horizontal="left" vertical="top" wrapText="1"/>
    </xf>
    <xf numFmtId="0" fontId="3" fillId="5" borderId="4" xfId="0" applyFont="1" applyFill="1" applyBorder="1" applyAlignment="1">
      <alignment horizontal="center" vertical="center"/>
    </xf>
    <xf numFmtId="0" fontId="3" fillId="0" borderId="21" xfId="0" applyFont="1" applyBorder="1"/>
    <xf numFmtId="0" fontId="3" fillId="0" borderId="4" xfId="0" applyFont="1" applyBorder="1"/>
    <xf numFmtId="0" fontId="3" fillId="5" borderId="12" xfId="0" applyFont="1" applyFill="1" applyBorder="1"/>
    <xf numFmtId="0" fontId="0" fillId="0" borderId="0" xfId="0" applyAlignment="1">
      <alignment vertical="top" wrapText="1"/>
    </xf>
    <xf numFmtId="0" fontId="3" fillId="0" borderId="21" xfId="0" applyFont="1" applyBorder="1" applyAlignment="1">
      <alignment vertical="top" wrapText="1"/>
    </xf>
    <xf numFmtId="0" fontId="3" fillId="5" borderId="4" xfId="0" applyFont="1" applyFill="1" applyBorder="1" applyAlignment="1">
      <alignment vertical="top" wrapText="1"/>
    </xf>
    <xf numFmtId="0" fontId="3" fillId="0" borderId="4" xfId="0" applyFont="1" applyBorder="1" applyAlignment="1">
      <alignment vertical="top" wrapText="1"/>
    </xf>
    <xf numFmtId="0" fontId="3" fillId="5" borderId="17" xfId="0" applyFont="1" applyFill="1" applyBorder="1" applyAlignment="1">
      <alignment horizontal="left" vertical="top" wrapText="1"/>
    </xf>
    <xf numFmtId="0" fontId="3" fillId="0" borderId="39" xfId="0" applyFont="1" applyBorder="1" applyAlignment="1">
      <alignment vertical="top" wrapText="1"/>
    </xf>
    <xf numFmtId="2" fontId="3" fillId="5" borderId="1" xfId="0" applyNumberFormat="1" applyFont="1" applyFill="1" applyBorder="1" applyAlignment="1">
      <alignment vertical="top" wrapText="1"/>
    </xf>
    <xf numFmtId="9" fontId="0" fillId="0" borderId="0" xfId="2" applyFont="1" applyFill="1"/>
    <xf numFmtId="9" fontId="3" fillId="3" borderId="4" xfId="2" applyFont="1" applyFill="1" applyBorder="1" applyAlignment="1">
      <alignment horizontal="center" vertical="center"/>
    </xf>
    <xf numFmtId="9" fontId="3" fillId="3" borderId="12" xfId="2" applyFont="1" applyFill="1" applyBorder="1" applyAlignment="1">
      <alignment horizontal="center" vertical="center"/>
    </xf>
    <xf numFmtId="0" fontId="3" fillId="5" borderId="12" xfId="0" applyFont="1" applyFill="1" applyBorder="1" applyAlignment="1">
      <alignment vertical="top" wrapText="1"/>
    </xf>
    <xf numFmtId="0" fontId="3" fillId="0" borderId="31" xfId="0" applyFont="1" applyBorder="1" applyAlignment="1">
      <alignment horizontal="center" vertical="top" wrapText="1"/>
    </xf>
    <xf numFmtId="0" fontId="3" fillId="0" borderId="32" xfId="0" applyFont="1" applyBorder="1" applyAlignment="1">
      <alignment horizontal="center" vertical="top" wrapText="1"/>
    </xf>
    <xf numFmtId="0" fontId="0" fillId="5" borderId="4" xfId="0" applyFill="1" applyBorder="1"/>
    <xf numFmtId="2" fontId="0" fillId="5" borderId="12" xfId="0" applyNumberFormat="1" applyFill="1" applyBorder="1"/>
    <xf numFmtId="0" fontId="0" fillId="0" borderId="22" xfId="0" applyBorder="1"/>
    <xf numFmtId="0" fontId="0" fillId="0" borderId="23" xfId="0" applyBorder="1"/>
    <xf numFmtId="0" fontId="2" fillId="0" borderId="23" xfId="0" applyFont="1" applyBorder="1" applyAlignment="1">
      <alignment horizontal="right" vertical="top"/>
    </xf>
    <xf numFmtId="2" fontId="0" fillId="0" borderId="30" xfId="0" applyNumberFormat="1" applyBorder="1"/>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top" wrapText="1"/>
    </xf>
    <xf numFmtId="0" fontId="7" fillId="0" borderId="0" xfId="0" applyFont="1"/>
    <xf numFmtId="0" fontId="7" fillId="0" borderId="0" xfId="0" applyFont="1" applyAlignment="1">
      <alignment horizontal="left" vertical="top"/>
    </xf>
    <xf numFmtId="0" fontId="3" fillId="2" borderId="4" xfId="0" applyFont="1" applyFill="1" applyBorder="1" applyAlignment="1">
      <alignment horizontal="right" vertical="top"/>
    </xf>
    <xf numFmtId="44" fontId="7" fillId="2" borderId="4" xfId="1" applyFont="1" applyFill="1" applyBorder="1"/>
    <xf numFmtId="0" fontId="3" fillId="2" borderId="17" xfId="0" applyFont="1" applyFill="1" applyBorder="1" applyAlignment="1">
      <alignment horizontal="right" vertical="top"/>
    </xf>
    <xf numFmtId="44" fontId="7" fillId="0" borderId="1" xfId="1" applyFont="1" applyBorder="1"/>
    <xf numFmtId="44" fontId="7" fillId="2" borderId="5" xfId="1" applyFont="1" applyFill="1" applyBorder="1"/>
    <xf numFmtId="0" fontId="3" fillId="2" borderId="0" xfId="0" applyFont="1" applyFill="1" applyAlignment="1">
      <alignment horizontal="center"/>
    </xf>
    <xf numFmtId="0" fontId="3" fillId="0" borderId="1" xfId="0" applyFont="1" applyBorder="1"/>
    <xf numFmtId="0" fontId="3" fillId="2" borderId="33" xfId="0" applyFont="1" applyFill="1" applyBorder="1" applyAlignment="1">
      <alignment horizontal="right" vertical="top"/>
    </xf>
    <xf numFmtId="44" fontId="7" fillId="2" borderId="33" xfId="1" applyFont="1" applyFill="1" applyBorder="1"/>
    <xf numFmtId="44" fontId="7" fillId="2" borderId="7" xfId="1" applyFont="1" applyFill="1" applyBorder="1"/>
    <xf numFmtId="0" fontId="3" fillId="2" borderId="4" xfId="0" applyFont="1" applyFill="1" applyBorder="1" applyAlignment="1">
      <alignment horizontal="right" wrapText="1"/>
    </xf>
    <xf numFmtId="0" fontId="3" fillId="2" borderId="4" xfId="0" applyFont="1" applyFill="1" applyBorder="1" applyAlignment="1">
      <alignment horizontal="right"/>
    </xf>
    <xf numFmtId="44" fontId="6" fillId="0" borderId="1" xfId="1" applyFont="1" applyFill="1" applyBorder="1" applyAlignment="1" applyProtection="1">
      <alignment horizontal="left" vertical="top" wrapText="1"/>
      <protection locked="0"/>
    </xf>
    <xf numFmtId="9" fontId="6" fillId="0" borderId="1" xfId="2" applyFont="1" applyFill="1" applyBorder="1" applyAlignment="1" applyProtection="1">
      <alignment horizontal="left" vertical="top" wrapText="1"/>
      <protection locked="0"/>
    </xf>
    <xf numFmtId="0" fontId="6" fillId="2" borderId="4" xfId="0" applyFont="1" applyFill="1" applyBorder="1" applyAlignment="1" applyProtection="1">
      <alignment horizontal="left" vertical="top" wrapText="1"/>
      <protection locked="0"/>
    </xf>
    <xf numFmtId="0" fontId="6" fillId="2" borderId="33" xfId="0" applyFont="1" applyFill="1" applyBorder="1" applyAlignment="1" applyProtection="1">
      <alignment horizontal="center" vertical="top" wrapText="1"/>
      <protection locked="0"/>
    </xf>
    <xf numFmtId="0" fontId="6" fillId="2" borderId="17"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3" fillId="2" borderId="36" xfId="0" applyFont="1" applyFill="1" applyBorder="1" applyAlignment="1">
      <alignment horizontal="center" vertical="top"/>
    </xf>
    <xf numFmtId="0" fontId="3" fillId="2" borderId="4" xfId="0" applyFont="1" applyFill="1" applyBorder="1" applyAlignment="1">
      <alignment horizontal="center" vertical="top"/>
    </xf>
    <xf numFmtId="0" fontId="3" fillId="2" borderId="17" xfId="0" applyFont="1" applyFill="1" applyBorder="1" applyAlignment="1">
      <alignment horizontal="center" vertical="top"/>
    </xf>
    <xf numFmtId="9" fontId="3" fillId="3" borderId="4" xfId="2" applyFont="1" applyFill="1" applyBorder="1" applyAlignment="1">
      <alignment horizontal="center" vertical="top" wrapText="1"/>
    </xf>
    <xf numFmtId="0" fontId="3" fillId="0" borderId="12" xfId="0" applyFont="1" applyBorder="1"/>
    <xf numFmtId="0" fontId="8" fillId="0" borderId="4" xfId="3" applyBorder="1"/>
    <xf numFmtId="0" fontId="3" fillId="3" borderId="12" xfId="0" applyFont="1" applyFill="1" applyBorder="1"/>
    <xf numFmtId="0" fontId="3" fillId="0" borderId="0" xfId="0" applyFont="1" applyAlignment="1">
      <alignment horizontal="center" vertical="center"/>
    </xf>
    <xf numFmtId="44" fontId="3" fillId="0" borderId="4" xfId="1" applyFont="1" applyBorder="1" applyAlignment="1">
      <alignment horizontal="center" vertical="center"/>
    </xf>
    <xf numFmtId="0" fontId="3" fillId="0" borderId="19" xfId="0" applyFont="1" applyBorder="1" applyAlignment="1">
      <alignment horizontal="center" vertical="center"/>
    </xf>
    <xf numFmtId="44" fontId="3" fillId="7" borderId="30" xfId="1" applyFont="1" applyFill="1" applyBorder="1" applyAlignment="1">
      <alignment horizontal="center" vertical="center"/>
    </xf>
    <xf numFmtId="0" fontId="3" fillId="8" borderId="21" xfId="0" applyFont="1" applyFill="1" applyBorder="1" applyAlignment="1">
      <alignment horizontal="right" vertical="center"/>
    </xf>
    <xf numFmtId="0" fontId="3" fillId="8" borderId="22" xfId="0" applyFont="1" applyFill="1" applyBorder="1" applyAlignment="1">
      <alignment horizontal="right" vertical="center"/>
    </xf>
    <xf numFmtId="0" fontId="3" fillId="8" borderId="31" xfId="0" applyFont="1" applyFill="1" applyBorder="1" applyAlignment="1">
      <alignment horizontal="center" vertical="center"/>
    </xf>
    <xf numFmtId="0" fontId="3" fillId="8" borderId="32" xfId="0" applyFont="1" applyFill="1" applyBorder="1" applyAlignment="1">
      <alignment horizontal="center" vertical="center"/>
    </xf>
    <xf numFmtId="44" fontId="3" fillId="4" borderId="23" xfId="1" applyFont="1" applyFill="1" applyBorder="1" applyAlignment="1">
      <alignment horizontal="center" vertical="center"/>
    </xf>
    <xf numFmtId="44" fontId="3" fillId="4" borderId="12" xfId="1" applyFont="1" applyFill="1" applyBorder="1" applyAlignment="1">
      <alignment horizontal="center" vertical="center"/>
    </xf>
    <xf numFmtId="0" fontId="3" fillId="3" borderId="4" xfId="0" applyFont="1" applyFill="1" applyBorder="1" applyAlignment="1">
      <alignment horizontal="left" vertical="top" wrapText="1"/>
    </xf>
    <xf numFmtId="9" fontId="3" fillId="4" borderId="37" xfId="2" applyFont="1" applyFill="1" applyBorder="1" applyAlignment="1">
      <alignment horizontal="center" vertical="top"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top" wrapText="1"/>
    </xf>
    <xf numFmtId="0" fontId="3" fillId="2" borderId="2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6" fillId="2" borderId="4" xfId="0" applyFont="1" applyFill="1" applyBorder="1" applyAlignment="1" applyProtection="1">
      <alignment horizontal="center" wrapText="1"/>
      <protection locked="0"/>
    </xf>
    <xf numFmtId="0" fontId="3" fillId="6" borderId="4" xfId="0" applyFont="1" applyFill="1" applyBorder="1" applyAlignment="1">
      <alignment horizontal="left" vertical="top" wrapText="1"/>
    </xf>
    <xf numFmtId="0" fontId="3" fillId="0" borderId="21" xfId="0" applyFont="1" applyBorder="1" applyAlignment="1">
      <alignment horizontal="left" vertical="top" wrapText="1"/>
    </xf>
    <xf numFmtId="0" fontId="3" fillId="0" borderId="4" xfId="0" applyFont="1" applyBorder="1" applyAlignment="1">
      <alignment horizontal="left" vertical="top" wrapText="1"/>
    </xf>
    <xf numFmtId="0" fontId="3" fillId="0" borderId="4" xfId="0" applyFont="1" applyBorder="1" applyAlignment="1">
      <alignment horizontal="center"/>
    </xf>
    <xf numFmtId="0" fontId="3" fillId="0" borderId="5" xfId="0" applyFont="1" applyBorder="1" applyAlignment="1">
      <alignment horizontal="left" vertical="top" wrapText="1"/>
    </xf>
    <xf numFmtId="0" fontId="3" fillId="0" borderId="2" xfId="0" applyFont="1" applyBorder="1" applyAlignment="1">
      <alignment horizontal="right" vertical="top" wrapText="1"/>
    </xf>
    <xf numFmtId="0" fontId="3" fillId="0" borderId="6" xfId="0" applyFont="1" applyBorder="1" applyAlignment="1">
      <alignment horizontal="right" vertical="top" wrapText="1"/>
    </xf>
    <xf numFmtId="0" fontId="3" fillId="0" borderId="33" xfId="0" applyFont="1" applyBorder="1" applyAlignment="1">
      <alignment horizontal="center" vertical="center" wrapText="1"/>
    </xf>
    <xf numFmtId="44" fontId="3" fillId="0" borderId="4" xfId="1" applyFont="1" applyFill="1" applyBorder="1" applyAlignment="1">
      <alignment horizontal="left" vertical="top" wrapText="1"/>
    </xf>
    <xf numFmtId="0" fontId="3" fillId="2" borderId="4" xfId="0" applyFont="1" applyFill="1" applyBorder="1" applyAlignment="1">
      <alignment vertical="top" wrapText="1"/>
    </xf>
    <xf numFmtId="0" fontId="3" fillId="2" borderId="17" xfId="0" applyFont="1" applyFill="1" applyBorder="1" applyAlignment="1">
      <alignment vertical="top" wrapText="1"/>
    </xf>
    <xf numFmtId="44" fontId="3" fillId="0" borderId="21" xfId="1" applyFont="1" applyFill="1" applyBorder="1" applyAlignment="1">
      <alignment horizontal="left" vertical="top" wrapText="1"/>
    </xf>
    <xf numFmtId="9" fontId="3" fillId="0" borderId="4" xfId="2" applyFont="1" applyFill="1" applyBorder="1" applyAlignment="1">
      <alignment horizontal="center" vertical="top" wrapText="1"/>
    </xf>
    <xf numFmtId="164" fontId="3" fillId="0" borderId="4" xfId="0" applyNumberFormat="1" applyFont="1" applyBorder="1" applyAlignment="1">
      <alignment horizontal="left" vertical="top" wrapText="1"/>
    </xf>
    <xf numFmtId="44" fontId="3" fillId="0" borderId="12" xfId="1" applyFont="1" applyFill="1" applyBorder="1" applyAlignment="1">
      <alignment horizontal="left" vertical="top" wrapText="1"/>
    </xf>
    <xf numFmtId="44" fontId="3" fillId="0" borderId="4" xfId="1" applyFont="1" applyFill="1" applyBorder="1" applyAlignment="1">
      <alignment horizontal="center" vertical="top" wrapText="1"/>
    </xf>
    <xf numFmtId="44" fontId="3" fillId="0" borderId="30" xfId="1" applyFont="1" applyFill="1" applyBorder="1" applyAlignment="1">
      <alignment horizontal="left" vertical="top" wrapText="1"/>
    </xf>
    <xf numFmtId="9" fontId="3" fillId="0" borderId="0" xfId="2" applyFont="1" applyFill="1" applyAlignment="1">
      <alignment horizontal="left" vertical="top" wrapText="1"/>
    </xf>
    <xf numFmtId="44" fontId="3" fillId="0" borderId="0" xfId="1" applyFont="1" applyBorder="1" applyAlignment="1">
      <alignment vertical="top" wrapText="1"/>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4" xfId="0" applyFont="1" applyBorder="1" applyAlignment="1">
      <alignment horizontal="center" vertical="center" wrapText="1"/>
    </xf>
    <xf numFmtId="9" fontId="3" fillId="0" borderId="7" xfId="2" applyFont="1" applyFill="1" applyBorder="1" applyAlignment="1">
      <alignment horizontal="center" vertical="top" wrapText="1"/>
    </xf>
    <xf numFmtId="164" fontId="3" fillId="0" borderId="7" xfId="0" applyNumberFormat="1" applyFont="1" applyBorder="1" applyAlignment="1">
      <alignment horizontal="left" vertical="top" wrapText="1"/>
    </xf>
    <xf numFmtId="44" fontId="3" fillId="0" borderId="18" xfId="1" applyFont="1" applyFill="1" applyBorder="1" applyAlignment="1">
      <alignment horizontal="left" vertical="top" wrapText="1"/>
    </xf>
    <xf numFmtId="44" fontId="3" fillId="0" borderId="19" xfId="1" applyFont="1" applyFill="1" applyBorder="1" applyAlignment="1">
      <alignment horizontal="left" vertical="top" wrapText="1"/>
    </xf>
    <xf numFmtId="9" fontId="3" fillId="0" borderId="31" xfId="2" applyFont="1" applyFill="1" applyBorder="1" applyAlignment="1">
      <alignment horizontal="center" vertical="top" wrapText="1"/>
    </xf>
    <xf numFmtId="164" fontId="3" fillId="0" borderId="31" xfId="0" applyNumberFormat="1" applyFont="1" applyBorder="1" applyAlignment="1">
      <alignment horizontal="left" vertical="top" wrapText="1"/>
    </xf>
    <xf numFmtId="44" fontId="3" fillId="0" borderId="32" xfId="1" applyFont="1" applyFill="1" applyBorder="1" applyAlignment="1">
      <alignment horizontal="left" vertical="top" wrapText="1"/>
    </xf>
    <xf numFmtId="44" fontId="3" fillId="0" borderId="22" xfId="1" applyFont="1" applyFill="1" applyBorder="1" applyAlignment="1">
      <alignment horizontal="left" vertical="top" wrapText="1"/>
    </xf>
    <xf numFmtId="9" fontId="3" fillId="0" borderId="23" xfId="2" applyFont="1" applyFill="1" applyBorder="1" applyAlignment="1">
      <alignment horizontal="center" vertical="top" wrapText="1"/>
    </xf>
    <xf numFmtId="164" fontId="3" fillId="0" borderId="23" xfId="0" applyNumberFormat="1" applyFont="1" applyBorder="1" applyAlignment="1">
      <alignment horizontal="left" vertical="top" wrapText="1"/>
    </xf>
    <xf numFmtId="44" fontId="3" fillId="0" borderId="41" xfId="1" applyFont="1" applyFill="1" applyBorder="1" applyAlignment="1">
      <alignment horizontal="left" vertical="top" wrapText="1"/>
    </xf>
    <xf numFmtId="44" fontId="3" fillId="0" borderId="17" xfId="1" applyFont="1" applyFill="1" applyBorder="1" applyAlignment="1">
      <alignment horizontal="left" vertical="top" wrapText="1"/>
    </xf>
    <xf numFmtId="164" fontId="3" fillId="0" borderId="20" xfId="0" applyNumberFormat="1" applyFont="1" applyBorder="1" applyAlignment="1">
      <alignment horizontal="left" vertical="top" wrapText="1"/>
    </xf>
    <xf numFmtId="164" fontId="3" fillId="0" borderId="17" xfId="0" applyNumberFormat="1" applyFont="1" applyBorder="1" applyAlignment="1">
      <alignment horizontal="left" vertical="top" wrapText="1"/>
    </xf>
    <xf numFmtId="164" fontId="3" fillId="0" borderId="43" xfId="0" applyNumberFormat="1" applyFont="1" applyBorder="1" applyAlignment="1">
      <alignment horizontal="left" vertical="top" wrapText="1"/>
    </xf>
    <xf numFmtId="164" fontId="3" fillId="0" borderId="42" xfId="0" applyNumberFormat="1" applyFont="1" applyBorder="1" applyAlignment="1">
      <alignment horizontal="left" vertical="top" wrapText="1"/>
    </xf>
    <xf numFmtId="0" fontId="9" fillId="0" borderId="0" xfId="0" applyFont="1" applyAlignment="1">
      <alignment horizontal="left" vertical="top" wrapText="1"/>
    </xf>
    <xf numFmtId="9" fontId="9" fillId="9" borderId="4" xfId="2" applyFont="1" applyFill="1" applyBorder="1" applyAlignment="1">
      <alignment horizontal="left" vertical="top" wrapText="1"/>
    </xf>
    <xf numFmtId="9" fontId="3" fillId="0" borderId="33" xfId="2" applyFont="1" applyFill="1" applyBorder="1" applyAlignment="1">
      <alignment horizontal="center" vertical="top" wrapText="1"/>
    </xf>
    <xf numFmtId="0" fontId="3" fillId="0" borderId="12" xfId="0" applyFont="1" applyBorder="1" applyAlignment="1">
      <alignment horizontal="left" vertical="top"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left" vertical="center" wrapText="1"/>
    </xf>
    <xf numFmtId="0" fontId="3" fillId="0" borderId="30" xfId="0" applyFont="1" applyBorder="1" applyAlignment="1">
      <alignment horizontal="left" vertical="top" wrapText="1"/>
    </xf>
    <xf numFmtId="9" fontId="9" fillId="0" borderId="32" xfId="2" applyFont="1" applyBorder="1" applyAlignment="1">
      <alignment horizontal="center" vertical="top" wrapText="1"/>
    </xf>
    <xf numFmtId="9" fontId="9" fillId="0" borderId="12" xfId="2" applyFont="1" applyBorder="1" applyAlignment="1">
      <alignment horizontal="center" vertical="top" wrapText="1"/>
    </xf>
    <xf numFmtId="9" fontId="9" fillId="0" borderId="30" xfId="2" applyFont="1" applyBorder="1" applyAlignment="1">
      <alignment horizontal="center" vertical="top" wrapText="1"/>
    </xf>
    <xf numFmtId="164" fontId="3" fillId="2" borderId="0" xfId="0" applyNumberFormat="1" applyFont="1" applyFill="1" applyAlignment="1">
      <alignment horizontal="left" vertical="top" wrapText="1"/>
    </xf>
    <xf numFmtId="9" fontId="9" fillId="2" borderId="0" xfId="2" applyFont="1" applyFill="1" applyBorder="1" applyAlignment="1">
      <alignment horizontal="center" vertical="top" wrapText="1"/>
    </xf>
    <xf numFmtId="44" fontId="3" fillId="2" borderId="0" xfId="0" applyNumberFormat="1" applyFont="1" applyFill="1" applyAlignment="1">
      <alignment horizontal="left" vertical="top" wrapText="1"/>
    </xf>
    <xf numFmtId="44" fontId="9" fillId="9" borderId="12" xfId="1" applyFont="1" applyFill="1" applyBorder="1" applyAlignment="1">
      <alignment horizontal="left" vertical="top" wrapText="1"/>
    </xf>
    <xf numFmtId="9" fontId="9" fillId="9" borderId="30" xfId="2" applyFont="1" applyFill="1" applyBorder="1" applyAlignment="1">
      <alignment horizontal="center" vertical="top" wrapText="1"/>
    </xf>
    <xf numFmtId="9" fontId="9" fillId="2" borderId="0" xfId="0" applyNumberFormat="1" applyFont="1" applyFill="1" applyAlignment="1">
      <alignment horizontal="center" vertical="top" wrapText="1"/>
    </xf>
    <xf numFmtId="0" fontId="9" fillId="2" borderId="0" xfId="0" applyFont="1" applyFill="1" applyAlignment="1">
      <alignment vertical="center" wrapText="1"/>
    </xf>
    <xf numFmtId="9" fontId="3" fillId="2" borderId="0" xfId="2" applyFont="1" applyFill="1" applyBorder="1" applyAlignment="1">
      <alignment horizontal="center" vertical="top" wrapText="1"/>
    </xf>
    <xf numFmtId="44" fontId="3" fillId="0" borderId="1" xfId="0" applyNumberFormat="1" applyFont="1" applyBorder="1" applyAlignment="1">
      <alignment horizontal="left" vertical="top" wrapText="1"/>
    </xf>
    <xf numFmtId="44" fontId="3" fillId="2" borderId="7" xfId="0" applyNumberFormat="1" applyFont="1" applyFill="1" applyBorder="1" applyAlignment="1">
      <alignment horizontal="left" vertical="top" wrapText="1"/>
    </xf>
    <xf numFmtId="164" fontId="3" fillId="4" borderId="45" xfId="0" applyNumberFormat="1" applyFont="1" applyFill="1" applyBorder="1" applyAlignment="1">
      <alignment horizontal="center" wrapText="1"/>
    </xf>
    <xf numFmtId="44" fontId="3" fillId="4" borderId="45" xfId="1" applyFont="1" applyFill="1" applyBorder="1" applyAlignment="1">
      <alignment horizontal="center"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0" fontId="3" fillId="2" borderId="0" xfId="0" applyFont="1" applyFill="1" applyAlignment="1">
      <alignment vertical="top" wrapText="1"/>
    </xf>
    <xf numFmtId="0" fontId="3" fillId="2" borderId="35" xfId="0" applyFont="1" applyFill="1" applyBorder="1" applyAlignment="1">
      <alignment horizontal="left" vertical="top" wrapText="1"/>
    </xf>
    <xf numFmtId="0" fontId="3" fillId="2" borderId="46" xfId="0" applyFont="1" applyFill="1" applyBorder="1" applyAlignment="1">
      <alignment horizontal="left" vertical="top" wrapText="1"/>
    </xf>
    <xf numFmtId="9" fontId="9" fillId="9" borderId="19" xfId="0" applyNumberFormat="1" applyFont="1" applyFill="1" applyBorder="1" applyAlignment="1">
      <alignment horizontal="center" vertical="top" wrapText="1"/>
    </xf>
    <xf numFmtId="9" fontId="9" fillId="9" borderId="31" xfId="2" applyFont="1" applyFill="1" applyBorder="1" applyAlignment="1">
      <alignment horizontal="left" vertical="top" wrapText="1"/>
    </xf>
    <xf numFmtId="9" fontId="9" fillId="9" borderId="21" xfId="0" applyNumberFormat="1" applyFont="1" applyFill="1" applyBorder="1" applyAlignment="1">
      <alignment horizontal="center" vertical="top" wrapText="1"/>
    </xf>
    <xf numFmtId="9" fontId="9" fillId="9" borderId="22" xfId="0" applyNumberFormat="1" applyFont="1" applyFill="1" applyBorder="1" applyAlignment="1">
      <alignment horizontal="center" vertical="top" wrapText="1"/>
    </xf>
    <xf numFmtId="9" fontId="9" fillId="9" borderId="23" xfId="2" applyFont="1" applyFill="1" applyBorder="1" applyAlignment="1">
      <alignment horizontal="left" vertical="top" wrapText="1"/>
    </xf>
    <xf numFmtId="44" fontId="3" fillId="0" borderId="0" xfId="0" applyNumberFormat="1" applyFont="1" applyAlignment="1">
      <alignment horizontal="left" vertical="top" wrapText="1"/>
    </xf>
    <xf numFmtId="0" fontId="6" fillId="0" borderId="0" xfId="0" applyFont="1" applyAlignment="1" applyProtection="1">
      <alignment horizontal="center" wrapText="1"/>
      <protection locked="0"/>
    </xf>
    <xf numFmtId="0" fontId="6" fillId="0" borderId="0" xfId="0" applyFont="1" applyAlignment="1" applyProtection="1">
      <alignment horizontal="center" vertical="top" wrapText="1"/>
      <protection locked="0"/>
    </xf>
    <xf numFmtId="44" fontId="6" fillId="0" borderId="0" xfId="1" applyFont="1" applyFill="1" applyBorder="1" applyAlignment="1" applyProtection="1">
      <alignment horizontal="left" vertical="top" wrapText="1"/>
      <protection locked="0"/>
    </xf>
    <xf numFmtId="9" fontId="6" fillId="0" borderId="0" xfId="2" applyFont="1" applyFill="1" applyBorder="1" applyAlignment="1" applyProtection="1">
      <alignment horizontal="left" vertical="top" wrapText="1"/>
      <protection locked="0"/>
    </xf>
    <xf numFmtId="0" fontId="6" fillId="2" borderId="17" xfId="0" applyFont="1" applyFill="1" applyBorder="1" applyAlignment="1" applyProtection="1">
      <alignment horizontal="right" vertical="center" wrapText="1"/>
      <protection locked="0"/>
    </xf>
    <xf numFmtId="0" fontId="6" fillId="2" borderId="4" xfId="0" applyFont="1" applyFill="1" applyBorder="1" applyAlignment="1" applyProtection="1">
      <alignment horizontal="right" vertical="center" wrapText="1"/>
      <protection locked="0"/>
    </xf>
    <xf numFmtId="0" fontId="3" fillId="4" borderId="33" xfId="0" applyFont="1" applyFill="1" applyBorder="1" applyAlignment="1">
      <alignment horizontal="center" vertical="top"/>
    </xf>
    <xf numFmtId="0" fontId="3" fillId="2" borderId="33" xfId="0" applyFont="1" applyFill="1" applyBorder="1" applyAlignment="1">
      <alignment horizontal="center" vertical="top"/>
    </xf>
    <xf numFmtId="0" fontId="6" fillId="0" borderId="7"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9" fontId="6" fillId="0" borderId="1" xfId="2" applyFont="1" applyFill="1" applyBorder="1" applyAlignment="1" applyProtection="1">
      <alignment horizontal="center" vertical="top" wrapText="1"/>
      <protection locked="0"/>
    </xf>
    <xf numFmtId="0" fontId="3" fillId="2" borderId="45"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8" borderId="4" xfId="0" applyFont="1" applyFill="1" applyBorder="1" applyAlignment="1">
      <alignment horizontal="left" vertical="top" wrapText="1"/>
    </xf>
    <xf numFmtId="0" fontId="3" fillId="2" borderId="43" xfId="0" applyFont="1" applyFill="1" applyBorder="1" applyAlignment="1">
      <alignment horizontal="center" vertical="top"/>
    </xf>
    <xf numFmtId="0" fontId="3" fillId="0" borderId="9" xfId="0" applyFont="1" applyBorder="1"/>
    <xf numFmtId="0" fontId="3" fillId="2" borderId="40" xfId="0" applyFont="1" applyFill="1" applyBorder="1" applyAlignment="1">
      <alignment horizontal="center" vertical="top"/>
    </xf>
    <xf numFmtId="165" fontId="3" fillId="2" borderId="13" xfId="1" applyNumberFormat="1" applyFont="1" applyFill="1" applyBorder="1" applyAlignment="1">
      <alignment horizontal="left" vertical="top" wrapText="1"/>
    </xf>
    <xf numFmtId="44" fontId="3" fillId="4" borderId="45" xfId="0" applyNumberFormat="1" applyFont="1" applyFill="1" applyBorder="1" applyAlignment="1">
      <alignment horizontal="center" vertical="center" wrapText="1"/>
    </xf>
    <xf numFmtId="44" fontId="3" fillId="4" borderId="46" xfId="0" applyNumberFormat="1" applyFont="1" applyFill="1" applyBorder="1" applyAlignment="1">
      <alignment horizontal="center" vertical="center" wrapText="1"/>
    </xf>
    <xf numFmtId="44" fontId="3" fillId="4" borderId="26" xfId="0" applyNumberFormat="1" applyFont="1" applyFill="1" applyBorder="1" applyAlignment="1">
      <alignment horizontal="center" vertical="center" wrapText="1"/>
    </xf>
    <xf numFmtId="44" fontId="3" fillId="3" borderId="0" xfId="2" applyNumberFormat="1" applyFont="1" applyFill="1" applyAlignment="1">
      <alignment horizontal="left" vertical="top" wrapText="1"/>
    </xf>
    <xf numFmtId="44" fontId="3" fillId="3" borderId="1" xfId="1" applyFont="1" applyFill="1" applyBorder="1" applyAlignment="1">
      <alignment horizontal="left" vertical="top" wrapText="1"/>
    </xf>
    <xf numFmtId="44" fontId="3" fillId="3" borderId="5" xfId="1" applyFont="1" applyFill="1" applyBorder="1" applyAlignment="1">
      <alignment horizontal="left" vertical="top" wrapText="1"/>
    </xf>
    <xf numFmtId="0" fontId="3" fillId="0" borderId="16" xfId="0" applyFont="1" applyBorder="1" applyAlignment="1">
      <alignment horizontal="center" vertical="center"/>
    </xf>
    <xf numFmtId="0" fontId="3" fillId="0" borderId="0" xfId="0" applyFont="1" applyAlignment="1">
      <alignment horizontal="left" vertical="top" wrapText="1"/>
    </xf>
    <xf numFmtId="0" fontId="3" fillId="0" borderId="19" xfId="0" applyFont="1" applyBorder="1" applyAlignment="1">
      <alignment horizontal="center"/>
    </xf>
    <xf numFmtId="0" fontId="3" fillId="0" borderId="31" xfId="0" applyFont="1" applyBorder="1" applyAlignment="1">
      <alignment horizontal="center"/>
    </xf>
    <xf numFmtId="0" fontId="3" fillId="0" borderId="32" xfId="0" applyFont="1" applyBorder="1" applyAlignment="1">
      <alignment horizontal="center"/>
    </xf>
    <xf numFmtId="0" fontId="9" fillId="0" borderId="0" xfId="0" applyFont="1" applyAlignment="1">
      <alignment horizontal="center" vertical="top" wrapText="1"/>
    </xf>
    <xf numFmtId="9" fontId="9" fillId="9" borderId="51" xfId="2" applyFont="1" applyFill="1" applyBorder="1" applyAlignment="1">
      <alignment horizontal="center" vertical="center" wrapText="1"/>
    </xf>
    <xf numFmtId="9" fontId="9" fillId="9" borderId="45" xfId="2" applyFont="1" applyFill="1" applyBorder="1" applyAlignment="1">
      <alignment horizontal="center" vertical="center" wrapText="1"/>
    </xf>
    <xf numFmtId="9" fontId="9" fillId="9" borderId="28" xfId="2" applyFont="1" applyFill="1" applyBorder="1" applyAlignment="1">
      <alignment horizontal="center" vertical="center" wrapText="1"/>
    </xf>
    <xf numFmtId="0" fontId="9" fillId="9" borderId="50" xfId="0" applyFont="1" applyFill="1" applyBorder="1" applyAlignment="1">
      <alignment horizontal="center" vertical="center" wrapText="1"/>
    </xf>
    <xf numFmtId="0" fontId="9" fillId="9" borderId="40" xfId="0" applyFont="1" applyFill="1" applyBorder="1" applyAlignment="1">
      <alignment horizontal="center" vertical="center" wrapText="1"/>
    </xf>
    <xf numFmtId="0" fontId="9" fillId="9" borderId="13" xfId="0" applyFont="1" applyFill="1" applyBorder="1" applyAlignment="1">
      <alignment horizontal="center" vertical="center" wrapText="1"/>
    </xf>
    <xf numFmtId="0" fontId="9" fillId="9" borderId="38" xfId="0" applyFont="1" applyFill="1" applyBorder="1" applyAlignment="1">
      <alignment horizontal="center" vertical="top" wrapText="1"/>
    </xf>
    <xf numFmtId="0" fontId="9" fillId="9" borderId="5" xfId="0" applyFont="1" applyFill="1" applyBorder="1" applyAlignment="1">
      <alignment horizontal="center" vertical="top" wrapText="1"/>
    </xf>
    <xf numFmtId="0" fontId="9" fillId="0" borderId="0" xfId="0" applyFont="1" applyAlignment="1">
      <alignment horizontal="center" vertical="center" wrapText="1"/>
    </xf>
    <xf numFmtId="0" fontId="3" fillId="4" borderId="42" xfId="0" applyFont="1" applyFill="1" applyBorder="1" applyAlignment="1">
      <alignment horizontal="center" vertical="top" wrapText="1"/>
    </xf>
    <xf numFmtId="0" fontId="3" fillId="4" borderId="44" xfId="0" applyFont="1" applyFill="1" applyBorder="1" applyAlignment="1">
      <alignment horizontal="center" vertical="top" wrapText="1"/>
    </xf>
    <xf numFmtId="9" fontId="9" fillId="9" borderId="49" xfId="0" applyNumberFormat="1" applyFont="1" applyFill="1" applyBorder="1" applyAlignment="1">
      <alignment horizontal="center" vertical="center" wrapText="1"/>
    </xf>
    <xf numFmtId="9" fontId="9" fillId="9" borderId="37" xfId="0" applyNumberFormat="1" applyFont="1" applyFill="1" applyBorder="1" applyAlignment="1">
      <alignment horizontal="center" vertical="center" wrapText="1"/>
    </xf>
    <xf numFmtId="9" fontId="9" fillId="9" borderId="52" xfId="0" applyNumberFormat="1" applyFont="1" applyFill="1" applyBorder="1" applyAlignment="1">
      <alignment horizontal="center" vertical="center" wrapText="1"/>
    </xf>
    <xf numFmtId="0" fontId="3" fillId="4" borderId="19" xfId="0" applyFont="1" applyFill="1" applyBorder="1" applyAlignment="1">
      <alignment horizontal="center" vertical="top" wrapText="1"/>
    </xf>
    <xf numFmtId="0" fontId="3" fillId="4" borderId="31" xfId="0" applyFont="1" applyFill="1" applyBorder="1" applyAlignment="1">
      <alignment horizontal="center" vertical="top" wrapText="1"/>
    </xf>
    <xf numFmtId="0" fontId="3" fillId="4" borderId="20" xfId="0" applyFont="1" applyFill="1" applyBorder="1" applyAlignment="1">
      <alignment horizontal="center" vertical="top" wrapText="1"/>
    </xf>
    <xf numFmtId="0" fontId="3" fillId="4" borderId="32" xfId="0" applyFont="1" applyFill="1" applyBorder="1" applyAlignment="1">
      <alignment horizontal="center" vertical="top" wrapText="1"/>
    </xf>
    <xf numFmtId="0" fontId="3" fillId="0" borderId="2" xfId="0" applyFont="1" applyBorder="1" applyAlignment="1">
      <alignment horizontal="center" vertical="top" wrapText="1"/>
    </xf>
    <xf numFmtId="0" fontId="3" fillId="0" borderId="6" xfId="0" applyFont="1" applyBorder="1" applyAlignment="1">
      <alignment horizontal="center" vertical="top" wrapText="1"/>
    </xf>
    <xf numFmtId="0" fontId="3" fillId="0" borderId="3" xfId="0" applyFont="1" applyBorder="1" applyAlignment="1">
      <alignment horizontal="center" vertical="top" wrapText="1"/>
    </xf>
    <xf numFmtId="0" fontId="3" fillId="4" borderId="4" xfId="0" applyFont="1" applyFill="1" applyBorder="1" applyAlignment="1">
      <alignment horizontal="right" vertical="top" wrapText="1"/>
    </xf>
    <xf numFmtId="0" fontId="3" fillId="6" borderId="6" xfId="0" applyFont="1" applyFill="1" applyBorder="1" applyAlignment="1">
      <alignment horizontal="center" vertical="top" wrapText="1"/>
    </xf>
    <xf numFmtId="0" fontId="3" fillId="2" borderId="21"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0" borderId="2"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left" vertical="top" wrapText="1"/>
    </xf>
    <xf numFmtId="0" fontId="4" fillId="7" borderId="2" xfId="0" applyFont="1" applyFill="1" applyBorder="1" applyAlignment="1">
      <alignment horizontal="center" vertical="top" wrapText="1"/>
    </xf>
    <xf numFmtId="0" fontId="4" fillId="7" borderId="6" xfId="0" applyFont="1" applyFill="1" applyBorder="1" applyAlignment="1">
      <alignment horizontal="center" vertical="top" wrapText="1"/>
    </xf>
    <xf numFmtId="0" fontId="4" fillId="7" borderId="3" xfId="0" applyFont="1" applyFill="1" applyBorder="1" applyAlignment="1">
      <alignment horizontal="center" vertical="top" wrapText="1"/>
    </xf>
    <xf numFmtId="0" fontId="3" fillId="2" borderId="4" xfId="0" applyFont="1" applyFill="1" applyBorder="1" applyAlignment="1">
      <alignment horizontal="right" vertical="top" wrapText="1"/>
    </xf>
    <xf numFmtId="0" fontId="3" fillId="0" borderId="2" xfId="0" applyFont="1" applyBorder="1" applyAlignment="1">
      <alignment horizontal="right" vertical="top" wrapText="1"/>
    </xf>
    <xf numFmtId="0" fontId="3" fillId="0" borderId="6" xfId="0" applyFont="1" applyBorder="1" applyAlignment="1">
      <alignment horizontal="right" vertical="top" wrapText="1"/>
    </xf>
    <xf numFmtId="0" fontId="3" fillId="0" borderId="3" xfId="0" applyFont="1" applyBorder="1" applyAlignment="1">
      <alignment horizontal="right" vertical="top" wrapText="1"/>
    </xf>
    <xf numFmtId="0" fontId="3" fillId="0" borderId="4" xfId="0" applyFont="1" applyBorder="1" applyAlignment="1">
      <alignment horizontal="right" vertical="top" wrapText="1"/>
    </xf>
    <xf numFmtId="0" fontId="3" fillId="4" borderId="7" xfId="0" applyFont="1" applyFill="1" applyBorder="1" applyAlignment="1">
      <alignment horizontal="right" vertical="top" wrapText="1"/>
    </xf>
    <xf numFmtId="0" fontId="4" fillId="2" borderId="4" xfId="0" applyFont="1" applyFill="1" applyBorder="1" applyAlignment="1">
      <alignment horizontal="center" vertical="top" wrapText="1"/>
    </xf>
    <xf numFmtId="0" fontId="3" fillId="3" borderId="6" xfId="0" applyFont="1" applyFill="1" applyBorder="1" applyAlignment="1">
      <alignment horizontal="center" vertical="top"/>
    </xf>
    <xf numFmtId="0" fontId="3" fillId="3" borderId="3" xfId="0" applyFont="1" applyFill="1" applyBorder="1" applyAlignment="1">
      <alignment horizontal="center" vertical="top"/>
    </xf>
    <xf numFmtId="0" fontId="3" fillId="0" borderId="4" xfId="0" applyFont="1" applyBorder="1" applyAlignment="1">
      <alignment horizontal="center" vertical="top" wrapText="1"/>
    </xf>
    <xf numFmtId="0" fontId="4" fillId="2" borderId="17" xfId="0" applyFont="1" applyFill="1" applyBorder="1" applyAlignment="1">
      <alignment horizontal="center" vertical="top" wrapText="1"/>
    </xf>
    <xf numFmtId="0" fontId="4" fillId="2" borderId="36" xfId="0" applyFont="1" applyFill="1" applyBorder="1" applyAlignment="1">
      <alignment horizontal="center" vertical="top" wrapText="1"/>
    </xf>
    <xf numFmtId="0" fontId="4" fillId="2" borderId="5" xfId="0" applyFont="1" applyFill="1" applyBorder="1" applyAlignment="1">
      <alignment horizontal="center" vertical="top" wrapText="1"/>
    </xf>
    <xf numFmtId="0" fontId="6" fillId="2" borderId="17" xfId="0" applyFont="1" applyFill="1" applyBorder="1" applyAlignment="1" applyProtection="1">
      <alignment horizontal="center" wrapText="1"/>
      <protection locked="0"/>
    </xf>
    <xf numFmtId="0" fontId="6" fillId="2" borderId="36" xfId="0" applyFont="1" applyFill="1" applyBorder="1" applyAlignment="1" applyProtection="1">
      <alignment horizontal="center" wrapText="1"/>
      <protection locked="0"/>
    </xf>
    <xf numFmtId="0" fontId="6" fillId="2" borderId="5" xfId="0" applyFont="1" applyFill="1" applyBorder="1" applyAlignment="1" applyProtection="1">
      <alignment horizontal="center" wrapText="1"/>
      <protection locked="0"/>
    </xf>
    <xf numFmtId="0" fontId="3" fillId="8" borderId="17" xfId="0" applyFont="1" applyFill="1" applyBorder="1" applyAlignment="1">
      <alignment horizontal="center"/>
    </xf>
    <xf numFmtId="0" fontId="3" fillId="8" borderId="36" xfId="0" applyFont="1" applyFill="1" applyBorder="1" applyAlignment="1">
      <alignment horizontal="center"/>
    </xf>
    <xf numFmtId="0" fontId="3" fillId="8" borderId="5" xfId="0" applyFont="1" applyFill="1" applyBorder="1" applyAlignment="1">
      <alignment horizontal="center"/>
    </xf>
    <xf numFmtId="0" fontId="3" fillId="3" borderId="4" xfId="0" applyFont="1" applyFill="1" applyBorder="1" applyAlignment="1">
      <alignment horizontal="center" vertical="center" wrapText="1"/>
    </xf>
    <xf numFmtId="9" fontId="3" fillId="4" borderId="34" xfId="2" applyFont="1" applyFill="1" applyBorder="1" applyAlignment="1">
      <alignment horizontal="center" vertical="top" wrapText="1"/>
    </xf>
    <xf numFmtId="9" fontId="3" fillId="4" borderId="37" xfId="2" applyFont="1" applyFill="1" applyBorder="1" applyAlignment="1">
      <alignment horizontal="center" vertical="top" wrapText="1"/>
    </xf>
    <xf numFmtId="9" fontId="3" fillId="3" borderId="4" xfId="0" applyNumberFormat="1" applyFont="1" applyFill="1" applyBorder="1" applyAlignment="1">
      <alignment horizontal="center" vertical="center" wrapText="1"/>
    </xf>
    <xf numFmtId="9" fontId="3" fillId="3" borderId="4" xfId="0" applyNumberFormat="1" applyFont="1" applyFill="1" applyBorder="1" applyAlignment="1">
      <alignment horizontal="left" vertical="center" wrapText="1"/>
    </xf>
    <xf numFmtId="0" fontId="3" fillId="3" borderId="5" xfId="0" applyFont="1" applyFill="1" applyBorder="1" applyAlignment="1">
      <alignment horizontal="center" vertical="top" wrapText="1"/>
    </xf>
    <xf numFmtId="0" fontId="3" fillId="3" borderId="4" xfId="0" applyFont="1" applyFill="1" applyBorder="1" applyAlignment="1">
      <alignment horizontal="center" vertical="top" wrapText="1"/>
    </xf>
    <xf numFmtId="0" fontId="5" fillId="2" borderId="4" xfId="0" applyFont="1" applyFill="1" applyBorder="1" applyAlignment="1">
      <alignment horizontal="left" vertical="top" wrapText="1"/>
    </xf>
    <xf numFmtId="0" fontId="4" fillId="2" borderId="17" xfId="0" applyFont="1" applyFill="1" applyBorder="1" applyAlignment="1">
      <alignment horizontal="center" vertical="center" wrapText="1"/>
    </xf>
    <xf numFmtId="0" fontId="6" fillId="2" borderId="4" xfId="0" applyFont="1" applyFill="1" applyBorder="1" applyAlignment="1" applyProtection="1">
      <alignment horizontal="center" wrapText="1"/>
      <protection locked="0"/>
    </xf>
    <xf numFmtId="0" fontId="3" fillId="5" borderId="21" xfId="0" applyFont="1" applyFill="1" applyBorder="1" applyAlignment="1">
      <alignment horizontal="center"/>
    </xf>
    <xf numFmtId="0" fontId="3" fillId="5" borderId="4" xfId="0" applyFont="1" applyFill="1" applyBorder="1" applyAlignment="1">
      <alignment horizontal="center"/>
    </xf>
    <xf numFmtId="0" fontId="3" fillId="6" borderId="21"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34" xfId="0" applyFont="1" applyFill="1" applyBorder="1" applyAlignment="1">
      <alignment horizontal="left" vertical="top" wrapText="1"/>
    </xf>
    <xf numFmtId="0" fontId="3" fillId="6" borderId="18"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0" borderId="21" xfId="0" applyFont="1" applyBorder="1" applyAlignment="1">
      <alignment horizontal="left" vertical="top" wrapText="1"/>
    </xf>
    <xf numFmtId="0" fontId="3" fillId="0" borderId="4" xfId="0" applyFont="1" applyBorder="1" applyAlignment="1">
      <alignment horizontal="left" vertical="top" wrapText="1"/>
    </xf>
    <xf numFmtId="0" fontId="5" fillId="0" borderId="19"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0" fontId="3" fillId="0" borderId="21" xfId="0" applyFont="1" applyBorder="1" applyAlignment="1">
      <alignment horizontal="center"/>
    </xf>
    <xf numFmtId="0" fontId="3" fillId="0" borderId="4" xfId="0" applyFont="1" applyBorder="1" applyAlignment="1">
      <alignment horizontal="center"/>
    </xf>
    <xf numFmtId="0" fontId="3" fillId="0" borderId="12" xfId="0" applyFont="1" applyBorder="1" applyAlignment="1">
      <alignment horizontal="center"/>
    </xf>
    <xf numFmtId="0" fontId="3" fillId="0" borderId="38" xfId="0" applyFont="1" applyBorder="1" applyAlignment="1">
      <alignment horizontal="left" vertical="top" wrapText="1"/>
    </xf>
    <xf numFmtId="0" fontId="3" fillId="0" borderId="36" xfId="0" applyFont="1" applyBorder="1" applyAlignment="1">
      <alignment horizontal="left" vertical="top" wrapText="1"/>
    </xf>
    <xf numFmtId="0" fontId="3" fillId="0" borderId="5" xfId="0" applyFont="1" applyBorder="1" applyAlignment="1">
      <alignment horizontal="left" vertical="top" wrapText="1"/>
    </xf>
    <xf numFmtId="0" fontId="3" fillId="5" borderId="17" xfId="0" applyFont="1" applyFill="1" applyBorder="1" applyAlignment="1">
      <alignment horizontal="center"/>
    </xf>
    <xf numFmtId="0" fontId="3" fillId="5" borderId="36" xfId="0" applyFont="1" applyFill="1" applyBorder="1" applyAlignment="1">
      <alignment horizontal="center"/>
    </xf>
    <xf numFmtId="0" fontId="3" fillId="5" borderId="14" xfId="0" applyFont="1" applyFill="1" applyBorder="1" applyAlignment="1">
      <alignment horizontal="center"/>
    </xf>
    <xf numFmtId="0" fontId="3" fillId="6" borderId="12" xfId="0" applyFont="1" applyFill="1" applyBorder="1" applyAlignment="1">
      <alignment horizontal="left" vertical="top" wrapText="1"/>
    </xf>
    <xf numFmtId="0" fontId="3" fillId="5" borderId="21"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12" xfId="0" applyFont="1" applyFill="1" applyBorder="1" applyAlignment="1">
      <alignment horizontal="left" vertical="top" wrapText="1"/>
    </xf>
    <xf numFmtId="0" fontId="3" fillId="6" borderId="25" xfId="0" applyFont="1" applyFill="1" applyBorder="1" applyAlignment="1">
      <alignment horizontal="left" vertical="top" wrapText="1"/>
    </xf>
    <xf numFmtId="0" fontId="3" fillId="6" borderId="33" xfId="0" applyFont="1" applyFill="1" applyBorder="1" applyAlignment="1">
      <alignment horizontal="left" vertical="top" wrapText="1"/>
    </xf>
    <xf numFmtId="0" fontId="3" fillId="0" borderId="19" xfId="0" applyFont="1" applyBorder="1" applyAlignment="1">
      <alignment horizontal="left" vertical="center" wrapText="1"/>
    </xf>
    <xf numFmtId="0" fontId="3" fillId="0" borderId="31" xfId="0" applyFont="1" applyBorder="1" applyAlignment="1">
      <alignment horizontal="left" vertical="center" wrapText="1"/>
    </xf>
    <xf numFmtId="0" fontId="3" fillId="0" borderId="31" xfId="0" applyFont="1" applyBorder="1" applyAlignment="1">
      <alignment horizontal="center" vertical="center" wrapText="1"/>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257977</xdr:colOff>
      <xdr:row>37</xdr:row>
      <xdr:rowOff>48615</xdr:rowOff>
    </xdr:to>
    <xdr:pic>
      <xdr:nvPicPr>
        <xdr:cNvPr id="2" name="Picture 1">
          <a:extLst>
            <a:ext uri="{FF2B5EF4-FFF2-40B4-BE49-F238E27FC236}">
              <a16:creationId xmlns:a16="http://schemas.microsoft.com/office/drawing/2014/main" id="{4735FBB6-D84C-8017-E3B4-7B070FDB448E}"/>
            </a:ext>
          </a:extLst>
        </xdr:cNvPr>
        <xdr:cNvPicPr>
          <a:picLocks noChangeAspect="1"/>
        </xdr:cNvPicPr>
      </xdr:nvPicPr>
      <xdr:blipFill>
        <a:blip xmlns:r="http://schemas.openxmlformats.org/officeDocument/2006/relationships" r:embed="rId1"/>
        <a:stretch>
          <a:fillRect/>
        </a:stretch>
      </xdr:blipFill>
      <xdr:spPr>
        <a:xfrm>
          <a:off x="0" y="0"/>
          <a:ext cx="5744377" cy="7097115"/>
        </a:xfrm>
        <a:prstGeom prst="rect">
          <a:avLst/>
        </a:prstGeom>
      </xdr:spPr>
    </xdr:pic>
    <xdr:clientData/>
  </xdr:twoCellAnchor>
  <xdr:twoCellAnchor editAs="oneCell">
    <xdr:from>
      <xdr:col>0</xdr:col>
      <xdr:colOff>38100</xdr:colOff>
      <xdr:row>36</xdr:row>
      <xdr:rowOff>121920</xdr:rowOff>
    </xdr:from>
    <xdr:to>
      <xdr:col>9</xdr:col>
      <xdr:colOff>214150</xdr:colOff>
      <xdr:row>73</xdr:row>
      <xdr:rowOff>77177</xdr:rowOff>
    </xdr:to>
    <xdr:pic>
      <xdr:nvPicPr>
        <xdr:cNvPr id="3" name="Picture 2">
          <a:extLst>
            <a:ext uri="{FF2B5EF4-FFF2-40B4-BE49-F238E27FC236}">
              <a16:creationId xmlns:a16="http://schemas.microsoft.com/office/drawing/2014/main" id="{D4FC1DB1-E8E6-A6F7-9564-03D846DAF24A}"/>
            </a:ext>
          </a:extLst>
        </xdr:cNvPr>
        <xdr:cNvPicPr>
          <a:picLocks noChangeAspect="1"/>
        </xdr:cNvPicPr>
      </xdr:nvPicPr>
      <xdr:blipFill>
        <a:blip xmlns:r="http://schemas.openxmlformats.org/officeDocument/2006/relationships" r:embed="rId2"/>
        <a:stretch>
          <a:fillRect/>
        </a:stretch>
      </xdr:blipFill>
      <xdr:spPr>
        <a:xfrm>
          <a:off x="38100" y="6979920"/>
          <a:ext cx="5662450" cy="7003757"/>
        </a:xfrm>
        <a:prstGeom prst="rect">
          <a:avLst/>
        </a:prstGeom>
      </xdr:spPr>
    </xdr:pic>
    <xdr:clientData/>
  </xdr:twoCellAnchor>
  <xdr:twoCellAnchor editAs="oneCell">
    <xdr:from>
      <xdr:col>0</xdr:col>
      <xdr:colOff>7620</xdr:colOff>
      <xdr:row>73</xdr:row>
      <xdr:rowOff>53340</xdr:rowOff>
    </xdr:from>
    <xdr:to>
      <xdr:col>9</xdr:col>
      <xdr:colOff>267502</xdr:colOff>
      <xdr:row>111</xdr:row>
      <xdr:rowOff>84834</xdr:rowOff>
    </xdr:to>
    <xdr:pic>
      <xdr:nvPicPr>
        <xdr:cNvPr id="4" name="Picture 3">
          <a:extLst>
            <a:ext uri="{FF2B5EF4-FFF2-40B4-BE49-F238E27FC236}">
              <a16:creationId xmlns:a16="http://schemas.microsoft.com/office/drawing/2014/main" id="{7A900D72-DBAE-48E8-ED8F-2C9DEFEA99D1}"/>
            </a:ext>
          </a:extLst>
        </xdr:cNvPr>
        <xdr:cNvPicPr>
          <a:picLocks noChangeAspect="1"/>
        </xdr:cNvPicPr>
      </xdr:nvPicPr>
      <xdr:blipFill>
        <a:blip xmlns:r="http://schemas.openxmlformats.org/officeDocument/2006/relationships" r:embed="rId3"/>
        <a:stretch>
          <a:fillRect/>
        </a:stretch>
      </xdr:blipFill>
      <xdr:spPr>
        <a:xfrm>
          <a:off x="7620" y="13959840"/>
          <a:ext cx="5746282" cy="7270494"/>
        </a:xfrm>
        <a:prstGeom prst="rect">
          <a:avLst/>
        </a:prstGeom>
      </xdr:spPr>
    </xdr:pic>
    <xdr:clientData/>
  </xdr:twoCellAnchor>
  <xdr:twoCellAnchor editAs="oneCell">
    <xdr:from>
      <xdr:col>0</xdr:col>
      <xdr:colOff>0</xdr:colOff>
      <xdr:row>111</xdr:row>
      <xdr:rowOff>22860</xdr:rowOff>
    </xdr:from>
    <xdr:to>
      <xdr:col>9</xdr:col>
      <xdr:colOff>237019</xdr:colOff>
      <xdr:row>139</xdr:row>
      <xdr:rowOff>107436</xdr:rowOff>
    </xdr:to>
    <xdr:pic>
      <xdr:nvPicPr>
        <xdr:cNvPr id="5" name="Picture 4">
          <a:extLst>
            <a:ext uri="{FF2B5EF4-FFF2-40B4-BE49-F238E27FC236}">
              <a16:creationId xmlns:a16="http://schemas.microsoft.com/office/drawing/2014/main" id="{2B6E1831-180B-82FB-E32C-B3CAB2958442}"/>
            </a:ext>
          </a:extLst>
        </xdr:cNvPr>
        <xdr:cNvPicPr>
          <a:picLocks noChangeAspect="1"/>
        </xdr:cNvPicPr>
      </xdr:nvPicPr>
      <xdr:blipFill>
        <a:blip xmlns:r="http://schemas.openxmlformats.org/officeDocument/2006/relationships" r:embed="rId4"/>
        <a:stretch>
          <a:fillRect/>
        </a:stretch>
      </xdr:blipFill>
      <xdr:spPr>
        <a:xfrm>
          <a:off x="0" y="21168360"/>
          <a:ext cx="5723419" cy="54185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729615</xdr:colOff>
      <xdr:row>3</xdr:row>
      <xdr:rowOff>240030</xdr:rowOff>
    </xdr:from>
    <xdr:to>
      <xdr:col>4</xdr:col>
      <xdr:colOff>643890</xdr:colOff>
      <xdr:row>3</xdr:row>
      <xdr:rowOff>1641466</xdr:rowOff>
    </xdr:to>
    <xdr:pic>
      <xdr:nvPicPr>
        <xdr:cNvPr id="3" name="Picture 2">
          <a:extLst>
            <a:ext uri="{FF2B5EF4-FFF2-40B4-BE49-F238E27FC236}">
              <a16:creationId xmlns:a16="http://schemas.microsoft.com/office/drawing/2014/main" id="{001313C4-2365-2AAF-E448-A44A070BE766}"/>
            </a:ext>
          </a:extLst>
        </xdr:cNvPr>
        <xdr:cNvPicPr>
          <a:picLocks noChangeAspect="1"/>
        </xdr:cNvPicPr>
      </xdr:nvPicPr>
      <xdr:blipFill>
        <a:blip xmlns:r="http://schemas.openxmlformats.org/officeDocument/2006/relationships" r:embed="rId1"/>
        <a:stretch>
          <a:fillRect/>
        </a:stretch>
      </xdr:blipFill>
      <xdr:spPr>
        <a:xfrm>
          <a:off x="8654415" y="1021080"/>
          <a:ext cx="3074670" cy="1410961"/>
        </a:xfrm>
        <a:prstGeom prst="rect">
          <a:avLst/>
        </a:prstGeom>
      </xdr:spPr>
    </xdr:pic>
    <xdr:clientData/>
  </xdr:twoCellAnchor>
  <xdr:oneCellAnchor>
    <xdr:from>
      <xdr:col>6</xdr:col>
      <xdr:colOff>729615</xdr:colOff>
      <xdr:row>3</xdr:row>
      <xdr:rowOff>240030</xdr:rowOff>
    </xdr:from>
    <xdr:ext cx="3074670" cy="1410961"/>
    <xdr:pic>
      <xdr:nvPicPr>
        <xdr:cNvPr id="4" name="Picture 3">
          <a:extLst>
            <a:ext uri="{FF2B5EF4-FFF2-40B4-BE49-F238E27FC236}">
              <a16:creationId xmlns:a16="http://schemas.microsoft.com/office/drawing/2014/main" id="{D55CC837-FAC8-4F08-BD79-33273BFBCB5F}"/>
            </a:ext>
          </a:extLst>
        </xdr:cNvPr>
        <xdr:cNvPicPr>
          <a:picLocks noChangeAspect="1"/>
        </xdr:cNvPicPr>
      </xdr:nvPicPr>
      <xdr:blipFill>
        <a:blip xmlns:r="http://schemas.openxmlformats.org/officeDocument/2006/relationships" r:embed="rId1"/>
        <a:stretch>
          <a:fillRect/>
        </a:stretch>
      </xdr:blipFill>
      <xdr:spPr>
        <a:xfrm>
          <a:off x="8654415" y="1011555"/>
          <a:ext cx="3074670" cy="1410961"/>
        </a:xfrm>
        <a:prstGeom prst="rect">
          <a:avLst/>
        </a:prstGeom>
      </xdr:spPr>
    </xdr:pic>
    <xdr:clientData/>
  </xdr:oneCellAnchor>
  <xdr:oneCellAnchor>
    <xdr:from>
      <xdr:col>11</xdr:col>
      <xdr:colOff>729615</xdr:colOff>
      <xdr:row>3</xdr:row>
      <xdr:rowOff>240030</xdr:rowOff>
    </xdr:from>
    <xdr:ext cx="3074670" cy="1410961"/>
    <xdr:pic>
      <xdr:nvPicPr>
        <xdr:cNvPr id="6" name="Picture 5">
          <a:extLst>
            <a:ext uri="{FF2B5EF4-FFF2-40B4-BE49-F238E27FC236}">
              <a16:creationId xmlns:a16="http://schemas.microsoft.com/office/drawing/2014/main" id="{A99EF92E-B06C-4599-AD33-47CB7C9D5B46}"/>
            </a:ext>
          </a:extLst>
        </xdr:cNvPr>
        <xdr:cNvPicPr>
          <a:picLocks noChangeAspect="1"/>
        </xdr:cNvPicPr>
      </xdr:nvPicPr>
      <xdr:blipFill>
        <a:blip xmlns:r="http://schemas.openxmlformats.org/officeDocument/2006/relationships" r:embed="rId1"/>
        <a:stretch>
          <a:fillRect/>
        </a:stretch>
      </xdr:blipFill>
      <xdr:spPr>
        <a:xfrm>
          <a:off x="8654415" y="1011555"/>
          <a:ext cx="3074670" cy="141096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4815840</xdr:colOff>
      <xdr:row>4</xdr:row>
      <xdr:rowOff>11430</xdr:rowOff>
    </xdr:from>
    <xdr:to>
      <xdr:col>0</xdr:col>
      <xdr:colOff>7890510</xdr:colOff>
      <xdr:row>11</xdr:row>
      <xdr:rowOff>41266</xdr:rowOff>
    </xdr:to>
    <xdr:pic>
      <xdr:nvPicPr>
        <xdr:cNvPr id="2" name="Picture 1">
          <a:extLst>
            <a:ext uri="{FF2B5EF4-FFF2-40B4-BE49-F238E27FC236}">
              <a16:creationId xmlns:a16="http://schemas.microsoft.com/office/drawing/2014/main" id="{AE4BBF3C-96C7-4C0B-9B66-663CCB4F51C9}"/>
            </a:ext>
          </a:extLst>
        </xdr:cNvPr>
        <xdr:cNvPicPr>
          <a:picLocks noChangeAspect="1"/>
        </xdr:cNvPicPr>
      </xdr:nvPicPr>
      <xdr:blipFill>
        <a:blip xmlns:r="http://schemas.openxmlformats.org/officeDocument/2006/relationships" r:embed="rId1"/>
        <a:stretch>
          <a:fillRect/>
        </a:stretch>
      </xdr:blipFill>
      <xdr:spPr>
        <a:xfrm>
          <a:off x="4819650" y="2501265"/>
          <a:ext cx="3070860" cy="14033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835E2-6D07-4639-876F-18B02DA54369}">
  <dimension ref="A1:C16"/>
  <sheetViews>
    <sheetView workbookViewId="0">
      <selection activeCell="B3" sqref="B3"/>
    </sheetView>
  </sheetViews>
  <sheetFormatPr defaultColWidth="22.7109375" defaultRowHeight="15" x14ac:dyDescent="0.2"/>
  <cols>
    <col min="1" max="1" width="37.28515625" style="1" customWidth="1"/>
    <col min="2" max="2" width="28.42578125" style="1" customWidth="1"/>
    <col min="3" max="3" width="30.7109375" style="1" customWidth="1"/>
    <col min="4" max="16384" width="22.7109375" style="1"/>
  </cols>
  <sheetData>
    <row r="1" spans="1:3" ht="15.75" customHeight="1" x14ac:dyDescent="0.2">
      <c r="A1" s="239" t="s">
        <v>0</v>
      </c>
      <c r="B1" s="240"/>
      <c r="C1" s="241"/>
    </row>
    <row r="2" spans="1:3" ht="15.75" x14ac:dyDescent="0.25">
      <c r="A2" s="72" t="s">
        <v>1</v>
      </c>
      <c r="B2" s="122" t="str">
        <f>HYPERLINK("#Instructions!K1","Instructions")</f>
        <v>Instructions</v>
      </c>
      <c r="C2" s="123" t="s">
        <v>2</v>
      </c>
    </row>
    <row r="3" spans="1:3" ht="15.75" x14ac:dyDescent="0.25">
      <c r="A3" s="72" t="s">
        <v>3</v>
      </c>
      <c r="B3" s="122" t="str">
        <f>HYPERLINK("#BudgetSummary!A1","Budget Proposal Summary")</f>
        <v>Budget Proposal Summary</v>
      </c>
      <c r="C3" s="123" t="s">
        <v>2</v>
      </c>
    </row>
    <row r="4" spans="1:3" ht="15.75" x14ac:dyDescent="0.25">
      <c r="A4" s="72" t="s">
        <v>4</v>
      </c>
      <c r="B4" s="122" t="str">
        <f>HYPERLINK("#Personnel!C2","Application Information")</f>
        <v>Application Information</v>
      </c>
      <c r="C4" s="121" t="s">
        <v>5</v>
      </c>
    </row>
    <row r="5" spans="1:3" ht="15.75" x14ac:dyDescent="0.25">
      <c r="A5" s="72" t="s">
        <v>6</v>
      </c>
      <c r="B5" s="122" t="str">
        <f>HYPERLINK("#PersonnelFringe!B2","Personnel and Fringe")</f>
        <v>Personnel and Fringe</v>
      </c>
      <c r="C5" s="121"/>
    </row>
    <row r="6" spans="1:3" ht="15.75" x14ac:dyDescent="0.25">
      <c r="A6" s="72" t="s">
        <v>7</v>
      </c>
      <c r="B6" s="122" t="str">
        <f>HYPERLINK("#Travel!A1","Travel")</f>
        <v>Travel</v>
      </c>
      <c r="C6" s="121"/>
    </row>
    <row r="7" spans="1:3" ht="15.75" x14ac:dyDescent="0.25">
      <c r="A7" s="72" t="s">
        <v>8</v>
      </c>
      <c r="B7" s="122" t="str">
        <f>HYPERLINK("#OtherDirectCosts!A2","Equipment")</f>
        <v>Equipment</v>
      </c>
      <c r="C7" s="121"/>
    </row>
    <row r="8" spans="1:3" ht="15.75" x14ac:dyDescent="0.25">
      <c r="A8" s="72" t="s">
        <v>9</v>
      </c>
      <c r="B8" s="122" t="str">
        <f>HYPERLINK("#OtherDirectCosts!A15","Supplies")</f>
        <v>Supplies</v>
      </c>
      <c r="C8" s="121"/>
    </row>
    <row r="9" spans="1:3" ht="15.75" x14ac:dyDescent="0.25">
      <c r="A9" s="72" t="s">
        <v>10</v>
      </c>
      <c r="B9" s="122" t="str">
        <f>HYPERLINK("#OtherDirectCosts!A25","Contractual")</f>
        <v>Contractual</v>
      </c>
      <c r="C9" s="121"/>
    </row>
    <row r="10" spans="1:3" ht="15.75" x14ac:dyDescent="0.25">
      <c r="A10" s="72" t="s">
        <v>150</v>
      </c>
      <c r="B10" s="122" t="str">
        <f>HYPERLINK("#OtherDirectCosts!A40","Other Direct Costs")</f>
        <v>Other Direct Costs</v>
      </c>
      <c r="C10" s="121"/>
    </row>
    <row r="11" spans="1:3" ht="15.75" x14ac:dyDescent="0.25">
      <c r="A11" s="72" t="s">
        <v>14</v>
      </c>
      <c r="B11" s="122" t="str">
        <f>HYPERLINK("#IndirectCosts!A1","Indirect Costs")</f>
        <v>Indirect Costs</v>
      </c>
      <c r="C11" s="121"/>
    </row>
    <row r="12" spans="1:3" ht="15.75" x14ac:dyDescent="0.25">
      <c r="A12" s="72" t="s">
        <v>11</v>
      </c>
      <c r="B12" s="122" t="str">
        <f>HYPERLINK("#SubrecipientBudget!B1","Subrecipient Budget")</f>
        <v>Subrecipient Budget</v>
      </c>
      <c r="C12" s="121"/>
    </row>
    <row r="13" spans="1:3" ht="15.75" x14ac:dyDescent="0.25">
      <c r="A13" s="72" t="s">
        <v>12</v>
      </c>
      <c r="B13" s="122" t="str">
        <f>HYPERLINK("#SubrecipientIndirectCosts!A2","Subrecipient Indirect Costs")</f>
        <v>Subrecipient Indirect Costs</v>
      </c>
      <c r="C13" s="121"/>
    </row>
    <row r="14" spans="1:3" ht="15.75" x14ac:dyDescent="0.25">
      <c r="A14" s="72" t="s">
        <v>158</v>
      </c>
      <c r="B14" s="122" t="str">
        <f>HYPERLINK("#FY27ProposedServiceArea!A2","Proposed Service Area")</f>
        <v>Proposed Service Area</v>
      </c>
      <c r="C14" s="121"/>
    </row>
    <row r="15" spans="1:3" ht="15.75" x14ac:dyDescent="0.25">
      <c r="A15" s="72" t="s">
        <v>159</v>
      </c>
      <c r="B15" s="122" t="str">
        <f>HYPERLINK("#FY28ProposedServiceArea!A2","Proposed Service Area")</f>
        <v>Proposed Service Area</v>
      </c>
      <c r="C15" s="121"/>
    </row>
    <row r="16" spans="1:3" ht="15.75" x14ac:dyDescent="0.25">
      <c r="A16" s="72" t="s">
        <v>160</v>
      </c>
      <c r="B16" s="122" t="str">
        <f>HYPERLINK("#FY29ProposedServiceArea!A2","Proposed Service Area")</f>
        <v>Proposed Service Area</v>
      </c>
      <c r="C16" s="121"/>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77BBB-466A-40B5-A1BD-F0B24B5817C3}">
  <sheetPr>
    <tabColor rgb="FFFF0000"/>
  </sheetPr>
  <dimension ref="A1"/>
  <sheetViews>
    <sheetView workbookViewId="0">
      <selection activeCell="K1" sqref="K1"/>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834C2-E6EE-4B3C-A704-305BFAC8A476}">
  <sheetPr>
    <tabColor rgb="FFFFC000"/>
  </sheetPr>
  <dimension ref="A1:N20"/>
  <sheetViews>
    <sheetView tabSelected="1" workbookViewId="0">
      <selection activeCell="L7" sqref="L7"/>
    </sheetView>
  </sheetViews>
  <sheetFormatPr defaultColWidth="17.42578125" defaultRowHeight="15" x14ac:dyDescent="0.25"/>
  <cols>
    <col min="1" max="1" width="17.42578125" style="124"/>
    <col min="2" max="2" width="20.42578125" style="124" customWidth="1"/>
    <col min="3" max="4" width="17.42578125" style="124"/>
    <col min="5" max="5" width="3.5703125" style="124" customWidth="1"/>
    <col min="6" max="9" width="17.42578125" style="124"/>
    <col min="10" max="10" width="4.42578125" style="124" customWidth="1"/>
    <col min="11" max="16384" width="17.42578125" style="124"/>
  </cols>
  <sheetData>
    <row r="1" spans="1:14" ht="15.75" thickBot="1" x14ac:dyDescent="0.3">
      <c r="B1" s="237" t="s">
        <v>151</v>
      </c>
      <c r="C1" s="237"/>
      <c r="D1" s="237"/>
      <c r="G1" s="237" t="s">
        <v>152</v>
      </c>
      <c r="H1" s="237"/>
      <c r="I1" s="237"/>
      <c r="L1" s="237" t="s">
        <v>153</v>
      </c>
      <c r="M1" s="237"/>
      <c r="N1" s="237"/>
    </row>
    <row r="2" spans="1:14" x14ac:dyDescent="0.25">
      <c r="A2" s="126"/>
      <c r="B2" s="130" t="s">
        <v>16</v>
      </c>
      <c r="C2" s="130" t="s">
        <v>17</v>
      </c>
      <c r="D2" s="131" t="s">
        <v>18</v>
      </c>
      <c r="F2" s="126"/>
      <c r="G2" s="130" t="s">
        <v>16</v>
      </c>
      <c r="H2" s="130" t="s">
        <v>17</v>
      </c>
      <c r="I2" s="131" t="s">
        <v>18</v>
      </c>
      <c r="K2" s="126"/>
      <c r="L2" s="130" t="s">
        <v>16</v>
      </c>
      <c r="M2" s="130" t="s">
        <v>17</v>
      </c>
      <c r="N2" s="131" t="s">
        <v>18</v>
      </c>
    </row>
    <row r="3" spans="1:14" x14ac:dyDescent="0.25">
      <c r="A3" s="128" t="s">
        <v>19</v>
      </c>
      <c r="B3" s="125">
        <f>PersonnelFringe!H24</f>
        <v>0</v>
      </c>
      <c r="C3" s="125">
        <f>PersonnelFringe!H25</f>
        <v>0</v>
      </c>
      <c r="D3" s="133">
        <f>B3+C3</f>
        <v>0</v>
      </c>
      <c r="F3" s="128" t="s">
        <v>19</v>
      </c>
      <c r="G3" s="125">
        <f>PersonnelFringe!T24</f>
        <v>0</v>
      </c>
      <c r="H3" s="125">
        <f>PersonnelFringe!T25</f>
        <v>0</v>
      </c>
      <c r="I3" s="133">
        <f>G3+H3</f>
        <v>0</v>
      </c>
      <c r="K3" s="128" t="s">
        <v>19</v>
      </c>
      <c r="L3" s="125">
        <f>PersonnelFringe!AF24</f>
        <v>0</v>
      </c>
      <c r="M3" s="125">
        <f>PersonnelFringe!AF25</f>
        <v>0</v>
      </c>
      <c r="N3" s="133">
        <f>L3+M3</f>
        <v>0</v>
      </c>
    </row>
    <row r="4" spans="1:14" x14ac:dyDescent="0.25">
      <c r="A4" s="128" t="s">
        <v>20</v>
      </c>
      <c r="B4" s="125">
        <f>PersonnelFringe!I24</f>
        <v>0</v>
      </c>
      <c r="C4" s="125">
        <f>PersonnelFringe!I25</f>
        <v>0</v>
      </c>
      <c r="D4" s="133">
        <f t="shared" ref="D4:D10" si="0">B4+C4</f>
        <v>0</v>
      </c>
      <c r="F4" s="128" t="s">
        <v>20</v>
      </c>
      <c r="G4" s="125">
        <f>PersonnelFringe!U24</f>
        <v>0</v>
      </c>
      <c r="H4" s="125">
        <f>PersonnelFringe!U25</f>
        <v>0</v>
      </c>
      <c r="I4" s="133">
        <f t="shared" ref="I4:I10" si="1">G4+H4</f>
        <v>0</v>
      </c>
      <c r="K4" s="128" t="s">
        <v>20</v>
      </c>
      <c r="L4" s="125">
        <f>PersonnelFringe!AG24</f>
        <v>0</v>
      </c>
      <c r="M4" s="125">
        <f>PersonnelFringe!AG25</f>
        <v>0</v>
      </c>
      <c r="N4" s="133">
        <f t="shared" ref="N4:N10" si="2">L4+M4</f>
        <v>0</v>
      </c>
    </row>
    <row r="5" spans="1:14" x14ac:dyDescent="0.25">
      <c r="A5" s="128" t="s">
        <v>7</v>
      </c>
      <c r="B5" s="125">
        <f>Travel!I156</f>
        <v>0</v>
      </c>
      <c r="C5" s="125">
        <f>Travel!J156</f>
        <v>0</v>
      </c>
      <c r="D5" s="133">
        <f t="shared" si="0"/>
        <v>0</v>
      </c>
      <c r="F5" s="128" t="s">
        <v>7</v>
      </c>
      <c r="G5" s="125">
        <f>Travel!U156</f>
        <v>0</v>
      </c>
      <c r="H5" s="125">
        <f>Travel!V156</f>
        <v>0</v>
      </c>
      <c r="I5" s="133">
        <f t="shared" si="1"/>
        <v>0</v>
      </c>
      <c r="K5" s="128" t="s">
        <v>7</v>
      </c>
      <c r="L5" s="125">
        <f>Travel!AG156</f>
        <v>0</v>
      </c>
      <c r="M5" s="125">
        <f>Travel!AH156</f>
        <v>0</v>
      </c>
      <c r="N5" s="133">
        <f t="shared" si="2"/>
        <v>0</v>
      </c>
    </row>
    <row r="6" spans="1:14" x14ac:dyDescent="0.25">
      <c r="A6" s="128" t="s">
        <v>8</v>
      </c>
      <c r="B6" s="125">
        <f>OtherDirectCosts!J13</f>
        <v>0</v>
      </c>
      <c r="C6" s="125">
        <f>OtherDirectCosts!K13</f>
        <v>0</v>
      </c>
      <c r="D6" s="133">
        <f t="shared" si="0"/>
        <v>0</v>
      </c>
      <c r="F6" s="128" t="s">
        <v>8</v>
      </c>
      <c r="G6" s="125">
        <f>OtherDirectCosts!V13</f>
        <v>0</v>
      </c>
      <c r="H6" s="125">
        <f>OtherDirectCosts!W13</f>
        <v>0</v>
      </c>
      <c r="I6" s="133">
        <f t="shared" si="1"/>
        <v>0</v>
      </c>
      <c r="K6" s="128" t="s">
        <v>8</v>
      </c>
      <c r="L6" s="125">
        <f>OtherDirectCosts!AH13</f>
        <v>0</v>
      </c>
      <c r="M6" s="125">
        <f>OtherDirectCosts!AI13</f>
        <v>0</v>
      </c>
      <c r="N6" s="133">
        <f t="shared" si="2"/>
        <v>0</v>
      </c>
    </row>
    <row r="7" spans="1:14" x14ac:dyDescent="0.25">
      <c r="A7" s="128" t="s">
        <v>9</v>
      </c>
      <c r="B7" s="125">
        <f>OtherDirectCosts!J23</f>
        <v>0</v>
      </c>
      <c r="C7" s="125">
        <f>OtherDirectCosts!K23</f>
        <v>0</v>
      </c>
      <c r="D7" s="133">
        <f t="shared" si="0"/>
        <v>0</v>
      </c>
      <c r="F7" s="128" t="s">
        <v>9</v>
      </c>
      <c r="G7" s="125">
        <f>OtherDirectCosts!V23</f>
        <v>0</v>
      </c>
      <c r="H7" s="125">
        <f>OtherDirectCosts!W23</f>
        <v>0</v>
      </c>
      <c r="I7" s="133">
        <f t="shared" si="1"/>
        <v>0</v>
      </c>
      <c r="K7" s="128" t="s">
        <v>9</v>
      </c>
      <c r="L7" s="125">
        <f>OtherDirectCosts!AH23</f>
        <v>0</v>
      </c>
      <c r="M7" s="125">
        <f>OtherDirectCosts!AI23</f>
        <v>0</v>
      </c>
      <c r="N7" s="133">
        <f t="shared" si="2"/>
        <v>0</v>
      </c>
    </row>
    <row r="8" spans="1:14" x14ac:dyDescent="0.25">
      <c r="A8" s="128" t="s">
        <v>10</v>
      </c>
      <c r="B8" s="125">
        <f>OtherDirectCosts!J38</f>
        <v>0</v>
      </c>
      <c r="C8" s="125">
        <f>OtherDirectCosts!K38</f>
        <v>0</v>
      </c>
      <c r="D8" s="133">
        <f t="shared" si="0"/>
        <v>0</v>
      </c>
      <c r="F8" s="128" t="s">
        <v>10</v>
      </c>
      <c r="G8" s="125">
        <f>OtherDirectCosts!V38</f>
        <v>0</v>
      </c>
      <c r="H8" s="125">
        <f>OtherDirectCosts!W38</f>
        <v>0</v>
      </c>
      <c r="I8" s="133">
        <f t="shared" si="1"/>
        <v>0</v>
      </c>
      <c r="K8" s="128" t="s">
        <v>10</v>
      </c>
      <c r="L8" s="125">
        <f>OtherDirectCosts!AH38</f>
        <v>0</v>
      </c>
      <c r="M8" s="125">
        <f>OtherDirectCosts!AH38</f>
        <v>0</v>
      </c>
      <c r="N8" s="133">
        <f t="shared" si="2"/>
        <v>0</v>
      </c>
    </row>
    <row r="9" spans="1:14" x14ac:dyDescent="0.25">
      <c r="A9" s="128" t="s">
        <v>21</v>
      </c>
      <c r="B9" s="125">
        <f>OtherDirectCosts!J57</f>
        <v>0</v>
      </c>
      <c r="C9" s="125">
        <f>OtherDirectCosts!K57</f>
        <v>0</v>
      </c>
      <c r="D9" s="133">
        <f t="shared" si="0"/>
        <v>0</v>
      </c>
      <c r="F9" s="128" t="s">
        <v>21</v>
      </c>
      <c r="G9" s="125">
        <f>OtherDirectCosts!V57</f>
        <v>0</v>
      </c>
      <c r="H9" s="125">
        <f>OtherDirectCosts!W57</f>
        <v>0</v>
      </c>
      <c r="I9" s="133">
        <f t="shared" si="1"/>
        <v>0</v>
      </c>
      <c r="K9" s="128" t="s">
        <v>21</v>
      </c>
      <c r="L9" s="125">
        <f>OtherDirectCosts!AH57</f>
        <v>0</v>
      </c>
      <c r="M9" s="125">
        <f>OtherDirectCosts!AH57</f>
        <v>0</v>
      </c>
      <c r="N9" s="133">
        <f t="shared" si="2"/>
        <v>0</v>
      </c>
    </row>
    <row r="10" spans="1:14" x14ac:dyDescent="0.25">
      <c r="A10" s="128" t="s">
        <v>14</v>
      </c>
      <c r="B10" s="125">
        <f>IndirectCosts!B17</f>
        <v>0</v>
      </c>
      <c r="C10" s="125">
        <f>IndirectCosts!C17</f>
        <v>0</v>
      </c>
      <c r="D10" s="133">
        <f t="shared" si="0"/>
        <v>0</v>
      </c>
      <c r="F10" s="128" t="s">
        <v>14</v>
      </c>
      <c r="G10" s="125">
        <f>IndirectCosts!G17</f>
        <v>0</v>
      </c>
      <c r="H10" s="125">
        <f>IndirectCosts!H17</f>
        <v>0</v>
      </c>
      <c r="I10" s="133">
        <f t="shared" si="1"/>
        <v>0</v>
      </c>
      <c r="K10" s="128" t="s">
        <v>14</v>
      </c>
      <c r="L10" s="125">
        <f>IndirectCosts!L17</f>
        <v>0</v>
      </c>
      <c r="M10" s="125">
        <f>IndirectCosts!M17</f>
        <v>0</v>
      </c>
      <c r="N10" s="133">
        <f t="shared" si="2"/>
        <v>0</v>
      </c>
    </row>
    <row r="11" spans="1:14" ht="15.75" thickBot="1" x14ac:dyDescent="0.3">
      <c r="A11" s="129" t="s">
        <v>15</v>
      </c>
      <c r="B11" s="132">
        <f>SUM(B3:B10)</f>
        <v>0</v>
      </c>
      <c r="C11" s="132">
        <f t="shared" ref="C11:D11" si="3">SUM(C3:C10)</f>
        <v>0</v>
      </c>
      <c r="D11" s="127">
        <f t="shared" si="3"/>
        <v>0</v>
      </c>
      <c r="F11" s="129" t="s">
        <v>15</v>
      </c>
      <c r="G11" s="132">
        <f>SUM(G3:G10)</f>
        <v>0</v>
      </c>
      <c r="H11" s="132">
        <f t="shared" ref="H11:I11" si="4">SUM(H3:H10)</f>
        <v>0</v>
      </c>
      <c r="I11" s="127">
        <f t="shared" si="4"/>
        <v>0</v>
      </c>
      <c r="K11" s="129" t="s">
        <v>15</v>
      </c>
      <c r="L11" s="132">
        <f>SUM(L3:L10)</f>
        <v>0</v>
      </c>
      <c r="M11" s="132">
        <f t="shared" ref="M11:N11" si="5">SUM(M3:M10)</f>
        <v>0</v>
      </c>
      <c r="N11" s="127">
        <f t="shared" si="5"/>
        <v>0</v>
      </c>
    </row>
    <row r="12" spans="1:14" ht="30" x14ac:dyDescent="0.25">
      <c r="A12" s="136" t="s">
        <v>95</v>
      </c>
      <c r="B12" s="66" t="s">
        <v>86</v>
      </c>
      <c r="C12" s="66" t="s">
        <v>87</v>
      </c>
      <c r="D12" s="66" t="s">
        <v>15</v>
      </c>
      <c r="F12" s="136" t="s">
        <v>95</v>
      </c>
      <c r="G12" s="66" t="s">
        <v>86</v>
      </c>
      <c r="H12" s="66" t="s">
        <v>87</v>
      </c>
      <c r="I12" s="66" t="s">
        <v>15</v>
      </c>
      <c r="J12" s="148"/>
      <c r="K12" s="136" t="s">
        <v>95</v>
      </c>
      <c r="L12" s="66" t="s">
        <v>86</v>
      </c>
      <c r="M12" s="66" t="s">
        <v>87</v>
      </c>
      <c r="N12" s="66" t="s">
        <v>15</v>
      </c>
    </row>
    <row r="13" spans="1:14" x14ac:dyDescent="0.25">
      <c r="A13" s="134" t="s">
        <v>96</v>
      </c>
      <c r="B13" s="67">
        <f>ROUNDDOWN($B$11*0.65,2)</f>
        <v>0</v>
      </c>
      <c r="C13" s="67">
        <f>ROUNDDOWN($C$11*0.85,2)</f>
        <v>0</v>
      </c>
      <c r="D13" s="67">
        <f>B13+C13</f>
        <v>0</v>
      </c>
      <c r="F13" s="134" t="s">
        <v>96</v>
      </c>
      <c r="G13" s="67">
        <f>ROUNDDOWN($G$11*0.65,2)</f>
        <v>0</v>
      </c>
      <c r="H13" s="67">
        <f>ROUNDDOWN($H$11*0.85,2)</f>
        <v>0</v>
      </c>
      <c r="I13" s="67">
        <f>G13+H13</f>
        <v>0</v>
      </c>
      <c r="J13" s="149"/>
      <c r="K13" s="134" t="s">
        <v>96</v>
      </c>
      <c r="L13" s="67">
        <f>ROUNDDOWN($L$11*0.65,2)</f>
        <v>0</v>
      </c>
      <c r="M13" s="67">
        <f>ROUNDDOWN($M$11*0.85,2)</f>
        <v>0</v>
      </c>
      <c r="N13" s="67">
        <f>L13+M13</f>
        <v>0</v>
      </c>
    </row>
    <row r="14" spans="1:14" x14ac:dyDescent="0.25">
      <c r="A14" s="134" t="s">
        <v>97</v>
      </c>
      <c r="B14" s="67">
        <f>ROUNDDOWN($B$11*0.35,2)</f>
        <v>0</v>
      </c>
      <c r="C14" s="67">
        <f>ROUNDDOWN($C$11*0.15,2)</f>
        <v>0</v>
      </c>
      <c r="D14" s="67">
        <f>B14+C14</f>
        <v>0</v>
      </c>
      <c r="F14" s="134" t="s">
        <v>97</v>
      </c>
      <c r="G14" s="67">
        <f>ROUNDDOWN($G$11*0.35,2)</f>
        <v>0</v>
      </c>
      <c r="H14" s="67">
        <f>ROUNDUP($H$11*0.15,2)</f>
        <v>0</v>
      </c>
      <c r="I14" s="67">
        <f>G14+H14</f>
        <v>0</v>
      </c>
      <c r="J14" s="149"/>
      <c r="K14" s="134" t="s">
        <v>97</v>
      </c>
      <c r="L14" s="67">
        <f>ROUNDUP($L$11*0.35,2)</f>
        <v>0</v>
      </c>
      <c r="M14" s="67">
        <f>ROUNDUP($M$11*0.15,2)</f>
        <v>0</v>
      </c>
      <c r="N14" s="67">
        <f>L14+M14</f>
        <v>0</v>
      </c>
    </row>
    <row r="16" spans="1:14" ht="15" customHeight="1" x14ac:dyDescent="0.25">
      <c r="A16" s="238" t="s">
        <v>154</v>
      </c>
      <c r="B16" s="238"/>
      <c r="C16" s="238"/>
      <c r="D16" s="238"/>
      <c r="F16" s="238" t="s">
        <v>154</v>
      </c>
      <c r="G16" s="238"/>
      <c r="H16" s="238"/>
      <c r="I16" s="238"/>
      <c r="K16" s="238" t="s">
        <v>154</v>
      </c>
      <c r="L16" s="238"/>
      <c r="M16" s="238"/>
      <c r="N16" s="238"/>
    </row>
    <row r="17" spans="1:14" x14ac:dyDescent="0.25">
      <c r="A17" s="238"/>
      <c r="B17" s="238"/>
      <c r="C17" s="238"/>
      <c r="D17" s="238"/>
      <c r="F17" s="238"/>
      <c r="G17" s="238"/>
      <c r="H17" s="238"/>
      <c r="I17" s="238"/>
      <c r="K17" s="238"/>
      <c r="L17" s="238"/>
      <c r="M17" s="238"/>
      <c r="N17" s="238"/>
    </row>
    <row r="18" spans="1:14" x14ac:dyDescent="0.25">
      <c r="A18" s="238"/>
      <c r="B18" s="238"/>
      <c r="C18" s="238"/>
      <c r="D18" s="238"/>
      <c r="F18" s="238"/>
      <c r="G18" s="238"/>
      <c r="H18" s="238"/>
      <c r="I18" s="238"/>
      <c r="K18" s="238"/>
      <c r="L18" s="238"/>
      <c r="M18" s="238"/>
      <c r="N18" s="238"/>
    </row>
    <row r="19" spans="1:14" x14ac:dyDescent="0.25">
      <c r="A19" s="238"/>
      <c r="B19" s="238"/>
      <c r="C19" s="238"/>
      <c r="D19" s="238"/>
      <c r="F19" s="238"/>
      <c r="G19" s="238"/>
      <c r="H19" s="238"/>
      <c r="I19" s="238"/>
      <c r="K19" s="238"/>
      <c r="L19" s="238"/>
      <c r="M19" s="238"/>
      <c r="N19" s="238"/>
    </row>
    <row r="20" spans="1:14" x14ac:dyDescent="0.25">
      <c r="A20" s="238"/>
      <c r="B20" s="238"/>
      <c r="C20" s="238"/>
      <c r="D20" s="238"/>
      <c r="F20" s="238"/>
      <c r="G20" s="238"/>
      <c r="H20" s="238"/>
      <c r="I20" s="238"/>
      <c r="K20" s="238"/>
      <c r="L20" s="238"/>
      <c r="M20" s="238"/>
      <c r="N20" s="238"/>
    </row>
  </sheetData>
  <mergeCells count="6">
    <mergeCell ref="G1:I1"/>
    <mergeCell ref="B1:D1"/>
    <mergeCell ref="L1:N1"/>
    <mergeCell ref="A16:D20"/>
    <mergeCell ref="F16:I20"/>
    <mergeCell ref="K16:N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14C5-6268-4B82-A2B9-BDC507BD0BA9}">
  <dimension ref="A1:AN32"/>
  <sheetViews>
    <sheetView workbookViewId="0">
      <pane xSplit="4" topLeftCell="E1" activePane="topRight" state="frozen"/>
      <selection pane="topRight" activeCell="F23" sqref="F23"/>
    </sheetView>
  </sheetViews>
  <sheetFormatPr defaultColWidth="9.140625" defaultRowHeight="15" x14ac:dyDescent="0.25"/>
  <cols>
    <col min="1" max="1" width="30.42578125" style="2" customWidth="1"/>
    <col min="2" max="2" width="23.7109375" style="2" customWidth="1"/>
    <col min="3" max="3" width="14.42578125" style="2" customWidth="1"/>
    <col min="4" max="4" width="14.85546875" style="2" customWidth="1"/>
    <col min="5" max="5" width="2.42578125" style="2" customWidth="1"/>
    <col min="6" max="6" width="26.42578125" style="2" customWidth="1"/>
    <col min="7" max="7" width="13" style="2" customWidth="1"/>
    <col min="8" max="11" width="16.140625" style="2" customWidth="1"/>
    <col min="12" max="12" width="17" style="2" customWidth="1"/>
    <col min="13" max="15" width="16.140625" style="2" customWidth="1"/>
    <col min="16" max="16" width="17.140625" style="2" customWidth="1"/>
    <col min="17" max="17" width="2.42578125" style="2" customWidth="1"/>
    <col min="18" max="18" width="26.42578125" style="2" customWidth="1"/>
    <col min="19" max="19" width="13" style="2" customWidth="1"/>
    <col min="20" max="23" width="16.140625" style="2" customWidth="1"/>
    <col min="24" max="24" width="17" style="2" customWidth="1"/>
    <col min="25" max="27" width="16.140625" style="2" customWidth="1"/>
    <col min="28" max="28" width="17.140625" style="2" customWidth="1"/>
    <col min="29" max="29" width="2.42578125" style="2" customWidth="1"/>
    <col min="30" max="30" width="26.42578125" style="2" customWidth="1"/>
    <col min="31" max="31" width="13" style="2" customWidth="1"/>
    <col min="32" max="35" width="16.140625" style="2" customWidth="1"/>
    <col min="36" max="36" width="17" style="2" customWidth="1"/>
    <col min="37" max="39" width="16.140625" style="2" customWidth="1"/>
    <col min="40" max="40" width="17.140625" style="2" customWidth="1"/>
    <col min="41" max="16384" width="9.140625" style="2"/>
  </cols>
  <sheetData>
    <row r="1" spans="1:40" ht="15.75" thickBot="1" x14ac:dyDescent="0.3">
      <c r="E1" s="5"/>
      <c r="Q1" s="5"/>
      <c r="AC1" s="5"/>
    </row>
    <row r="2" spans="1:40" ht="15.75" thickBot="1" x14ac:dyDescent="0.3">
      <c r="A2" s="52" t="s">
        <v>22</v>
      </c>
      <c r="B2" s="261"/>
      <c r="C2" s="262"/>
      <c r="D2" s="263"/>
      <c r="E2" s="204"/>
      <c r="F2" s="9"/>
      <c r="G2" s="9"/>
      <c r="H2" s="9"/>
      <c r="I2" s="9"/>
      <c r="J2" s="9"/>
      <c r="K2" s="9"/>
      <c r="L2" s="9"/>
      <c r="M2" s="9"/>
      <c r="N2" s="9"/>
      <c r="O2" s="9"/>
      <c r="P2" s="9"/>
      <c r="Q2" s="204"/>
      <c r="R2" s="9"/>
      <c r="S2" s="9"/>
      <c r="T2" s="9"/>
      <c r="U2" s="9"/>
      <c r="V2" s="9"/>
      <c r="W2" s="9"/>
      <c r="X2" s="9"/>
      <c r="Y2" s="9"/>
      <c r="Z2" s="9"/>
      <c r="AA2" s="9"/>
      <c r="AB2" s="9"/>
      <c r="AC2" s="204"/>
      <c r="AD2" s="9"/>
      <c r="AE2" s="9"/>
      <c r="AF2" s="9"/>
      <c r="AG2" s="9"/>
      <c r="AH2" s="9"/>
      <c r="AI2" s="9"/>
      <c r="AJ2" s="9"/>
      <c r="AK2" s="9"/>
      <c r="AL2" s="9"/>
      <c r="AM2" s="9"/>
      <c r="AN2" s="9"/>
    </row>
    <row r="3" spans="1:40" ht="15.75" thickBot="1" x14ac:dyDescent="0.3">
      <c r="A3" s="52" t="s">
        <v>23</v>
      </c>
      <c r="B3" s="261"/>
      <c r="C3" s="262"/>
      <c r="D3" s="263"/>
      <c r="E3" s="204"/>
      <c r="F3" s="9"/>
      <c r="G3" s="9"/>
      <c r="H3" s="9"/>
      <c r="I3" s="9"/>
      <c r="J3" s="9"/>
      <c r="K3" s="9"/>
      <c r="L3" s="9"/>
      <c r="M3" s="9"/>
      <c r="N3" s="9"/>
      <c r="O3" s="9"/>
      <c r="P3" s="9"/>
      <c r="Q3" s="204"/>
      <c r="R3" s="9"/>
      <c r="S3" s="9"/>
      <c r="T3" s="9"/>
      <c r="U3" s="9"/>
      <c r="V3" s="9"/>
      <c r="W3" s="9"/>
      <c r="X3" s="9"/>
      <c r="Y3" s="9"/>
      <c r="Z3" s="9"/>
      <c r="AA3" s="9"/>
      <c r="AB3" s="9"/>
      <c r="AC3" s="204"/>
      <c r="AD3" s="9"/>
      <c r="AE3" s="9"/>
      <c r="AF3" s="9"/>
      <c r="AG3" s="9"/>
      <c r="AH3" s="9"/>
      <c r="AI3" s="9"/>
      <c r="AJ3" s="9"/>
      <c r="AK3" s="9"/>
      <c r="AL3" s="9"/>
      <c r="AM3" s="9"/>
      <c r="AN3" s="9"/>
    </row>
    <row r="4" spans="1:40" ht="15.75" thickBot="1" x14ac:dyDescent="0.3">
      <c r="A4" s="52" t="s">
        <v>24</v>
      </c>
      <c r="B4" s="261"/>
      <c r="C4" s="262"/>
      <c r="D4" s="263"/>
      <c r="E4" s="204"/>
      <c r="F4" s="9"/>
      <c r="G4" s="9"/>
      <c r="H4" s="159"/>
      <c r="I4" s="159"/>
      <c r="J4" s="159"/>
      <c r="K4" s="159"/>
      <c r="L4" s="159"/>
      <c r="M4" s="159"/>
      <c r="N4" s="159"/>
      <c r="O4" s="159"/>
      <c r="P4" s="159"/>
      <c r="Q4" s="204"/>
      <c r="R4" s="9"/>
      <c r="S4" s="9"/>
      <c r="T4" s="159"/>
      <c r="U4" s="159"/>
      <c r="V4" s="159"/>
      <c r="W4" s="159"/>
      <c r="X4" s="159"/>
      <c r="Y4" s="159"/>
      <c r="Z4" s="159"/>
      <c r="AA4" s="159"/>
      <c r="AB4" s="159"/>
      <c r="AC4" s="204"/>
      <c r="AD4" s="9"/>
      <c r="AE4" s="9"/>
      <c r="AF4" s="159"/>
      <c r="AG4" s="159"/>
      <c r="AH4" s="159"/>
      <c r="AI4" s="159"/>
      <c r="AJ4" s="159"/>
      <c r="AK4" s="159"/>
      <c r="AL4" s="159"/>
      <c r="AM4" s="159"/>
      <c r="AN4" s="159"/>
    </row>
    <row r="5" spans="1:40" ht="15.75" thickBot="1" x14ac:dyDescent="0.3">
      <c r="E5" s="5"/>
      <c r="Q5" s="5"/>
      <c r="AC5" s="5"/>
    </row>
    <row r="6" spans="1:40" ht="15" customHeight="1" thickBot="1" x14ac:dyDescent="0.3">
      <c r="A6" s="252" t="s">
        <v>138</v>
      </c>
      <c r="B6" s="253"/>
      <c r="C6" s="253"/>
      <c r="D6" s="253"/>
      <c r="E6" s="5"/>
      <c r="F6" s="257" t="s">
        <v>144</v>
      </c>
      <c r="G6" s="258"/>
      <c r="H6" s="258"/>
      <c r="I6" s="259"/>
      <c r="J6" s="259"/>
      <c r="K6" s="259"/>
      <c r="L6" s="259"/>
      <c r="M6" s="259"/>
      <c r="N6" s="259"/>
      <c r="O6" s="259"/>
      <c r="P6" s="260"/>
      <c r="Q6" s="5"/>
      <c r="R6" s="257" t="s">
        <v>148</v>
      </c>
      <c r="S6" s="258"/>
      <c r="T6" s="258"/>
      <c r="U6" s="259"/>
      <c r="V6" s="259"/>
      <c r="W6" s="259"/>
      <c r="X6" s="259"/>
      <c r="Y6" s="259"/>
      <c r="Z6" s="259"/>
      <c r="AA6" s="259"/>
      <c r="AB6" s="260"/>
      <c r="AC6" s="5"/>
      <c r="AD6" s="257" t="s">
        <v>141</v>
      </c>
      <c r="AE6" s="258"/>
      <c r="AF6" s="258"/>
      <c r="AG6" s="259"/>
      <c r="AH6" s="259"/>
      <c r="AI6" s="259"/>
      <c r="AJ6" s="259"/>
      <c r="AK6" s="259"/>
      <c r="AL6" s="259"/>
      <c r="AM6" s="259"/>
      <c r="AN6" s="260"/>
    </row>
    <row r="7" spans="1:40" ht="90.75" thickBot="1" x14ac:dyDescent="0.3">
      <c r="A7" s="183" t="s">
        <v>27</v>
      </c>
      <c r="B7" s="184" t="s">
        <v>25</v>
      </c>
      <c r="C7" s="184" t="s">
        <v>142</v>
      </c>
      <c r="D7" s="185" t="s">
        <v>140</v>
      </c>
      <c r="E7" s="5"/>
      <c r="F7" s="161" t="s">
        <v>28</v>
      </c>
      <c r="G7" s="148" t="s">
        <v>29</v>
      </c>
      <c r="H7" s="148" t="s">
        <v>30</v>
      </c>
      <c r="I7" s="162" t="s">
        <v>31</v>
      </c>
      <c r="J7" s="160" t="s">
        <v>32</v>
      </c>
      <c r="K7" s="162" t="s">
        <v>33</v>
      </c>
      <c r="L7" s="160" t="s">
        <v>35</v>
      </c>
      <c r="M7" s="160" t="s">
        <v>36</v>
      </c>
      <c r="N7" s="160" t="s">
        <v>37</v>
      </c>
      <c r="O7" s="160" t="s">
        <v>38</v>
      </c>
      <c r="P7" s="162" t="s">
        <v>39</v>
      </c>
      <c r="Q7" s="5"/>
      <c r="R7" s="161" t="s">
        <v>28</v>
      </c>
      <c r="S7" s="148" t="s">
        <v>29</v>
      </c>
      <c r="T7" s="148" t="s">
        <v>30</v>
      </c>
      <c r="U7" s="162" t="s">
        <v>31</v>
      </c>
      <c r="V7" s="160" t="s">
        <v>32</v>
      </c>
      <c r="W7" s="162" t="s">
        <v>33</v>
      </c>
      <c r="X7" s="160" t="s">
        <v>35</v>
      </c>
      <c r="Y7" s="160" t="s">
        <v>36</v>
      </c>
      <c r="Z7" s="160" t="s">
        <v>37</v>
      </c>
      <c r="AA7" s="160" t="s">
        <v>38</v>
      </c>
      <c r="AB7" s="162" t="s">
        <v>39</v>
      </c>
      <c r="AC7" s="5"/>
      <c r="AD7" s="161" t="s">
        <v>28</v>
      </c>
      <c r="AE7" s="148" t="s">
        <v>29</v>
      </c>
      <c r="AF7" s="148" t="s">
        <v>30</v>
      </c>
      <c r="AG7" s="162" t="s">
        <v>31</v>
      </c>
      <c r="AH7" s="160" t="s">
        <v>32</v>
      </c>
      <c r="AI7" s="162" t="s">
        <v>33</v>
      </c>
      <c r="AJ7" s="160" t="s">
        <v>35</v>
      </c>
      <c r="AK7" s="160" t="s">
        <v>36</v>
      </c>
      <c r="AL7" s="160" t="s">
        <v>37</v>
      </c>
      <c r="AM7" s="160" t="s">
        <v>38</v>
      </c>
      <c r="AN7" s="162" t="s">
        <v>39</v>
      </c>
    </row>
    <row r="8" spans="1:40" ht="15" customHeight="1" x14ac:dyDescent="0.25">
      <c r="A8" s="142"/>
      <c r="B8" s="143"/>
      <c r="C8" s="143"/>
      <c r="D8" s="182"/>
      <c r="E8" s="5"/>
      <c r="F8" s="166">
        <v>0</v>
      </c>
      <c r="G8" s="167"/>
      <c r="H8" s="168">
        <f t="shared" ref="H8:H22" si="0">(F8*G8)</f>
        <v>0</v>
      </c>
      <c r="I8" s="169">
        <v>0</v>
      </c>
      <c r="J8" s="175">
        <v>0</v>
      </c>
      <c r="K8" s="187"/>
      <c r="L8" s="207">
        <f>(G8-K8)</f>
        <v>0</v>
      </c>
      <c r="M8" s="208" t="e">
        <f>(H8/J8)-1</f>
        <v>#DIV/0!</v>
      </c>
      <c r="N8" s="243" t="e">
        <f>AVERAGE(M8:M22)</f>
        <v>#DIV/0!</v>
      </c>
      <c r="O8" s="208" t="e">
        <f>I8/H8</f>
        <v>#DIV/0!</v>
      </c>
      <c r="P8" s="254" t="e">
        <f>AVERAGE(O8:O22)</f>
        <v>#DIV/0!</v>
      </c>
      <c r="Q8" s="5"/>
      <c r="R8" s="166">
        <v>0</v>
      </c>
      <c r="S8" s="167"/>
      <c r="T8" s="168">
        <f t="shared" ref="T8:T22" si="1">(R8*S8)</f>
        <v>0</v>
      </c>
      <c r="U8" s="169">
        <v>0</v>
      </c>
      <c r="V8" s="175">
        <v>0</v>
      </c>
      <c r="W8" s="187"/>
      <c r="X8" s="207">
        <f>(S8-W8)</f>
        <v>0</v>
      </c>
      <c r="Y8" s="208" t="e">
        <f>(T8/V8)-1</f>
        <v>#DIV/0!</v>
      </c>
      <c r="Z8" s="243" t="e">
        <f>AVERAGE(Y8:Y22)</f>
        <v>#DIV/0!</v>
      </c>
      <c r="AA8" s="208" t="e">
        <f>U8/T8</f>
        <v>#DIV/0!</v>
      </c>
      <c r="AB8" s="254" t="e">
        <f>AVERAGE(AA8:AA22)</f>
        <v>#DIV/0!</v>
      </c>
      <c r="AC8" s="5"/>
      <c r="AD8" s="166">
        <v>0</v>
      </c>
      <c r="AE8" s="167"/>
      <c r="AF8" s="168">
        <f t="shared" ref="AF8:AF22" si="2">(AD8*AE8)</f>
        <v>0</v>
      </c>
      <c r="AG8" s="169">
        <v>0</v>
      </c>
      <c r="AH8" s="175">
        <v>0</v>
      </c>
      <c r="AI8" s="187"/>
      <c r="AJ8" s="207">
        <f>(AE8-AI8)</f>
        <v>0</v>
      </c>
      <c r="AK8" s="208" t="e">
        <f>(AF8/AH8)-1</f>
        <v>#DIV/0!</v>
      </c>
      <c r="AL8" s="243" t="e">
        <f>AVERAGE(AK8:AK22)</f>
        <v>#DIV/0!</v>
      </c>
      <c r="AM8" s="208" t="e">
        <f>AG8/AF8</f>
        <v>#DIV/0!</v>
      </c>
      <c r="AN8" s="254" t="e">
        <f>AVERAGE(AM8:AM22)</f>
        <v>#DIV/0!</v>
      </c>
    </row>
    <row r="9" spans="1:40" ht="18" customHeight="1" x14ac:dyDescent="0.25">
      <c r="A9" s="142"/>
      <c r="B9" s="143"/>
      <c r="C9" s="143"/>
      <c r="D9" s="182"/>
      <c r="E9" s="5"/>
      <c r="F9" s="152">
        <v>0</v>
      </c>
      <c r="G9" s="153"/>
      <c r="H9" s="154">
        <f t="shared" si="0"/>
        <v>0</v>
      </c>
      <c r="I9" s="155">
        <v>0</v>
      </c>
      <c r="J9" s="176">
        <v>0</v>
      </c>
      <c r="K9" s="188"/>
      <c r="L9" s="209">
        <f t="shared" ref="L9:L22" si="3">(G9-K9)</f>
        <v>0</v>
      </c>
      <c r="M9" s="180" t="e">
        <f t="shared" ref="M9:M22" si="4">(H9/J9)-1</f>
        <v>#DIV/0!</v>
      </c>
      <c r="N9" s="244"/>
      <c r="O9" s="180" t="e">
        <f t="shared" ref="O9:O22" si="5">I9/H9</f>
        <v>#DIV/0!</v>
      </c>
      <c r="P9" s="255"/>
      <c r="Q9" s="5"/>
      <c r="R9" s="152">
        <v>0</v>
      </c>
      <c r="S9" s="153"/>
      <c r="T9" s="154">
        <f t="shared" si="1"/>
        <v>0</v>
      </c>
      <c r="U9" s="155">
        <v>0</v>
      </c>
      <c r="V9" s="176">
        <v>0</v>
      </c>
      <c r="W9" s="188"/>
      <c r="X9" s="209">
        <f t="shared" ref="X9:X22" si="6">(S9-W9)</f>
        <v>0</v>
      </c>
      <c r="Y9" s="180" t="e">
        <f t="shared" ref="Y9:Y22" si="7">(T9/V9)-1</f>
        <v>#DIV/0!</v>
      </c>
      <c r="Z9" s="244"/>
      <c r="AA9" s="180" t="e">
        <f t="shared" ref="AA9:AA22" si="8">U9/T9</f>
        <v>#DIV/0!</v>
      </c>
      <c r="AB9" s="255"/>
      <c r="AC9" s="5"/>
      <c r="AD9" s="152">
        <v>0</v>
      </c>
      <c r="AE9" s="153"/>
      <c r="AF9" s="154">
        <f t="shared" si="2"/>
        <v>0</v>
      </c>
      <c r="AG9" s="155">
        <v>0</v>
      </c>
      <c r="AH9" s="176">
        <v>0</v>
      </c>
      <c r="AI9" s="188"/>
      <c r="AJ9" s="209">
        <f t="shared" ref="AJ9:AJ22" si="9">(AE9-AI9)</f>
        <v>0</v>
      </c>
      <c r="AK9" s="180" t="e">
        <f t="shared" ref="AK9:AK22" si="10">(AF9/AH9)-1</f>
        <v>#DIV/0!</v>
      </c>
      <c r="AL9" s="244"/>
      <c r="AM9" s="180" t="e">
        <f t="shared" ref="AM9:AM22" si="11">AG9/AF9</f>
        <v>#DIV/0!</v>
      </c>
      <c r="AN9" s="255"/>
    </row>
    <row r="10" spans="1:40" x14ac:dyDescent="0.25">
      <c r="A10" s="142"/>
      <c r="B10" s="143"/>
      <c r="C10" s="143"/>
      <c r="D10" s="182"/>
      <c r="E10" s="5"/>
      <c r="F10" s="152">
        <v>0</v>
      </c>
      <c r="G10" s="153"/>
      <c r="H10" s="154">
        <f t="shared" si="0"/>
        <v>0</v>
      </c>
      <c r="I10" s="155">
        <v>0</v>
      </c>
      <c r="J10" s="176">
        <v>0</v>
      </c>
      <c r="K10" s="188"/>
      <c r="L10" s="209">
        <f t="shared" si="3"/>
        <v>0</v>
      </c>
      <c r="M10" s="180" t="e">
        <f t="shared" si="4"/>
        <v>#DIV/0!</v>
      </c>
      <c r="N10" s="244"/>
      <c r="O10" s="180" t="e">
        <f t="shared" si="5"/>
        <v>#DIV/0!</v>
      </c>
      <c r="P10" s="255"/>
      <c r="Q10" s="5"/>
      <c r="R10" s="152">
        <v>0</v>
      </c>
      <c r="S10" s="153"/>
      <c r="T10" s="154">
        <f t="shared" si="1"/>
        <v>0</v>
      </c>
      <c r="U10" s="155">
        <v>0</v>
      </c>
      <c r="V10" s="176">
        <v>0</v>
      </c>
      <c r="W10" s="188"/>
      <c r="X10" s="209">
        <f t="shared" si="6"/>
        <v>0</v>
      </c>
      <c r="Y10" s="180" t="e">
        <f t="shared" si="7"/>
        <v>#DIV/0!</v>
      </c>
      <c r="Z10" s="244"/>
      <c r="AA10" s="180" t="e">
        <f t="shared" si="8"/>
        <v>#DIV/0!</v>
      </c>
      <c r="AB10" s="255"/>
      <c r="AC10" s="5"/>
      <c r="AD10" s="152">
        <v>0</v>
      </c>
      <c r="AE10" s="153"/>
      <c r="AF10" s="154">
        <f t="shared" si="2"/>
        <v>0</v>
      </c>
      <c r="AG10" s="155">
        <v>0</v>
      </c>
      <c r="AH10" s="176">
        <v>0</v>
      </c>
      <c r="AI10" s="188"/>
      <c r="AJ10" s="209">
        <f t="shared" si="9"/>
        <v>0</v>
      </c>
      <c r="AK10" s="180" t="e">
        <f t="shared" si="10"/>
        <v>#DIV/0!</v>
      </c>
      <c r="AL10" s="244"/>
      <c r="AM10" s="180" t="e">
        <f t="shared" si="11"/>
        <v>#DIV/0!</v>
      </c>
      <c r="AN10" s="255"/>
    </row>
    <row r="11" spans="1:40" x14ac:dyDescent="0.25">
      <c r="A11" s="142"/>
      <c r="B11" s="143"/>
      <c r="C11" s="143"/>
      <c r="D11" s="182"/>
      <c r="E11" s="5"/>
      <c r="F11" s="152">
        <v>0</v>
      </c>
      <c r="G11" s="153"/>
      <c r="H11" s="154">
        <f t="shared" si="0"/>
        <v>0</v>
      </c>
      <c r="I11" s="155">
        <v>0</v>
      </c>
      <c r="J11" s="176" t="s">
        <v>143</v>
      </c>
      <c r="K11" s="188"/>
      <c r="L11" s="209">
        <f t="shared" si="3"/>
        <v>0</v>
      </c>
      <c r="M11" s="180" t="e">
        <f t="shared" si="4"/>
        <v>#VALUE!</v>
      </c>
      <c r="N11" s="244"/>
      <c r="O11" s="180" t="e">
        <f t="shared" si="5"/>
        <v>#DIV/0!</v>
      </c>
      <c r="P11" s="255"/>
      <c r="Q11" s="5"/>
      <c r="R11" s="152">
        <v>0</v>
      </c>
      <c r="S11" s="153"/>
      <c r="T11" s="154">
        <f t="shared" si="1"/>
        <v>0</v>
      </c>
      <c r="U11" s="155">
        <v>0</v>
      </c>
      <c r="V11" s="176" t="s">
        <v>143</v>
      </c>
      <c r="W11" s="188"/>
      <c r="X11" s="209">
        <f t="shared" si="6"/>
        <v>0</v>
      </c>
      <c r="Y11" s="180" t="e">
        <f t="shared" si="7"/>
        <v>#VALUE!</v>
      </c>
      <c r="Z11" s="244"/>
      <c r="AA11" s="180" t="e">
        <f t="shared" si="8"/>
        <v>#DIV/0!</v>
      </c>
      <c r="AB11" s="255"/>
      <c r="AC11" s="5"/>
      <c r="AD11" s="152">
        <v>0</v>
      </c>
      <c r="AE11" s="153"/>
      <c r="AF11" s="154">
        <f t="shared" si="2"/>
        <v>0</v>
      </c>
      <c r="AG11" s="155">
        <v>0</v>
      </c>
      <c r="AH11" s="176" t="s">
        <v>143</v>
      </c>
      <c r="AI11" s="188"/>
      <c r="AJ11" s="209">
        <f t="shared" si="9"/>
        <v>0</v>
      </c>
      <c r="AK11" s="180" t="e">
        <f t="shared" si="10"/>
        <v>#VALUE!</v>
      </c>
      <c r="AL11" s="244"/>
      <c r="AM11" s="180" t="e">
        <f t="shared" si="11"/>
        <v>#DIV/0!</v>
      </c>
      <c r="AN11" s="255"/>
    </row>
    <row r="12" spans="1:40" x14ac:dyDescent="0.25">
      <c r="A12" s="142"/>
      <c r="B12" s="143"/>
      <c r="C12" s="143"/>
      <c r="D12" s="182"/>
      <c r="E12" s="5"/>
      <c r="F12" s="152">
        <v>0</v>
      </c>
      <c r="G12" s="153"/>
      <c r="H12" s="154">
        <f t="shared" si="0"/>
        <v>0</v>
      </c>
      <c r="I12" s="155">
        <v>0</v>
      </c>
      <c r="J12" s="176" t="s">
        <v>143</v>
      </c>
      <c r="K12" s="188"/>
      <c r="L12" s="209">
        <f t="shared" si="3"/>
        <v>0</v>
      </c>
      <c r="M12" s="180" t="e">
        <f t="shared" si="4"/>
        <v>#VALUE!</v>
      </c>
      <c r="N12" s="244"/>
      <c r="O12" s="180" t="e">
        <f t="shared" si="5"/>
        <v>#DIV/0!</v>
      </c>
      <c r="P12" s="255"/>
      <c r="Q12" s="5"/>
      <c r="R12" s="152">
        <v>0</v>
      </c>
      <c r="S12" s="153"/>
      <c r="T12" s="154">
        <f t="shared" si="1"/>
        <v>0</v>
      </c>
      <c r="U12" s="155">
        <v>0</v>
      </c>
      <c r="V12" s="176" t="s">
        <v>143</v>
      </c>
      <c r="W12" s="188"/>
      <c r="X12" s="209">
        <f t="shared" si="6"/>
        <v>0</v>
      </c>
      <c r="Y12" s="180" t="e">
        <f t="shared" si="7"/>
        <v>#VALUE!</v>
      </c>
      <c r="Z12" s="244"/>
      <c r="AA12" s="180" t="e">
        <f t="shared" si="8"/>
        <v>#DIV/0!</v>
      </c>
      <c r="AB12" s="255"/>
      <c r="AC12" s="5"/>
      <c r="AD12" s="152">
        <v>0</v>
      </c>
      <c r="AE12" s="153"/>
      <c r="AF12" s="154">
        <f t="shared" si="2"/>
        <v>0</v>
      </c>
      <c r="AG12" s="155">
        <v>0</v>
      </c>
      <c r="AH12" s="176" t="s">
        <v>143</v>
      </c>
      <c r="AI12" s="188"/>
      <c r="AJ12" s="209">
        <f t="shared" si="9"/>
        <v>0</v>
      </c>
      <c r="AK12" s="180" t="e">
        <f t="shared" si="10"/>
        <v>#VALUE!</v>
      </c>
      <c r="AL12" s="244"/>
      <c r="AM12" s="180" t="e">
        <f t="shared" si="11"/>
        <v>#DIV/0!</v>
      </c>
      <c r="AN12" s="255"/>
    </row>
    <row r="13" spans="1:40" x14ac:dyDescent="0.25">
      <c r="A13" s="142"/>
      <c r="B13" s="143"/>
      <c r="C13" s="143"/>
      <c r="D13" s="182"/>
      <c r="E13" s="205"/>
      <c r="F13" s="152">
        <v>0</v>
      </c>
      <c r="G13" s="153"/>
      <c r="H13" s="154">
        <f t="shared" si="0"/>
        <v>0</v>
      </c>
      <c r="I13" s="174">
        <v>0</v>
      </c>
      <c r="J13" s="176" t="s">
        <v>143</v>
      </c>
      <c r="K13" s="188"/>
      <c r="L13" s="209">
        <f t="shared" si="3"/>
        <v>0</v>
      </c>
      <c r="M13" s="180" t="e">
        <f t="shared" si="4"/>
        <v>#VALUE!</v>
      </c>
      <c r="N13" s="244"/>
      <c r="O13" s="180" t="e">
        <f t="shared" si="5"/>
        <v>#DIV/0!</v>
      </c>
      <c r="P13" s="255"/>
      <c r="Q13" s="205"/>
      <c r="R13" s="152">
        <v>0</v>
      </c>
      <c r="S13" s="153"/>
      <c r="T13" s="154">
        <f t="shared" si="1"/>
        <v>0</v>
      </c>
      <c r="U13" s="174">
        <v>0</v>
      </c>
      <c r="V13" s="176" t="s">
        <v>143</v>
      </c>
      <c r="W13" s="188"/>
      <c r="X13" s="209">
        <f t="shared" si="6"/>
        <v>0</v>
      </c>
      <c r="Y13" s="180" t="e">
        <f t="shared" si="7"/>
        <v>#VALUE!</v>
      </c>
      <c r="Z13" s="244"/>
      <c r="AA13" s="180" t="e">
        <f t="shared" si="8"/>
        <v>#DIV/0!</v>
      </c>
      <c r="AB13" s="255"/>
      <c r="AC13" s="205"/>
      <c r="AD13" s="152">
        <v>0</v>
      </c>
      <c r="AE13" s="153"/>
      <c r="AF13" s="154">
        <f t="shared" si="2"/>
        <v>0</v>
      </c>
      <c r="AG13" s="174">
        <v>0</v>
      </c>
      <c r="AH13" s="176" t="s">
        <v>143</v>
      </c>
      <c r="AI13" s="188"/>
      <c r="AJ13" s="209">
        <f t="shared" si="9"/>
        <v>0</v>
      </c>
      <c r="AK13" s="180" t="e">
        <f t="shared" si="10"/>
        <v>#VALUE!</v>
      </c>
      <c r="AL13" s="244"/>
      <c r="AM13" s="180" t="e">
        <f t="shared" si="11"/>
        <v>#DIV/0!</v>
      </c>
      <c r="AN13" s="255"/>
    </row>
    <row r="14" spans="1:40" x14ac:dyDescent="0.25">
      <c r="A14" s="142"/>
      <c r="B14" s="143"/>
      <c r="C14" s="143"/>
      <c r="D14" s="182"/>
      <c r="E14" s="5"/>
      <c r="F14" s="173">
        <v>0</v>
      </c>
      <c r="G14" s="163"/>
      <c r="H14" s="164">
        <f t="shared" si="0"/>
        <v>0</v>
      </c>
      <c r="I14" s="165">
        <v>0</v>
      </c>
      <c r="J14" s="177" t="s">
        <v>143</v>
      </c>
      <c r="K14" s="188"/>
      <c r="L14" s="209">
        <f t="shared" si="3"/>
        <v>0</v>
      </c>
      <c r="M14" s="180" t="e">
        <f t="shared" si="4"/>
        <v>#VALUE!</v>
      </c>
      <c r="N14" s="244"/>
      <c r="O14" s="180" t="e">
        <f t="shared" si="5"/>
        <v>#DIV/0!</v>
      </c>
      <c r="P14" s="255"/>
      <c r="Q14" s="5"/>
      <c r="R14" s="173">
        <v>0</v>
      </c>
      <c r="S14" s="163"/>
      <c r="T14" s="164">
        <f t="shared" si="1"/>
        <v>0</v>
      </c>
      <c r="U14" s="165">
        <v>0</v>
      </c>
      <c r="V14" s="177" t="s">
        <v>143</v>
      </c>
      <c r="W14" s="188"/>
      <c r="X14" s="209">
        <f t="shared" si="6"/>
        <v>0</v>
      </c>
      <c r="Y14" s="180" t="e">
        <f t="shared" si="7"/>
        <v>#VALUE!</v>
      </c>
      <c r="Z14" s="244"/>
      <c r="AA14" s="180" t="e">
        <f t="shared" si="8"/>
        <v>#DIV/0!</v>
      </c>
      <c r="AB14" s="255"/>
      <c r="AC14" s="5"/>
      <c r="AD14" s="173">
        <v>0</v>
      </c>
      <c r="AE14" s="163"/>
      <c r="AF14" s="164">
        <f t="shared" si="2"/>
        <v>0</v>
      </c>
      <c r="AG14" s="165">
        <v>0</v>
      </c>
      <c r="AH14" s="177" t="s">
        <v>143</v>
      </c>
      <c r="AI14" s="188"/>
      <c r="AJ14" s="209">
        <f t="shared" si="9"/>
        <v>0</v>
      </c>
      <c r="AK14" s="180" t="e">
        <f t="shared" si="10"/>
        <v>#VALUE!</v>
      </c>
      <c r="AL14" s="244"/>
      <c r="AM14" s="180" t="e">
        <f t="shared" si="11"/>
        <v>#DIV/0!</v>
      </c>
      <c r="AN14" s="255"/>
    </row>
    <row r="15" spans="1:40" x14ac:dyDescent="0.25">
      <c r="A15" s="142"/>
      <c r="B15" s="143"/>
      <c r="C15" s="143"/>
      <c r="D15" s="182"/>
      <c r="E15" s="5"/>
      <c r="F15" s="152">
        <v>0</v>
      </c>
      <c r="G15" s="153"/>
      <c r="H15" s="154">
        <f t="shared" si="0"/>
        <v>0</v>
      </c>
      <c r="I15" s="155">
        <v>0</v>
      </c>
      <c r="J15" s="176" t="s">
        <v>143</v>
      </c>
      <c r="K15" s="188"/>
      <c r="L15" s="209">
        <f t="shared" si="3"/>
        <v>0</v>
      </c>
      <c r="M15" s="180" t="e">
        <f t="shared" si="4"/>
        <v>#VALUE!</v>
      </c>
      <c r="N15" s="244"/>
      <c r="O15" s="180" t="e">
        <f t="shared" si="5"/>
        <v>#DIV/0!</v>
      </c>
      <c r="P15" s="255"/>
      <c r="Q15" s="5"/>
      <c r="R15" s="152">
        <v>0</v>
      </c>
      <c r="S15" s="153"/>
      <c r="T15" s="154">
        <f t="shared" si="1"/>
        <v>0</v>
      </c>
      <c r="U15" s="155">
        <v>0</v>
      </c>
      <c r="V15" s="176" t="s">
        <v>143</v>
      </c>
      <c r="W15" s="188"/>
      <c r="X15" s="209">
        <f t="shared" si="6"/>
        <v>0</v>
      </c>
      <c r="Y15" s="180" t="e">
        <f t="shared" si="7"/>
        <v>#VALUE!</v>
      </c>
      <c r="Z15" s="244"/>
      <c r="AA15" s="180" t="e">
        <f t="shared" si="8"/>
        <v>#DIV/0!</v>
      </c>
      <c r="AB15" s="255"/>
      <c r="AC15" s="5"/>
      <c r="AD15" s="152">
        <v>0</v>
      </c>
      <c r="AE15" s="153"/>
      <c r="AF15" s="154">
        <f t="shared" si="2"/>
        <v>0</v>
      </c>
      <c r="AG15" s="155">
        <v>0</v>
      </c>
      <c r="AH15" s="176" t="s">
        <v>143</v>
      </c>
      <c r="AI15" s="188"/>
      <c r="AJ15" s="209">
        <f t="shared" si="9"/>
        <v>0</v>
      </c>
      <c r="AK15" s="180" t="e">
        <f t="shared" si="10"/>
        <v>#VALUE!</v>
      </c>
      <c r="AL15" s="244"/>
      <c r="AM15" s="180" t="e">
        <f t="shared" si="11"/>
        <v>#DIV/0!</v>
      </c>
      <c r="AN15" s="255"/>
    </row>
    <row r="16" spans="1:40" x14ac:dyDescent="0.25">
      <c r="A16" s="142"/>
      <c r="B16" s="143"/>
      <c r="C16" s="143"/>
      <c r="D16" s="182"/>
      <c r="E16" s="5"/>
      <c r="F16" s="152">
        <v>0</v>
      </c>
      <c r="G16" s="153"/>
      <c r="H16" s="154">
        <f t="shared" si="0"/>
        <v>0</v>
      </c>
      <c r="I16" s="155">
        <v>0</v>
      </c>
      <c r="J16" s="176" t="s">
        <v>143</v>
      </c>
      <c r="K16" s="188"/>
      <c r="L16" s="209">
        <f t="shared" si="3"/>
        <v>0</v>
      </c>
      <c r="M16" s="180" t="e">
        <f t="shared" si="4"/>
        <v>#VALUE!</v>
      </c>
      <c r="N16" s="244"/>
      <c r="O16" s="180" t="e">
        <f t="shared" si="5"/>
        <v>#DIV/0!</v>
      </c>
      <c r="P16" s="255"/>
      <c r="Q16" s="5"/>
      <c r="R16" s="152">
        <v>0</v>
      </c>
      <c r="S16" s="153"/>
      <c r="T16" s="154">
        <f t="shared" si="1"/>
        <v>0</v>
      </c>
      <c r="U16" s="155">
        <v>0</v>
      </c>
      <c r="V16" s="176" t="s">
        <v>143</v>
      </c>
      <c r="W16" s="188"/>
      <c r="X16" s="209">
        <f t="shared" si="6"/>
        <v>0</v>
      </c>
      <c r="Y16" s="180" t="e">
        <f t="shared" si="7"/>
        <v>#VALUE!</v>
      </c>
      <c r="Z16" s="244"/>
      <c r="AA16" s="180" t="e">
        <f t="shared" si="8"/>
        <v>#DIV/0!</v>
      </c>
      <c r="AB16" s="255"/>
      <c r="AC16" s="5"/>
      <c r="AD16" s="152">
        <v>0</v>
      </c>
      <c r="AE16" s="153"/>
      <c r="AF16" s="154">
        <f t="shared" si="2"/>
        <v>0</v>
      </c>
      <c r="AG16" s="155">
        <v>0</v>
      </c>
      <c r="AH16" s="176" t="s">
        <v>143</v>
      </c>
      <c r="AI16" s="188"/>
      <c r="AJ16" s="209">
        <f t="shared" si="9"/>
        <v>0</v>
      </c>
      <c r="AK16" s="180" t="e">
        <f t="shared" si="10"/>
        <v>#VALUE!</v>
      </c>
      <c r="AL16" s="244"/>
      <c r="AM16" s="180" t="e">
        <f t="shared" si="11"/>
        <v>#DIV/0!</v>
      </c>
      <c r="AN16" s="255"/>
    </row>
    <row r="17" spans="1:40" x14ac:dyDescent="0.25">
      <c r="A17" s="142"/>
      <c r="B17" s="143"/>
      <c r="C17" s="143"/>
      <c r="D17" s="182"/>
      <c r="E17" s="5"/>
      <c r="F17" s="152">
        <v>0</v>
      </c>
      <c r="G17" s="153"/>
      <c r="H17" s="154">
        <f t="shared" si="0"/>
        <v>0</v>
      </c>
      <c r="I17" s="155">
        <v>0</v>
      </c>
      <c r="J17" s="176" t="s">
        <v>143</v>
      </c>
      <c r="K17" s="188"/>
      <c r="L17" s="209">
        <f t="shared" si="3"/>
        <v>0</v>
      </c>
      <c r="M17" s="180" t="e">
        <f t="shared" si="4"/>
        <v>#VALUE!</v>
      </c>
      <c r="N17" s="244"/>
      <c r="O17" s="180" t="e">
        <f t="shared" si="5"/>
        <v>#DIV/0!</v>
      </c>
      <c r="P17" s="255"/>
      <c r="Q17" s="5"/>
      <c r="R17" s="152">
        <v>0</v>
      </c>
      <c r="S17" s="153"/>
      <c r="T17" s="154">
        <f t="shared" si="1"/>
        <v>0</v>
      </c>
      <c r="U17" s="155">
        <v>0</v>
      </c>
      <c r="V17" s="176" t="s">
        <v>143</v>
      </c>
      <c r="W17" s="188"/>
      <c r="X17" s="209">
        <f t="shared" si="6"/>
        <v>0</v>
      </c>
      <c r="Y17" s="180" t="e">
        <f t="shared" si="7"/>
        <v>#VALUE!</v>
      </c>
      <c r="Z17" s="244"/>
      <c r="AA17" s="180" t="e">
        <f t="shared" si="8"/>
        <v>#DIV/0!</v>
      </c>
      <c r="AB17" s="255"/>
      <c r="AC17" s="5"/>
      <c r="AD17" s="152">
        <v>0</v>
      </c>
      <c r="AE17" s="153"/>
      <c r="AF17" s="154">
        <f t="shared" si="2"/>
        <v>0</v>
      </c>
      <c r="AG17" s="155">
        <v>0</v>
      </c>
      <c r="AH17" s="176" t="s">
        <v>143</v>
      </c>
      <c r="AI17" s="188"/>
      <c r="AJ17" s="209">
        <f t="shared" si="9"/>
        <v>0</v>
      </c>
      <c r="AK17" s="180" t="e">
        <f t="shared" si="10"/>
        <v>#VALUE!</v>
      </c>
      <c r="AL17" s="244"/>
      <c r="AM17" s="180" t="e">
        <f t="shared" si="11"/>
        <v>#DIV/0!</v>
      </c>
      <c r="AN17" s="255"/>
    </row>
    <row r="18" spans="1:40" x14ac:dyDescent="0.25">
      <c r="A18" s="142"/>
      <c r="B18" s="143"/>
      <c r="C18" s="143"/>
      <c r="D18" s="182"/>
      <c r="E18" s="5"/>
      <c r="F18" s="152">
        <v>0</v>
      </c>
      <c r="G18" s="153"/>
      <c r="H18" s="154">
        <f t="shared" si="0"/>
        <v>0</v>
      </c>
      <c r="I18" s="155">
        <v>0</v>
      </c>
      <c r="J18" s="176" t="s">
        <v>143</v>
      </c>
      <c r="K18" s="188"/>
      <c r="L18" s="209">
        <f t="shared" si="3"/>
        <v>0</v>
      </c>
      <c r="M18" s="180" t="e">
        <f t="shared" si="4"/>
        <v>#VALUE!</v>
      </c>
      <c r="N18" s="244"/>
      <c r="O18" s="180" t="e">
        <f t="shared" si="5"/>
        <v>#DIV/0!</v>
      </c>
      <c r="P18" s="255"/>
      <c r="Q18" s="5"/>
      <c r="R18" s="152">
        <v>0</v>
      </c>
      <c r="S18" s="153"/>
      <c r="T18" s="154">
        <f t="shared" si="1"/>
        <v>0</v>
      </c>
      <c r="U18" s="155">
        <v>0</v>
      </c>
      <c r="V18" s="176" t="s">
        <v>143</v>
      </c>
      <c r="W18" s="188"/>
      <c r="X18" s="209">
        <f t="shared" si="6"/>
        <v>0</v>
      </c>
      <c r="Y18" s="180" t="e">
        <f t="shared" si="7"/>
        <v>#VALUE!</v>
      </c>
      <c r="Z18" s="244"/>
      <c r="AA18" s="180" t="e">
        <f t="shared" si="8"/>
        <v>#DIV/0!</v>
      </c>
      <c r="AB18" s="255"/>
      <c r="AC18" s="5"/>
      <c r="AD18" s="152">
        <v>0</v>
      </c>
      <c r="AE18" s="153"/>
      <c r="AF18" s="154">
        <f t="shared" si="2"/>
        <v>0</v>
      </c>
      <c r="AG18" s="155">
        <v>0</v>
      </c>
      <c r="AH18" s="176" t="s">
        <v>143</v>
      </c>
      <c r="AI18" s="188"/>
      <c r="AJ18" s="209">
        <f t="shared" si="9"/>
        <v>0</v>
      </c>
      <c r="AK18" s="180" t="e">
        <f t="shared" si="10"/>
        <v>#VALUE!</v>
      </c>
      <c r="AL18" s="244"/>
      <c r="AM18" s="180" t="e">
        <f t="shared" si="11"/>
        <v>#DIV/0!</v>
      </c>
      <c r="AN18" s="255"/>
    </row>
    <row r="19" spans="1:40" x14ac:dyDescent="0.25">
      <c r="A19" s="142"/>
      <c r="B19" s="143"/>
      <c r="C19" s="143"/>
      <c r="D19" s="182"/>
      <c r="E19" s="5"/>
      <c r="F19" s="152">
        <v>0</v>
      </c>
      <c r="G19" s="181"/>
      <c r="H19" s="154">
        <f t="shared" si="0"/>
        <v>0</v>
      </c>
      <c r="I19" s="155">
        <v>0</v>
      </c>
      <c r="J19" s="176" t="s">
        <v>143</v>
      </c>
      <c r="K19" s="188"/>
      <c r="L19" s="209">
        <f t="shared" si="3"/>
        <v>0</v>
      </c>
      <c r="M19" s="180" t="e">
        <f t="shared" si="4"/>
        <v>#VALUE!</v>
      </c>
      <c r="N19" s="244"/>
      <c r="O19" s="180" t="e">
        <f t="shared" si="5"/>
        <v>#DIV/0!</v>
      </c>
      <c r="P19" s="255"/>
      <c r="Q19" s="5"/>
      <c r="R19" s="152">
        <v>0</v>
      </c>
      <c r="S19" s="181"/>
      <c r="T19" s="154">
        <f t="shared" si="1"/>
        <v>0</v>
      </c>
      <c r="U19" s="155">
        <v>0</v>
      </c>
      <c r="V19" s="176" t="s">
        <v>143</v>
      </c>
      <c r="W19" s="188"/>
      <c r="X19" s="209">
        <f t="shared" si="6"/>
        <v>0</v>
      </c>
      <c r="Y19" s="180" t="e">
        <f t="shared" si="7"/>
        <v>#VALUE!</v>
      </c>
      <c r="Z19" s="244"/>
      <c r="AA19" s="180" t="e">
        <f t="shared" si="8"/>
        <v>#DIV/0!</v>
      </c>
      <c r="AB19" s="255"/>
      <c r="AC19" s="5"/>
      <c r="AD19" s="152">
        <v>0</v>
      </c>
      <c r="AE19" s="181"/>
      <c r="AF19" s="154">
        <f t="shared" si="2"/>
        <v>0</v>
      </c>
      <c r="AG19" s="155">
        <v>0</v>
      </c>
      <c r="AH19" s="176" t="s">
        <v>143</v>
      </c>
      <c r="AI19" s="188"/>
      <c r="AJ19" s="209">
        <f t="shared" si="9"/>
        <v>0</v>
      </c>
      <c r="AK19" s="180" t="e">
        <f t="shared" si="10"/>
        <v>#VALUE!</v>
      </c>
      <c r="AL19" s="244"/>
      <c r="AM19" s="180" t="e">
        <f t="shared" si="11"/>
        <v>#DIV/0!</v>
      </c>
      <c r="AN19" s="255"/>
    </row>
    <row r="20" spans="1:40" x14ac:dyDescent="0.25">
      <c r="A20" s="142"/>
      <c r="B20" s="143"/>
      <c r="C20" s="143"/>
      <c r="D20" s="182"/>
      <c r="E20" s="5"/>
      <c r="F20" s="152">
        <v>0</v>
      </c>
      <c r="G20" s="181"/>
      <c r="H20" s="154">
        <f t="shared" si="0"/>
        <v>0</v>
      </c>
      <c r="I20" s="155">
        <v>0</v>
      </c>
      <c r="J20" s="176" t="s">
        <v>143</v>
      </c>
      <c r="K20" s="188"/>
      <c r="L20" s="209">
        <f t="shared" si="3"/>
        <v>0</v>
      </c>
      <c r="M20" s="180" t="e">
        <f t="shared" si="4"/>
        <v>#VALUE!</v>
      </c>
      <c r="N20" s="244"/>
      <c r="O20" s="180" t="e">
        <f t="shared" si="5"/>
        <v>#DIV/0!</v>
      </c>
      <c r="P20" s="255"/>
      <c r="Q20" s="5"/>
      <c r="R20" s="152">
        <v>0</v>
      </c>
      <c r="S20" s="181"/>
      <c r="T20" s="154">
        <f t="shared" si="1"/>
        <v>0</v>
      </c>
      <c r="U20" s="155">
        <v>0</v>
      </c>
      <c r="V20" s="176" t="s">
        <v>143</v>
      </c>
      <c r="W20" s="188"/>
      <c r="X20" s="209">
        <f t="shared" si="6"/>
        <v>0</v>
      </c>
      <c r="Y20" s="180" t="e">
        <f t="shared" si="7"/>
        <v>#VALUE!</v>
      </c>
      <c r="Z20" s="244"/>
      <c r="AA20" s="180" t="e">
        <f t="shared" si="8"/>
        <v>#DIV/0!</v>
      </c>
      <c r="AB20" s="255"/>
      <c r="AC20" s="5"/>
      <c r="AD20" s="152">
        <v>0</v>
      </c>
      <c r="AE20" s="181"/>
      <c r="AF20" s="154">
        <f t="shared" si="2"/>
        <v>0</v>
      </c>
      <c r="AG20" s="155">
        <v>0</v>
      </c>
      <c r="AH20" s="176" t="s">
        <v>143</v>
      </c>
      <c r="AI20" s="188"/>
      <c r="AJ20" s="209">
        <f t="shared" si="9"/>
        <v>0</v>
      </c>
      <c r="AK20" s="180" t="e">
        <f t="shared" si="10"/>
        <v>#VALUE!</v>
      </c>
      <c r="AL20" s="244"/>
      <c r="AM20" s="180" t="e">
        <f t="shared" si="11"/>
        <v>#DIV/0!</v>
      </c>
      <c r="AN20" s="255"/>
    </row>
    <row r="21" spans="1:40" x14ac:dyDescent="0.25">
      <c r="A21" s="142"/>
      <c r="B21" s="143"/>
      <c r="C21" s="143"/>
      <c r="D21" s="182"/>
      <c r="E21" s="5"/>
      <c r="F21" s="152">
        <v>0</v>
      </c>
      <c r="G21" s="181"/>
      <c r="H21" s="154">
        <f t="shared" si="0"/>
        <v>0</v>
      </c>
      <c r="I21" s="155">
        <v>0</v>
      </c>
      <c r="J21" s="176" t="s">
        <v>143</v>
      </c>
      <c r="K21" s="188"/>
      <c r="L21" s="209">
        <f t="shared" si="3"/>
        <v>0</v>
      </c>
      <c r="M21" s="180" t="e">
        <f t="shared" si="4"/>
        <v>#VALUE!</v>
      </c>
      <c r="N21" s="244"/>
      <c r="O21" s="180" t="e">
        <f t="shared" si="5"/>
        <v>#DIV/0!</v>
      </c>
      <c r="P21" s="255"/>
      <c r="Q21" s="5"/>
      <c r="R21" s="152">
        <v>0</v>
      </c>
      <c r="S21" s="181"/>
      <c r="T21" s="154">
        <f t="shared" si="1"/>
        <v>0</v>
      </c>
      <c r="U21" s="155">
        <v>0</v>
      </c>
      <c r="V21" s="176" t="s">
        <v>143</v>
      </c>
      <c r="W21" s="188"/>
      <c r="X21" s="209">
        <f t="shared" si="6"/>
        <v>0</v>
      </c>
      <c r="Y21" s="180" t="e">
        <f t="shared" si="7"/>
        <v>#VALUE!</v>
      </c>
      <c r="Z21" s="244"/>
      <c r="AA21" s="180" t="e">
        <f t="shared" si="8"/>
        <v>#DIV/0!</v>
      </c>
      <c r="AB21" s="255"/>
      <c r="AC21" s="5"/>
      <c r="AD21" s="152">
        <v>0</v>
      </c>
      <c r="AE21" s="181"/>
      <c r="AF21" s="154">
        <f t="shared" si="2"/>
        <v>0</v>
      </c>
      <c r="AG21" s="155">
        <v>0</v>
      </c>
      <c r="AH21" s="176" t="s">
        <v>143</v>
      </c>
      <c r="AI21" s="188"/>
      <c r="AJ21" s="209">
        <f t="shared" si="9"/>
        <v>0</v>
      </c>
      <c r="AK21" s="180" t="e">
        <f t="shared" si="10"/>
        <v>#VALUE!</v>
      </c>
      <c r="AL21" s="244"/>
      <c r="AM21" s="180" t="e">
        <f t="shared" si="11"/>
        <v>#DIV/0!</v>
      </c>
      <c r="AN21" s="255"/>
    </row>
    <row r="22" spans="1:40" ht="15.75" thickBot="1" x14ac:dyDescent="0.3">
      <c r="A22" s="39"/>
      <c r="B22" s="23"/>
      <c r="C22" s="23"/>
      <c r="D22" s="186"/>
      <c r="E22" s="5"/>
      <c r="F22" s="170">
        <v>0</v>
      </c>
      <c r="G22" s="171"/>
      <c r="H22" s="172">
        <f t="shared" si="0"/>
        <v>0</v>
      </c>
      <c r="I22" s="157">
        <v>0</v>
      </c>
      <c r="J22" s="178" t="s">
        <v>143</v>
      </c>
      <c r="K22" s="189"/>
      <c r="L22" s="210">
        <f t="shared" si="3"/>
        <v>0</v>
      </c>
      <c r="M22" s="211" t="e">
        <f t="shared" si="4"/>
        <v>#VALUE!</v>
      </c>
      <c r="N22" s="245"/>
      <c r="O22" s="211" t="e">
        <f t="shared" si="5"/>
        <v>#DIV/0!</v>
      </c>
      <c r="P22" s="256"/>
      <c r="Q22" s="5"/>
      <c r="R22" s="170">
        <v>0</v>
      </c>
      <c r="S22" s="171"/>
      <c r="T22" s="172">
        <f t="shared" si="1"/>
        <v>0</v>
      </c>
      <c r="U22" s="157">
        <v>0</v>
      </c>
      <c r="V22" s="178" t="s">
        <v>143</v>
      </c>
      <c r="W22" s="189"/>
      <c r="X22" s="210">
        <f t="shared" si="6"/>
        <v>0</v>
      </c>
      <c r="Y22" s="211" t="e">
        <f t="shared" si="7"/>
        <v>#VALUE!</v>
      </c>
      <c r="Z22" s="245"/>
      <c r="AA22" s="211" t="e">
        <f t="shared" si="8"/>
        <v>#DIV/0!</v>
      </c>
      <c r="AB22" s="256"/>
      <c r="AC22" s="5"/>
      <c r="AD22" s="170">
        <v>0</v>
      </c>
      <c r="AE22" s="171"/>
      <c r="AF22" s="172">
        <f t="shared" si="2"/>
        <v>0</v>
      </c>
      <c r="AG22" s="157">
        <v>0</v>
      </c>
      <c r="AH22" s="178" t="s">
        <v>143</v>
      </c>
      <c r="AI22" s="189"/>
      <c r="AJ22" s="210">
        <f t="shared" si="9"/>
        <v>0</v>
      </c>
      <c r="AK22" s="211" t="e">
        <f t="shared" si="10"/>
        <v>#VALUE!</v>
      </c>
      <c r="AL22" s="245"/>
      <c r="AM22" s="211" t="e">
        <f t="shared" si="11"/>
        <v>#DIV/0!</v>
      </c>
      <c r="AN22" s="256"/>
    </row>
    <row r="23" spans="1:40" ht="30" customHeight="1" thickBot="1" x14ac:dyDescent="0.25">
      <c r="E23" s="5"/>
      <c r="F23" s="15"/>
      <c r="G23" s="197"/>
      <c r="H23" s="200" t="s">
        <v>147</v>
      </c>
      <c r="I23" s="201" t="s">
        <v>20</v>
      </c>
      <c r="J23" s="190"/>
      <c r="K23" s="191"/>
      <c r="L23" s="195"/>
      <c r="M23" s="246" t="s">
        <v>145</v>
      </c>
      <c r="N23" s="247"/>
      <c r="O23" s="248"/>
      <c r="P23" s="196"/>
      <c r="Q23" s="5"/>
      <c r="R23" s="15"/>
      <c r="S23" s="197"/>
      <c r="T23" s="200" t="s">
        <v>147</v>
      </c>
      <c r="U23" s="201" t="s">
        <v>20</v>
      </c>
      <c r="V23" s="190"/>
      <c r="W23" s="191"/>
      <c r="X23" s="195"/>
      <c r="Y23" s="246" t="s">
        <v>145</v>
      </c>
      <c r="Z23" s="247"/>
      <c r="AA23" s="248"/>
      <c r="AB23" s="196"/>
      <c r="AC23" s="5"/>
      <c r="AD23" s="15"/>
      <c r="AE23" s="197"/>
      <c r="AF23" s="200" t="s">
        <v>147</v>
      </c>
      <c r="AG23" s="201" t="s">
        <v>20</v>
      </c>
      <c r="AH23" s="190"/>
      <c r="AI23" s="191"/>
      <c r="AJ23" s="195"/>
      <c r="AK23" s="246" t="s">
        <v>145</v>
      </c>
      <c r="AL23" s="247"/>
      <c r="AM23" s="248"/>
      <c r="AN23" s="196"/>
    </row>
    <row r="24" spans="1:40" ht="16.5" customHeight="1" thickBot="1" x14ac:dyDescent="0.3">
      <c r="C24" s="264" t="s">
        <v>149</v>
      </c>
      <c r="D24" s="264"/>
      <c r="E24" s="5"/>
      <c r="F24" s="192"/>
      <c r="G24" s="5"/>
      <c r="H24" s="198">
        <f>SUM(H8:H22)</f>
        <v>0</v>
      </c>
      <c r="I24" s="198">
        <f>SUM(I8:I22)</f>
        <v>0</v>
      </c>
      <c r="J24" s="192"/>
      <c r="K24" s="191"/>
      <c r="L24" s="195"/>
      <c r="M24" s="249" t="s">
        <v>45</v>
      </c>
      <c r="N24" s="250"/>
      <c r="O24" s="193">
        <v>0</v>
      </c>
      <c r="P24" s="196"/>
      <c r="Q24" s="5"/>
      <c r="R24" s="192"/>
      <c r="S24" s="5"/>
      <c r="T24" s="198">
        <f>SUM(T8:T22)</f>
        <v>0</v>
      </c>
      <c r="U24" s="198">
        <f>SUM(U8:U22)</f>
        <v>0</v>
      </c>
      <c r="V24" s="192"/>
      <c r="W24" s="191"/>
      <c r="X24" s="195"/>
      <c r="Y24" s="249" t="s">
        <v>45</v>
      </c>
      <c r="Z24" s="250"/>
      <c r="AA24" s="193">
        <v>0</v>
      </c>
      <c r="AB24" s="196"/>
      <c r="AC24" s="5"/>
      <c r="AD24" s="192"/>
      <c r="AE24" s="5"/>
      <c r="AF24" s="198">
        <f>SUM(AF8:AF22)</f>
        <v>0</v>
      </c>
      <c r="AG24" s="198">
        <f>SUM(AG8:AG22)</f>
        <v>0</v>
      </c>
      <c r="AH24" s="192"/>
      <c r="AI24" s="191"/>
      <c r="AJ24" s="195"/>
      <c r="AK24" s="249" t="s">
        <v>45</v>
      </c>
      <c r="AL24" s="250"/>
      <c r="AM24" s="193">
        <v>0</v>
      </c>
      <c r="AN24" s="196"/>
    </row>
    <row r="25" spans="1:40" ht="15" customHeight="1" thickBot="1" x14ac:dyDescent="0.3">
      <c r="C25" s="264" t="s">
        <v>146</v>
      </c>
      <c r="D25" s="264"/>
      <c r="E25" s="5"/>
      <c r="F25" s="192"/>
      <c r="G25" s="5"/>
      <c r="H25" s="198"/>
      <c r="I25" s="198"/>
      <c r="J25" s="192"/>
      <c r="K25" s="191"/>
      <c r="L25" s="195"/>
      <c r="M25" s="249" t="s">
        <v>46</v>
      </c>
      <c r="N25" s="250"/>
      <c r="O25" s="193">
        <v>0</v>
      </c>
      <c r="P25" s="196"/>
      <c r="Q25" s="5"/>
      <c r="R25" s="192"/>
      <c r="S25" s="5"/>
      <c r="T25" s="198"/>
      <c r="U25" s="198"/>
      <c r="V25" s="192"/>
      <c r="W25" s="191"/>
      <c r="X25" s="195"/>
      <c r="Y25" s="249" t="s">
        <v>46</v>
      </c>
      <c r="Z25" s="250"/>
      <c r="AA25" s="193">
        <v>0</v>
      </c>
      <c r="AB25" s="196"/>
      <c r="AC25" s="5"/>
      <c r="AD25" s="192"/>
      <c r="AE25" s="5"/>
      <c r="AF25" s="198"/>
      <c r="AG25" s="198"/>
      <c r="AH25" s="192"/>
      <c r="AI25" s="191"/>
      <c r="AJ25" s="195"/>
      <c r="AK25" s="249" t="s">
        <v>46</v>
      </c>
      <c r="AL25" s="250"/>
      <c r="AM25" s="193">
        <v>0</v>
      </c>
      <c r="AN25" s="196"/>
    </row>
    <row r="26" spans="1:40" ht="15.75" thickBot="1" x14ac:dyDescent="0.3">
      <c r="C26" s="264" t="s">
        <v>34</v>
      </c>
      <c r="D26" s="264"/>
      <c r="E26" s="206"/>
      <c r="F26" s="192"/>
      <c r="G26" s="192"/>
      <c r="H26" s="199">
        <f>(H24+H25)</f>
        <v>0</v>
      </c>
      <c r="I26" s="199">
        <f>SUM(I24+I25)</f>
        <v>0</v>
      </c>
      <c r="J26" s="192"/>
      <c r="K26" s="191"/>
      <c r="L26" s="195"/>
      <c r="M26" s="202"/>
      <c r="N26" s="203"/>
      <c r="O26" s="194" t="e">
        <f>O24/O25</f>
        <v>#DIV/0!</v>
      </c>
      <c r="P26" s="196"/>
      <c r="Q26" s="206"/>
      <c r="R26" s="192"/>
      <c r="S26" s="192"/>
      <c r="T26" s="199">
        <f>(T24+T25)</f>
        <v>0</v>
      </c>
      <c r="U26" s="199">
        <f>SUM(U24+U25)</f>
        <v>0</v>
      </c>
      <c r="V26" s="192"/>
      <c r="W26" s="191"/>
      <c r="X26" s="195"/>
      <c r="Y26" s="202"/>
      <c r="Z26" s="203"/>
      <c r="AA26" s="194" t="e">
        <f>AA24/AA25</f>
        <v>#DIV/0!</v>
      </c>
      <c r="AB26" s="196"/>
      <c r="AC26" s="206"/>
      <c r="AD26" s="192"/>
      <c r="AE26" s="192"/>
      <c r="AF26" s="199">
        <f>(AF24+AF25)</f>
        <v>0</v>
      </c>
      <c r="AG26" s="199">
        <f>SUM(AG24+AG25)</f>
        <v>0</v>
      </c>
      <c r="AH26" s="192"/>
      <c r="AI26" s="191"/>
      <c r="AJ26" s="195"/>
      <c r="AK26" s="202"/>
      <c r="AL26" s="203"/>
      <c r="AM26" s="194" t="e">
        <f>AM24/AM25</f>
        <v>#DIV/0!</v>
      </c>
      <c r="AN26" s="196"/>
    </row>
    <row r="27" spans="1:40" ht="15" customHeight="1" x14ac:dyDescent="0.25">
      <c r="M27" s="179"/>
      <c r="N27" s="179"/>
      <c r="O27" s="179"/>
      <c r="Y27" s="179"/>
      <c r="Z27" s="179"/>
      <c r="AA27" s="179"/>
      <c r="AK27" s="179"/>
      <c r="AL27" s="179"/>
      <c r="AM27" s="179"/>
    </row>
    <row r="28" spans="1:40" ht="15" customHeight="1" x14ac:dyDescent="0.25">
      <c r="M28" s="179"/>
      <c r="N28" s="179"/>
      <c r="O28" s="179"/>
      <c r="Y28" s="179"/>
      <c r="Z28" s="179"/>
      <c r="AA28" s="179"/>
      <c r="AK28" s="179"/>
      <c r="AL28" s="179"/>
      <c r="AM28" s="179"/>
    </row>
    <row r="29" spans="1:40" ht="15" customHeight="1" x14ac:dyDescent="0.25">
      <c r="M29" s="251"/>
      <c r="N29" s="251"/>
      <c r="O29" s="251"/>
      <c r="Y29" s="251"/>
      <c r="Z29" s="251"/>
      <c r="AA29" s="251"/>
      <c r="AK29" s="251"/>
      <c r="AL29" s="251"/>
      <c r="AM29" s="251"/>
    </row>
    <row r="30" spans="1:40" ht="15" customHeight="1" x14ac:dyDescent="0.25">
      <c r="M30" s="242"/>
      <c r="N30" s="242"/>
      <c r="O30" s="179"/>
      <c r="Y30" s="242"/>
      <c r="Z30" s="242"/>
      <c r="AA30" s="179"/>
      <c r="AK30" s="242"/>
      <c r="AL30" s="242"/>
      <c r="AM30" s="179"/>
    </row>
    <row r="31" spans="1:40" ht="15" customHeight="1" x14ac:dyDescent="0.25">
      <c r="M31" s="242"/>
      <c r="N31" s="242"/>
      <c r="O31" s="179"/>
      <c r="Y31" s="242"/>
      <c r="Z31" s="242"/>
      <c r="AA31" s="179"/>
      <c r="AK31" s="242"/>
      <c r="AL31" s="242"/>
      <c r="AM31" s="179"/>
    </row>
    <row r="32" spans="1:40" x14ac:dyDescent="0.25">
      <c r="M32" s="179"/>
      <c r="N32" s="179"/>
      <c r="O32" s="179"/>
      <c r="Y32" s="179"/>
      <c r="Z32" s="179"/>
      <c r="AA32" s="179"/>
      <c r="AK32" s="179"/>
      <c r="AL32" s="179"/>
      <c r="AM32" s="179"/>
    </row>
  </sheetData>
  <mergeCells count="34">
    <mergeCell ref="Y30:Z30"/>
    <mergeCell ref="Y31:Z31"/>
    <mergeCell ref="AD6:AN6"/>
    <mergeCell ref="AL8:AL22"/>
    <mergeCell ref="AN8:AN22"/>
    <mergeCell ref="AK23:AM23"/>
    <mergeCell ref="AK24:AL24"/>
    <mergeCell ref="AK25:AL25"/>
    <mergeCell ref="AK29:AM29"/>
    <mergeCell ref="AK30:AL30"/>
    <mergeCell ref="AK31:AL31"/>
    <mergeCell ref="Z8:Z22"/>
    <mergeCell ref="AB8:AB22"/>
    <mergeCell ref="Y23:AA23"/>
    <mergeCell ref="Y24:Z24"/>
    <mergeCell ref="Y25:Z25"/>
    <mergeCell ref="A6:D6"/>
    <mergeCell ref="P8:P22"/>
    <mergeCell ref="R6:AB6"/>
    <mergeCell ref="Y29:AA29"/>
    <mergeCell ref="B2:D2"/>
    <mergeCell ref="B3:D3"/>
    <mergeCell ref="B4:D4"/>
    <mergeCell ref="F6:P6"/>
    <mergeCell ref="C24:D24"/>
    <mergeCell ref="C25:D25"/>
    <mergeCell ref="C26:D26"/>
    <mergeCell ref="M31:N31"/>
    <mergeCell ref="N8:N22"/>
    <mergeCell ref="M23:O23"/>
    <mergeCell ref="M24:N24"/>
    <mergeCell ref="M25:N25"/>
    <mergeCell ref="M29:O29"/>
    <mergeCell ref="M30:N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310C-E76E-422C-A567-0575027405A1}">
  <dimension ref="A1:AI156"/>
  <sheetViews>
    <sheetView topLeftCell="P142" workbookViewId="0">
      <selection activeCell="AG159" sqref="AG159"/>
    </sheetView>
  </sheetViews>
  <sheetFormatPr defaultRowHeight="15" x14ac:dyDescent="0.25"/>
  <cols>
    <col min="1" max="1" width="17" customWidth="1"/>
    <col min="2" max="9" width="13.42578125" customWidth="1"/>
    <col min="10" max="10" width="14" customWidth="1"/>
    <col min="11" max="11" width="15" customWidth="1"/>
    <col min="12" max="12" width="9.140625" customWidth="1"/>
    <col min="13" max="23" width="13.140625" customWidth="1"/>
    <col min="24" max="24" width="9.140625" customWidth="1"/>
    <col min="25" max="35" width="13.5703125" customWidth="1"/>
  </cols>
  <sheetData>
    <row r="1" spans="1:35" s="2" customFormat="1" ht="18.75" thickBot="1" x14ac:dyDescent="0.3">
      <c r="A1" s="5"/>
      <c r="B1" s="272" t="s">
        <v>155</v>
      </c>
      <c r="C1" s="273"/>
      <c r="D1" s="273"/>
      <c r="E1" s="273"/>
      <c r="F1" s="273"/>
      <c r="G1" s="273"/>
      <c r="H1" s="273"/>
      <c r="I1" s="273"/>
      <c r="J1" s="273"/>
      <c r="K1" s="274"/>
      <c r="M1" s="5"/>
      <c r="N1" s="272" t="s">
        <v>156</v>
      </c>
      <c r="O1" s="273"/>
      <c r="P1" s="273"/>
      <c r="Q1" s="273"/>
      <c r="R1" s="273"/>
      <c r="S1" s="273"/>
      <c r="T1" s="273"/>
      <c r="U1" s="273"/>
      <c r="V1" s="273"/>
      <c r="W1" s="274"/>
      <c r="Y1" s="5"/>
      <c r="Z1" s="272" t="s">
        <v>157</v>
      </c>
      <c r="AA1" s="273"/>
      <c r="AB1" s="273"/>
      <c r="AC1" s="273"/>
      <c r="AD1" s="273"/>
      <c r="AE1" s="273"/>
      <c r="AF1" s="273"/>
      <c r="AG1" s="273"/>
      <c r="AH1" s="273"/>
      <c r="AI1" s="274"/>
    </row>
    <row r="2" spans="1:35" s="2" customFormat="1" ht="15.75" customHeight="1" thickBot="1" x14ac:dyDescent="0.3">
      <c r="B2" s="265"/>
      <c r="C2" s="265"/>
      <c r="D2" s="265"/>
      <c r="E2" s="265"/>
      <c r="F2" s="265"/>
      <c r="G2" s="265"/>
      <c r="H2" s="265"/>
      <c r="I2" s="265"/>
      <c r="J2" s="265"/>
      <c r="K2" s="265"/>
      <c r="N2" s="265"/>
      <c r="O2" s="265"/>
      <c r="P2" s="265"/>
      <c r="Q2" s="265"/>
      <c r="R2" s="265"/>
      <c r="S2" s="265"/>
      <c r="T2" s="265"/>
      <c r="U2" s="265"/>
      <c r="V2" s="265"/>
      <c r="W2" s="265"/>
      <c r="Z2" s="265"/>
      <c r="AA2" s="265"/>
      <c r="AB2" s="265"/>
      <c r="AC2" s="265"/>
      <c r="AD2" s="265"/>
      <c r="AE2" s="265"/>
      <c r="AF2" s="265"/>
      <c r="AG2" s="265"/>
      <c r="AH2" s="265"/>
      <c r="AI2" s="265"/>
    </row>
    <row r="3" spans="1:35" s="2" customFormat="1" ht="15.75" thickBot="1" x14ac:dyDescent="0.3">
      <c r="A3" s="268" t="s">
        <v>52</v>
      </c>
      <c r="B3" s="22" t="s">
        <v>53</v>
      </c>
      <c r="C3" s="269"/>
      <c r="D3" s="270"/>
      <c r="E3" s="270"/>
      <c r="F3" s="270"/>
      <c r="G3" s="270"/>
      <c r="H3" s="270"/>
      <c r="I3" s="270"/>
      <c r="J3" s="270"/>
      <c r="K3" s="271"/>
      <c r="M3" s="268" t="s">
        <v>52</v>
      </c>
      <c r="N3" s="22" t="s">
        <v>53</v>
      </c>
      <c r="O3" s="269"/>
      <c r="P3" s="270"/>
      <c r="Q3" s="270"/>
      <c r="R3" s="270"/>
      <c r="S3" s="270"/>
      <c r="T3" s="270"/>
      <c r="U3" s="270"/>
      <c r="V3" s="270"/>
      <c r="W3" s="271"/>
      <c r="Y3" s="268" t="s">
        <v>52</v>
      </c>
      <c r="Z3" s="22" t="s">
        <v>53</v>
      </c>
      <c r="AA3" s="269"/>
      <c r="AB3" s="270"/>
      <c r="AC3" s="270"/>
      <c r="AD3" s="270"/>
      <c r="AE3" s="270"/>
      <c r="AF3" s="270"/>
      <c r="AG3" s="270"/>
      <c r="AH3" s="270"/>
      <c r="AI3" s="271"/>
    </row>
    <row r="4" spans="1:35" s="2" customFormat="1" ht="30.75" thickBot="1" x14ac:dyDescent="0.3">
      <c r="A4" s="266"/>
      <c r="B4" s="17" t="s">
        <v>54</v>
      </c>
      <c r="C4" s="269"/>
      <c r="D4" s="270"/>
      <c r="E4" s="270"/>
      <c r="F4" s="270"/>
      <c r="G4" s="270"/>
      <c r="H4" s="270"/>
      <c r="I4" s="270"/>
      <c r="J4" s="270"/>
      <c r="K4" s="271"/>
      <c r="M4" s="266"/>
      <c r="N4" s="17" t="s">
        <v>54</v>
      </c>
      <c r="O4" s="269"/>
      <c r="P4" s="270"/>
      <c r="Q4" s="270"/>
      <c r="R4" s="270"/>
      <c r="S4" s="270"/>
      <c r="T4" s="270"/>
      <c r="U4" s="270"/>
      <c r="V4" s="270"/>
      <c r="W4" s="271"/>
      <c r="Y4" s="266"/>
      <c r="Z4" s="17" t="s">
        <v>54</v>
      </c>
      <c r="AA4" s="269"/>
      <c r="AB4" s="270"/>
      <c r="AC4" s="270"/>
      <c r="AD4" s="270"/>
      <c r="AE4" s="270"/>
      <c r="AF4" s="270"/>
      <c r="AG4" s="270"/>
      <c r="AH4" s="270"/>
      <c r="AI4" s="271"/>
    </row>
    <row r="5" spans="1:35" s="2" customFormat="1" ht="45.75" thickBot="1" x14ac:dyDescent="0.3">
      <c r="A5" s="266"/>
      <c r="B5" s="17" t="s">
        <v>55</v>
      </c>
      <c r="C5" s="269"/>
      <c r="D5" s="270"/>
      <c r="E5" s="270"/>
      <c r="F5" s="270"/>
      <c r="G5" s="270"/>
      <c r="H5" s="270"/>
      <c r="I5" s="270"/>
      <c r="J5" s="270"/>
      <c r="K5" s="271"/>
      <c r="M5" s="266"/>
      <c r="N5" s="17" t="s">
        <v>55</v>
      </c>
      <c r="O5" s="269"/>
      <c r="P5" s="270"/>
      <c r="Q5" s="270"/>
      <c r="R5" s="270"/>
      <c r="S5" s="270"/>
      <c r="T5" s="270"/>
      <c r="U5" s="270"/>
      <c r="V5" s="270"/>
      <c r="W5" s="271"/>
      <c r="Y5" s="266"/>
      <c r="Z5" s="17" t="s">
        <v>55</v>
      </c>
      <c r="AA5" s="269"/>
      <c r="AB5" s="270"/>
      <c r="AC5" s="270"/>
      <c r="AD5" s="270"/>
      <c r="AE5" s="270"/>
      <c r="AF5" s="270"/>
      <c r="AG5" s="270"/>
      <c r="AH5" s="270"/>
      <c r="AI5" s="271"/>
    </row>
    <row r="6" spans="1:35" s="2" customFormat="1" ht="45.75" thickBot="1" x14ac:dyDescent="0.3">
      <c r="A6" s="266" t="s">
        <v>56</v>
      </c>
      <c r="B6" s="17" t="s">
        <v>57</v>
      </c>
      <c r="C6" s="18"/>
      <c r="D6" s="19" t="s">
        <v>58</v>
      </c>
      <c r="E6" s="20" t="s">
        <v>59</v>
      </c>
      <c r="F6" s="20" t="s">
        <v>60</v>
      </c>
      <c r="G6" s="20" t="s">
        <v>61</v>
      </c>
      <c r="H6" s="20" t="s">
        <v>62</v>
      </c>
      <c r="I6" s="20" t="s">
        <v>16</v>
      </c>
      <c r="J6" s="20" t="s">
        <v>17</v>
      </c>
      <c r="K6" s="21" t="s">
        <v>15</v>
      </c>
      <c r="M6" s="266" t="s">
        <v>56</v>
      </c>
      <c r="N6" s="17" t="s">
        <v>57</v>
      </c>
      <c r="O6" s="18"/>
      <c r="P6" s="19" t="s">
        <v>58</v>
      </c>
      <c r="Q6" s="20" t="s">
        <v>59</v>
      </c>
      <c r="R6" s="20" t="s">
        <v>60</v>
      </c>
      <c r="S6" s="20" t="s">
        <v>61</v>
      </c>
      <c r="T6" s="20" t="s">
        <v>62</v>
      </c>
      <c r="U6" s="20" t="s">
        <v>16</v>
      </c>
      <c r="V6" s="20" t="s">
        <v>17</v>
      </c>
      <c r="W6" s="21" t="s">
        <v>15</v>
      </c>
      <c r="Y6" s="266" t="s">
        <v>56</v>
      </c>
      <c r="Z6" s="17" t="s">
        <v>57</v>
      </c>
      <c r="AA6" s="18"/>
      <c r="AB6" s="19" t="s">
        <v>58</v>
      </c>
      <c r="AC6" s="20" t="s">
        <v>59</v>
      </c>
      <c r="AD6" s="20" t="s">
        <v>60</v>
      </c>
      <c r="AE6" s="20" t="s">
        <v>61</v>
      </c>
      <c r="AF6" s="20" t="s">
        <v>62</v>
      </c>
      <c r="AG6" s="20" t="s">
        <v>16</v>
      </c>
      <c r="AH6" s="20" t="s">
        <v>17</v>
      </c>
      <c r="AI6" s="21" t="s">
        <v>15</v>
      </c>
    </row>
    <row r="7" spans="1:35" s="2" customFormat="1" ht="45.75" thickBot="1" x14ac:dyDescent="0.3">
      <c r="A7" s="266"/>
      <c r="B7" s="17" t="s">
        <v>63</v>
      </c>
      <c r="C7" s="7">
        <v>0</v>
      </c>
      <c r="D7" s="12"/>
      <c r="E7" s="10"/>
      <c r="F7" s="15"/>
      <c r="G7" s="10"/>
      <c r="H7" s="15"/>
      <c r="I7" s="13">
        <v>0</v>
      </c>
      <c r="J7" s="13">
        <v>0</v>
      </c>
      <c r="K7" s="31">
        <f>SUM(C7*D7)</f>
        <v>0</v>
      </c>
      <c r="M7" s="266"/>
      <c r="N7" s="17" t="s">
        <v>63</v>
      </c>
      <c r="O7" s="7">
        <v>0</v>
      </c>
      <c r="P7" s="12"/>
      <c r="Q7" s="10"/>
      <c r="R7" s="15"/>
      <c r="S7" s="10"/>
      <c r="T7" s="15"/>
      <c r="U7" s="13"/>
      <c r="V7" s="13"/>
      <c r="W7" s="31">
        <f>SUM(O7*P7)</f>
        <v>0</v>
      </c>
      <c r="Y7" s="266"/>
      <c r="Z7" s="17" t="s">
        <v>63</v>
      </c>
      <c r="AA7" s="7">
        <v>0</v>
      </c>
      <c r="AB7" s="12"/>
      <c r="AC7" s="10"/>
      <c r="AD7" s="15"/>
      <c r="AE7" s="10"/>
      <c r="AF7" s="15"/>
      <c r="AG7" s="13"/>
      <c r="AH7" s="13"/>
      <c r="AI7" s="31">
        <f>SUM(AA7*AB7)</f>
        <v>0</v>
      </c>
    </row>
    <row r="8" spans="1:35" s="2" customFormat="1" ht="15.75" thickBot="1" x14ac:dyDescent="0.3">
      <c r="A8" s="138" t="s">
        <v>64</v>
      </c>
      <c r="B8" s="143" t="s">
        <v>64</v>
      </c>
      <c r="C8" s="5"/>
      <c r="D8" s="8"/>
      <c r="E8" s="8"/>
      <c r="F8" s="11">
        <v>0</v>
      </c>
      <c r="G8" s="10"/>
      <c r="H8" s="15"/>
      <c r="I8" s="13">
        <v>0</v>
      </c>
      <c r="J8" s="11">
        <v>0</v>
      </c>
      <c r="K8" s="32">
        <f>SUM(E8*F8)*D8</f>
        <v>0</v>
      </c>
      <c r="M8" s="138" t="s">
        <v>64</v>
      </c>
      <c r="N8" s="143" t="s">
        <v>64</v>
      </c>
      <c r="O8" s="5"/>
      <c r="P8" s="8"/>
      <c r="Q8" s="8"/>
      <c r="R8" s="11">
        <v>0</v>
      </c>
      <c r="S8" s="10"/>
      <c r="T8" s="15"/>
      <c r="U8" s="11"/>
      <c r="V8" s="11"/>
      <c r="W8" s="32">
        <f>SUM(Q8*R8)*P8</f>
        <v>0</v>
      </c>
      <c r="Y8" s="138" t="s">
        <v>64</v>
      </c>
      <c r="Z8" s="143" t="s">
        <v>64</v>
      </c>
      <c r="AA8" s="5"/>
      <c r="AB8" s="8"/>
      <c r="AC8" s="8"/>
      <c r="AD8" s="11">
        <v>0</v>
      </c>
      <c r="AE8" s="10"/>
      <c r="AF8" s="15"/>
      <c r="AG8" s="11"/>
      <c r="AH8" s="11"/>
      <c r="AI8" s="32">
        <f>SUM(AC8*AD8)*AB8</f>
        <v>0</v>
      </c>
    </row>
    <row r="9" spans="1:35" s="2" customFormat="1" ht="30.75" thickBot="1" x14ac:dyDescent="0.3">
      <c r="A9" s="266" t="s">
        <v>65</v>
      </c>
      <c r="B9" s="143" t="s">
        <v>66</v>
      </c>
      <c r="C9" s="5"/>
      <c r="D9" s="8"/>
      <c r="E9" s="10">
        <v>1</v>
      </c>
      <c r="F9" s="11">
        <v>0</v>
      </c>
      <c r="G9" s="10"/>
      <c r="H9" s="15"/>
      <c r="I9" s="13">
        <v>0</v>
      </c>
      <c r="J9" s="11">
        <v>0</v>
      </c>
      <c r="K9" s="32">
        <f>SUM(F9*E9)*D9</f>
        <v>0</v>
      </c>
      <c r="M9" s="266" t="s">
        <v>65</v>
      </c>
      <c r="N9" s="143" t="s">
        <v>66</v>
      </c>
      <c r="O9" s="5"/>
      <c r="P9" s="8"/>
      <c r="Q9" s="10">
        <v>1</v>
      </c>
      <c r="R9" s="11">
        <v>0</v>
      </c>
      <c r="S9" s="10"/>
      <c r="T9" s="15"/>
      <c r="U9" s="11"/>
      <c r="V9" s="11"/>
      <c r="W9" s="32">
        <f>SUM(R9*Q9)*P9</f>
        <v>0</v>
      </c>
      <c r="Y9" s="266" t="s">
        <v>65</v>
      </c>
      <c r="Z9" s="143" t="s">
        <v>66</v>
      </c>
      <c r="AA9" s="5"/>
      <c r="AB9" s="8"/>
      <c r="AC9" s="10">
        <v>1</v>
      </c>
      <c r="AD9" s="11">
        <v>0</v>
      </c>
      <c r="AE9" s="10"/>
      <c r="AF9" s="15"/>
      <c r="AG9" s="11"/>
      <c r="AH9" s="11"/>
      <c r="AI9" s="32">
        <f>SUM(AD9*AC9)*AB9</f>
        <v>0</v>
      </c>
    </row>
    <row r="10" spans="1:35" s="2" customFormat="1" ht="30.75" thickBot="1" x14ac:dyDescent="0.3">
      <c r="A10" s="266"/>
      <c r="B10" s="143" t="s">
        <v>67</v>
      </c>
      <c r="C10" s="5"/>
      <c r="D10" s="8"/>
      <c r="E10" s="10">
        <v>1</v>
      </c>
      <c r="F10" s="11">
        <v>0</v>
      </c>
      <c r="G10" s="10"/>
      <c r="H10" s="15"/>
      <c r="I10" s="13">
        <v>0</v>
      </c>
      <c r="J10" s="11">
        <v>0</v>
      </c>
      <c r="K10" s="32">
        <f>SUM(F10*E10)*D10</f>
        <v>0</v>
      </c>
      <c r="M10" s="266"/>
      <c r="N10" s="143" t="s">
        <v>67</v>
      </c>
      <c r="O10" s="5"/>
      <c r="P10" s="8"/>
      <c r="Q10" s="10">
        <v>1</v>
      </c>
      <c r="R10" s="11">
        <v>0</v>
      </c>
      <c r="S10" s="10"/>
      <c r="T10" s="15"/>
      <c r="U10" s="11"/>
      <c r="V10" s="11"/>
      <c r="W10" s="32">
        <f>SUM(R10*Q10)*P10</f>
        <v>0</v>
      </c>
      <c r="Y10" s="266"/>
      <c r="Z10" s="143" t="s">
        <v>67</v>
      </c>
      <c r="AA10" s="5"/>
      <c r="AB10" s="8"/>
      <c r="AC10" s="10">
        <v>1</v>
      </c>
      <c r="AD10" s="11">
        <v>0</v>
      </c>
      <c r="AE10" s="10"/>
      <c r="AF10" s="15"/>
      <c r="AG10" s="11"/>
      <c r="AH10" s="11"/>
      <c r="AI10" s="32">
        <f>SUM(AD10*AC10)*AB10</f>
        <v>0</v>
      </c>
    </row>
    <row r="11" spans="1:35" s="2" customFormat="1" ht="30.75" thickBot="1" x14ac:dyDescent="0.3">
      <c r="A11" s="266"/>
      <c r="B11" s="143" t="s">
        <v>68</v>
      </c>
      <c r="C11" s="5"/>
      <c r="D11" s="8"/>
      <c r="E11" s="8"/>
      <c r="F11" s="11">
        <v>0</v>
      </c>
      <c r="G11" s="10"/>
      <c r="H11" s="15"/>
      <c r="I11" s="13">
        <v>0</v>
      </c>
      <c r="J11" s="11">
        <v>0</v>
      </c>
      <c r="K11" s="32">
        <f>SUM(F11*E11)*D11</f>
        <v>0</v>
      </c>
      <c r="M11" s="266"/>
      <c r="N11" s="143" t="s">
        <v>68</v>
      </c>
      <c r="O11" s="5"/>
      <c r="P11" s="8"/>
      <c r="Q11" s="8"/>
      <c r="R11" s="11">
        <v>0</v>
      </c>
      <c r="S11" s="10"/>
      <c r="T11" s="15"/>
      <c r="U11" s="11"/>
      <c r="V11" s="11"/>
      <c r="W11" s="32">
        <f>SUM(R11*Q11)*P11</f>
        <v>0</v>
      </c>
      <c r="Y11" s="266"/>
      <c r="Z11" s="143" t="s">
        <v>68</v>
      </c>
      <c r="AA11" s="5"/>
      <c r="AB11" s="8"/>
      <c r="AC11" s="8"/>
      <c r="AD11" s="11">
        <v>0</v>
      </c>
      <c r="AE11" s="10"/>
      <c r="AF11" s="15"/>
      <c r="AG11" s="11"/>
      <c r="AH11" s="11"/>
      <c r="AI11" s="32">
        <f>SUM(AD11*AC11)*AB11</f>
        <v>0</v>
      </c>
    </row>
    <row r="12" spans="1:35" s="2" customFormat="1" ht="15.75" thickBot="1" x14ac:dyDescent="0.3">
      <c r="A12" s="266" t="s">
        <v>69</v>
      </c>
      <c r="B12" s="143" t="s">
        <v>70</v>
      </c>
      <c r="C12" s="5"/>
      <c r="D12" s="10"/>
      <c r="E12" s="8"/>
      <c r="F12" s="11">
        <v>0</v>
      </c>
      <c r="G12" s="10"/>
      <c r="H12" s="15"/>
      <c r="I12" s="13">
        <v>0</v>
      </c>
      <c r="J12" s="11">
        <v>0</v>
      </c>
      <c r="K12" s="32">
        <f>SUM(E12*F12)</f>
        <v>0</v>
      </c>
      <c r="M12" s="266" t="s">
        <v>69</v>
      </c>
      <c r="N12" s="143" t="s">
        <v>70</v>
      </c>
      <c r="O12" s="5"/>
      <c r="P12" s="10"/>
      <c r="Q12" s="8"/>
      <c r="R12" s="11">
        <v>0</v>
      </c>
      <c r="S12" s="10"/>
      <c r="T12" s="15"/>
      <c r="U12" s="11"/>
      <c r="V12" s="11"/>
      <c r="W12" s="32">
        <f>SUM(Q12*R12)</f>
        <v>0</v>
      </c>
      <c r="Y12" s="266" t="s">
        <v>69</v>
      </c>
      <c r="Z12" s="143" t="s">
        <v>70</v>
      </c>
      <c r="AA12" s="5"/>
      <c r="AB12" s="10"/>
      <c r="AC12" s="8"/>
      <c r="AD12" s="11">
        <v>0</v>
      </c>
      <c r="AE12" s="10"/>
      <c r="AF12" s="15"/>
      <c r="AG12" s="11"/>
      <c r="AH12" s="11"/>
      <c r="AI12" s="32">
        <f>SUM(AC12*AD12)</f>
        <v>0</v>
      </c>
    </row>
    <row r="13" spans="1:35" s="2" customFormat="1" ht="30.75" thickBot="1" x14ac:dyDescent="0.3">
      <c r="A13" s="266"/>
      <c r="B13" s="143" t="s">
        <v>71</v>
      </c>
      <c r="C13" s="5"/>
      <c r="D13" s="8"/>
      <c r="E13" s="8"/>
      <c r="F13" s="11">
        <v>0</v>
      </c>
      <c r="G13" s="10"/>
      <c r="H13" s="15"/>
      <c r="I13" s="13">
        <v>0</v>
      </c>
      <c r="J13" s="11">
        <v>0</v>
      </c>
      <c r="K13" s="32">
        <f>SUM(F13*E13)*D13</f>
        <v>0</v>
      </c>
      <c r="M13" s="266"/>
      <c r="N13" s="143" t="s">
        <v>71</v>
      </c>
      <c r="O13" s="5"/>
      <c r="P13" s="8"/>
      <c r="Q13" s="8"/>
      <c r="R13" s="11">
        <v>0</v>
      </c>
      <c r="S13" s="10"/>
      <c r="T13" s="15"/>
      <c r="U13" s="11"/>
      <c r="V13" s="11"/>
      <c r="W13" s="32">
        <f>SUM(R13*Q13)*P13</f>
        <v>0</v>
      </c>
      <c r="Y13" s="266"/>
      <c r="Z13" s="143" t="s">
        <v>71</v>
      </c>
      <c r="AA13" s="5"/>
      <c r="AB13" s="8"/>
      <c r="AC13" s="8"/>
      <c r="AD13" s="11">
        <v>0</v>
      </c>
      <c r="AE13" s="10"/>
      <c r="AF13" s="15"/>
      <c r="AG13" s="11"/>
      <c r="AH13" s="11"/>
      <c r="AI13" s="32">
        <f>SUM(AD13*AC13)*AB13</f>
        <v>0</v>
      </c>
    </row>
    <row r="14" spans="1:35" s="2" customFormat="1" ht="30.75" thickBot="1" x14ac:dyDescent="0.3">
      <c r="A14" s="266" t="s">
        <v>72</v>
      </c>
      <c r="B14" s="17" t="s">
        <v>73</v>
      </c>
      <c r="C14" s="7">
        <v>0</v>
      </c>
      <c r="D14" s="8"/>
      <c r="E14" s="10"/>
      <c r="F14" s="15"/>
      <c r="G14" s="10"/>
      <c r="H14" s="15"/>
      <c r="I14" s="13">
        <v>0</v>
      </c>
      <c r="J14" s="11">
        <v>0</v>
      </c>
      <c r="K14" s="32">
        <f>SUM(C14*D14)</f>
        <v>0</v>
      </c>
      <c r="M14" s="266" t="s">
        <v>72</v>
      </c>
      <c r="N14" s="17" t="s">
        <v>73</v>
      </c>
      <c r="O14" s="7">
        <v>0</v>
      </c>
      <c r="P14" s="8"/>
      <c r="Q14" s="10"/>
      <c r="R14" s="15"/>
      <c r="S14" s="10"/>
      <c r="T14" s="15"/>
      <c r="U14" s="11"/>
      <c r="V14" s="11"/>
      <c r="W14" s="32">
        <f>SUM(O14*P14)</f>
        <v>0</v>
      </c>
      <c r="Y14" s="266" t="s">
        <v>72</v>
      </c>
      <c r="Z14" s="17" t="s">
        <v>73</v>
      </c>
      <c r="AA14" s="7">
        <v>0</v>
      </c>
      <c r="AB14" s="8"/>
      <c r="AC14" s="10"/>
      <c r="AD14" s="15"/>
      <c r="AE14" s="10"/>
      <c r="AF14" s="15"/>
      <c r="AG14" s="11"/>
      <c r="AH14" s="11"/>
      <c r="AI14" s="32">
        <f>SUM(AA14*AB14)</f>
        <v>0</v>
      </c>
    </row>
    <row r="15" spans="1:35" s="2" customFormat="1" ht="30.75" thickBot="1" x14ac:dyDescent="0.3">
      <c r="A15" s="266"/>
      <c r="B15" s="143" t="s">
        <v>74</v>
      </c>
      <c r="C15" s="5"/>
      <c r="D15" s="8"/>
      <c r="E15" s="8"/>
      <c r="F15" s="7">
        <v>0</v>
      </c>
      <c r="G15" s="10"/>
      <c r="H15" s="15"/>
      <c r="I15" s="13">
        <v>0</v>
      </c>
      <c r="J15" s="11">
        <v>0</v>
      </c>
      <c r="K15" s="32">
        <f>SUM(F15*E15)*D15</f>
        <v>0</v>
      </c>
      <c r="M15" s="266"/>
      <c r="N15" s="143" t="s">
        <v>74</v>
      </c>
      <c r="O15" s="5"/>
      <c r="P15" s="8"/>
      <c r="Q15" s="8"/>
      <c r="R15" s="7">
        <v>0</v>
      </c>
      <c r="S15" s="10"/>
      <c r="T15" s="15"/>
      <c r="U15" s="11"/>
      <c r="V15" s="11"/>
      <c r="W15" s="32">
        <f>SUM(R15*Q15)*P15</f>
        <v>0</v>
      </c>
      <c r="Y15" s="266"/>
      <c r="Z15" s="143" t="s">
        <v>74</v>
      </c>
      <c r="AA15" s="5"/>
      <c r="AB15" s="8"/>
      <c r="AC15" s="8"/>
      <c r="AD15" s="7">
        <v>0</v>
      </c>
      <c r="AE15" s="10"/>
      <c r="AF15" s="15"/>
      <c r="AG15" s="11"/>
      <c r="AH15" s="11"/>
      <c r="AI15" s="32">
        <f>SUM(AD15*AC15)*AB15</f>
        <v>0</v>
      </c>
    </row>
    <row r="16" spans="1:35" s="2" customFormat="1" ht="30.75" thickBot="1" x14ac:dyDescent="0.3">
      <c r="A16" s="267"/>
      <c r="B16" s="24" t="s">
        <v>75</v>
      </c>
      <c r="C16" s="7">
        <v>0</v>
      </c>
      <c r="D16" s="8"/>
      <c r="E16" s="10"/>
      <c r="F16" s="15"/>
      <c r="G16" s="10"/>
      <c r="H16" s="15"/>
      <c r="I16" s="13">
        <v>0</v>
      </c>
      <c r="J16" s="11">
        <v>0</v>
      </c>
      <c r="K16" s="33">
        <f>SUM(D16*C16)</f>
        <v>0</v>
      </c>
      <c r="M16" s="267"/>
      <c r="N16" s="24" t="s">
        <v>75</v>
      </c>
      <c r="O16" s="7">
        <v>0</v>
      </c>
      <c r="P16" s="8"/>
      <c r="Q16" s="10"/>
      <c r="R16" s="15"/>
      <c r="S16" s="10"/>
      <c r="T16" s="15"/>
      <c r="U16" s="25"/>
      <c r="V16" s="28"/>
      <c r="W16" s="33">
        <f>SUM(P16*O16)</f>
        <v>0</v>
      </c>
      <c r="Y16" s="267"/>
      <c r="Z16" s="24" t="s">
        <v>75</v>
      </c>
      <c r="AA16" s="7">
        <v>0</v>
      </c>
      <c r="AB16" s="8"/>
      <c r="AC16" s="10"/>
      <c r="AD16" s="15"/>
      <c r="AE16" s="10"/>
      <c r="AF16" s="15"/>
      <c r="AG16" s="25"/>
      <c r="AH16" s="28"/>
      <c r="AI16" s="33">
        <f>SUM(AB16*AA16)</f>
        <v>0</v>
      </c>
    </row>
    <row r="17" spans="1:35" s="2" customFormat="1" ht="15.75" thickBot="1" x14ac:dyDescent="0.3">
      <c r="A17" s="138" t="s">
        <v>76</v>
      </c>
      <c r="B17" s="143" t="s">
        <v>76</v>
      </c>
      <c r="C17" s="5"/>
      <c r="D17" s="5"/>
      <c r="E17" s="5"/>
      <c r="F17" s="15"/>
      <c r="G17" s="4"/>
      <c r="H17" s="11">
        <v>0</v>
      </c>
      <c r="I17" s="11">
        <v>0</v>
      </c>
      <c r="J17" s="11">
        <v>0</v>
      </c>
      <c r="K17" s="32">
        <f>SUM(G17*H17)</f>
        <v>0</v>
      </c>
      <c r="M17" s="138" t="s">
        <v>76</v>
      </c>
      <c r="N17" s="143" t="s">
        <v>76</v>
      </c>
      <c r="O17" s="5"/>
      <c r="P17" s="5"/>
      <c r="Q17" s="5"/>
      <c r="R17" s="15"/>
      <c r="S17" s="4"/>
      <c r="T17" s="11">
        <v>0</v>
      </c>
      <c r="U17" s="11"/>
      <c r="V17" s="11"/>
      <c r="W17" s="32">
        <f>SUM(S17*T17)</f>
        <v>0</v>
      </c>
      <c r="Y17" s="138" t="s">
        <v>76</v>
      </c>
      <c r="Z17" s="143" t="s">
        <v>76</v>
      </c>
      <c r="AA17" s="5"/>
      <c r="AB17" s="5"/>
      <c r="AC17" s="5"/>
      <c r="AD17" s="15"/>
      <c r="AE17" s="4"/>
      <c r="AF17" s="11">
        <v>0</v>
      </c>
      <c r="AG17" s="11"/>
      <c r="AH17" s="11"/>
      <c r="AI17" s="32">
        <f>SUM(AE17*AF17)</f>
        <v>0</v>
      </c>
    </row>
    <row r="18" spans="1:35" s="2" customFormat="1" ht="15.75" thickBot="1" x14ac:dyDescent="0.3">
      <c r="A18" s="27"/>
      <c r="B18" s="16"/>
      <c r="C18" s="16"/>
      <c r="D18" s="16"/>
      <c r="E18" s="16"/>
      <c r="F18" s="16"/>
      <c r="G18" s="16"/>
      <c r="H18" s="16" t="s">
        <v>77</v>
      </c>
      <c r="I18" s="29">
        <f>SUM(I7:I17)</f>
        <v>0</v>
      </c>
      <c r="J18" s="30">
        <f>SUM(J7:J17)</f>
        <v>0</v>
      </c>
      <c r="K18" s="34">
        <f>SUM(K7:K17)</f>
        <v>0</v>
      </c>
      <c r="M18" s="27"/>
      <c r="N18" s="16"/>
      <c r="O18" s="16"/>
      <c r="P18" s="16"/>
      <c r="Q18" s="16"/>
      <c r="R18" s="16"/>
      <c r="S18" s="16"/>
      <c r="T18" s="16" t="s">
        <v>77</v>
      </c>
      <c r="U18" s="29">
        <f>SUM(U7:U17)</f>
        <v>0</v>
      </c>
      <c r="V18" s="30">
        <f>SUM(V7:V17)</f>
        <v>0</v>
      </c>
      <c r="W18" s="34">
        <f>SUM(W7:W17)</f>
        <v>0</v>
      </c>
      <c r="Y18" s="27"/>
      <c r="Z18" s="16"/>
      <c r="AA18" s="16"/>
      <c r="AB18" s="16"/>
      <c r="AC18" s="16"/>
      <c r="AD18" s="16"/>
      <c r="AE18" s="16"/>
      <c r="AF18" s="16" t="s">
        <v>77</v>
      </c>
      <c r="AG18" s="29">
        <f>SUM(AG7:AG17)</f>
        <v>0</v>
      </c>
      <c r="AH18" s="30">
        <f>SUM(AH7:AH17)</f>
        <v>0</v>
      </c>
      <c r="AI18" s="34">
        <f>SUM(AI7:AI17)</f>
        <v>0</v>
      </c>
    </row>
    <row r="19" spans="1:35" s="2" customFormat="1" ht="15.75" thickBot="1" x14ac:dyDescent="0.3">
      <c r="A19" s="35"/>
      <c r="C19" s="36"/>
      <c r="D19" s="36"/>
      <c r="E19" s="36"/>
      <c r="F19" s="36"/>
      <c r="G19" s="36"/>
      <c r="H19" s="36"/>
      <c r="I19" s="37"/>
      <c r="J19" s="37"/>
      <c r="K19" s="38"/>
      <c r="M19" s="35"/>
      <c r="O19" s="36"/>
      <c r="P19" s="36"/>
      <c r="Q19" s="36"/>
      <c r="R19" s="36"/>
      <c r="S19" s="36"/>
      <c r="T19" s="36"/>
      <c r="U19" s="37"/>
      <c r="V19" s="37"/>
      <c r="W19" s="38"/>
      <c r="Y19" s="35"/>
      <c r="AA19" s="36"/>
      <c r="AB19" s="36"/>
      <c r="AC19" s="36"/>
      <c r="AD19" s="36"/>
      <c r="AE19" s="36"/>
      <c r="AF19" s="36"/>
      <c r="AG19" s="37"/>
      <c r="AH19" s="37"/>
      <c r="AI19" s="38"/>
    </row>
    <row r="20" spans="1:35" s="2" customFormat="1" ht="15.75" thickBot="1" x14ac:dyDescent="0.3">
      <c r="A20" s="268" t="s">
        <v>52</v>
      </c>
      <c r="B20" s="22" t="s">
        <v>53</v>
      </c>
      <c r="C20" s="269"/>
      <c r="D20" s="270"/>
      <c r="E20" s="270"/>
      <c r="F20" s="270"/>
      <c r="G20" s="270"/>
      <c r="H20" s="270"/>
      <c r="I20" s="270"/>
      <c r="J20" s="270"/>
      <c r="K20" s="271"/>
      <c r="M20" s="268" t="s">
        <v>52</v>
      </c>
      <c r="N20" s="22" t="s">
        <v>53</v>
      </c>
      <c r="O20" s="269"/>
      <c r="P20" s="270"/>
      <c r="Q20" s="270"/>
      <c r="R20" s="270"/>
      <c r="S20" s="270"/>
      <c r="T20" s="270"/>
      <c r="U20" s="270"/>
      <c r="V20" s="270"/>
      <c r="W20" s="271"/>
      <c r="Y20" s="268" t="s">
        <v>52</v>
      </c>
      <c r="Z20" s="22" t="s">
        <v>53</v>
      </c>
      <c r="AA20" s="269"/>
      <c r="AB20" s="270"/>
      <c r="AC20" s="270"/>
      <c r="AD20" s="270"/>
      <c r="AE20" s="270"/>
      <c r="AF20" s="270"/>
      <c r="AG20" s="270"/>
      <c r="AH20" s="270"/>
      <c r="AI20" s="271"/>
    </row>
    <row r="21" spans="1:35" s="2" customFormat="1" ht="30.75" thickBot="1" x14ac:dyDescent="0.3">
      <c r="A21" s="266"/>
      <c r="B21" s="17" t="s">
        <v>54</v>
      </c>
      <c r="C21" s="269"/>
      <c r="D21" s="270"/>
      <c r="E21" s="270"/>
      <c r="F21" s="270"/>
      <c r="G21" s="270"/>
      <c r="H21" s="270"/>
      <c r="I21" s="270"/>
      <c r="J21" s="270"/>
      <c r="K21" s="271"/>
      <c r="M21" s="266"/>
      <c r="N21" s="17" t="s">
        <v>54</v>
      </c>
      <c r="O21" s="269"/>
      <c r="P21" s="270"/>
      <c r="Q21" s="270"/>
      <c r="R21" s="270"/>
      <c r="S21" s="270"/>
      <c r="T21" s="270"/>
      <c r="U21" s="270"/>
      <c r="V21" s="270"/>
      <c r="W21" s="271"/>
      <c r="Y21" s="266"/>
      <c r="Z21" s="17" t="s">
        <v>54</v>
      </c>
      <c r="AA21" s="269"/>
      <c r="AB21" s="270"/>
      <c r="AC21" s="270"/>
      <c r="AD21" s="270"/>
      <c r="AE21" s="270"/>
      <c r="AF21" s="270"/>
      <c r="AG21" s="270"/>
      <c r="AH21" s="270"/>
      <c r="AI21" s="271"/>
    </row>
    <row r="22" spans="1:35" s="2" customFormat="1" ht="45.75" thickBot="1" x14ac:dyDescent="0.3">
      <c r="A22" s="266"/>
      <c r="B22" s="17" t="s">
        <v>55</v>
      </c>
      <c r="C22" s="269"/>
      <c r="D22" s="270"/>
      <c r="E22" s="270"/>
      <c r="F22" s="270"/>
      <c r="G22" s="270"/>
      <c r="H22" s="270"/>
      <c r="I22" s="270"/>
      <c r="J22" s="270"/>
      <c r="K22" s="271"/>
      <c r="M22" s="266"/>
      <c r="N22" s="17" t="s">
        <v>55</v>
      </c>
      <c r="O22" s="269"/>
      <c r="P22" s="270"/>
      <c r="Q22" s="270"/>
      <c r="R22" s="270"/>
      <c r="S22" s="270"/>
      <c r="T22" s="270"/>
      <c r="U22" s="270"/>
      <c r="V22" s="270"/>
      <c r="W22" s="271"/>
      <c r="Y22" s="266"/>
      <c r="Z22" s="17" t="s">
        <v>55</v>
      </c>
      <c r="AA22" s="269"/>
      <c r="AB22" s="270"/>
      <c r="AC22" s="270"/>
      <c r="AD22" s="270"/>
      <c r="AE22" s="270"/>
      <c r="AF22" s="270"/>
      <c r="AG22" s="270"/>
      <c r="AH22" s="270"/>
      <c r="AI22" s="271"/>
    </row>
    <row r="23" spans="1:35" s="2" customFormat="1" ht="45.75" thickBot="1" x14ac:dyDescent="0.3">
      <c r="A23" s="266" t="s">
        <v>56</v>
      </c>
      <c r="B23" s="17" t="s">
        <v>57</v>
      </c>
      <c r="C23" s="18"/>
      <c r="D23" s="19" t="s">
        <v>58</v>
      </c>
      <c r="E23" s="20" t="s">
        <v>59</v>
      </c>
      <c r="F23" s="20" t="s">
        <v>60</v>
      </c>
      <c r="G23" s="20" t="s">
        <v>61</v>
      </c>
      <c r="H23" s="20" t="s">
        <v>62</v>
      </c>
      <c r="I23" s="20" t="s">
        <v>16</v>
      </c>
      <c r="J23" s="20" t="s">
        <v>17</v>
      </c>
      <c r="K23" s="21" t="s">
        <v>15</v>
      </c>
      <c r="M23" s="266" t="s">
        <v>56</v>
      </c>
      <c r="N23" s="17" t="s">
        <v>57</v>
      </c>
      <c r="O23" s="18"/>
      <c r="P23" s="19" t="s">
        <v>58</v>
      </c>
      <c r="Q23" s="20" t="s">
        <v>59</v>
      </c>
      <c r="R23" s="20" t="s">
        <v>60</v>
      </c>
      <c r="S23" s="20" t="s">
        <v>61</v>
      </c>
      <c r="T23" s="20" t="s">
        <v>62</v>
      </c>
      <c r="U23" s="20" t="s">
        <v>16</v>
      </c>
      <c r="V23" s="20" t="s">
        <v>17</v>
      </c>
      <c r="W23" s="21" t="s">
        <v>15</v>
      </c>
      <c r="Y23" s="266" t="s">
        <v>56</v>
      </c>
      <c r="Z23" s="17" t="s">
        <v>57</v>
      </c>
      <c r="AA23" s="18"/>
      <c r="AB23" s="19" t="s">
        <v>58</v>
      </c>
      <c r="AC23" s="20" t="s">
        <v>59</v>
      </c>
      <c r="AD23" s="20" t="s">
        <v>60</v>
      </c>
      <c r="AE23" s="20" t="s">
        <v>61</v>
      </c>
      <c r="AF23" s="20" t="s">
        <v>62</v>
      </c>
      <c r="AG23" s="20" t="s">
        <v>16</v>
      </c>
      <c r="AH23" s="20" t="s">
        <v>17</v>
      </c>
      <c r="AI23" s="21" t="s">
        <v>15</v>
      </c>
    </row>
    <row r="24" spans="1:35" s="2" customFormat="1" ht="45.75" thickBot="1" x14ac:dyDescent="0.3">
      <c r="A24" s="266"/>
      <c r="B24" s="17" t="s">
        <v>63</v>
      </c>
      <c r="C24" s="7">
        <v>0</v>
      </c>
      <c r="D24" s="12"/>
      <c r="E24" s="10"/>
      <c r="F24" s="15"/>
      <c r="G24" s="10"/>
      <c r="H24" s="15"/>
      <c r="I24" s="13">
        <v>0</v>
      </c>
      <c r="J24" s="13">
        <v>0</v>
      </c>
      <c r="K24" s="31">
        <f>SUM(C24*D24)</f>
        <v>0</v>
      </c>
      <c r="M24" s="266"/>
      <c r="N24" s="17" t="s">
        <v>63</v>
      </c>
      <c r="O24" s="7">
        <v>0</v>
      </c>
      <c r="P24" s="12"/>
      <c r="Q24" s="10"/>
      <c r="R24" s="15"/>
      <c r="S24" s="10"/>
      <c r="T24" s="15"/>
      <c r="U24" s="13"/>
      <c r="V24" s="13"/>
      <c r="W24" s="31">
        <f>SUM(O24*P24)</f>
        <v>0</v>
      </c>
      <c r="Y24" s="266"/>
      <c r="Z24" s="17" t="s">
        <v>63</v>
      </c>
      <c r="AA24" s="7">
        <v>0</v>
      </c>
      <c r="AB24" s="12"/>
      <c r="AC24" s="10"/>
      <c r="AD24" s="15"/>
      <c r="AE24" s="10"/>
      <c r="AF24" s="15"/>
      <c r="AG24" s="13"/>
      <c r="AH24" s="13"/>
      <c r="AI24" s="31">
        <f>SUM(AA24*AB24)</f>
        <v>0</v>
      </c>
    </row>
    <row r="25" spans="1:35" s="2" customFormat="1" ht="15.75" thickBot="1" x14ac:dyDescent="0.3">
      <c r="A25" s="138" t="s">
        <v>64</v>
      </c>
      <c r="B25" s="143" t="s">
        <v>64</v>
      </c>
      <c r="C25" s="5"/>
      <c r="D25" s="8"/>
      <c r="E25" s="8"/>
      <c r="F25" s="11">
        <v>0</v>
      </c>
      <c r="G25" s="10"/>
      <c r="H25" s="15"/>
      <c r="I25" s="13">
        <v>0</v>
      </c>
      <c r="J25" s="11">
        <v>0</v>
      </c>
      <c r="K25" s="32">
        <f>SUM(E25*F25)*D25</f>
        <v>0</v>
      </c>
      <c r="M25" s="138" t="s">
        <v>64</v>
      </c>
      <c r="N25" s="143" t="s">
        <v>64</v>
      </c>
      <c r="O25" s="5"/>
      <c r="P25" s="8"/>
      <c r="Q25" s="8"/>
      <c r="R25" s="11">
        <v>0</v>
      </c>
      <c r="S25" s="10"/>
      <c r="T25" s="15"/>
      <c r="U25" s="11"/>
      <c r="V25" s="11"/>
      <c r="W25" s="32">
        <f>SUM(Q25*R25)*P25</f>
        <v>0</v>
      </c>
      <c r="Y25" s="138" t="s">
        <v>64</v>
      </c>
      <c r="Z25" s="143" t="s">
        <v>64</v>
      </c>
      <c r="AA25" s="5"/>
      <c r="AB25" s="8"/>
      <c r="AC25" s="8"/>
      <c r="AD25" s="11">
        <v>0</v>
      </c>
      <c r="AE25" s="10"/>
      <c r="AF25" s="15"/>
      <c r="AG25" s="11"/>
      <c r="AH25" s="11"/>
      <c r="AI25" s="32">
        <f>SUM(AC25*AD25)*AB25</f>
        <v>0</v>
      </c>
    </row>
    <row r="26" spans="1:35" s="2" customFormat="1" ht="30.75" thickBot="1" x14ac:dyDescent="0.3">
      <c r="A26" s="266" t="s">
        <v>65</v>
      </c>
      <c r="B26" s="143" t="s">
        <v>66</v>
      </c>
      <c r="C26" s="5"/>
      <c r="D26" s="8"/>
      <c r="E26" s="10">
        <v>1</v>
      </c>
      <c r="F26" s="11">
        <v>0</v>
      </c>
      <c r="G26" s="10"/>
      <c r="H26" s="15"/>
      <c r="I26" s="13">
        <v>0</v>
      </c>
      <c r="J26" s="11">
        <v>0</v>
      </c>
      <c r="K26" s="32">
        <f>SUM(F26*E26)*D26</f>
        <v>0</v>
      </c>
      <c r="M26" s="266" t="s">
        <v>65</v>
      </c>
      <c r="N26" s="143" t="s">
        <v>66</v>
      </c>
      <c r="O26" s="5"/>
      <c r="P26" s="8"/>
      <c r="Q26" s="10">
        <v>1</v>
      </c>
      <c r="R26" s="11">
        <v>0</v>
      </c>
      <c r="S26" s="10"/>
      <c r="T26" s="15"/>
      <c r="U26" s="11"/>
      <c r="V26" s="11"/>
      <c r="W26" s="32">
        <f>SUM(R26*Q26)*P26</f>
        <v>0</v>
      </c>
      <c r="Y26" s="266" t="s">
        <v>65</v>
      </c>
      <c r="Z26" s="143" t="s">
        <v>66</v>
      </c>
      <c r="AA26" s="5"/>
      <c r="AB26" s="8"/>
      <c r="AC26" s="10">
        <v>1</v>
      </c>
      <c r="AD26" s="11">
        <v>0</v>
      </c>
      <c r="AE26" s="10"/>
      <c r="AF26" s="15"/>
      <c r="AG26" s="11"/>
      <c r="AH26" s="11"/>
      <c r="AI26" s="32">
        <f>SUM(AD26*AC26)*AB26</f>
        <v>0</v>
      </c>
    </row>
    <row r="27" spans="1:35" s="2" customFormat="1" ht="30.75" thickBot="1" x14ac:dyDescent="0.3">
      <c r="A27" s="266"/>
      <c r="B27" s="143" t="s">
        <v>67</v>
      </c>
      <c r="C27" s="5"/>
      <c r="D27" s="8"/>
      <c r="E27" s="10">
        <v>1</v>
      </c>
      <c r="F27" s="11">
        <v>0</v>
      </c>
      <c r="G27" s="10"/>
      <c r="H27" s="15"/>
      <c r="I27" s="13">
        <v>0</v>
      </c>
      <c r="J27" s="11">
        <v>0</v>
      </c>
      <c r="K27" s="32">
        <f>SUM(F27*E27)*D27</f>
        <v>0</v>
      </c>
      <c r="M27" s="266"/>
      <c r="N27" s="143" t="s">
        <v>67</v>
      </c>
      <c r="O27" s="5"/>
      <c r="P27" s="8"/>
      <c r="Q27" s="10">
        <v>1</v>
      </c>
      <c r="R27" s="11">
        <v>0</v>
      </c>
      <c r="S27" s="10"/>
      <c r="T27" s="15"/>
      <c r="U27" s="11"/>
      <c r="V27" s="11"/>
      <c r="W27" s="32">
        <f>SUM(R27*Q27)*P27</f>
        <v>0</v>
      </c>
      <c r="Y27" s="266"/>
      <c r="Z27" s="143" t="s">
        <v>67</v>
      </c>
      <c r="AA27" s="5"/>
      <c r="AB27" s="8"/>
      <c r="AC27" s="10">
        <v>1</v>
      </c>
      <c r="AD27" s="11">
        <v>0</v>
      </c>
      <c r="AE27" s="10"/>
      <c r="AF27" s="15"/>
      <c r="AG27" s="11"/>
      <c r="AH27" s="11"/>
      <c r="AI27" s="32">
        <f>SUM(AD27*AC27)*AB27</f>
        <v>0</v>
      </c>
    </row>
    <row r="28" spans="1:35" s="2" customFormat="1" ht="30.75" thickBot="1" x14ac:dyDescent="0.3">
      <c r="A28" s="266"/>
      <c r="B28" s="143" t="s">
        <v>68</v>
      </c>
      <c r="C28" s="5"/>
      <c r="D28" s="8"/>
      <c r="E28" s="8"/>
      <c r="F28" s="11">
        <v>0</v>
      </c>
      <c r="G28" s="10"/>
      <c r="H28" s="15"/>
      <c r="I28" s="13">
        <v>0</v>
      </c>
      <c r="J28" s="11">
        <v>0</v>
      </c>
      <c r="K28" s="32">
        <f>SUM(F28*E28)*D28</f>
        <v>0</v>
      </c>
      <c r="M28" s="266"/>
      <c r="N28" s="143" t="s">
        <v>68</v>
      </c>
      <c r="O28" s="5"/>
      <c r="P28" s="8"/>
      <c r="Q28" s="8"/>
      <c r="R28" s="11">
        <v>0</v>
      </c>
      <c r="S28" s="10"/>
      <c r="T28" s="15"/>
      <c r="U28" s="11"/>
      <c r="V28" s="11"/>
      <c r="W28" s="32">
        <f>SUM(R28*Q28)*P28</f>
        <v>0</v>
      </c>
      <c r="Y28" s="266"/>
      <c r="Z28" s="143" t="s">
        <v>68</v>
      </c>
      <c r="AA28" s="5"/>
      <c r="AB28" s="8"/>
      <c r="AC28" s="8"/>
      <c r="AD28" s="11">
        <v>0</v>
      </c>
      <c r="AE28" s="10"/>
      <c r="AF28" s="15"/>
      <c r="AG28" s="11"/>
      <c r="AH28" s="11"/>
      <c r="AI28" s="32">
        <f>SUM(AD28*AC28)*AB28</f>
        <v>0</v>
      </c>
    </row>
    <row r="29" spans="1:35" s="2" customFormat="1" ht="15.75" thickBot="1" x14ac:dyDescent="0.3">
      <c r="A29" s="266" t="s">
        <v>69</v>
      </c>
      <c r="B29" s="143" t="s">
        <v>70</v>
      </c>
      <c r="C29" s="5"/>
      <c r="D29" s="10"/>
      <c r="E29" s="8"/>
      <c r="F29" s="11">
        <v>0</v>
      </c>
      <c r="G29" s="10"/>
      <c r="H29" s="15"/>
      <c r="I29" s="13">
        <v>0</v>
      </c>
      <c r="J29" s="11">
        <v>0</v>
      </c>
      <c r="K29" s="32">
        <f>SUM(E29*F29)</f>
        <v>0</v>
      </c>
      <c r="M29" s="266" t="s">
        <v>69</v>
      </c>
      <c r="N29" s="143" t="s">
        <v>70</v>
      </c>
      <c r="O29" s="5"/>
      <c r="P29" s="10"/>
      <c r="Q29" s="8"/>
      <c r="R29" s="11">
        <v>0</v>
      </c>
      <c r="S29" s="10"/>
      <c r="T29" s="15"/>
      <c r="U29" s="11"/>
      <c r="V29" s="11"/>
      <c r="W29" s="32">
        <f>SUM(Q29*R29)</f>
        <v>0</v>
      </c>
      <c r="Y29" s="266" t="s">
        <v>69</v>
      </c>
      <c r="Z29" s="143" t="s">
        <v>70</v>
      </c>
      <c r="AA29" s="5"/>
      <c r="AB29" s="10"/>
      <c r="AC29" s="8"/>
      <c r="AD29" s="11">
        <v>0</v>
      </c>
      <c r="AE29" s="10"/>
      <c r="AF29" s="15"/>
      <c r="AG29" s="11"/>
      <c r="AH29" s="11"/>
      <c r="AI29" s="32">
        <f>SUM(AC29*AD29)</f>
        <v>0</v>
      </c>
    </row>
    <row r="30" spans="1:35" s="2" customFormat="1" ht="30.75" thickBot="1" x14ac:dyDescent="0.3">
      <c r="A30" s="266"/>
      <c r="B30" s="143" t="s">
        <v>71</v>
      </c>
      <c r="C30" s="5"/>
      <c r="D30" s="8"/>
      <c r="E30" s="8"/>
      <c r="F30" s="11">
        <v>0</v>
      </c>
      <c r="G30" s="10"/>
      <c r="H30" s="15"/>
      <c r="I30" s="13">
        <v>0</v>
      </c>
      <c r="J30" s="11">
        <v>0</v>
      </c>
      <c r="K30" s="32">
        <f>SUM(F30*E30)*D30</f>
        <v>0</v>
      </c>
      <c r="M30" s="266"/>
      <c r="N30" s="143" t="s">
        <v>71</v>
      </c>
      <c r="O30" s="5"/>
      <c r="P30" s="8"/>
      <c r="Q30" s="8"/>
      <c r="R30" s="11">
        <v>0</v>
      </c>
      <c r="S30" s="10"/>
      <c r="T30" s="15"/>
      <c r="U30" s="11"/>
      <c r="V30" s="11"/>
      <c r="W30" s="32">
        <f>SUM(R30*Q30)*P30</f>
        <v>0</v>
      </c>
      <c r="Y30" s="266"/>
      <c r="Z30" s="143" t="s">
        <v>71</v>
      </c>
      <c r="AA30" s="5"/>
      <c r="AB30" s="8"/>
      <c r="AC30" s="8"/>
      <c r="AD30" s="11">
        <v>0</v>
      </c>
      <c r="AE30" s="10"/>
      <c r="AF30" s="15"/>
      <c r="AG30" s="11"/>
      <c r="AH30" s="11"/>
      <c r="AI30" s="32">
        <f>SUM(AD30*AC30)*AB30</f>
        <v>0</v>
      </c>
    </row>
    <row r="31" spans="1:35" s="2" customFormat="1" ht="30.75" thickBot="1" x14ac:dyDescent="0.3">
      <c r="A31" s="266" t="s">
        <v>72</v>
      </c>
      <c r="B31" s="17" t="s">
        <v>73</v>
      </c>
      <c r="C31" s="7">
        <v>0</v>
      </c>
      <c r="D31" s="8"/>
      <c r="E31" s="10"/>
      <c r="F31" s="15"/>
      <c r="G31" s="10"/>
      <c r="H31" s="15"/>
      <c r="I31" s="13">
        <v>0</v>
      </c>
      <c r="J31" s="11">
        <v>0</v>
      </c>
      <c r="K31" s="32">
        <f>SUM(C31*D31)</f>
        <v>0</v>
      </c>
      <c r="M31" s="266" t="s">
        <v>72</v>
      </c>
      <c r="N31" s="17" t="s">
        <v>73</v>
      </c>
      <c r="O31" s="7">
        <v>0</v>
      </c>
      <c r="P31" s="8"/>
      <c r="Q31" s="10"/>
      <c r="R31" s="15"/>
      <c r="S31" s="10"/>
      <c r="T31" s="15"/>
      <c r="U31" s="11"/>
      <c r="V31" s="11"/>
      <c r="W31" s="32">
        <f>SUM(O31*P31)</f>
        <v>0</v>
      </c>
      <c r="Y31" s="266" t="s">
        <v>72</v>
      </c>
      <c r="Z31" s="17" t="s">
        <v>73</v>
      </c>
      <c r="AA31" s="7">
        <v>0</v>
      </c>
      <c r="AB31" s="8"/>
      <c r="AC31" s="10"/>
      <c r="AD31" s="15"/>
      <c r="AE31" s="10"/>
      <c r="AF31" s="15"/>
      <c r="AG31" s="11"/>
      <c r="AH31" s="11"/>
      <c r="AI31" s="32">
        <f>SUM(AA31*AB31)</f>
        <v>0</v>
      </c>
    </row>
    <row r="32" spans="1:35" s="2" customFormat="1" ht="30.75" thickBot="1" x14ac:dyDescent="0.3">
      <c r="A32" s="266"/>
      <c r="B32" s="143" t="s">
        <v>74</v>
      </c>
      <c r="C32" s="5"/>
      <c r="D32" s="8"/>
      <c r="E32" s="8"/>
      <c r="F32" s="7">
        <v>0</v>
      </c>
      <c r="G32" s="10"/>
      <c r="H32" s="15"/>
      <c r="I32" s="13">
        <v>0</v>
      </c>
      <c r="J32" s="11">
        <v>0</v>
      </c>
      <c r="K32" s="32">
        <f>SUM(F32*E32)*D32</f>
        <v>0</v>
      </c>
      <c r="M32" s="266"/>
      <c r="N32" s="143" t="s">
        <v>74</v>
      </c>
      <c r="O32" s="5"/>
      <c r="P32" s="8"/>
      <c r="Q32" s="8"/>
      <c r="R32" s="7">
        <v>0</v>
      </c>
      <c r="S32" s="10"/>
      <c r="T32" s="15"/>
      <c r="U32" s="11"/>
      <c r="V32" s="11"/>
      <c r="W32" s="32">
        <f>SUM(R32*Q32)*P32</f>
        <v>0</v>
      </c>
      <c r="Y32" s="266"/>
      <c r="Z32" s="143" t="s">
        <v>74</v>
      </c>
      <c r="AA32" s="5"/>
      <c r="AB32" s="8"/>
      <c r="AC32" s="8"/>
      <c r="AD32" s="7">
        <v>0</v>
      </c>
      <c r="AE32" s="10"/>
      <c r="AF32" s="15"/>
      <c r="AG32" s="11"/>
      <c r="AH32" s="11"/>
      <c r="AI32" s="32">
        <f>SUM(AD32*AC32)*AB32</f>
        <v>0</v>
      </c>
    </row>
    <row r="33" spans="1:35" s="2" customFormat="1" ht="30.75" thickBot="1" x14ac:dyDescent="0.3">
      <c r="A33" s="267"/>
      <c r="B33" s="24" t="s">
        <v>75</v>
      </c>
      <c r="C33" s="7">
        <v>0</v>
      </c>
      <c r="D33" s="8"/>
      <c r="E33" s="10"/>
      <c r="F33" s="15"/>
      <c r="G33" s="10"/>
      <c r="H33" s="15"/>
      <c r="I33" s="13">
        <v>0</v>
      </c>
      <c r="J33" s="11">
        <v>0</v>
      </c>
      <c r="K33" s="33">
        <f>SUM(D33*C33)</f>
        <v>0</v>
      </c>
      <c r="M33" s="267"/>
      <c r="N33" s="24" t="s">
        <v>75</v>
      </c>
      <c r="O33" s="7">
        <v>0</v>
      </c>
      <c r="P33" s="8"/>
      <c r="Q33" s="10"/>
      <c r="R33" s="15"/>
      <c r="S33" s="10"/>
      <c r="T33" s="15"/>
      <c r="U33" s="25"/>
      <c r="V33" s="28"/>
      <c r="W33" s="33">
        <f>SUM(P33*O33)</f>
        <v>0</v>
      </c>
      <c r="Y33" s="267"/>
      <c r="Z33" s="24" t="s">
        <v>75</v>
      </c>
      <c r="AA33" s="7">
        <v>0</v>
      </c>
      <c r="AB33" s="8"/>
      <c r="AC33" s="10"/>
      <c r="AD33" s="15"/>
      <c r="AE33" s="10"/>
      <c r="AF33" s="15"/>
      <c r="AG33" s="25"/>
      <c r="AH33" s="28"/>
      <c r="AI33" s="33">
        <f>SUM(AB33*AA33)</f>
        <v>0</v>
      </c>
    </row>
    <row r="34" spans="1:35" s="2" customFormat="1" ht="15.75" thickBot="1" x14ac:dyDescent="0.3">
      <c r="A34" s="138" t="s">
        <v>76</v>
      </c>
      <c r="B34" s="143" t="s">
        <v>76</v>
      </c>
      <c r="C34" s="5"/>
      <c r="D34" s="5"/>
      <c r="E34" s="5"/>
      <c r="F34" s="15"/>
      <c r="G34" s="4"/>
      <c r="H34" s="11">
        <v>0</v>
      </c>
      <c r="I34" s="11">
        <v>0</v>
      </c>
      <c r="J34" s="11">
        <v>0</v>
      </c>
      <c r="K34" s="32">
        <f>SUM(G34*H34)</f>
        <v>0</v>
      </c>
      <c r="M34" s="138" t="s">
        <v>76</v>
      </c>
      <c r="N34" s="143" t="s">
        <v>76</v>
      </c>
      <c r="O34" s="5"/>
      <c r="P34" s="5"/>
      <c r="Q34" s="5"/>
      <c r="R34" s="15"/>
      <c r="S34" s="4"/>
      <c r="T34" s="11">
        <v>0</v>
      </c>
      <c r="U34" s="11"/>
      <c r="V34" s="11"/>
      <c r="W34" s="32">
        <f>SUM(S34*T34)</f>
        <v>0</v>
      </c>
      <c r="Y34" s="138" t="s">
        <v>76</v>
      </c>
      <c r="Z34" s="143" t="s">
        <v>76</v>
      </c>
      <c r="AA34" s="5"/>
      <c r="AB34" s="5"/>
      <c r="AC34" s="5"/>
      <c r="AD34" s="15"/>
      <c r="AE34" s="4"/>
      <c r="AF34" s="11">
        <v>0</v>
      </c>
      <c r="AG34" s="11"/>
      <c r="AH34" s="11"/>
      <c r="AI34" s="32">
        <f>SUM(AE34*AF34)</f>
        <v>0</v>
      </c>
    </row>
    <row r="35" spans="1:35" s="2" customFormat="1" ht="15.75" thickBot="1" x14ac:dyDescent="0.3">
      <c r="A35" s="27"/>
      <c r="B35" s="16"/>
      <c r="C35" s="16"/>
      <c r="D35" s="16"/>
      <c r="E35" s="16"/>
      <c r="F35" s="16"/>
      <c r="G35" s="16"/>
      <c r="H35" s="16" t="s">
        <v>77</v>
      </c>
      <c r="I35" s="29">
        <f>SUM(I24:I34)</f>
        <v>0</v>
      </c>
      <c r="J35" s="30">
        <f>SUM(J24:J34)</f>
        <v>0</v>
      </c>
      <c r="K35" s="34">
        <f>SUM(K24:K34)</f>
        <v>0</v>
      </c>
      <c r="M35" s="27"/>
      <c r="N35" s="16"/>
      <c r="O35" s="16"/>
      <c r="P35" s="16"/>
      <c r="Q35" s="16"/>
      <c r="R35" s="16"/>
      <c r="S35" s="16"/>
      <c r="T35" s="16" t="s">
        <v>77</v>
      </c>
      <c r="U35" s="29">
        <f>SUM(U24:U34)</f>
        <v>0</v>
      </c>
      <c r="V35" s="30">
        <f>SUM(V24:V34)</f>
        <v>0</v>
      </c>
      <c r="W35" s="34">
        <f>SUM(W24:W34)</f>
        <v>0</v>
      </c>
      <c r="Y35" s="27"/>
      <c r="Z35" s="16"/>
      <c r="AA35" s="16"/>
      <c r="AB35" s="16"/>
      <c r="AC35" s="16"/>
      <c r="AD35" s="16"/>
      <c r="AE35" s="16"/>
      <c r="AF35" s="16" t="s">
        <v>77</v>
      </c>
      <c r="AG35" s="29">
        <f>SUM(AG24:AG34)</f>
        <v>0</v>
      </c>
      <c r="AH35" s="30">
        <f>SUM(AH24:AH34)</f>
        <v>0</v>
      </c>
      <c r="AI35" s="34">
        <f>SUM(AI24:AI34)</f>
        <v>0</v>
      </c>
    </row>
    <row r="36" spans="1:35" s="2" customFormat="1" ht="15.75" thickBot="1" x14ac:dyDescent="0.3">
      <c r="A36" s="35"/>
      <c r="C36" s="36"/>
      <c r="D36" s="36"/>
      <c r="E36" s="36"/>
      <c r="F36" s="36"/>
      <c r="G36" s="36"/>
      <c r="H36" s="36"/>
      <c r="I36" s="37"/>
      <c r="J36" s="37"/>
      <c r="K36" s="38"/>
      <c r="M36" s="35"/>
      <c r="O36" s="36"/>
      <c r="P36" s="36"/>
      <c r="Q36" s="36"/>
      <c r="R36" s="36"/>
      <c r="S36" s="36"/>
      <c r="T36" s="36"/>
      <c r="U36" s="37"/>
      <c r="V36" s="37"/>
      <c r="W36" s="38"/>
      <c r="Y36" s="35"/>
      <c r="AA36" s="36"/>
      <c r="AB36" s="36"/>
      <c r="AC36" s="36"/>
      <c r="AD36" s="36"/>
      <c r="AE36" s="36"/>
      <c r="AF36" s="36"/>
      <c r="AG36" s="37"/>
      <c r="AH36" s="37"/>
      <c r="AI36" s="38"/>
    </row>
    <row r="37" spans="1:35" s="2" customFormat="1" ht="15.75" thickBot="1" x14ac:dyDescent="0.3">
      <c r="A37" s="268" t="s">
        <v>52</v>
      </c>
      <c r="B37" s="22" t="s">
        <v>53</v>
      </c>
      <c r="C37" s="269"/>
      <c r="D37" s="270"/>
      <c r="E37" s="270"/>
      <c r="F37" s="270"/>
      <c r="G37" s="270"/>
      <c r="H37" s="270"/>
      <c r="I37" s="270"/>
      <c r="J37" s="270"/>
      <c r="K37" s="271"/>
      <c r="M37" s="268" t="s">
        <v>52</v>
      </c>
      <c r="N37" s="22" t="s">
        <v>53</v>
      </c>
      <c r="O37" s="269"/>
      <c r="P37" s="270"/>
      <c r="Q37" s="270"/>
      <c r="R37" s="270"/>
      <c r="S37" s="270"/>
      <c r="T37" s="270"/>
      <c r="U37" s="270"/>
      <c r="V37" s="270"/>
      <c r="W37" s="271"/>
      <c r="Y37" s="268" t="s">
        <v>52</v>
      </c>
      <c r="Z37" s="22" t="s">
        <v>53</v>
      </c>
      <c r="AA37" s="269"/>
      <c r="AB37" s="270"/>
      <c r="AC37" s="270"/>
      <c r="AD37" s="270"/>
      <c r="AE37" s="270"/>
      <c r="AF37" s="270"/>
      <c r="AG37" s="270"/>
      <c r="AH37" s="270"/>
      <c r="AI37" s="271"/>
    </row>
    <row r="38" spans="1:35" s="2" customFormat="1" ht="30.75" thickBot="1" x14ac:dyDescent="0.3">
      <c r="A38" s="266"/>
      <c r="B38" s="17" t="s">
        <v>54</v>
      </c>
      <c r="C38" s="269"/>
      <c r="D38" s="270"/>
      <c r="E38" s="270"/>
      <c r="F38" s="270"/>
      <c r="G38" s="270"/>
      <c r="H38" s="270"/>
      <c r="I38" s="270"/>
      <c r="J38" s="270"/>
      <c r="K38" s="271"/>
      <c r="M38" s="266"/>
      <c r="N38" s="17" t="s">
        <v>54</v>
      </c>
      <c r="O38" s="269"/>
      <c r="P38" s="270"/>
      <c r="Q38" s="270"/>
      <c r="R38" s="270"/>
      <c r="S38" s="270"/>
      <c r="T38" s="270"/>
      <c r="U38" s="270"/>
      <c r="V38" s="270"/>
      <c r="W38" s="271"/>
      <c r="Y38" s="266"/>
      <c r="Z38" s="17" t="s">
        <v>54</v>
      </c>
      <c r="AA38" s="269"/>
      <c r="AB38" s="270"/>
      <c r="AC38" s="270"/>
      <c r="AD38" s="270"/>
      <c r="AE38" s="270"/>
      <c r="AF38" s="270"/>
      <c r="AG38" s="270"/>
      <c r="AH38" s="270"/>
      <c r="AI38" s="271"/>
    </row>
    <row r="39" spans="1:35" s="2" customFormat="1" ht="45.75" thickBot="1" x14ac:dyDescent="0.3">
      <c r="A39" s="266"/>
      <c r="B39" s="17" t="s">
        <v>55</v>
      </c>
      <c r="C39" s="269"/>
      <c r="D39" s="270"/>
      <c r="E39" s="270"/>
      <c r="F39" s="270"/>
      <c r="G39" s="270"/>
      <c r="H39" s="270"/>
      <c r="I39" s="270"/>
      <c r="J39" s="270"/>
      <c r="K39" s="271"/>
      <c r="M39" s="266"/>
      <c r="N39" s="17" t="s">
        <v>55</v>
      </c>
      <c r="O39" s="269"/>
      <c r="P39" s="270"/>
      <c r="Q39" s="270"/>
      <c r="R39" s="270"/>
      <c r="S39" s="270"/>
      <c r="T39" s="270"/>
      <c r="U39" s="270"/>
      <c r="V39" s="270"/>
      <c r="W39" s="271"/>
      <c r="Y39" s="266"/>
      <c r="Z39" s="17" t="s">
        <v>55</v>
      </c>
      <c r="AA39" s="269"/>
      <c r="AB39" s="270"/>
      <c r="AC39" s="270"/>
      <c r="AD39" s="270"/>
      <c r="AE39" s="270"/>
      <c r="AF39" s="270"/>
      <c r="AG39" s="270"/>
      <c r="AH39" s="270"/>
      <c r="AI39" s="271"/>
    </row>
    <row r="40" spans="1:35" s="2" customFormat="1" ht="45.75" thickBot="1" x14ac:dyDescent="0.3">
      <c r="A40" s="266" t="s">
        <v>56</v>
      </c>
      <c r="B40" s="17" t="s">
        <v>57</v>
      </c>
      <c r="C40" s="18"/>
      <c r="D40" s="19" t="s">
        <v>58</v>
      </c>
      <c r="E40" s="20" t="s">
        <v>59</v>
      </c>
      <c r="F40" s="20" t="s">
        <v>60</v>
      </c>
      <c r="G40" s="20" t="s">
        <v>61</v>
      </c>
      <c r="H40" s="20" t="s">
        <v>62</v>
      </c>
      <c r="I40" s="20" t="s">
        <v>16</v>
      </c>
      <c r="J40" s="20" t="s">
        <v>17</v>
      </c>
      <c r="K40" s="21" t="s">
        <v>15</v>
      </c>
      <c r="M40" s="266" t="s">
        <v>56</v>
      </c>
      <c r="N40" s="17" t="s">
        <v>57</v>
      </c>
      <c r="O40" s="18"/>
      <c r="P40" s="19" t="s">
        <v>58</v>
      </c>
      <c r="Q40" s="20" t="s">
        <v>59</v>
      </c>
      <c r="R40" s="20" t="s">
        <v>60</v>
      </c>
      <c r="S40" s="20" t="s">
        <v>61</v>
      </c>
      <c r="T40" s="20" t="s">
        <v>62</v>
      </c>
      <c r="U40" s="20" t="s">
        <v>16</v>
      </c>
      <c r="V40" s="20" t="s">
        <v>17</v>
      </c>
      <c r="W40" s="21" t="s">
        <v>15</v>
      </c>
      <c r="Y40" s="266" t="s">
        <v>56</v>
      </c>
      <c r="Z40" s="17" t="s">
        <v>57</v>
      </c>
      <c r="AA40" s="18"/>
      <c r="AB40" s="19" t="s">
        <v>58</v>
      </c>
      <c r="AC40" s="20" t="s">
        <v>59</v>
      </c>
      <c r="AD40" s="20" t="s">
        <v>60</v>
      </c>
      <c r="AE40" s="20" t="s">
        <v>61</v>
      </c>
      <c r="AF40" s="20" t="s">
        <v>62</v>
      </c>
      <c r="AG40" s="20" t="s">
        <v>16</v>
      </c>
      <c r="AH40" s="20" t="s">
        <v>17</v>
      </c>
      <c r="AI40" s="21" t="s">
        <v>15</v>
      </c>
    </row>
    <row r="41" spans="1:35" s="2" customFormat="1" ht="45.75" thickBot="1" x14ac:dyDescent="0.3">
      <c r="A41" s="266"/>
      <c r="B41" s="17" t="s">
        <v>63</v>
      </c>
      <c r="C41" s="7">
        <v>0</v>
      </c>
      <c r="D41" s="12"/>
      <c r="E41" s="10"/>
      <c r="F41" s="15"/>
      <c r="G41" s="10"/>
      <c r="H41" s="15"/>
      <c r="I41" s="13">
        <v>0</v>
      </c>
      <c r="J41" s="13">
        <v>0</v>
      </c>
      <c r="K41" s="31">
        <f>SUM(C41*D41)</f>
        <v>0</v>
      </c>
      <c r="M41" s="266"/>
      <c r="N41" s="17" t="s">
        <v>63</v>
      </c>
      <c r="O41" s="7">
        <v>0</v>
      </c>
      <c r="P41" s="12"/>
      <c r="Q41" s="10"/>
      <c r="R41" s="15"/>
      <c r="S41" s="10"/>
      <c r="T41" s="15"/>
      <c r="U41" s="13"/>
      <c r="V41" s="13"/>
      <c r="W41" s="31">
        <f>SUM(O41*P41)</f>
        <v>0</v>
      </c>
      <c r="Y41" s="266"/>
      <c r="Z41" s="17" t="s">
        <v>63</v>
      </c>
      <c r="AA41" s="7">
        <v>0</v>
      </c>
      <c r="AB41" s="12"/>
      <c r="AC41" s="10"/>
      <c r="AD41" s="15"/>
      <c r="AE41" s="10"/>
      <c r="AF41" s="15"/>
      <c r="AG41" s="13"/>
      <c r="AH41" s="13"/>
      <c r="AI41" s="31">
        <f>SUM(AA41*AB41)</f>
        <v>0</v>
      </c>
    </row>
    <row r="42" spans="1:35" s="2" customFormat="1" ht="15.75" thickBot="1" x14ac:dyDescent="0.3">
      <c r="A42" s="138" t="s">
        <v>64</v>
      </c>
      <c r="B42" s="143" t="s">
        <v>64</v>
      </c>
      <c r="C42" s="5"/>
      <c r="D42" s="8"/>
      <c r="E42" s="8"/>
      <c r="F42" s="11">
        <v>0</v>
      </c>
      <c r="G42" s="10"/>
      <c r="H42" s="15"/>
      <c r="I42" s="13">
        <v>0</v>
      </c>
      <c r="J42" s="11">
        <v>0</v>
      </c>
      <c r="K42" s="32">
        <f>SUM(E42*F42)*D42</f>
        <v>0</v>
      </c>
      <c r="M42" s="138" t="s">
        <v>64</v>
      </c>
      <c r="N42" s="143" t="s">
        <v>64</v>
      </c>
      <c r="O42" s="5"/>
      <c r="P42" s="8"/>
      <c r="Q42" s="8"/>
      <c r="R42" s="11">
        <v>0</v>
      </c>
      <c r="S42" s="10"/>
      <c r="T42" s="15"/>
      <c r="U42" s="11"/>
      <c r="V42" s="11"/>
      <c r="W42" s="32">
        <f>SUM(Q42*R42)*P42</f>
        <v>0</v>
      </c>
      <c r="Y42" s="138" t="s">
        <v>64</v>
      </c>
      <c r="Z42" s="143" t="s">
        <v>64</v>
      </c>
      <c r="AA42" s="5"/>
      <c r="AB42" s="8"/>
      <c r="AC42" s="8"/>
      <c r="AD42" s="11">
        <v>0</v>
      </c>
      <c r="AE42" s="10"/>
      <c r="AF42" s="15"/>
      <c r="AG42" s="11"/>
      <c r="AH42" s="11"/>
      <c r="AI42" s="32">
        <f>SUM(AC42*AD42)*AB42</f>
        <v>0</v>
      </c>
    </row>
    <row r="43" spans="1:35" s="2" customFormat="1" ht="30.75" thickBot="1" x14ac:dyDescent="0.3">
      <c r="A43" s="266" t="s">
        <v>65</v>
      </c>
      <c r="B43" s="143" t="s">
        <v>66</v>
      </c>
      <c r="C43" s="5"/>
      <c r="D43" s="8"/>
      <c r="E43" s="10">
        <v>1</v>
      </c>
      <c r="F43" s="11">
        <v>0</v>
      </c>
      <c r="G43" s="10"/>
      <c r="H43" s="15"/>
      <c r="I43" s="13">
        <v>0</v>
      </c>
      <c r="J43" s="11">
        <v>0</v>
      </c>
      <c r="K43" s="32">
        <f>SUM(F43*E43)*D43</f>
        <v>0</v>
      </c>
      <c r="M43" s="266" t="s">
        <v>65</v>
      </c>
      <c r="N43" s="143" t="s">
        <v>66</v>
      </c>
      <c r="O43" s="5"/>
      <c r="P43" s="8"/>
      <c r="Q43" s="10">
        <v>1</v>
      </c>
      <c r="R43" s="11">
        <v>0</v>
      </c>
      <c r="S43" s="10"/>
      <c r="T43" s="15"/>
      <c r="U43" s="11"/>
      <c r="V43" s="11"/>
      <c r="W43" s="32">
        <f>SUM(R43*Q43)*P43</f>
        <v>0</v>
      </c>
      <c r="Y43" s="266" t="s">
        <v>65</v>
      </c>
      <c r="Z43" s="143" t="s">
        <v>66</v>
      </c>
      <c r="AA43" s="5"/>
      <c r="AB43" s="8"/>
      <c r="AC43" s="10">
        <v>1</v>
      </c>
      <c r="AD43" s="11">
        <v>0</v>
      </c>
      <c r="AE43" s="10"/>
      <c r="AF43" s="15"/>
      <c r="AG43" s="11"/>
      <c r="AH43" s="11"/>
      <c r="AI43" s="32">
        <f>SUM(AD43*AC43)*AB43</f>
        <v>0</v>
      </c>
    </row>
    <row r="44" spans="1:35" s="2" customFormat="1" ht="30.75" thickBot="1" x14ac:dyDescent="0.3">
      <c r="A44" s="266"/>
      <c r="B44" s="143" t="s">
        <v>67</v>
      </c>
      <c r="C44" s="5"/>
      <c r="D44" s="8"/>
      <c r="E44" s="10">
        <v>1</v>
      </c>
      <c r="F44" s="11">
        <v>0</v>
      </c>
      <c r="G44" s="10"/>
      <c r="H44" s="15"/>
      <c r="I44" s="13">
        <v>0</v>
      </c>
      <c r="J44" s="11">
        <v>0</v>
      </c>
      <c r="K44" s="32">
        <f>SUM(F44*E44)*D44</f>
        <v>0</v>
      </c>
      <c r="M44" s="266"/>
      <c r="N44" s="143" t="s">
        <v>67</v>
      </c>
      <c r="O44" s="5"/>
      <c r="P44" s="8"/>
      <c r="Q44" s="10">
        <v>1</v>
      </c>
      <c r="R44" s="11">
        <v>0</v>
      </c>
      <c r="S44" s="10"/>
      <c r="T44" s="15"/>
      <c r="U44" s="11"/>
      <c r="V44" s="11"/>
      <c r="W44" s="32">
        <f>SUM(R44*Q44)*P44</f>
        <v>0</v>
      </c>
      <c r="Y44" s="266"/>
      <c r="Z44" s="143" t="s">
        <v>67</v>
      </c>
      <c r="AA44" s="5"/>
      <c r="AB44" s="8"/>
      <c r="AC44" s="10">
        <v>1</v>
      </c>
      <c r="AD44" s="11">
        <v>0</v>
      </c>
      <c r="AE44" s="10"/>
      <c r="AF44" s="15"/>
      <c r="AG44" s="11"/>
      <c r="AH44" s="11"/>
      <c r="AI44" s="32">
        <f>SUM(AD44*AC44)*AB44</f>
        <v>0</v>
      </c>
    </row>
    <row r="45" spans="1:35" s="2" customFormat="1" ht="30.75" thickBot="1" x14ac:dyDescent="0.3">
      <c r="A45" s="266"/>
      <c r="B45" s="143" t="s">
        <v>68</v>
      </c>
      <c r="C45" s="5"/>
      <c r="D45" s="8"/>
      <c r="E45" s="8"/>
      <c r="F45" s="11">
        <v>0</v>
      </c>
      <c r="G45" s="10"/>
      <c r="H45" s="15"/>
      <c r="I45" s="13">
        <v>0</v>
      </c>
      <c r="J45" s="11">
        <v>0</v>
      </c>
      <c r="K45" s="32">
        <f>SUM(F45*E45)*D45</f>
        <v>0</v>
      </c>
      <c r="M45" s="266"/>
      <c r="N45" s="143" t="s">
        <v>68</v>
      </c>
      <c r="O45" s="5"/>
      <c r="P45" s="8"/>
      <c r="Q45" s="8"/>
      <c r="R45" s="11">
        <v>0</v>
      </c>
      <c r="S45" s="10"/>
      <c r="T45" s="15"/>
      <c r="U45" s="11"/>
      <c r="V45" s="11"/>
      <c r="W45" s="32">
        <f>SUM(R45*Q45)*P45</f>
        <v>0</v>
      </c>
      <c r="Y45" s="266"/>
      <c r="Z45" s="143" t="s">
        <v>68</v>
      </c>
      <c r="AA45" s="5"/>
      <c r="AB45" s="8"/>
      <c r="AC45" s="8"/>
      <c r="AD45" s="11">
        <v>0</v>
      </c>
      <c r="AE45" s="10"/>
      <c r="AF45" s="15"/>
      <c r="AG45" s="11"/>
      <c r="AH45" s="11"/>
      <c r="AI45" s="32">
        <f>SUM(AD45*AC45)*AB45</f>
        <v>0</v>
      </c>
    </row>
    <row r="46" spans="1:35" s="2" customFormat="1" ht="15.75" thickBot="1" x14ac:dyDescent="0.3">
      <c r="A46" s="266" t="s">
        <v>69</v>
      </c>
      <c r="B46" s="143" t="s">
        <v>70</v>
      </c>
      <c r="C46" s="5"/>
      <c r="D46" s="10"/>
      <c r="E46" s="8"/>
      <c r="F46" s="11">
        <v>0</v>
      </c>
      <c r="G46" s="10"/>
      <c r="H46" s="15"/>
      <c r="I46" s="13">
        <v>0</v>
      </c>
      <c r="J46" s="11">
        <v>0</v>
      </c>
      <c r="K46" s="32">
        <f>SUM(E46*F46)</f>
        <v>0</v>
      </c>
      <c r="M46" s="266" t="s">
        <v>69</v>
      </c>
      <c r="N46" s="143" t="s">
        <v>70</v>
      </c>
      <c r="O46" s="5"/>
      <c r="P46" s="10"/>
      <c r="Q46" s="8"/>
      <c r="R46" s="11">
        <v>0</v>
      </c>
      <c r="S46" s="10"/>
      <c r="T46" s="15"/>
      <c r="U46" s="11"/>
      <c r="V46" s="11"/>
      <c r="W46" s="32">
        <f>SUM(Q46*R46)</f>
        <v>0</v>
      </c>
      <c r="Y46" s="266" t="s">
        <v>69</v>
      </c>
      <c r="Z46" s="143" t="s">
        <v>70</v>
      </c>
      <c r="AA46" s="5"/>
      <c r="AB46" s="10"/>
      <c r="AC46" s="8"/>
      <c r="AD46" s="11">
        <v>0</v>
      </c>
      <c r="AE46" s="10"/>
      <c r="AF46" s="15"/>
      <c r="AG46" s="11"/>
      <c r="AH46" s="11"/>
      <c r="AI46" s="32">
        <f>SUM(AC46*AD46)</f>
        <v>0</v>
      </c>
    </row>
    <row r="47" spans="1:35" s="2" customFormat="1" ht="30.75" thickBot="1" x14ac:dyDescent="0.3">
      <c r="A47" s="266"/>
      <c r="B47" s="143" t="s">
        <v>71</v>
      </c>
      <c r="C47" s="5"/>
      <c r="D47" s="8"/>
      <c r="E47" s="8"/>
      <c r="F47" s="11">
        <v>0</v>
      </c>
      <c r="G47" s="10"/>
      <c r="H47" s="15"/>
      <c r="I47" s="13">
        <v>0</v>
      </c>
      <c r="J47" s="11">
        <v>0</v>
      </c>
      <c r="K47" s="32">
        <f>SUM(F47*E47)*D47</f>
        <v>0</v>
      </c>
      <c r="M47" s="266"/>
      <c r="N47" s="143" t="s">
        <v>71</v>
      </c>
      <c r="O47" s="5"/>
      <c r="P47" s="8"/>
      <c r="Q47" s="8"/>
      <c r="R47" s="11">
        <v>0</v>
      </c>
      <c r="S47" s="10"/>
      <c r="T47" s="15"/>
      <c r="U47" s="11"/>
      <c r="V47" s="11"/>
      <c r="W47" s="32">
        <f>SUM(R47*Q47)*P47</f>
        <v>0</v>
      </c>
      <c r="Y47" s="266"/>
      <c r="Z47" s="143" t="s">
        <v>71</v>
      </c>
      <c r="AA47" s="5"/>
      <c r="AB47" s="8"/>
      <c r="AC47" s="8"/>
      <c r="AD47" s="11">
        <v>0</v>
      </c>
      <c r="AE47" s="10"/>
      <c r="AF47" s="15"/>
      <c r="AG47" s="11"/>
      <c r="AH47" s="11"/>
      <c r="AI47" s="32">
        <f>SUM(AD47*AC47)*AB47</f>
        <v>0</v>
      </c>
    </row>
    <row r="48" spans="1:35" s="2" customFormat="1" ht="30.75" thickBot="1" x14ac:dyDescent="0.3">
      <c r="A48" s="266" t="s">
        <v>72</v>
      </c>
      <c r="B48" s="17" t="s">
        <v>73</v>
      </c>
      <c r="C48" s="7">
        <v>0</v>
      </c>
      <c r="D48" s="8"/>
      <c r="E48" s="10"/>
      <c r="F48" s="15"/>
      <c r="G48" s="10"/>
      <c r="H48" s="15"/>
      <c r="I48" s="13">
        <v>0</v>
      </c>
      <c r="J48" s="11">
        <v>0</v>
      </c>
      <c r="K48" s="32">
        <f>SUM(C48*D48)</f>
        <v>0</v>
      </c>
      <c r="M48" s="266" t="s">
        <v>72</v>
      </c>
      <c r="N48" s="17" t="s">
        <v>73</v>
      </c>
      <c r="O48" s="7">
        <v>0</v>
      </c>
      <c r="P48" s="8"/>
      <c r="Q48" s="10"/>
      <c r="R48" s="15"/>
      <c r="S48" s="10"/>
      <c r="T48" s="15"/>
      <c r="U48" s="11"/>
      <c r="V48" s="11"/>
      <c r="W48" s="32">
        <f>SUM(O48*P48)</f>
        <v>0</v>
      </c>
      <c r="Y48" s="266" t="s">
        <v>72</v>
      </c>
      <c r="Z48" s="17" t="s">
        <v>73</v>
      </c>
      <c r="AA48" s="7">
        <v>0</v>
      </c>
      <c r="AB48" s="8"/>
      <c r="AC48" s="10"/>
      <c r="AD48" s="15"/>
      <c r="AE48" s="10"/>
      <c r="AF48" s="15"/>
      <c r="AG48" s="11"/>
      <c r="AH48" s="11"/>
      <c r="AI48" s="32">
        <f>SUM(AA48*AB48)</f>
        <v>0</v>
      </c>
    </row>
    <row r="49" spans="1:35" s="2" customFormat="1" ht="30.75" thickBot="1" x14ac:dyDescent="0.3">
      <c r="A49" s="266"/>
      <c r="B49" s="143" t="s">
        <v>74</v>
      </c>
      <c r="C49" s="5"/>
      <c r="D49" s="8"/>
      <c r="E49" s="8"/>
      <c r="F49" s="7">
        <v>0</v>
      </c>
      <c r="G49" s="10"/>
      <c r="H49" s="15"/>
      <c r="I49" s="13">
        <v>0</v>
      </c>
      <c r="J49" s="11">
        <v>0</v>
      </c>
      <c r="K49" s="32">
        <f>SUM(F49*E49)*D49</f>
        <v>0</v>
      </c>
      <c r="M49" s="266"/>
      <c r="N49" s="143" t="s">
        <v>74</v>
      </c>
      <c r="O49" s="5"/>
      <c r="P49" s="8"/>
      <c r="Q49" s="8"/>
      <c r="R49" s="7">
        <v>0</v>
      </c>
      <c r="S49" s="10"/>
      <c r="T49" s="15"/>
      <c r="U49" s="11"/>
      <c r="V49" s="11"/>
      <c r="W49" s="32">
        <f>SUM(R49*Q49)*P49</f>
        <v>0</v>
      </c>
      <c r="Y49" s="266"/>
      <c r="Z49" s="143" t="s">
        <v>74</v>
      </c>
      <c r="AA49" s="5"/>
      <c r="AB49" s="8"/>
      <c r="AC49" s="8"/>
      <c r="AD49" s="7">
        <v>0</v>
      </c>
      <c r="AE49" s="10"/>
      <c r="AF49" s="15"/>
      <c r="AG49" s="11"/>
      <c r="AH49" s="11"/>
      <c r="AI49" s="32">
        <f>SUM(AD49*AC49)*AB49</f>
        <v>0</v>
      </c>
    </row>
    <row r="50" spans="1:35" s="2" customFormat="1" ht="30.75" thickBot="1" x14ac:dyDescent="0.3">
      <c r="A50" s="267"/>
      <c r="B50" s="24" t="s">
        <v>75</v>
      </c>
      <c r="C50" s="7">
        <v>0</v>
      </c>
      <c r="D50" s="8"/>
      <c r="E50" s="10"/>
      <c r="F50" s="15"/>
      <c r="G50" s="10"/>
      <c r="H50" s="15"/>
      <c r="I50" s="13">
        <v>0</v>
      </c>
      <c r="J50" s="11">
        <v>0</v>
      </c>
      <c r="K50" s="33">
        <f>SUM(D50*C50)</f>
        <v>0</v>
      </c>
      <c r="M50" s="267"/>
      <c r="N50" s="24" t="s">
        <v>75</v>
      </c>
      <c r="O50" s="7">
        <v>0</v>
      </c>
      <c r="P50" s="8"/>
      <c r="Q50" s="10"/>
      <c r="R50" s="15"/>
      <c r="S50" s="10"/>
      <c r="T50" s="15"/>
      <c r="U50" s="25"/>
      <c r="V50" s="28"/>
      <c r="W50" s="33">
        <f>SUM(P50*O50)</f>
        <v>0</v>
      </c>
      <c r="Y50" s="267"/>
      <c r="Z50" s="24" t="s">
        <v>75</v>
      </c>
      <c r="AA50" s="7">
        <v>0</v>
      </c>
      <c r="AB50" s="8"/>
      <c r="AC50" s="10"/>
      <c r="AD50" s="15"/>
      <c r="AE50" s="10"/>
      <c r="AF50" s="15"/>
      <c r="AG50" s="25"/>
      <c r="AH50" s="28"/>
      <c r="AI50" s="33">
        <f>SUM(AB50*AA50)</f>
        <v>0</v>
      </c>
    </row>
    <row r="51" spans="1:35" s="2" customFormat="1" ht="15.75" thickBot="1" x14ac:dyDescent="0.3">
      <c r="A51" s="138" t="s">
        <v>76</v>
      </c>
      <c r="B51" s="143" t="s">
        <v>76</v>
      </c>
      <c r="C51" s="5"/>
      <c r="D51" s="5"/>
      <c r="E51" s="5"/>
      <c r="F51" s="15"/>
      <c r="G51" s="4"/>
      <c r="H51" s="11">
        <v>0</v>
      </c>
      <c r="I51" s="11">
        <v>0</v>
      </c>
      <c r="J51" s="11">
        <v>0</v>
      </c>
      <c r="K51" s="32">
        <f>SUM(G51*H51)</f>
        <v>0</v>
      </c>
      <c r="M51" s="138" t="s">
        <v>76</v>
      </c>
      <c r="N51" s="143" t="s">
        <v>76</v>
      </c>
      <c r="O51" s="5"/>
      <c r="P51" s="5"/>
      <c r="Q51" s="5"/>
      <c r="R51" s="15"/>
      <c r="S51" s="4"/>
      <c r="T51" s="11">
        <v>0</v>
      </c>
      <c r="U51" s="11"/>
      <c r="V51" s="11"/>
      <c r="W51" s="32">
        <f>SUM(S51*T51)</f>
        <v>0</v>
      </c>
      <c r="Y51" s="138" t="s">
        <v>76</v>
      </c>
      <c r="Z51" s="143" t="s">
        <v>76</v>
      </c>
      <c r="AA51" s="5"/>
      <c r="AB51" s="5"/>
      <c r="AC51" s="5"/>
      <c r="AD51" s="15"/>
      <c r="AE51" s="4"/>
      <c r="AF51" s="11">
        <v>0</v>
      </c>
      <c r="AG51" s="11"/>
      <c r="AH51" s="11"/>
      <c r="AI51" s="32">
        <f>SUM(AE51*AF51)</f>
        <v>0</v>
      </c>
    </row>
    <row r="52" spans="1:35" s="2" customFormat="1" ht="15.75" thickBot="1" x14ac:dyDescent="0.3">
      <c r="A52" s="27"/>
      <c r="B52" s="16"/>
      <c r="C52" s="16"/>
      <c r="D52" s="16"/>
      <c r="E52" s="16"/>
      <c r="F52" s="16"/>
      <c r="G52" s="16"/>
      <c r="H52" s="16" t="s">
        <v>77</v>
      </c>
      <c r="I52" s="29">
        <f>SUM(I41:I51)</f>
        <v>0</v>
      </c>
      <c r="J52" s="30">
        <f>SUM(J41:J51)</f>
        <v>0</v>
      </c>
      <c r="K52" s="34">
        <f>SUM(K41:K51)</f>
        <v>0</v>
      </c>
      <c r="M52" s="27"/>
      <c r="N52" s="16"/>
      <c r="O52" s="16"/>
      <c r="P52" s="16"/>
      <c r="Q52" s="16"/>
      <c r="R52" s="16"/>
      <c r="S52" s="16"/>
      <c r="T52" s="16" t="s">
        <v>77</v>
      </c>
      <c r="U52" s="29">
        <f>SUM(U41:U51)</f>
        <v>0</v>
      </c>
      <c r="V52" s="30">
        <f>SUM(V41:V51)</f>
        <v>0</v>
      </c>
      <c r="W52" s="34">
        <f>SUM(W41:W51)</f>
        <v>0</v>
      </c>
      <c r="Y52" s="27"/>
      <c r="Z52" s="16"/>
      <c r="AA52" s="16"/>
      <c r="AB52" s="16"/>
      <c r="AC52" s="16"/>
      <c r="AD52" s="16"/>
      <c r="AE52" s="16"/>
      <c r="AF52" s="16" t="s">
        <v>77</v>
      </c>
      <c r="AG52" s="29">
        <f>SUM(AG41:AG51)</f>
        <v>0</v>
      </c>
      <c r="AH52" s="30">
        <f>SUM(AH41:AH51)</f>
        <v>0</v>
      </c>
      <c r="AI52" s="34">
        <f>SUM(AI41:AI51)</f>
        <v>0</v>
      </c>
    </row>
    <row r="53" spans="1:35" s="2" customFormat="1" ht="15.75" thickBot="1" x14ac:dyDescent="0.3">
      <c r="A53" s="35"/>
      <c r="C53" s="36"/>
      <c r="D53" s="36"/>
      <c r="E53" s="36"/>
      <c r="F53" s="36"/>
      <c r="G53" s="36"/>
      <c r="H53" s="36"/>
      <c r="I53" s="37"/>
      <c r="J53" s="37"/>
      <c r="K53" s="38"/>
      <c r="M53" s="35"/>
      <c r="O53" s="36"/>
      <c r="P53" s="36"/>
      <c r="Q53" s="36"/>
      <c r="R53" s="36"/>
      <c r="S53" s="36"/>
      <c r="T53" s="36"/>
      <c r="U53" s="37"/>
      <c r="V53" s="37"/>
      <c r="W53" s="38"/>
      <c r="Y53" s="35"/>
      <c r="AA53" s="36"/>
      <c r="AB53" s="36"/>
      <c r="AC53" s="36"/>
      <c r="AD53" s="36"/>
      <c r="AE53" s="36"/>
      <c r="AF53" s="36"/>
      <c r="AG53" s="37"/>
      <c r="AH53" s="37"/>
      <c r="AI53" s="38"/>
    </row>
    <row r="54" spans="1:35" s="2" customFormat="1" ht="15.75" thickBot="1" x14ac:dyDescent="0.3">
      <c r="A54" s="268" t="s">
        <v>52</v>
      </c>
      <c r="B54" s="22" t="s">
        <v>53</v>
      </c>
      <c r="C54" s="269"/>
      <c r="D54" s="270"/>
      <c r="E54" s="270"/>
      <c r="F54" s="270"/>
      <c r="G54" s="270"/>
      <c r="H54" s="270"/>
      <c r="I54" s="270"/>
      <c r="J54" s="270"/>
      <c r="K54" s="271"/>
      <c r="M54" s="268" t="s">
        <v>52</v>
      </c>
      <c r="N54" s="22" t="s">
        <v>53</v>
      </c>
      <c r="O54" s="269"/>
      <c r="P54" s="270"/>
      <c r="Q54" s="270"/>
      <c r="R54" s="270"/>
      <c r="S54" s="270"/>
      <c r="T54" s="270"/>
      <c r="U54" s="270"/>
      <c r="V54" s="270"/>
      <c r="W54" s="271"/>
      <c r="Y54" s="268" t="s">
        <v>52</v>
      </c>
      <c r="Z54" s="22" t="s">
        <v>53</v>
      </c>
      <c r="AA54" s="269"/>
      <c r="AB54" s="270"/>
      <c r="AC54" s="270"/>
      <c r="AD54" s="270"/>
      <c r="AE54" s="270"/>
      <c r="AF54" s="270"/>
      <c r="AG54" s="270"/>
      <c r="AH54" s="270"/>
      <c r="AI54" s="271"/>
    </row>
    <row r="55" spans="1:35" s="2" customFormat="1" ht="30.75" thickBot="1" x14ac:dyDescent="0.3">
      <c r="A55" s="266"/>
      <c r="B55" s="17" t="s">
        <v>54</v>
      </c>
      <c r="C55" s="269"/>
      <c r="D55" s="270"/>
      <c r="E55" s="270"/>
      <c r="F55" s="270"/>
      <c r="G55" s="270"/>
      <c r="H55" s="270"/>
      <c r="I55" s="270"/>
      <c r="J55" s="270"/>
      <c r="K55" s="271"/>
      <c r="M55" s="266"/>
      <c r="N55" s="17" t="s">
        <v>54</v>
      </c>
      <c r="O55" s="269"/>
      <c r="P55" s="270"/>
      <c r="Q55" s="270"/>
      <c r="R55" s="270"/>
      <c r="S55" s="270"/>
      <c r="T55" s="270"/>
      <c r="U55" s="270"/>
      <c r="V55" s="270"/>
      <c r="W55" s="271"/>
      <c r="Y55" s="266"/>
      <c r="Z55" s="17" t="s">
        <v>54</v>
      </c>
      <c r="AA55" s="269"/>
      <c r="AB55" s="270"/>
      <c r="AC55" s="270"/>
      <c r="AD55" s="270"/>
      <c r="AE55" s="270"/>
      <c r="AF55" s="270"/>
      <c r="AG55" s="270"/>
      <c r="AH55" s="270"/>
      <c r="AI55" s="271"/>
    </row>
    <row r="56" spans="1:35" s="2" customFormat="1" ht="45.75" thickBot="1" x14ac:dyDescent="0.3">
      <c r="A56" s="266"/>
      <c r="B56" s="17" t="s">
        <v>55</v>
      </c>
      <c r="C56" s="269"/>
      <c r="D56" s="270"/>
      <c r="E56" s="270"/>
      <c r="F56" s="270"/>
      <c r="G56" s="270"/>
      <c r="H56" s="270"/>
      <c r="I56" s="270"/>
      <c r="J56" s="270"/>
      <c r="K56" s="271"/>
      <c r="M56" s="266"/>
      <c r="N56" s="17" t="s">
        <v>55</v>
      </c>
      <c r="O56" s="269"/>
      <c r="P56" s="270"/>
      <c r="Q56" s="270"/>
      <c r="R56" s="270"/>
      <c r="S56" s="270"/>
      <c r="T56" s="270"/>
      <c r="U56" s="270"/>
      <c r="V56" s="270"/>
      <c r="W56" s="271"/>
      <c r="Y56" s="266"/>
      <c r="Z56" s="17" t="s">
        <v>55</v>
      </c>
      <c r="AA56" s="269"/>
      <c r="AB56" s="270"/>
      <c r="AC56" s="270"/>
      <c r="AD56" s="270"/>
      <c r="AE56" s="270"/>
      <c r="AF56" s="270"/>
      <c r="AG56" s="270"/>
      <c r="AH56" s="270"/>
      <c r="AI56" s="271"/>
    </row>
    <row r="57" spans="1:35" s="2" customFormat="1" ht="45.75" thickBot="1" x14ac:dyDescent="0.3">
      <c r="A57" s="266" t="s">
        <v>56</v>
      </c>
      <c r="B57" s="17" t="s">
        <v>57</v>
      </c>
      <c r="C57" s="18"/>
      <c r="D57" s="19" t="s">
        <v>58</v>
      </c>
      <c r="E57" s="20" t="s">
        <v>59</v>
      </c>
      <c r="F57" s="20" t="s">
        <v>60</v>
      </c>
      <c r="G57" s="20" t="s">
        <v>61</v>
      </c>
      <c r="H57" s="20" t="s">
        <v>62</v>
      </c>
      <c r="I57" s="20" t="s">
        <v>16</v>
      </c>
      <c r="J57" s="20" t="s">
        <v>17</v>
      </c>
      <c r="K57" s="21" t="s">
        <v>15</v>
      </c>
      <c r="M57" s="266" t="s">
        <v>56</v>
      </c>
      <c r="N57" s="17" t="s">
        <v>57</v>
      </c>
      <c r="O57" s="18"/>
      <c r="P57" s="19" t="s">
        <v>58</v>
      </c>
      <c r="Q57" s="20" t="s">
        <v>59</v>
      </c>
      <c r="R57" s="20" t="s">
        <v>60</v>
      </c>
      <c r="S57" s="20" t="s">
        <v>61</v>
      </c>
      <c r="T57" s="20" t="s">
        <v>62</v>
      </c>
      <c r="U57" s="20" t="s">
        <v>16</v>
      </c>
      <c r="V57" s="20" t="s">
        <v>17</v>
      </c>
      <c r="W57" s="21" t="s">
        <v>15</v>
      </c>
      <c r="Y57" s="266" t="s">
        <v>56</v>
      </c>
      <c r="Z57" s="17" t="s">
        <v>57</v>
      </c>
      <c r="AA57" s="18"/>
      <c r="AB57" s="19" t="s">
        <v>58</v>
      </c>
      <c r="AC57" s="20" t="s">
        <v>59</v>
      </c>
      <c r="AD57" s="20" t="s">
        <v>60</v>
      </c>
      <c r="AE57" s="20" t="s">
        <v>61</v>
      </c>
      <c r="AF57" s="20" t="s">
        <v>62</v>
      </c>
      <c r="AG57" s="20" t="s">
        <v>16</v>
      </c>
      <c r="AH57" s="20" t="s">
        <v>17</v>
      </c>
      <c r="AI57" s="21" t="s">
        <v>15</v>
      </c>
    </row>
    <row r="58" spans="1:35" s="2" customFormat="1" ht="45.75" thickBot="1" x14ac:dyDescent="0.3">
      <c r="A58" s="266"/>
      <c r="B58" s="17" t="s">
        <v>63</v>
      </c>
      <c r="C58" s="7">
        <v>0</v>
      </c>
      <c r="D58" s="12"/>
      <c r="E58" s="10"/>
      <c r="F58" s="15"/>
      <c r="G58" s="10"/>
      <c r="H58" s="15"/>
      <c r="I58" s="13">
        <v>0</v>
      </c>
      <c r="J58" s="13">
        <v>0</v>
      </c>
      <c r="K58" s="31">
        <f>SUM(C58*D58)</f>
        <v>0</v>
      </c>
      <c r="M58" s="266"/>
      <c r="N58" s="17" t="s">
        <v>63</v>
      </c>
      <c r="O58" s="7">
        <v>0</v>
      </c>
      <c r="P58" s="12"/>
      <c r="Q58" s="10"/>
      <c r="R58" s="15"/>
      <c r="S58" s="10"/>
      <c r="T58" s="15"/>
      <c r="U58" s="13"/>
      <c r="V58" s="13"/>
      <c r="W58" s="31">
        <f>SUM(O58*P58)</f>
        <v>0</v>
      </c>
      <c r="Y58" s="266"/>
      <c r="Z58" s="17" t="s">
        <v>63</v>
      </c>
      <c r="AA58" s="7">
        <v>0</v>
      </c>
      <c r="AB58" s="12"/>
      <c r="AC58" s="10"/>
      <c r="AD58" s="15"/>
      <c r="AE58" s="10"/>
      <c r="AF58" s="15"/>
      <c r="AG58" s="13"/>
      <c r="AH58" s="13"/>
      <c r="AI58" s="31">
        <f>SUM(AA58*AB58)</f>
        <v>0</v>
      </c>
    </row>
    <row r="59" spans="1:35" s="2" customFormat="1" ht="15.75" thickBot="1" x14ac:dyDescent="0.3">
      <c r="A59" s="138" t="s">
        <v>64</v>
      </c>
      <c r="B59" s="143" t="s">
        <v>64</v>
      </c>
      <c r="C59" s="5"/>
      <c r="D59" s="8"/>
      <c r="E59" s="8"/>
      <c r="F59" s="11">
        <v>0</v>
      </c>
      <c r="G59" s="10"/>
      <c r="H59" s="15"/>
      <c r="I59" s="13">
        <v>0</v>
      </c>
      <c r="J59" s="11">
        <v>0</v>
      </c>
      <c r="K59" s="32">
        <f>SUM(E59*F59)*D59</f>
        <v>0</v>
      </c>
      <c r="M59" s="138" t="s">
        <v>64</v>
      </c>
      <c r="N59" s="143" t="s">
        <v>64</v>
      </c>
      <c r="O59" s="5"/>
      <c r="P59" s="8"/>
      <c r="Q59" s="8"/>
      <c r="R59" s="11">
        <v>0</v>
      </c>
      <c r="S59" s="10"/>
      <c r="T59" s="15"/>
      <c r="U59" s="11"/>
      <c r="V59" s="11"/>
      <c r="W59" s="32">
        <f>SUM(Q59*R59)*P59</f>
        <v>0</v>
      </c>
      <c r="Y59" s="138" t="s">
        <v>64</v>
      </c>
      <c r="Z59" s="143" t="s">
        <v>64</v>
      </c>
      <c r="AA59" s="5"/>
      <c r="AB59" s="8"/>
      <c r="AC59" s="8"/>
      <c r="AD59" s="11">
        <v>0</v>
      </c>
      <c r="AE59" s="10"/>
      <c r="AF59" s="15"/>
      <c r="AG59" s="11"/>
      <c r="AH59" s="11"/>
      <c r="AI59" s="32">
        <f>SUM(AC59*AD59)*AB59</f>
        <v>0</v>
      </c>
    </row>
    <row r="60" spans="1:35" s="2" customFormat="1" ht="30.75" thickBot="1" x14ac:dyDescent="0.3">
      <c r="A60" s="266" t="s">
        <v>65</v>
      </c>
      <c r="B60" s="143" t="s">
        <v>66</v>
      </c>
      <c r="C60" s="5"/>
      <c r="D60" s="8"/>
      <c r="E60" s="10">
        <v>1</v>
      </c>
      <c r="F60" s="11">
        <v>0</v>
      </c>
      <c r="G60" s="10"/>
      <c r="H60" s="15"/>
      <c r="I60" s="13">
        <v>0</v>
      </c>
      <c r="J60" s="11">
        <v>0</v>
      </c>
      <c r="K60" s="32">
        <f>SUM(F60*E60)*D60</f>
        <v>0</v>
      </c>
      <c r="M60" s="266" t="s">
        <v>65</v>
      </c>
      <c r="N60" s="143" t="s">
        <v>66</v>
      </c>
      <c r="O60" s="5"/>
      <c r="P60" s="8"/>
      <c r="Q60" s="10">
        <v>1</v>
      </c>
      <c r="R60" s="11">
        <v>0</v>
      </c>
      <c r="S60" s="10"/>
      <c r="T60" s="15"/>
      <c r="U60" s="11"/>
      <c r="V60" s="11"/>
      <c r="W60" s="32">
        <f>SUM(R60*Q60)*P60</f>
        <v>0</v>
      </c>
      <c r="Y60" s="266" t="s">
        <v>65</v>
      </c>
      <c r="Z60" s="143" t="s">
        <v>66</v>
      </c>
      <c r="AA60" s="5"/>
      <c r="AB60" s="8"/>
      <c r="AC60" s="10">
        <v>1</v>
      </c>
      <c r="AD60" s="11">
        <v>0</v>
      </c>
      <c r="AE60" s="10"/>
      <c r="AF60" s="15"/>
      <c r="AG60" s="11"/>
      <c r="AH60" s="11"/>
      <c r="AI60" s="32">
        <f>SUM(AD60*AC60)*AB60</f>
        <v>0</v>
      </c>
    </row>
    <row r="61" spans="1:35" s="2" customFormat="1" ht="30.75" thickBot="1" x14ac:dyDescent="0.3">
      <c r="A61" s="266"/>
      <c r="B61" s="143" t="s">
        <v>67</v>
      </c>
      <c r="C61" s="5"/>
      <c r="D61" s="8"/>
      <c r="E61" s="10">
        <v>1</v>
      </c>
      <c r="F61" s="11">
        <v>0</v>
      </c>
      <c r="G61" s="10"/>
      <c r="H61" s="15"/>
      <c r="I61" s="13">
        <v>0</v>
      </c>
      <c r="J61" s="11">
        <v>0</v>
      </c>
      <c r="K61" s="32">
        <f>SUM(F61*E61)*D61</f>
        <v>0</v>
      </c>
      <c r="M61" s="266"/>
      <c r="N61" s="143" t="s">
        <v>67</v>
      </c>
      <c r="O61" s="5"/>
      <c r="P61" s="8"/>
      <c r="Q61" s="10">
        <v>1</v>
      </c>
      <c r="R61" s="11">
        <v>0</v>
      </c>
      <c r="S61" s="10"/>
      <c r="T61" s="15"/>
      <c r="U61" s="11"/>
      <c r="V61" s="11"/>
      <c r="W61" s="32">
        <f>SUM(R61*Q61)*P61</f>
        <v>0</v>
      </c>
      <c r="Y61" s="266"/>
      <c r="Z61" s="143" t="s">
        <v>67</v>
      </c>
      <c r="AA61" s="5"/>
      <c r="AB61" s="8"/>
      <c r="AC61" s="10">
        <v>1</v>
      </c>
      <c r="AD61" s="11">
        <v>0</v>
      </c>
      <c r="AE61" s="10"/>
      <c r="AF61" s="15"/>
      <c r="AG61" s="11"/>
      <c r="AH61" s="11"/>
      <c r="AI61" s="32">
        <f>SUM(AD61*AC61)*AB61</f>
        <v>0</v>
      </c>
    </row>
    <row r="62" spans="1:35" s="2" customFormat="1" ht="30.75" thickBot="1" x14ac:dyDescent="0.3">
      <c r="A62" s="266"/>
      <c r="B62" s="143" t="s">
        <v>68</v>
      </c>
      <c r="C62" s="5"/>
      <c r="D62" s="8"/>
      <c r="E62" s="8"/>
      <c r="F62" s="11">
        <v>0</v>
      </c>
      <c r="G62" s="10"/>
      <c r="H62" s="15"/>
      <c r="I62" s="13">
        <v>0</v>
      </c>
      <c r="J62" s="11">
        <v>0</v>
      </c>
      <c r="K62" s="32">
        <f>SUM(F62*E62)*D62</f>
        <v>0</v>
      </c>
      <c r="M62" s="266"/>
      <c r="N62" s="143" t="s">
        <v>68</v>
      </c>
      <c r="O62" s="5"/>
      <c r="P62" s="8"/>
      <c r="Q62" s="8"/>
      <c r="R62" s="11">
        <v>0</v>
      </c>
      <c r="S62" s="10"/>
      <c r="T62" s="15"/>
      <c r="U62" s="11"/>
      <c r="V62" s="11"/>
      <c r="W62" s="32">
        <f>SUM(R62*Q62)*P62</f>
        <v>0</v>
      </c>
      <c r="Y62" s="266"/>
      <c r="Z62" s="143" t="s">
        <v>68</v>
      </c>
      <c r="AA62" s="5"/>
      <c r="AB62" s="8"/>
      <c r="AC62" s="8"/>
      <c r="AD62" s="11">
        <v>0</v>
      </c>
      <c r="AE62" s="10"/>
      <c r="AF62" s="15"/>
      <c r="AG62" s="11"/>
      <c r="AH62" s="11"/>
      <c r="AI62" s="32">
        <f>SUM(AD62*AC62)*AB62</f>
        <v>0</v>
      </c>
    </row>
    <row r="63" spans="1:35" s="2" customFormat="1" ht="15.75" thickBot="1" x14ac:dyDescent="0.3">
      <c r="A63" s="266" t="s">
        <v>69</v>
      </c>
      <c r="B63" s="143" t="s">
        <v>70</v>
      </c>
      <c r="C63" s="5"/>
      <c r="D63" s="10"/>
      <c r="E63" s="8"/>
      <c r="F63" s="11">
        <v>0</v>
      </c>
      <c r="G63" s="10"/>
      <c r="H63" s="15"/>
      <c r="I63" s="13">
        <v>0</v>
      </c>
      <c r="J63" s="11">
        <v>0</v>
      </c>
      <c r="K63" s="32">
        <f>SUM(E63*F63)</f>
        <v>0</v>
      </c>
      <c r="M63" s="266" t="s">
        <v>69</v>
      </c>
      <c r="N63" s="143" t="s">
        <v>70</v>
      </c>
      <c r="O63" s="5"/>
      <c r="P63" s="10"/>
      <c r="Q63" s="8"/>
      <c r="R63" s="11">
        <v>0</v>
      </c>
      <c r="S63" s="10"/>
      <c r="T63" s="15"/>
      <c r="U63" s="11"/>
      <c r="V63" s="11"/>
      <c r="W63" s="32">
        <f>SUM(Q63*R63)</f>
        <v>0</v>
      </c>
      <c r="Y63" s="266" t="s">
        <v>69</v>
      </c>
      <c r="Z63" s="143" t="s">
        <v>70</v>
      </c>
      <c r="AA63" s="5"/>
      <c r="AB63" s="10"/>
      <c r="AC63" s="8"/>
      <c r="AD63" s="11">
        <v>0</v>
      </c>
      <c r="AE63" s="10"/>
      <c r="AF63" s="15"/>
      <c r="AG63" s="11"/>
      <c r="AH63" s="11"/>
      <c r="AI63" s="32">
        <f>SUM(AC63*AD63)</f>
        <v>0</v>
      </c>
    </row>
    <row r="64" spans="1:35" s="2" customFormat="1" ht="30.75" thickBot="1" x14ac:dyDescent="0.3">
      <c r="A64" s="266"/>
      <c r="B64" s="143" t="s">
        <v>71</v>
      </c>
      <c r="C64" s="5"/>
      <c r="D64" s="8"/>
      <c r="E64" s="8"/>
      <c r="F64" s="11">
        <v>0</v>
      </c>
      <c r="G64" s="10"/>
      <c r="H64" s="15"/>
      <c r="I64" s="13">
        <v>0</v>
      </c>
      <c r="J64" s="11">
        <v>0</v>
      </c>
      <c r="K64" s="32">
        <f>SUM(F64*E64)*D64</f>
        <v>0</v>
      </c>
      <c r="M64" s="266"/>
      <c r="N64" s="143" t="s">
        <v>71</v>
      </c>
      <c r="O64" s="5"/>
      <c r="P64" s="8"/>
      <c r="Q64" s="8"/>
      <c r="R64" s="11">
        <v>0</v>
      </c>
      <c r="S64" s="10"/>
      <c r="T64" s="15"/>
      <c r="U64" s="11"/>
      <c r="V64" s="11"/>
      <c r="W64" s="32">
        <f>SUM(R64*Q64)*P64</f>
        <v>0</v>
      </c>
      <c r="Y64" s="266"/>
      <c r="Z64" s="143" t="s">
        <v>71</v>
      </c>
      <c r="AA64" s="5"/>
      <c r="AB64" s="8"/>
      <c r="AC64" s="8"/>
      <c r="AD64" s="11">
        <v>0</v>
      </c>
      <c r="AE64" s="10"/>
      <c r="AF64" s="15"/>
      <c r="AG64" s="11"/>
      <c r="AH64" s="11"/>
      <c r="AI64" s="32">
        <f>SUM(AD64*AC64)*AB64</f>
        <v>0</v>
      </c>
    </row>
    <row r="65" spans="1:35" s="2" customFormat="1" ht="30.75" thickBot="1" x14ac:dyDescent="0.3">
      <c r="A65" s="266" t="s">
        <v>72</v>
      </c>
      <c r="B65" s="17" t="s">
        <v>73</v>
      </c>
      <c r="C65" s="7">
        <v>0</v>
      </c>
      <c r="D65" s="8"/>
      <c r="E65" s="10"/>
      <c r="F65" s="15"/>
      <c r="G65" s="10"/>
      <c r="H65" s="15"/>
      <c r="I65" s="13">
        <v>0</v>
      </c>
      <c r="J65" s="11">
        <v>0</v>
      </c>
      <c r="K65" s="32">
        <f>SUM(C65*D65)</f>
        <v>0</v>
      </c>
      <c r="M65" s="266" t="s">
        <v>72</v>
      </c>
      <c r="N65" s="17" t="s">
        <v>73</v>
      </c>
      <c r="O65" s="7">
        <v>0</v>
      </c>
      <c r="P65" s="8"/>
      <c r="Q65" s="10"/>
      <c r="R65" s="15"/>
      <c r="S65" s="10"/>
      <c r="T65" s="15"/>
      <c r="U65" s="11"/>
      <c r="V65" s="11"/>
      <c r="W65" s="32">
        <f>SUM(O65*P65)</f>
        <v>0</v>
      </c>
      <c r="Y65" s="266" t="s">
        <v>72</v>
      </c>
      <c r="Z65" s="17" t="s">
        <v>73</v>
      </c>
      <c r="AA65" s="7">
        <v>0</v>
      </c>
      <c r="AB65" s="8"/>
      <c r="AC65" s="10"/>
      <c r="AD65" s="15"/>
      <c r="AE65" s="10"/>
      <c r="AF65" s="15"/>
      <c r="AG65" s="11"/>
      <c r="AH65" s="11"/>
      <c r="AI65" s="32">
        <f>SUM(AA65*AB65)</f>
        <v>0</v>
      </c>
    </row>
    <row r="66" spans="1:35" s="2" customFormat="1" ht="30.75" thickBot="1" x14ac:dyDescent="0.3">
      <c r="A66" s="266"/>
      <c r="B66" s="143" t="s">
        <v>74</v>
      </c>
      <c r="C66" s="5"/>
      <c r="D66" s="8"/>
      <c r="E66" s="8"/>
      <c r="F66" s="7">
        <v>0</v>
      </c>
      <c r="G66" s="10"/>
      <c r="H66" s="15"/>
      <c r="I66" s="13">
        <v>0</v>
      </c>
      <c r="J66" s="11">
        <v>0</v>
      </c>
      <c r="K66" s="32">
        <f>SUM(F66*E66)*D66</f>
        <v>0</v>
      </c>
      <c r="M66" s="266"/>
      <c r="N66" s="143" t="s">
        <v>74</v>
      </c>
      <c r="O66" s="5"/>
      <c r="P66" s="8"/>
      <c r="Q66" s="8"/>
      <c r="R66" s="7">
        <v>0</v>
      </c>
      <c r="S66" s="10"/>
      <c r="T66" s="15"/>
      <c r="U66" s="11"/>
      <c r="V66" s="11"/>
      <c r="W66" s="32">
        <f>SUM(R66*Q66)*P66</f>
        <v>0</v>
      </c>
      <c r="Y66" s="266"/>
      <c r="Z66" s="143" t="s">
        <v>74</v>
      </c>
      <c r="AA66" s="5"/>
      <c r="AB66" s="8"/>
      <c r="AC66" s="8"/>
      <c r="AD66" s="7">
        <v>0</v>
      </c>
      <c r="AE66" s="10"/>
      <c r="AF66" s="15"/>
      <c r="AG66" s="11"/>
      <c r="AH66" s="11"/>
      <c r="AI66" s="32">
        <f>SUM(AD66*AC66)*AB66</f>
        <v>0</v>
      </c>
    </row>
    <row r="67" spans="1:35" s="2" customFormat="1" ht="30.75" thickBot="1" x14ac:dyDescent="0.3">
      <c r="A67" s="267"/>
      <c r="B67" s="24" t="s">
        <v>75</v>
      </c>
      <c r="C67" s="7">
        <v>0</v>
      </c>
      <c r="D67" s="8"/>
      <c r="E67" s="10"/>
      <c r="F67" s="15"/>
      <c r="G67" s="10"/>
      <c r="H67" s="15"/>
      <c r="I67" s="13">
        <v>0</v>
      </c>
      <c r="J67" s="11">
        <v>0</v>
      </c>
      <c r="K67" s="33">
        <f>SUM(D67*C67)</f>
        <v>0</v>
      </c>
      <c r="M67" s="267"/>
      <c r="N67" s="24" t="s">
        <v>75</v>
      </c>
      <c r="O67" s="7">
        <v>0</v>
      </c>
      <c r="P67" s="8"/>
      <c r="Q67" s="10"/>
      <c r="R67" s="15"/>
      <c r="S67" s="10"/>
      <c r="T67" s="15"/>
      <c r="U67" s="25"/>
      <c r="V67" s="28"/>
      <c r="W67" s="33">
        <f>SUM(P67*O67)</f>
        <v>0</v>
      </c>
      <c r="Y67" s="267"/>
      <c r="Z67" s="24" t="s">
        <v>75</v>
      </c>
      <c r="AA67" s="7">
        <v>0</v>
      </c>
      <c r="AB67" s="8"/>
      <c r="AC67" s="10"/>
      <c r="AD67" s="15"/>
      <c r="AE67" s="10"/>
      <c r="AF67" s="15"/>
      <c r="AG67" s="25"/>
      <c r="AH67" s="28"/>
      <c r="AI67" s="33">
        <f>SUM(AB67*AA67)</f>
        <v>0</v>
      </c>
    </row>
    <row r="68" spans="1:35" s="2" customFormat="1" ht="15.75" thickBot="1" x14ac:dyDescent="0.3">
      <c r="A68" s="138" t="s">
        <v>76</v>
      </c>
      <c r="B68" s="143" t="s">
        <v>76</v>
      </c>
      <c r="C68" s="5"/>
      <c r="D68" s="5"/>
      <c r="E68" s="5"/>
      <c r="F68" s="15"/>
      <c r="G68" s="4"/>
      <c r="H68" s="11">
        <v>0</v>
      </c>
      <c r="I68" s="11">
        <v>0</v>
      </c>
      <c r="J68" s="11">
        <v>0</v>
      </c>
      <c r="K68" s="32">
        <f>SUM(G68*H68)</f>
        <v>0</v>
      </c>
      <c r="M68" s="138" t="s">
        <v>76</v>
      </c>
      <c r="N68" s="143" t="s">
        <v>76</v>
      </c>
      <c r="O68" s="5"/>
      <c r="P68" s="5"/>
      <c r="Q68" s="5"/>
      <c r="R68" s="15"/>
      <c r="S68" s="4"/>
      <c r="T68" s="11">
        <v>0</v>
      </c>
      <c r="U68" s="11"/>
      <c r="V68" s="11"/>
      <c r="W68" s="32">
        <f>SUM(S68*T68)</f>
        <v>0</v>
      </c>
      <c r="Y68" s="138" t="s">
        <v>76</v>
      </c>
      <c r="Z68" s="143" t="s">
        <v>76</v>
      </c>
      <c r="AA68" s="5"/>
      <c r="AB68" s="5"/>
      <c r="AC68" s="5"/>
      <c r="AD68" s="15"/>
      <c r="AE68" s="4"/>
      <c r="AF68" s="11">
        <v>0</v>
      </c>
      <c r="AG68" s="11"/>
      <c r="AH68" s="11"/>
      <c r="AI68" s="32">
        <f>SUM(AE68*AF68)</f>
        <v>0</v>
      </c>
    </row>
    <row r="69" spans="1:35" s="2" customFormat="1" ht="15.75" thickBot="1" x14ac:dyDescent="0.3">
      <c r="A69" s="27"/>
      <c r="B69" s="16"/>
      <c r="C69" s="16"/>
      <c r="D69" s="16"/>
      <c r="E69" s="16"/>
      <c r="F69" s="16"/>
      <c r="G69" s="16"/>
      <c r="H69" s="16" t="s">
        <v>77</v>
      </c>
      <c r="I69" s="29">
        <f>SUM(I58:I68)</f>
        <v>0</v>
      </c>
      <c r="J69" s="30">
        <f>SUM(J58:J68)</f>
        <v>0</v>
      </c>
      <c r="K69" s="34">
        <f>SUM(K58:K68)</f>
        <v>0</v>
      </c>
      <c r="M69" s="27"/>
      <c r="N69" s="16"/>
      <c r="O69" s="16"/>
      <c r="P69" s="16"/>
      <c r="Q69" s="16"/>
      <c r="R69" s="16"/>
      <c r="S69" s="16"/>
      <c r="T69" s="16" t="s">
        <v>77</v>
      </c>
      <c r="U69" s="29">
        <f>SUM(U58:U68)</f>
        <v>0</v>
      </c>
      <c r="V69" s="30">
        <f>SUM(V58:V68)</f>
        <v>0</v>
      </c>
      <c r="W69" s="34">
        <f>SUM(W58:W68)</f>
        <v>0</v>
      </c>
      <c r="Y69" s="27"/>
      <c r="Z69" s="16"/>
      <c r="AA69" s="16"/>
      <c r="AB69" s="16"/>
      <c r="AC69" s="16"/>
      <c r="AD69" s="16"/>
      <c r="AE69" s="16"/>
      <c r="AF69" s="16" t="s">
        <v>77</v>
      </c>
      <c r="AG69" s="29">
        <f>SUM(AG58:AG68)</f>
        <v>0</v>
      </c>
      <c r="AH69" s="30">
        <f>SUM(AH58:AH68)</f>
        <v>0</v>
      </c>
      <c r="AI69" s="34">
        <f>SUM(AI58:AI68)</f>
        <v>0</v>
      </c>
    </row>
    <row r="70" spans="1:35" s="2" customFormat="1" ht="15.75" thickBot="1" x14ac:dyDescent="0.3">
      <c r="A70" s="35"/>
      <c r="C70" s="36"/>
      <c r="D70" s="36"/>
      <c r="E70" s="36"/>
      <c r="F70" s="36"/>
      <c r="G70" s="36"/>
      <c r="H70" s="36"/>
      <c r="I70" s="37"/>
      <c r="J70" s="37"/>
      <c r="K70" s="38"/>
      <c r="M70" s="35"/>
      <c r="O70" s="36"/>
      <c r="P70" s="36"/>
      <c r="Q70" s="36"/>
      <c r="R70" s="36"/>
      <c r="S70" s="36"/>
      <c r="T70" s="36"/>
      <c r="U70" s="37"/>
      <c r="V70" s="37"/>
      <c r="W70" s="38"/>
      <c r="Y70" s="35"/>
      <c r="AA70" s="36"/>
      <c r="AB70" s="36"/>
      <c r="AC70" s="36"/>
      <c r="AD70" s="36"/>
      <c r="AE70" s="36"/>
      <c r="AF70" s="36"/>
      <c r="AG70" s="37"/>
      <c r="AH70" s="37"/>
      <c r="AI70" s="38"/>
    </row>
    <row r="71" spans="1:35" s="2" customFormat="1" ht="15.75" thickBot="1" x14ac:dyDescent="0.3">
      <c r="A71" s="268" t="s">
        <v>52</v>
      </c>
      <c r="B71" s="22" t="s">
        <v>53</v>
      </c>
      <c r="C71" s="269"/>
      <c r="D71" s="270"/>
      <c r="E71" s="270"/>
      <c r="F71" s="270"/>
      <c r="G71" s="270"/>
      <c r="H71" s="270"/>
      <c r="I71" s="270"/>
      <c r="J71" s="270"/>
      <c r="K71" s="271"/>
      <c r="M71" s="268" t="s">
        <v>52</v>
      </c>
      <c r="N71" s="22" t="s">
        <v>53</v>
      </c>
      <c r="O71" s="269"/>
      <c r="P71" s="270"/>
      <c r="Q71" s="270"/>
      <c r="R71" s="270"/>
      <c r="S71" s="270"/>
      <c r="T71" s="270"/>
      <c r="U71" s="270"/>
      <c r="V71" s="270"/>
      <c r="W71" s="271"/>
      <c r="Y71" s="268" t="s">
        <v>52</v>
      </c>
      <c r="Z71" s="22" t="s">
        <v>53</v>
      </c>
      <c r="AA71" s="269"/>
      <c r="AB71" s="270"/>
      <c r="AC71" s="270"/>
      <c r="AD71" s="270"/>
      <c r="AE71" s="270"/>
      <c r="AF71" s="270"/>
      <c r="AG71" s="270"/>
      <c r="AH71" s="270"/>
      <c r="AI71" s="271"/>
    </row>
    <row r="72" spans="1:35" s="2" customFormat="1" ht="30.75" thickBot="1" x14ac:dyDescent="0.3">
      <c r="A72" s="266"/>
      <c r="B72" s="17" t="s">
        <v>54</v>
      </c>
      <c r="C72" s="269"/>
      <c r="D72" s="270"/>
      <c r="E72" s="270"/>
      <c r="F72" s="270"/>
      <c r="G72" s="270"/>
      <c r="H72" s="270"/>
      <c r="I72" s="270"/>
      <c r="J72" s="270"/>
      <c r="K72" s="271"/>
      <c r="M72" s="266"/>
      <c r="N72" s="17" t="s">
        <v>54</v>
      </c>
      <c r="O72" s="269"/>
      <c r="P72" s="270"/>
      <c r="Q72" s="270"/>
      <c r="R72" s="270"/>
      <c r="S72" s="270"/>
      <c r="T72" s="270"/>
      <c r="U72" s="270"/>
      <c r="V72" s="270"/>
      <c r="W72" s="271"/>
      <c r="Y72" s="266"/>
      <c r="Z72" s="17" t="s">
        <v>54</v>
      </c>
      <c r="AA72" s="269"/>
      <c r="AB72" s="270"/>
      <c r="AC72" s="270"/>
      <c r="AD72" s="270"/>
      <c r="AE72" s="270"/>
      <c r="AF72" s="270"/>
      <c r="AG72" s="270"/>
      <c r="AH72" s="270"/>
      <c r="AI72" s="271"/>
    </row>
    <row r="73" spans="1:35" s="2" customFormat="1" ht="45.75" thickBot="1" x14ac:dyDescent="0.3">
      <c r="A73" s="266"/>
      <c r="B73" s="17" t="s">
        <v>55</v>
      </c>
      <c r="C73" s="269"/>
      <c r="D73" s="270"/>
      <c r="E73" s="270"/>
      <c r="F73" s="270"/>
      <c r="G73" s="270"/>
      <c r="H73" s="270"/>
      <c r="I73" s="270"/>
      <c r="J73" s="270"/>
      <c r="K73" s="271"/>
      <c r="M73" s="266"/>
      <c r="N73" s="17" t="s">
        <v>55</v>
      </c>
      <c r="O73" s="269"/>
      <c r="P73" s="270"/>
      <c r="Q73" s="270"/>
      <c r="R73" s="270"/>
      <c r="S73" s="270"/>
      <c r="T73" s="270"/>
      <c r="U73" s="270"/>
      <c r="V73" s="270"/>
      <c r="W73" s="271"/>
      <c r="Y73" s="266"/>
      <c r="Z73" s="17" t="s">
        <v>55</v>
      </c>
      <c r="AA73" s="269"/>
      <c r="AB73" s="270"/>
      <c r="AC73" s="270"/>
      <c r="AD73" s="270"/>
      <c r="AE73" s="270"/>
      <c r="AF73" s="270"/>
      <c r="AG73" s="270"/>
      <c r="AH73" s="270"/>
      <c r="AI73" s="271"/>
    </row>
    <row r="74" spans="1:35" s="2" customFormat="1" ht="45.75" thickBot="1" x14ac:dyDescent="0.3">
      <c r="A74" s="266" t="s">
        <v>56</v>
      </c>
      <c r="B74" s="17" t="s">
        <v>57</v>
      </c>
      <c r="C74" s="18"/>
      <c r="D74" s="19" t="s">
        <v>58</v>
      </c>
      <c r="E74" s="20" t="s">
        <v>59</v>
      </c>
      <c r="F74" s="20" t="s">
        <v>60</v>
      </c>
      <c r="G74" s="20" t="s">
        <v>61</v>
      </c>
      <c r="H74" s="20" t="s">
        <v>62</v>
      </c>
      <c r="I74" s="20" t="s">
        <v>16</v>
      </c>
      <c r="J74" s="20" t="s">
        <v>17</v>
      </c>
      <c r="K74" s="21" t="s">
        <v>15</v>
      </c>
      <c r="M74" s="266" t="s">
        <v>56</v>
      </c>
      <c r="N74" s="17" t="s">
        <v>57</v>
      </c>
      <c r="O74" s="18"/>
      <c r="P74" s="19" t="s">
        <v>58</v>
      </c>
      <c r="Q74" s="20" t="s">
        <v>59</v>
      </c>
      <c r="R74" s="20" t="s">
        <v>60</v>
      </c>
      <c r="S74" s="20" t="s">
        <v>61</v>
      </c>
      <c r="T74" s="20" t="s">
        <v>62</v>
      </c>
      <c r="U74" s="20" t="s">
        <v>16</v>
      </c>
      <c r="V74" s="20" t="s">
        <v>17</v>
      </c>
      <c r="W74" s="21" t="s">
        <v>15</v>
      </c>
      <c r="Y74" s="266" t="s">
        <v>56</v>
      </c>
      <c r="Z74" s="17" t="s">
        <v>57</v>
      </c>
      <c r="AA74" s="18"/>
      <c r="AB74" s="19" t="s">
        <v>58</v>
      </c>
      <c r="AC74" s="20" t="s">
        <v>59</v>
      </c>
      <c r="AD74" s="20" t="s">
        <v>60</v>
      </c>
      <c r="AE74" s="20" t="s">
        <v>61</v>
      </c>
      <c r="AF74" s="20" t="s">
        <v>62</v>
      </c>
      <c r="AG74" s="20" t="s">
        <v>16</v>
      </c>
      <c r="AH74" s="20" t="s">
        <v>17</v>
      </c>
      <c r="AI74" s="21" t="s">
        <v>15</v>
      </c>
    </row>
    <row r="75" spans="1:35" s="2" customFormat="1" ht="45.75" thickBot="1" x14ac:dyDescent="0.3">
      <c r="A75" s="266"/>
      <c r="B75" s="17" t="s">
        <v>63</v>
      </c>
      <c r="C75" s="7">
        <v>0</v>
      </c>
      <c r="D75" s="12"/>
      <c r="E75" s="10"/>
      <c r="F75" s="15"/>
      <c r="G75" s="10"/>
      <c r="H75" s="15"/>
      <c r="I75" s="13">
        <v>0</v>
      </c>
      <c r="J75" s="13">
        <v>0</v>
      </c>
      <c r="K75" s="31">
        <f>SUM(C75*D75)</f>
        <v>0</v>
      </c>
      <c r="M75" s="266"/>
      <c r="N75" s="17" t="s">
        <v>63</v>
      </c>
      <c r="O75" s="7">
        <v>0</v>
      </c>
      <c r="P75" s="12"/>
      <c r="Q75" s="10"/>
      <c r="R75" s="15"/>
      <c r="S75" s="10"/>
      <c r="T75" s="15"/>
      <c r="U75" s="13"/>
      <c r="V75" s="13"/>
      <c r="W75" s="31">
        <f>SUM(O75*P75)</f>
        <v>0</v>
      </c>
      <c r="Y75" s="266"/>
      <c r="Z75" s="17" t="s">
        <v>63</v>
      </c>
      <c r="AA75" s="7">
        <v>0</v>
      </c>
      <c r="AB75" s="12"/>
      <c r="AC75" s="10"/>
      <c r="AD75" s="15"/>
      <c r="AE75" s="10"/>
      <c r="AF75" s="15"/>
      <c r="AG75" s="13"/>
      <c r="AH75" s="13"/>
      <c r="AI75" s="31">
        <f>SUM(AA75*AB75)</f>
        <v>0</v>
      </c>
    </row>
    <row r="76" spans="1:35" s="2" customFormat="1" ht="15.75" thickBot="1" x14ac:dyDescent="0.3">
      <c r="A76" s="138" t="s">
        <v>64</v>
      </c>
      <c r="B76" s="143" t="s">
        <v>64</v>
      </c>
      <c r="C76" s="5"/>
      <c r="D76" s="8"/>
      <c r="E76" s="8"/>
      <c r="F76" s="11">
        <v>0</v>
      </c>
      <c r="G76" s="10"/>
      <c r="H76" s="15"/>
      <c r="I76" s="13">
        <v>0</v>
      </c>
      <c r="J76" s="11">
        <v>0</v>
      </c>
      <c r="K76" s="32">
        <f>SUM(E76*F76)*D76</f>
        <v>0</v>
      </c>
      <c r="M76" s="138" t="s">
        <v>64</v>
      </c>
      <c r="N76" s="143" t="s">
        <v>64</v>
      </c>
      <c r="O76" s="5"/>
      <c r="P76" s="8"/>
      <c r="Q76" s="8"/>
      <c r="R76" s="11">
        <v>0</v>
      </c>
      <c r="S76" s="10"/>
      <c r="T76" s="15"/>
      <c r="U76" s="11"/>
      <c r="V76" s="11"/>
      <c r="W76" s="32">
        <f>SUM(Q76*R76)*P76</f>
        <v>0</v>
      </c>
      <c r="Y76" s="138" t="s">
        <v>64</v>
      </c>
      <c r="Z76" s="143" t="s">
        <v>64</v>
      </c>
      <c r="AA76" s="5"/>
      <c r="AB76" s="8"/>
      <c r="AC76" s="8"/>
      <c r="AD76" s="11">
        <v>0</v>
      </c>
      <c r="AE76" s="10"/>
      <c r="AF76" s="15"/>
      <c r="AG76" s="11"/>
      <c r="AH76" s="11"/>
      <c r="AI76" s="32">
        <f>SUM(AC76*AD76)*AB76</f>
        <v>0</v>
      </c>
    </row>
    <row r="77" spans="1:35" s="2" customFormat="1" ht="30.75" thickBot="1" x14ac:dyDescent="0.3">
      <c r="A77" s="266" t="s">
        <v>65</v>
      </c>
      <c r="B77" s="143" t="s">
        <v>66</v>
      </c>
      <c r="C77" s="5"/>
      <c r="D77" s="8"/>
      <c r="E77" s="10">
        <v>1</v>
      </c>
      <c r="F77" s="11">
        <v>0</v>
      </c>
      <c r="G77" s="10"/>
      <c r="H77" s="15"/>
      <c r="I77" s="13">
        <v>0</v>
      </c>
      <c r="J77" s="11">
        <v>0</v>
      </c>
      <c r="K77" s="32">
        <f>SUM(F77*E77)*D77</f>
        <v>0</v>
      </c>
      <c r="M77" s="266" t="s">
        <v>65</v>
      </c>
      <c r="N77" s="143" t="s">
        <v>66</v>
      </c>
      <c r="O77" s="5"/>
      <c r="P77" s="8"/>
      <c r="Q77" s="10">
        <v>1</v>
      </c>
      <c r="R77" s="11">
        <v>0</v>
      </c>
      <c r="S77" s="10"/>
      <c r="T77" s="15"/>
      <c r="U77" s="11"/>
      <c r="V77" s="11"/>
      <c r="W77" s="32">
        <f>SUM(R77*Q77)*P77</f>
        <v>0</v>
      </c>
      <c r="Y77" s="266" t="s">
        <v>65</v>
      </c>
      <c r="Z77" s="143" t="s">
        <v>66</v>
      </c>
      <c r="AA77" s="5"/>
      <c r="AB77" s="8"/>
      <c r="AC77" s="10">
        <v>1</v>
      </c>
      <c r="AD77" s="11">
        <v>0</v>
      </c>
      <c r="AE77" s="10"/>
      <c r="AF77" s="15"/>
      <c r="AG77" s="11"/>
      <c r="AH77" s="11"/>
      <c r="AI77" s="32">
        <f>SUM(AD77*AC77)*AB77</f>
        <v>0</v>
      </c>
    </row>
    <row r="78" spans="1:35" s="2" customFormat="1" ht="30.75" thickBot="1" x14ac:dyDescent="0.3">
      <c r="A78" s="266"/>
      <c r="B78" s="143" t="s">
        <v>67</v>
      </c>
      <c r="C78" s="5"/>
      <c r="D78" s="8"/>
      <c r="E78" s="10">
        <v>1</v>
      </c>
      <c r="F78" s="11">
        <v>0</v>
      </c>
      <c r="G78" s="10"/>
      <c r="H78" s="15"/>
      <c r="I78" s="13">
        <v>0</v>
      </c>
      <c r="J78" s="11">
        <v>0</v>
      </c>
      <c r="K78" s="32">
        <f>SUM(F78*E78)*D78</f>
        <v>0</v>
      </c>
      <c r="M78" s="266"/>
      <c r="N78" s="143" t="s">
        <v>67</v>
      </c>
      <c r="O78" s="5"/>
      <c r="P78" s="8"/>
      <c r="Q78" s="10">
        <v>1</v>
      </c>
      <c r="R78" s="11">
        <v>0</v>
      </c>
      <c r="S78" s="10"/>
      <c r="T78" s="15"/>
      <c r="U78" s="11"/>
      <c r="V78" s="11"/>
      <c r="W78" s="32">
        <f>SUM(R78*Q78)*P78</f>
        <v>0</v>
      </c>
      <c r="Y78" s="266"/>
      <c r="Z78" s="143" t="s">
        <v>67</v>
      </c>
      <c r="AA78" s="5"/>
      <c r="AB78" s="8"/>
      <c r="AC78" s="10">
        <v>1</v>
      </c>
      <c r="AD78" s="11">
        <v>0</v>
      </c>
      <c r="AE78" s="10"/>
      <c r="AF78" s="15"/>
      <c r="AG78" s="11"/>
      <c r="AH78" s="11"/>
      <c r="AI78" s="32">
        <f>SUM(AD78*AC78)*AB78</f>
        <v>0</v>
      </c>
    </row>
    <row r="79" spans="1:35" s="2" customFormat="1" ht="30.75" thickBot="1" x14ac:dyDescent="0.3">
      <c r="A79" s="266"/>
      <c r="B79" s="143" t="s">
        <v>68</v>
      </c>
      <c r="C79" s="5"/>
      <c r="D79" s="8"/>
      <c r="E79" s="8"/>
      <c r="F79" s="11">
        <v>0</v>
      </c>
      <c r="G79" s="10"/>
      <c r="H79" s="15"/>
      <c r="I79" s="13">
        <v>0</v>
      </c>
      <c r="J79" s="11">
        <v>0</v>
      </c>
      <c r="K79" s="32">
        <f>SUM(F79*E79)*D79</f>
        <v>0</v>
      </c>
      <c r="M79" s="266"/>
      <c r="N79" s="143" t="s">
        <v>68</v>
      </c>
      <c r="O79" s="5"/>
      <c r="P79" s="8"/>
      <c r="Q79" s="8"/>
      <c r="R79" s="11">
        <v>0</v>
      </c>
      <c r="S79" s="10"/>
      <c r="T79" s="15"/>
      <c r="U79" s="11"/>
      <c r="V79" s="11"/>
      <c r="W79" s="32">
        <f>SUM(R79*Q79)*P79</f>
        <v>0</v>
      </c>
      <c r="Y79" s="266"/>
      <c r="Z79" s="143" t="s">
        <v>68</v>
      </c>
      <c r="AA79" s="5"/>
      <c r="AB79" s="8"/>
      <c r="AC79" s="8"/>
      <c r="AD79" s="11">
        <v>0</v>
      </c>
      <c r="AE79" s="10"/>
      <c r="AF79" s="15"/>
      <c r="AG79" s="11"/>
      <c r="AH79" s="11"/>
      <c r="AI79" s="32">
        <f>SUM(AD79*AC79)*AB79</f>
        <v>0</v>
      </c>
    </row>
    <row r="80" spans="1:35" s="2" customFormat="1" ht="15.75" thickBot="1" x14ac:dyDescent="0.3">
      <c r="A80" s="266" t="s">
        <v>69</v>
      </c>
      <c r="B80" s="143" t="s">
        <v>70</v>
      </c>
      <c r="C80" s="5"/>
      <c r="D80" s="10"/>
      <c r="E80" s="8"/>
      <c r="F80" s="11">
        <v>0</v>
      </c>
      <c r="G80" s="10"/>
      <c r="H80" s="15"/>
      <c r="I80" s="13">
        <v>0</v>
      </c>
      <c r="J80" s="11">
        <v>0</v>
      </c>
      <c r="K80" s="32">
        <f>SUM(E80*F80)</f>
        <v>0</v>
      </c>
      <c r="M80" s="266" t="s">
        <v>69</v>
      </c>
      <c r="N80" s="143" t="s">
        <v>70</v>
      </c>
      <c r="O80" s="5"/>
      <c r="P80" s="10"/>
      <c r="Q80" s="8"/>
      <c r="R80" s="11">
        <v>0</v>
      </c>
      <c r="S80" s="10"/>
      <c r="T80" s="15"/>
      <c r="U80" s="11"/>
      <c r="V80" s="11"/>
      <c r="W80" s="32">
        <f>SUM(Q80*R80)</f>
        <v>0</v>
      </c>
      <c r="Y80" s="266" t="s">
        <v>69</v>
      </c>
      <c r="Z80" s="143" t="s">
        <v>70</v>
      </c>
      <c r="AA80" s="5"/>
      <c r="AB80" s="10"/>
      <c r="AC80" s="8"/>
      <c r="AD80" s="11">
        <v>0</v>
      </c>
      <c r="AE80" s="10"/>
      <c r="AF80" s="15"/>
      <c r="AG80" s="11"/>
      <c r="AH80" s="11"/>
      <c r="AI80" s="32">
        <f>SUM(AC80*AD80)</f>
        <v>0</v>
      </c>
    </row>
    <row r="81" spans="1:35" s="2" customFormat="1" ht="30.75" thickBot="1" x14ac:dyDescent="0.3">
      <c r="A81" s="266"/>
      <c r="B81" s="143" t="s">
        <v>71</v>
      </c>
      <c r="C81" s="5"/>
      <c r="D81" s="8"/>
      <c r="E81" s="8"/>
      <c r="F81" s="11">
        <v>0</v>
      </c>
      <c r="G81" s="10"/>
      <c r="H81" s="15"/>
      <c r="I81" s="13">
        <v>0</v>
      </c>
      <c r="J81" s="11">
        <v>0</v>
      </c>
      <c r="K81" s="32">
        <f>SUM(F81*E81)*D81</f>
        <v>0</v>
      </c>
      <c r="M81" s="266"/>
      <c r="N81" s="143" t="s">
        <v>71</v>
      </c>
      <c r="O81" s="5"/>
      <c r="P81" s="8"/>
      <c r="Q81" s="8"/>
      <c r="R81" s="11">
        <v>0</v>
      </c>
      <c r="S81" s="10"/>
      <c r="T81" s="15"/>
      <c r="U81" s="11"/>
      <c r="V81" s="11"/>
      <c r="W81" s="32">
        <f>SUM(R81*Q81)*P81</f>
        <v>0</v>
      </c>
      <c r="Y81" s="266"/>
      <c r="Z81" s="143" t="s">
        <v>71</v>
      </c>
      <c r="AA81" s="5"/>
      <c r="AB81" s="8"/>
      <c r="AC81" s="8"/>
      <c r="AD81" s="11">
        <v>0</v>
      </c>
      <c r="AE81" s="10"/>
      <c r="AF81" s="15"/>
      <c r="AG81" s="11"/>
      <c r="AH81" s="11"/>
      <c r="AI81" s="32">
        <f>SUM(AD81*AC81)*AB81</f>
        <v>0</v>
      </c>
    </row>
    <row r="82" spans="1:35" s="2" customFormat="1" ht="30.75" thickBot="1" x14ac:dyDescent="0.3">
      <c r="A82" s="266" t="s">
        <v>72</v>
      </c>
      <c r="B82" s="17" t="s">
        <v>73</v>
      </c>
      <c r="C82" s="7">
        <v>0</v>
      </c>
      <c r="D82" s="8"/>
      <c r="E82" s="10"/>
      <c r="F82" s="15"/>
      <c r="G82" s="10"/>
      <c r="H82" s="15"/>
      <c r="I82" s="13">
        <v>0</v>
      </c>
      <c r="J82" s="11">
        <v>0</v>
      </c>
      <c r="K82" s="32">
        <f>SUM(C82*D82)</f>
        <v>0</v>
      </c>
      <c r="M82" s="266" t="s">
        <v>72</v>
      </c>
      <c r="N82" s="17" t="s">
        <v>73</v>
      </c>
      <c r="O82" s="7">
        <v>0</v>
      </c>
      <c r="P82" s="8"/>
      <c r="Q82" s="10"/>
      <c r="R82" s="15"/>
      <c r="S82" s="10"/>
      <c r="T82" s="15"/>
      <c r="U82" s="11"/>
      <c r="V82" s="11"/>
      <c r="W82" s="32">
        <f>SUM(O82*P82)</f>
        <v>0</v>
      </c>
      <c r="Y82" s="266" t="s">
        <v>72</v>
      </c>
      <c r="Z82" s="17" t="s">
        <v>73</v>
      </c>
      <c r="AA82" s="7">
        <v>0</v>
      </c>
      <c r="AB82" s="8"/>
      <c r="AC82" s="10"/>
      <c r="AD82" s="15"/>
      <c r="AE82" s="10"/>
      <c r="AF82" s="15"/>
      <c r="AG82" s="11"/>
      <c r="AH82" s="11"/>
      <c r="AI82" s="32">
        <f>SUM(AA82*AB82)</f>
        <v>0</v>
      </c>
    </row>
    <row r="83" spans="1:35" s="2" customFormat="1" ht="30.75" thickBot="1" x14ac:dyDescent="0.3">
      <c r="A83" s="266"/>
      <c r="B83" s="143" t="s">
        <v>74</v>
      </c>
      <c r="C83" s="5"/>
      <c r="D83" s="8"/>
      <c r="E83" s="8"/>
      <c r="F83" s="7">
        <v>0</v>
      </c>
      <c r="G83" s="10"/>
      <c r="H83" s="15"/>
      <c r="I83" s="13">
        <v>0</v>
      </c>
      <c r="J83" s="11">
        <v>0</v>
      </c>
      <c r="K83" s="32">
        <f>SUM(F83*E83)*D83</f>
        <v>0</v>
      </c>
      <c r="M83" s="266"/>
      <c r="N83" s="143" t="s">
        <v>74</v>
      </c>
      <c r="O83" s="5"/>
      <c r="P83" s="8"/>
      <c r="Q83" s="8"/>
      <c r="R83" s="7">
        <v>0</v>
      </c>
      <c r="S83" s="10"/>
      <c r="T83" s="15"/>
      <c r="U83" s="11"/>
      <c r="V83" s="11"/>
      <c r="W83" s="32">
        <f>SUM(R83*Q83)*P83</f>
        <v>0</v>
      </c>
      <c r="Y83" s="266"/>
      <c r="Z83" s="143" t="s">
        <v>74</v>
      </c>
      <c r="AA83" s="5"/>
      <c r="AB83" s="8"/>
      <c r="AC83" s="8"/>
      <c r="AD83" s="7">
        <v>0</v>
      </c>
      <c r="AE83" s="10"/>
      <c r="AF83" s="15"/>
      <c r="AG83" s="11"/>
      <c r="AH83" s="11"/>
      <c r="AI83" s="32">
        <f>SUM(AD83*AC83)*AB83</f>
        <v>0</v>
      </c>
    </row>
    <row r="84" spans="1:35" s="2" customFormat="1" ht="30.75" thickBot="1" x14ac:dyDescent="0.3">
      <c r="A84" s="267"/>
      <c r="B84" s="24" t="s">
        <v>75</v>
      </c>
      <c r="C84" s="7">
        <v>0</v>
      </c>
      <c r="D84" s="8"/>
      <c r="E84" s="10"/>
      <c r="F84" s="15"/>
      <c r="G84" s="10"/>
      <c r="H84" s="15"/>
      <c r="I84" s="13">
        <v>0</v>
      </c>
      <c r="J84" s="11">
        <v>0</v>
      </c>
      <c r="K84" s="33">
        <f>SUM(D84*C84)</f>
        <v>0</v>
      </c>
      <c r="M84" s="267"/>
      <c r="N84" s="24" t="s">
        <v>75</v>
      </c>
      <c r="O84" s="7">
        <v>0</v>
      </c>
      <c r="P84" s="8"/>
      <c r="Q84" s="10"/>
      <c r="R84" s="15"/>
      <c r="S84" s="10"/>
      <c r="T84" s="15"/>
      <c r="U84" s="25"/>
      <c r="V84" s="28"/>
      <c r="W84" s="33">
        <f>SUM(P84*O84)</f>
        <v>0</v>
      </c>
      <c r="Y84" s="267"/>
      <c r="Z84" s="24" t="s">
        <v>75</v>
      </c>
      <c r="AA84" s="7">
        <v>0</v>
      </c>
      <c r="AB84" s="8"/>
      <c r="AC84" s="10"/>
      <c r="AD84" s="15"/>
      <c r="AE84" s="10"/>
      <c r="AF84" s="15"/>
      <c r="AG84" s="25"/>
      <c r="AH84" s="28"/>
      <c r="AI84" s="33">
        <f>SUM(AB84*AA84)</f>
        <v>0</v>
      </c>
    </row>
    <row r="85" spans="1:35" s="2" customFormat="1" ht="15.75" thickBot="1" x14ac:dyDescent="0.3">
      <c r="A85" s="138" t="s">
        <v>76</v>
      </c>
      <c r="B85" s="143" t="s">
        <v>76</v>
      </c>
      <c r="C85" s="5"/>
      <c r="D85" s="5"/>
      <c r="E85" s="5"/>
      <c r="F85" s="15"/>
      <c r="G85" s="4"/>
      <c r="H85" s="11">
        <v>0</v>
      </c>
      <c r="I85" s="11">
        <v>0</v>
      </c>
      <c r="J85" s="11">
        <v>0</v>
      </c>
      <c r="K85" s="32">
        <f>SUM(G85*H85)</f>
        <v>0</v>
      </c>
      <c r="M85" s="138" t="s">
        <v>76</v>
      </c>
      <c r="N85" s="143" t="s">
        <v>76</v>
      </c>
      <c r="O85" s="5"/>
      <c r="P85" s="5"/>
      <c r="Q85" s="5"/>
      <c r="R85" s="15"/>
      <c r="S85" s="4"/>
      <c r="T85" s="11">
        <v>0</v>
      </c>
      <c r="U85" s="11"/>
      <c r="V85" s="11"/>
      <c r="W85" s="32">
        <f>SUM(S85*T85)</f>
        <v>0</v>
      </c>
      <c r="Y85" s="138" t="s">
        <v>76</v>
      </c>
      <c r="Z85" s="143" t="s">
        <v>76</v>
      </c>
      <c r="AA85" s="5"/>
      <c r="AB85" s="5"/>
      <c r="AC85" s="5"/>
      <c r="AD85" s="15"/>
      <c r="AE85" s="4"/>
      <c r="AF85" s="11">
        <v>0</v>
      </c>
      <c r="AG85" s="11"/>
      <c r="AH85" s="11"/>
      <c r="AI85" s="32">
        <f>SUM(AE85*AF85)</f>
        <v>0</v>
      </c>
    </row>
    <row r="86" spans="1:35" s="2" customFormat="1" ht="15.75" thickBot="1" x14ac:dyDescent="0.3">
      <c r="A86" s="27"/>
      <c r="B86" s="16"/>
      <c r="C86" s="16"/>
      <c r="D86" s="16"/>
      <c r="E86" s="16"/>
      <c r="F86" s="16"/>
      <c r="G86" s="16"/>
      <c r="H86" s="16" t="s">
        <v>77</v>
      </c>
      <c r="I86" s="29">
        <f>SUM(I75:I85)</f>
        <v>0</v>
      </c>
      <c r="J86" s="30">
        <f>SUM(J75:J85)</f>
        <v>0</v>
      </c>
      <c r="K86" s="34">
        <f>SUM(K75:K85)</f>
        <v>0</v>
      </c>
      <c r="M86" s="27"/>
      <c r="N86" s="16"/>
      <c r="O86" s="16"/>
      <c r="P86" s="16"/>
      <c r="Q86" s="16"/>
      <c r="R86" s="16"/>
      <c r="S86" s="16"/>
      <c r="T86" s="16" t="s">
        <v>77</v>
      </c>
      <c r="U86" s="29">
        <f>SUM(U75:U85)</f>
        <v>0</v>
      </c>
      <c r="V86" s="30">
        <f>SUM(V75:V85)</f>
        <v>0</v>
      </c>
      <c r="W86" s="34">
        <f>SUM(W75:W85)</f>
        <v>0</v>
      </c>
      <c r="Y86" s="27"/>
      <c r="Z86" s="16"/>
      <c r="AA86" s="16"/>
      <c r="AB86" s="16"/>
      <c r="AC86" s="16"/>
      <c r="AD86" s="16"/>
      <c r="AE86" s="16"/>
      <c r="AF86" s="16" t="s">
        <v>77</v>
      </c>
      <c r="AG86" s="29">
        <f>SUM(AG75:AG85)</f>
        <v>0</v>
      </c>
      <c r="AH86" s="30">
        <f>SUM(AH75:AH85)</f>
        <v>0</v>
      </c>
      <c r="AI86" s="34">
        <f>SUM(AI75:AI85)</f>
        <v>0</v>
      </c>
    </row>
    <row r="87" spans="1:35" s="2" customFormat="1" ht="15.75" thickBot="1" x14ac:dyDescent="0.3">
      <c r="A87" s="35"/>
      <c r="C87" s="36"/>
      <c r="D87" s="36"/>
      <c r="E87" s="36"/>
      <c r="F87" s="36"/>
      <c r="G87" s="36"/>
      <c r="H87" s="36"/>
      <c r="I87" s="37"/>
      <c r="J87" s="37"/>
      <c r="K87" s="38"/>
      <c r="M87" s="35"/>
      <c r="O87" s="36"/>
      <c r="P87" s="36"/>
      <c r="Q87" s="36"/>
      <c r="R87" s="36"/>
      <c r="S87" s="36"/>
      <c r="T87" s="36"/>
      <c r="U87" s="37"/>
      <c r="V87" s="37"/>
      <c r="W87" s="38"/>
      <c r="Y87" s="35"/>
      <c r="AA87" s="36"/>
      <c r="AB87" s="36"/>
      <c r="AC87" s="36"/>
      <c r="AD87" s="36"/>
      <c r="AE87" s="36"/>
      <c r="AF87" s="36"/>
      <c r="AG87" s="37"/>
      <c r="AH87" s="37"/>
      <c r="AI87" s="38"/>
    </row>
    <row r="88" spans="1:35" s="2" customFormat="1" ht="15.75" thickBot="1" x14ac:dyDescent="0.3">
      <c r="A88" s="268" t="s">
        <v>52</v>
      </c>
      <c r="B88" s="22" t="s">
        <v>53</v>
      </c>
      <c r="C88" s="269"/>
      <c r="D88" s="270"/>
      <c r="E88" s="270"/>
      <c r="F88" s="270"/>
      <c r="G88" s="270"/>
      <c r="H88" s="270"/>
      <c r="I88" s="270"/>
      <c r="J88" s="270"/>
      <c r="K88" s="271"/>
      <c r="M88" s="268" t="s">
        <v>52</v>
      </c>
      <c r="N88" s="22" t="s">
        <v>53</v>
      </c>
      <c r="O88" s="269"/>
      <c r="P88" s="270"/>
      <c r="Q88" s="270"/>
      <c r="R88" s="270"/>
      <c r="S88" s="270"/>
      <c r="T88" s="270"/>
      <c r="U88" s="270"/>
      <c r="V88" s="270"/>
      <c r="W88" s="271"/>
      <c r="Y88" s="268" t="s">
        <v>52</v>
      </c>
      <c r="Z88" s="22" t="s">
        <v>53</v>
      </c>
      <c r="AA88" s="269"/>
      <c r="AB88" s="270"/>
      <c r="AC88" s="270"/>
      <c r="AD88" s="270"/>
      <c r="AE88" s="270"/>
      <c r="AF88" s="270"/>
      <c r="AG88" s="270"/>
      <c r="AH88" s="270"/>
      <c r="AI88" s="271"/>
    </row>
    <row r="89" spans="1:35" s="2" customFormat="1" ht="30.75" thickBot="1" x14ac:dyDescent="0.3">
      <c r="A89" s="266"/>
      <c r="B89" s="17" t="s">
        <v>54</v>
      </c>
      <c r="C89" s="269"/>
      <c r="D89" s="270"/>
      <c r="E89" s="270"/>
      <c r="F89" s="270"/>
      <c r="G89" s="270"/>
      <c r="H89" s="270"/>
      <c r="I89" s="270"/>
      <c r="J89" s="270"/>
      <c r="K89" s="271"/>
      <c r="M89" s="266"/>
      <c r="N89" s="17" t="s">
        <v>54</v>
      </c>
      <c r="O89" s="269"/>
      <c r="P89" s="270"/>
      <c r="Q89" s="270"/>
      <c r="R89" s="270"/>
      <c r="S89" s="270"/>
      <c r="T89" s="270"/>
      <c r="U89" s="270"/>
      <c r="V89" s="270"/>
      <c r="W89" s="271"/>
      <c r="Y89" s="266"/>
      <c r="Z89" s="17" t="s">
        <v>54</v>
      </c>
      <c r="AA89" s="269"/>
      <c r="AB89" s="270"/>
      <c r="AC89" s="270"/>
      <c r="AD89" s="270"/>
      <c r="AE89" s="270"/>
      <c r="AF89" s="270"/>
      <c r="AG89" s="270"/>
      <c r="AH89" s="270"/>
      <c r="AI89" s="271"/>
    </row>
    <row r="90" spans="1:35" s="2" customFormat="1" ht="45.75" thickBot="1" x14ac:dyDescent="0.3">
      <c r="A90" s="266"/>
      <c r="B90" s="17" t="s">
        <v>55</v>
      </c>
      <c r="C90" s="269"/>
      <c r="D90" s="270"/>
      <c r="E90" s="270"/>
      <c r="F90" s="270"/>
      <c r="G90" s="270"/>
      <c r="H90" s="270"/>
      <c r="I90" s="270"/>
      <c r="J90" s="270"/>
      <c r="K90" s="271"/>
      <c r="M90" s="266"/>
      <c r="N90" s="17" t="s">
        <v>55</v>
      </c>
      <c r="O90" s="269"/>
      <c r="P90" s="270"/>
      <c r="Q90" s="270"/>
      <c r="R90" s="270"/>
      <c r="S90" s="270"/>
      <c r="T90" s="270"/>
      <c r="U90" s="270"/>
      <c r="V90" s="270"/>
      <c r="W90" s="271"/>
      <c r="Y90" s="266"/>
      <c r="Z90" s="17" t="s">
        <v>55</v>
      </c>
      <c r="AA90" s="269"/>
      <c r="AB90" s="270"/>
      <c r="AC90" s="270"/>
      <c r="AD90" s="270"/>
      <c r="AE90" s="270"/>
      <c r="AF90" s="270"/>
      <c r="AG90" s="270"/>
      <c r="AH90" s="270"/>
      <c r="AI90" s="271"/>
    </row>
    <row r="91" spans="1:35" s="2" customFormat="1" ht="45.75" thickBot="1" x14ac:dyDescent="0.3">
      <c r="A91" s="266" t="s">
        <v>56</v>
      </c>
      <c r="B91" s="17" t="s">
        <v>57</v>
      </c>
      <c r="C91" s="18"/>
      <c r="D91" s="19" t="s">
        <v>58</v>
      </c>
      <c r="E91" s="20" t="s">
        <v>59</v>
      </c>
      <c r="F91" s="20" t="s">
        <v>60</v>
      </c>
      <c r="G91" s="20" t="s">
        <v>61</v>
      </c>
      <c r="H91" s="20" t="s">
        <v>62</v>
      </c>
      <c r="I91" s="20" t="s">
        <v>16</v>
      </c>
      <c r="J91" s="20" t="s">
        <v>17</v>
      </c>
      <c r="K91" s="21" t="s">
        <v>15</v>
      </c>
      <c r="M91" s="266" t="s">
        <v>56</v>
      </c>
      <c r="N91" s="17" t="s">
        <v>57</v>
      </c>
      <c r="O91" s="18"/>
      <c r="P91" s="19" t="s">
        <v>58</v>
      </c>
      <c r="Q91" s="20" t="s">
        <v>59</v>
      </c>
      <c r="R91" s="20" t="s">
        <v>60</v>
      </c>
      <c r="S91" s="20" t="s">
        <v>61</v>
      </c>
      <c r="T91" s="20" t="s">
        <v>62</v>
      </c>
      <c r="U91" s="20" t="s">
        <v>16</v>
      </c>
      <c r="V91" s="20" t="s">
        <v>17</v>
      </c>
      <c r="W91" s="21" t="s">
        <v>15</v>
      </c>
      <c r="Y91" s="266" t="s">
        <v>56</v>
      </c>
      <c r="Z91" s="17" t="s">
        <v>57</v>
      </c>
      <c r="AA91" s="18"/>
      <c r="AB91" s="19" t="s">
        <v>58</v>
      </c>
      <c r="AC91" s="20" t="s">
        <v>59</v>
      </c>
      <c r="AD91" s="20" t="s">
        <v>60</v>
      </c>
      <c r="AE91" s="20" t="s">
        <v>61</v>
      </c>
      <c r="AF91" s="20" t="s">
        <v>62</v>
      </c>
      <c r="AG91" s="20" t="s">
        <v>16</v>
      </c>
      <c r="AH91" s="20" t="s">
        <v>17</v>
      </c>
      <c r="AI91" s="21" t="s">
        <v>15</v>
      </c>
    </row>
    <row r="92" spans="1:35" s="2" customFormat="1" ht="45.75" thickBot="1" x14ac:dyDescent="0.3">
      <c r="A92" s="266"/>
      <c r="B92" s="17" t="s">
        <v>63</v>
      </c>
      <c r="C92" s="7">
        <v>0</v>
      </c>
      <c r="D92" s="12"/>
      <c r="E92" s="10"/>
      <c r="F92" s="15"/>
      <c r="G92" s="10"/>
      <c r="H92" s="15"/>
      <c r="I92" s="13">
        <v>0</v>
      </c>
      <c r="J92" s="13">
        <v>0</v>
      </c>
      <c r="K92" s="31">
        <f>SUM(C92*D92)</f>
        <v>0</v>
      </c>
      <c r="M92" s="266"/>
      <c r="N92" s="17" t="s">
        <v>63</v>
      </c>
      <c r="O92" s="7">
        <v>0</v>
      </c>
      <c r="P92" s="12"/>
      <c r="Q92" s="10"/>
      <c r="R92" s="15"/>
      <c r="S92" s="10"/>
      <c r="T92" s="15"/>
      <c r="U92" s="13"/>
      <c r="V92" s="13"/>
      <c r="W92" s="31">
        <f>SUM(O92*P92)</f>
        <v>0</v>
      </c>
      <c r="Y92" s="266"/>
      <c r="Z92" s="17" t="s">
        <v>63</v>
      </c>
      <c r="AA92" s="7">
        <v>0</v>
      </c>
      <c r="AB92" s="12"/>
      <c r="AC92" s="10"/>
      <c r="AD92" s="15"/>
      <c r="AE92" s="10"/>
      <c r="AF92" s="15"/>
      <c r="AG92" s="13"/>
      <c r="AH92" s="13"/>
      <c r="AI92" s="31">
        <f>SUM(AA92*AB92)</f>
        <v>0</v>
      </c>
    </row>
    <row r="93" spans="1:35" s="2" customFormat="1" ht="15.75" thickBot="1" x14ac:dyDescent="0.3">
      <c r="A93" s="138" t="s">
        <v>64</v>
      </c>
      <c r="B93" s="143" t="s">
        <v>64</v>
      </c>
      <c r="C93" s="5"/>
      <c r="D93" s="8"/>
      <c r="E93" s="8"/>
      <c r="F93" s="11">
        <v>0</v>
      </c>
      <c r="G93" s="10"/>
      <c r="H93" s="15"/>
      <c r="I93" s="13">
        <v>0</v>
      </c>
      <c r="J93" s="11">
        <v>0</v>
      </c>
      <c r="K93" s="32">
        <f>SUM(E93*F93)*D93</f>
        <v>0</v>
      </c>
      <c r="M93" s="138" t="s">
        <v>64</v>
      </c>
      <c r="N93" s="143" t="s">
        <v>64</v>
      </c>
      <c r="O93" s="5"/>
      <c r="P93" s="8"/>
      <c r="Q93" s="8"/>
      <c r="R93" s="11">
        <v>0</v>
      </c>
      <c r="S93" s="10"/>
      <c r="T93" s="15"/>
      <c r="U93" s="11"/>
      <c r="V93" s="11"/>
      <c r="W93" s="32">
        <f>SUM(Q93*R93)*P93</f>
        <v>0</v>
      </c>
      <c r="Y93" s="138" t="s">
        <v>64</v>
      </c>
      <c r="Z93" s="143" t="s">
        <v>64</v>
      </c>
      <c r="AA93" s="5"/>
      <c r="AB93" s="8"/>
      <c r="AC93" s="8"/>
      <c r="AD93" s="11">
        <v>0</v>
      </c>
      <c r="AE93" s="10"/>
      <c r="AF93" s="15"/>
      <c r="AG93" s="11"/>
      <c r="AH93" s="11"/>
      <c r="AI93" s="32">
        <f>SUM(AC93*AD93)*AB93</f>
        <v>0</v>
      </c>
    </row>
    <row r="94" spans="1:35" s="2" customFormat="1" ht="30.75" thickBot="1" x14ac:dyDescent="0.3">
      <c r="A94" s="266" t="s">
        <v>65</v>
      </c>
      <c r="B94" s="143" t="s">
        <v>66</v>
      </c>
      <c r="C94" s="5"/>
      <c r="D94" s="8"/>
      <c r="E94" s="10">
        <v>1</v>
      </c>
      <c r="F94" s="11">
        <v>0</v>
      </c>
      <c r="G94" s="10"/>
      <c r="H94" s="15"/>
      <c r="I94" s="13">
        <v>0</v>
      </c>
      <c r="J94" s="11">
        <v>0</v>
      </c>
      <c r="K94" s="32">
        <f>SUM(F94*E94)*D94</f>
        <v>0</v>
      </c>
      <c r="M94" s="266" t="s">
        <v>65</v>
      </c>
      <c r="N94" s="143" t="s">
        <v>66</v>
      </c>
      <c r="O94" s="5"/>
      <c r="P94" s="8"/>
      <c r="Q94" s="10">
        <v>1</v>
      </c>
      <c r="R94" s="11">
        <v>0</v>
      </c>
      <c r="S94" s="10"/>
      <c r="T94" s="15"/>
      <c r="U94" s="11"/>
      <c r="V94" s="11"/>
      <c r="W94" s="32">
        <f>SUM(R94*Q94)*P94</f>
        <v>0</v>
      </c>
      <c r="Y94" s="266" t="s">
        <v>65</v>
      </c>
      <c r="Z94" s="143" t="s">
        <v>66</v>
      </c>
      <c r="AA94" s="5"/>
      <c r="AB94" s="8"/>
      <c r="AC94" s="10">
        <v>1</v>
      </c>
      <c r="AD94" s="11">
        <v>0</v>
      </c>
      <c r="AE94" s="10"/>
      <c r="AF94" s="15"/>
      <c r="AG94" s="11"/>
      <c r="AH94" s="11"/>
      <c r="AI94" s="32">
        <f>SUM(AD94*AC94)*AB94</f>
        <v>0</v>
      </c>
    </row>
    <row r="95" spans="1:35" s="2" customFormat="1" ht="30.75" thickBot="1" x14ac:dyDescent="0.3">
      <c r="A95" s="266"/>
      <c r="B95" s="143" t="s">
        <v>67</v>
      </c>
      <c r="C95" s="5"/>
      <c r="D95" s="8"/>
      <c r="E95" s="10">
        <v>1</v>
      </c>
      <c r="F95" s="11">
        <v>0</v>
      </c>
      <c r="G95" s="10"/>
      <c r="H95" s="15"/>
      <c r="I95" s="13">
        <v>0</v>
      </c>
      <c r="J95" s="11">
        <v>0</v>
      </c>
      <c r="K95" s="32">
        <f>SUM(F95*E95)*D95</f>
        <v>0</v>
      </c>
      <c r="M95" s="266"/>
      <c r="N95" s="143" t="s">
        <v>67</v>
      </c>
      <c r="O95" s="5"/>
      <c r="P95" s="8"/>
      <c r="Q95" s="10">
        <v>1</v>
      </c>
      <c r="R95" s="11">
        <v>0</v>
      </c>
      <c r="S95" s="10"/>
      <c r="T95" s="15"/>
      <c r="U95" s="11"/>
      <c r="V95" s="11"/>
      <c r="W95" s="32">
        <f>SUM(R95*Q95)*P95</f>
        <v>0</v>
      </c>
      <c r="Y95" s="266"/>
      <c r="Z95" s="143" t="s">
        <v>67</v>
      </c>
      <c r="AA95" s="5"/>
      <c r="AB95" s="8"/>
      <c r="AC95" s="10">
        <v>1</v>
      </c>
      <c r="AD95" s="11">
        <v>0</v>
      </c>
      <c r="AE95" s="10"/>
      <c r="AF95" s="15"/>
      <c r="AG95" s="11"/>
      <c r="AH95" s="11"/>
      <c r="AI95" s="32">
        <f>SUM(AD95*AC95)*AB95</f>
        <v>0</v>
      </c>
    </row>
    <row r="96" spans="1:35" s="2" customFormat="1" ht="30.75" thickBot="1" x14ac:dyDescent="0.3">
      <c r="A96" s="266"/>
      <c r="B96" s="143" t="s">
        <v>68</v>
      </c>
      <c r="C96" s="5"/>
      <c r="D96" s="8"/>
      <c r="E96" s="8"/>
      <c r="F96" s="11">
        <v>0</v>
      </c>
      <c r="G96" s="10"/>
      <c r="H96" s="15"/>
      <c r="I96" s="13">
        <v>0</v>
      </c>
      <c r="J96" s="11">
        <v>0</v>
      </c>
      <c r="K96" s="32">
        <f>SUM(F96*E96)*D96</f>
        <v>0</v>
      </c>
      <c r="M96" s="266"/>
      <c r="N96" s="143" t="s">
        <v>68</v>
      </c>
      <c r="O96" s="5"/>
      <c r="P96" s="8"/>
      <c r="Q96" s="8"/>
      <c r="R96" s="11">
        <v>0</v>
      </c>
      <c r="S96" s="10"/>
      <c r="T96" s="15"/>
      <c r="U96" s="11"/>
      <c r="V96" s="11"/>
      <c r="W96" s="32">
        <f>SUM(R96*Q96)*P96</f>
        <v>0</v>
      </c>
      <c r="Y96" s="266"/>
      <c r="Z96" s="143" t="s">
        <v>68</v>
      </c>
      <c r="AA96" s="5"/>
      <c r="AB96" s="8"/>
      <c r="AC96" s="8"/>
      <c r="AD96" s="11">
        <v>0</v>
      </c>
      <c r="AE96" s="10"/>
      <c r="AF96" s="15"/>
      <c r="AG96" s="11"/>
      <c r="AH96" s="11"/>
      <c r="AI96" s="32">
        <f>SUM(AD96*AC96)*AB96</f>
        <v>0</v>
      </c>
    </row>
    <row r="97" spans="1:35" s="2" customFormat="1" ht="15.75" thickBot="1" x14ac:dyDescent="0.3">
      <c r="A97" s="266" t="s">
        <v>69</v>
      </c>
      <c r="B97" s="143" t="s">
        <v>70</v>
      </c>
      <c r="C97" s="5"/>
      <c r="D97" s="10"/>
      <c r="E97" s="8"/>
      <c r="F97" s="11">
        <v>0</v>
      </c>
      <c r="G97" s="10"/>
      <c r="H97" s="15"/>
      <c r="I97" s="13">
        <v>0</v>
      </c>
      <c r="J97" s="11">
        <v>0</v>
      </c>
      <c r="K97" s="32">
        <f>SUM(E97*F97)</f>
        <v>0</v>
      </c>
      <c r="M97" s="266" t="s">
        <v>69</v>
      </c>
      <c r="N97" s="143" t="s">
        <v>70</v>
      </c>
      <c r="O97" s="5"/>
      <c r="P97" s="10"/>
      <c r="Q97" s="8"/>
      <c r="R97" s="11">
        <v>0</v>
      </c>
      <c r="S97" s="10"/>
      <c r="T97" s="15"/>
      <c r="U97" s="11"/>
      <c r="V97" s="11"/>
      <c r="W97" s="32">
        <f>SUM(Q97*R97)</f>
        <v>0</v>
      </c>
      <c r="Y97" s="266" t="s">
        <v>69</v>
      </c>
      <c r="Z97" s="143" t="s">
        <v>70</v>
      </c>
      <c r="AA97" s="5"/>
      <c r="AB97" s="10"/>
      <c r="AC97" s="8"/>
      <c r="AD97" s="11">
        <v>0</v>
      </c>
      <c r="AE97" s="10"/>
      <c r="AF97" s="15"/>
      <c r="AG97" s="11"/>
      <c r="AH97" s="11"/>
      <c r="AI97" s="32">
        <f>SUM(AC97*AD97)</f>
        <v>0</v>
      </c>
    </row>
    <row r="98" spans="1:35" s="2" customFormat="1" ht="30.75" thickBot="1" x14ac:dyDescent="0.3">
      <c r="A98" s="266"/>
      <c r="B98" s="143" t="s">
        <v>71</v>
      </c>
      <c r="C98" s="5"/>
      <c r="D98" s="8"/>
      <c r="E98" s="8"/>
      <c r="F98" s="11">
        <v>0</v>
      </c>
      <c r="G98" s="10"/>
      <c r="H98" s="15"/>
      <c r="I98" s="13">
        <v>0</v>
      </c>
      <c r="J98" s="11">
        <v>0</v>
      </c>
      <c r="K98" s="32">
        <f>SUM(F98*E98)*D98</f>
        <v>0</v>
      </c>
      <c r="M98" s="266"/>
      <c r="N98" s="143" t="s">
        <v>71</v>
      </c>
      <c r="O98" s="5"/>
      <c r="P98" s="8"/>
      <c r="Q98" s="8"/>
      <c r="R98" s="11">
        <v>0</v>
      </c>
      <c r="S98" s="10"/>
      <c r="T98" s="15"/>
      <c r="U98" s="11"/>
      <c r="V98" s="11"/>
      <c r="W98" s="32">
        <f>SUM(R98*Q98)*P98</f>
        <v>0</v>
      </c>
      <c r="Y98" s="266"/>
      <c r="Z98" s="143" t="s">
        <v>71</v>
      </c>
      <c r="AA98" s="5"/>
      <c r="AB98" s="8"/>
      <c r="AC98" s="8"/>
      <c r="AD98" s="11">
        <v>0</v>
      </c>
      <c r="AE98" s="10"/>
      <c r="AF98" s="15"/>
      <c r="AG98" s="11"/>
      <c r="AH98" s="11"/>
      <c r="AI98" s="32">
        <f>SUM(AD98*AC98)*AB98</f>
        <v>0</v>
      </c>
    </row>
    <row r="99" spans="1:35" s="2" customFormat="1" ht="30.75" thickBot="1" x14ac:dyDescent="0.3">
      <c r="A99" s="266" t="s">
        <v>72</v>
      </c>
      <c r="B99" s="17" t="s">
        <v>73</v>
      </c>
      <c r="C99" s="7">
        <v>0</v>
      </c>
      <c r="D99" s="8"/>
      <c r="E99" s="10"/>
      <c r="F99" s="15"/>
      <c r="G99" s="10"/>
      <c r="H99" s="15"/>
      <c r="I99" s="13">
        <v>0</v>
      </c>
      <c r="J99" s="11">
        <v>0</v>
      </c>
      <c r="K99" s="32">
        <f>SUM(C99*D99)</f>
        <v>0</v>
      </c>
      <c r="M99" s="266" t="s">
        <v>72</v>
      </c>
      <c r="N99" s="17" t="s">
        <v>73</v>
      </c>
      <c r="O99" s="7">
        <v>0</v>
      </c>
      <c r="P99" s="8"/>
      <c r="Q99" s="10"/>
      <c r="R99" s="15"/>
      <c r="S99" s="10"/>
      <c r="T99" s="15"/>
      <c r="U99" s="11"/>
      <c r="V99" s="11"/>
      <c r="W99" s="32">
        <f>SUM(O99*P99)</f>
        <v>0</v>
      </c>
      <c r="Y99" s="266" t="s">
        <v>72</v>
      </c>
      <c r="Z99" s="17" t="s">
        <v>73</v>
      </c>
      <c r="AA99" s="7">
        <v>0</v>
      </c>
      <c r="AB99" s="8"/>
      <c r="AC99" s="10"/>
      <c r="AD99" s="15"/>
      <c r="AE99" s="10"/>
      <c r="AF99" s="15"/>
      <c r="AG99" s="11"/>
      <c r="AH99" s="11"/>
      <c r="AI99" s="32">
        <f>SUM(AA99*AB99)</f>
        <v>0</v>
      </c>
    </row>
    <row r="100" spans="1:35" s="2" customFormat="1" ht="30.75" thickBot="1" x14ac:dyDescent="0.3">
      <c r="A100" s="266"/>
      <c r="B100" s="143" t="s">
        <v>74</v>
      </c>
      <c r="C100" s="5"/>
      <c r="D100" s="8"/>
      <c r="E100" s="8"/>
      <c r="F100" s="7">
        <v>0</v>
      </c>
      <c r="G100" s="10"/>
      <c r="H100" s="15"/>
      <c r="I100" s="13">
        <v>0</v>
      </c>
      <c r="J100" s="11">
        <v>0</v>
      </c>
      <c r="K100" s="32">
        <f>SUM(F100*E100)*D100</f>
        <v>0</v>
      </c>
      <c r="M100" s="266"/>
      <c r="N100" s="143" t="s">
        <v>74</v>
      </c>
      <c r="O100" s="5"/>
      <c r="P100" s="8"/>
      <c r="Q100" s="8"/>
      <c r="R100" s="7">
        <v>0</v>
      </c>
      <c r="S100" s="10"/>
      <c r="T100" s="15"/>
      <c r="U100" s="11"/>
      <c r="V100" s="11"/>
      <c r="W100" s="32">
        <f>SUM(R100*Q100)*P100</f>
        <v>0</v>
      </c>
      <c r="Y100" s="266"/>
      <c r="Z100" s="143" t="s">
        <v>74</v>
      </c>
      <c r="AA100" s="5"/>
      <c r="AB100" s="8"/>
      <c r="AC100" s="8"/>
      <c r="AD100" s="7">
        <v>0</v>
      </c>
      <c r="AE100" s="10"/>
      <c r="AF100" s="15"/>
      <c r="AG100" s="11"/>
      <c r="AH100" s="11"/>
      <c r="AI100" s="32">
        <f>SUM(AD100*AC100)*AB100</f>
        <v>0</v>
      </c>
    </row>
    <row r="101" spans="1:35" s="2" customFormat="1" ht="30.75" thickBot="1" x14ac:dyDescent="0.3">
      <c r="A101" s="267"/>
      <c r="B101" s="24" t="s">
        <v>75</v>
      </c>
      <c r="C101" s="7">
        <v>0</v>
      </c>
      <c r="D101" s="8"/>
      <c r="E101" s="10"/>
      <c r="F101" s="15"/>
      <c r="G101" s="10"/>
      <c r="H101" s="15"/>
      <c r="I101" s="13">
        <v>0</v>
      </c>
      <c r="J101" s="11">
        <v>0</v>
      </c>
      <c r="K101" s="33">
        <f>SUM(D101*C101)</f>
        <v>0</v>
      </c>
      <c r="M101" s="267"/>
      <c r="N101" s="24" t="s">
        <v>75</v>
      </c>
      <c r="O101" s="7">
        <v>0</v>
      </c>
      <c r="P101" s="8"/>
      <c r="Q101" s="10"/>
      <c r="R101" s="15"/>
      <c r="S101" s="10"/>
      <c r="T101" s="15"/>
      <c r="U101" s="25"/>
      <c r="V101" s="28"/>
      <c r="W101" s="33">
        <f>SUM(P101*O101)</f>
        <v>0</v>
      </c>
      <c r="Y101" s="267"/>
      <c r="Z101" s="24" t="s">
        <v>75</v>
      </c>
      <c r="AA101" s="7">
        <v>0</v>
      </c>
      <c r="AB101" s="8"/>
      <c r="AC101" s="10"/>
      <c r="AD101" s="15"/>
      <c r="AE101" s="10"/>
      <c r="AF101" s="15"/>
      <c r="AG101" s="25"/>
      <c r="AH101" s="28"/>
      <c r="AI101" s="33">
        <f>SUM(AB101*AA101)</f>
        <v>0</v>
      </c>
    </row>
    <row r="102" spans="1:35" s="2" customFormat="1" ht="15.75" thickBot="1" x14ac:dyDescent="0.3">
      <c r="A102" s="138" t="s">
        <v>76</v>
      </c>
      <c r="B102" s="143" t="s">
        <v>76</v>
      </c>
      <c r="C102" s="5"/>
      <c r="D102" s="5"/>
      <c r="E102" s="5"/>
      <c r="F102" s="15"/>
      <c r="G102" s="4"/>
      <c r="H102" s="11">
        <v>0</v>
      </c>
      <c r="I102" s="11">
        <v>0</v>
      </c>
      <c r="J102" s="11">
        <v>0</v>
      </c>
      <c r="K102" s="32">
        <f>SUM(G102*H102)</f>
        <v>0</v>
      </c>
      <c r="M102" s="138" t="s">
        <v>76</v>
      </c>
      <c r="N102" s="143" t="s">
        <v>76</v>
      </c>
      <c r="O102" s="5"/>
      <c r="P102" s="5"/>
      <c r="Q102" s="5"/>
      <c r="R102" s="15"/>
      <c r="S102" s="4"/>
      <c r="T102" s="11">
        <v>0</v>
      </c>
      <c r="U102" s="11"/>
      <c r="V102" s="11"/>
      <c r="W102" s="32">
        <f>SUM(S102*T102)</f>
        <v>0</v>
      </c>
      <c r="Y102" s="138" t="s">
        <v>76</v>
      </c>
      <c r="Z102" s="143" t="s">
        <v>76</v>
      </c>
      <c r="AA102" s="5"/>
      <c r="AB102" s="5"/>
      <c r="AC102" s="5"/>
      <c r="AD102" s="15"/>
      <c r="AE102" s="4"/>
      <c r="AF102" s="11">
        <v>0</v>
      </c>
      <c r="AG102" s="11"/>
      <c r="AH102" s="11"/>
      <c r="AI102" s="32">
        <f>SUM(AE102*AF102)</f>
        <v>0</v>
      </c>
    </row>
    <row r="103" spans="1:35" s="2" customFormat="1" ht="15.75" thickBot="1" x14ac:dyDescent="0.3">
      <c r="A103" s="27"/>
      <c r="B103" s="16"/>
      <c r="C103" s="16"/>
      <c r="D103" s="16"/>
      <c r="E103" s="16"/>
      <c r="F103" s="16"/>
      <c r="G103" s="16"/>
      <c r="H103" s="16" t="s">
        <v>77</v>
      </c>
      <c r="I103" s="29">
        <f>SUM(I92:I102)</f>
        <v>0</v>
      </c>
      <c r="J103" s="30">
        <f>SUM(J92:J102)</f>
        <v>0</v>
      </c>
      <c r="K103" s="34">
        <f>SUM(K92:K102)</f>
        <v>0</v>
      </c>
      <c r="M103" s="27"/>
      <c r="N103" s="16"/>
      <c r="O103" s="16"/>
      <c r="P103" s="16"/>
      <c r="Q103" s="16"/>
      <c r="R103" s="16"/>
      <c r="S103" s="16"/>
      <c r="T103" s="16" t="s">
        <v>77</v>
      </c>
      <c r="U103" s="29">
        <f>SUM(U92:U102)</f>
        <v>0</v>
      </c>
      <c r="V103" s="30">
        <f>SUM(V92:V102)</f>
        <v>0</v>
      </c>
      <c r="W103" s="34">
        <f>SUM(W92:W102)</f>
        <v>0</v>
      </c>
      <c r="Y103" s="27"/>
      <c r="Z103" s="16"/>
      <c r="AA103" s="16"/>
      <c r="AB103" s="16"/>
      <c r="AC103" s="16"/>
      <c r="AD103" s="16"/>
      <c r="AE103" s="16"/>
      <c r="AF103" s="16" t="s">
        <v>77</v>
      </c>
      <c r="AG103" s="29">
        <f>SUM(AG92:AG102)</f>
        <v>0</v>
      </c>
      <c r="AH103" s="30">
        <f>SUM(AH92:AH102)</f>
        <v>0</v>
      </c>
      <c r="AI103" s="34">
        <f>SUM(AI92:AI102)</f>
        <v>0</v>
      </c>
    </row>
    <row r="104" spans="1:35" s="2" customFormat="1" ht="15.75" thickBot="1" x14ac:dyDescent="0.3"/>
    <row r="105" spans="1:35" s="2" customFormat="1" ht="15.75" thickBot="1" x14ac:dyDescent="0.3">
      <c r="A105" s="268" t="s">
        <v>52</v>
      </c>
      <c r="B105" s="22" t="s">
        <v>53</v>
      </c>
      <c r="C105" s="269"/>
      <c r="D105" s="270"/>
      <c r="E105" s="270"/>
      <c r="F105" s="270"/>
      <c r="G105" s="270"/>
      <c r="H105" s="270"/>
      <c r="I105" s="270"/>
      <c r="J105" s="270"/>
      <c r="K105" s="271"/>
      <c r="M105" s="268" t="s">
        <v>52</v>
      </c>
      <c r="N105" s="22" t="s">
        <v>53</v>
      </c>
      <c r="O105" s="269"/>
      <c r="P105" s="270"/>
      <c r="Q105" s="270"/>
      <c r="R105" s="270"/>
      <c r="S105" s="270"/>
      <c r="T105" s="270"/>
      <c r="U105" s="270"/>
      <c r="V105" s="270"/>
      <c r="W105" s="271"/>
      <c r="Y105" s="268" t="s">
        <v>52</v>
      </c>
      <c r="Z105" s="22" t="s">
        <v>53</v>
      </c>
      <c r="AA105" s="269"/>
      <c r="AB105" s="270"/>
      <c r="AC105" s="270"/>
      <c r="AD105" s="270"/>
      <c r="AE105" s="270"/>
      <c r="AF105" s="270"/>
      <c r="AG105" s="270"/>
      <c r="AH105" s="270"/>
      <c r="AI105" s="271"/>
    </row>
    <row r="106" spans="1:35" s="2" customFormat="1" ht="30.75" thickBot="1" x14ac:dyDescent="0.3">
      <c r="A106" s="266"/>
      <c r="B106" s="17" t="s">
        <v>54</v>
      </c>
      <c r="C106" s="269"/>
      <c r="D106" s="270"/>
      <c r="E106" s="270"/>
      <c r="F106" s="270"/>
      <c r="G106" s="270"/>
      <c r="H106" s="270"/>
      <c r="I106" s="270"/>
      <c r="J106" s="270"/>
      <c r="K106" s="271"/>
      <c r="M106" s="266"/>
      <c r="N106" s="17" t="s">
        <v>54</v>
      </c>
      <c r="O106" s="269"/>
      <c r="P106" s="270"/>
      <c r="Q106" s="270"/>
      <c r="R106" s="270"/>
      <c r="S106" s="270"/>
      <c r="T106" s="270"/>
      <c r="U106" s="270"/>
      <c r="V106" s="270"/>
      <c r="W106" s="271"/>
      <c r="Y106" s="266"/>
      <c r="Z106" s="17" t="s">
        <v>54</v>
      </c>
      <c r="AA106" s="269"/>
      <c r="AB106" s="270"/>
      <c r="AC106" s="270"/>
      <c r="AD106" s="270"/>
      <c r="AE106" s="270"/>
      <c r="AF106" s="270"/>
      <c r="AG106" s="270"/>
      <c r="AH106" s="270"/>
      <c r="AI106" s="271"/>
    </row>
    <row r="107" spans="1:35" s="2" customFormat="1" ht="45.75" thickBot="1" x14ac:dyDescent="0.3">
      <c r="A107" s="266"/>
      <c r="B107" s="17" t="s">
        <v>55</v>
      </c>
      <c r="C107" s="269"/>
      <c r="D107" s="270"/>
      <c r="E107" s="270"/>
      <c r="F107" s="270"/>
      <c r="G107" s="270"/>
      <c r="H107" s="270"/>
      <c r="I107" s="270"/>
      <c r="J107" s="270"/>
      <c r="K107" s="271"/>
      <c r="M107" s="266"/>
      <c r="N107" s="17" t="s">
        <v>55</v>
      </c>
      <c r="O107" s="269"/>
      <c r="P107" s="270"/>
      <c r="Q107" s="270"/>
      <c r="R107" s="270"/>
      <c r="S107" s="270"/>
      <c r="T107" s="270"/>
      <c r="U107" s="270"/>
      <c r="V107" s="270"/>
      <c r="W107" s="271"/>
      <c r="Y107" s="266"/>
      <c r="Z107" s="17" t="s">
        <v>55</v>
      </c>
      <c r="AA107" s="269"/>
      <c r="AB107" s="270"/>
      <c r="AC107" s="270"/>
      <c r="AD107" s="270"/>
      <c r="AE107" s="270"/>
      <c r="AF107" s="270"/>
      <c r="AG107" s="270"/>
      <c r="AH107" s="270"/>
      <c r="AI107" s="271"/>
    </row>
    <row r="108" spans="1:35" s="2" customFormat="1" ht="45.75" thickBot="1" x14ac:dyDescent="0.3">
      <c r="A108" s="266" t="s">
        <v>56</v>
      </c>
      <c r="B108" s="17" t="s">
        <v>57</v>
      </c>
      <c r="C108" s="18"/>
      <c r="D108" s="19" t="s">
        <v>58</v>
      </c>
      <c r="E108" s="20" t="s">
        <v>59</v>
      </c>
      <c r="F108" s="20" t="s">
        <v>60</v>
      </c>
      <c r="G108" s="20" t="s">
        <v>61</v>
      </c>
      <c r="H108" s="20" t="s">
        <v>62</v>
      </c>
      <c r="I108" s="20" t="s">
        <v>16</v>
      </c>
      <c r="J108" s="20" t="s">
        <v>17</v>
      </c>
      <c r="K108" s="21" t="s">
        <v>15</v>
      </c>
      <c r="M108" s="266" t="s">
        <v>56</v>
      </c>
      <c r="N108" s="17" t="s">
        <v>57</v>
      </c>
      <c r="O108" s="18"/>
      <c r="P108" s="19" t="s">
        <v>58</v>
      </c>
      <c r="Q108" s="20" t="s">
        <v>59</v>
      </c>
      <c r="R108" s="20" t="s">
        <v>60</v>
      </c>
      <c r="S108" s="20" t="s">
        <v>61</v>
      </c>
      <c r="T108" s="20" t="s">
        <v>62</v>
      </c>
      <c r="U108" s="20" t="s">
        <v>16</v>
      </c>
      <c r="V108" s="20" t="s">
        <v>17</v>
      </c>
      <c r="W108" s="21" t="s">
        <v>15</v>
      </c>
      <c r="Y108" s="266" t="s">
        <v>56</v>
      </c>
      <c r="Z108" s="17" t="s">
        <v>57</v>
      </c>
      <c r="AA108" s="18"/>
      <c r="AB108" s="19" t="s">
        <v>58</v>
      </c>
      <c r="AC108" s="20" t="s">
        <v>59</v>
      </c>
      <c r="AD108" s="20" t="s">
        <v>60</v>
      </c>
      <c r="AE108" s="20" t="s">
        <v>61</v>
      </c>
      <c r="AF108" s="20" t="s">
        <v>62</v>
      </c>
      <c r="AG108" s="20" t="s">
        <v>16</v>
      </c>
      <c r="AH108" s="20" t="s">
        <v>17</v>
      </c>
      <c r="AI108" s="21" t="s">
        <v>15</v>
      </c>
    </row>
    <row r="109" spans="1:35" s="2" customFormat="1" ht="45.75" thickBot="1" x14ac:dyDescent="0.3">
      <c r="A109" s="266"/>
      <c r="B109" s="17" t="s">
        <v>63</v>
      </c>
      <c r="C109" s="7">
        <v>0</v>
      </c>
      <c r="D109" s="12"/>
      <c r="E109" s="10"/>
      <c r="F109" s="15"/>
      <c r="G109" s="10"/>
      <c r="H109" s="15"/>
      <c r="I109" s="13">
        <v>0</v>
      </c>
      <c r="J109" s="13">
        <v>0</v>
      </c>
      <c r="K109" s="31">
        <f>SUM(C109*D109)</f>
        <v>0</v>
      </c>
      <c r="M109" s="266"/>
      <c r="N109" s="17" t="s">
        <v>63</v>
      </c>
      <c r="O109" s="7">
        <v>0</v>
      </c>
      <c r="P109" s="12"/>
      <c r="Q109" s="10"/>
      <c r="R109" s="15"/>
      <c r="S109" s="10"/>
      <c r="T109" s="15"/>
      <c r="U109" s="13"/>
      <c r="V109" s="13"/>
      <c r="W109" s="31">
        <f>SUM(O109*P109)</f>
        <v>0</v>
      </c>
      <c r="Y109" s="266"/>
      <c r="Z109" s="17" t="s">
        <v>63</v>
      </c>
      <c r="AA109" s="7">
        <v>0</v>
      </c>
      <c r="AB109" s="12"/>
      <c r="AC109" s="10"/>
      <c r="AD109" s="15"/>
      <c r="AE109" s="10"/>
      <c r="AF109" s="15"/>
      <c r="AG109" s="13"/>
      <c r="AH109" s="13"/>
      <c r="AI109" s="31">
        <f>SUM(AA109*AB109)</f>
        <v>0</v>
      </c>
    </row>
    <row r="110" spans="1:35" s="2" customFormat="1" ht="15.75" thickBot="1" x14ac:dyDescent="0.3">
      <c r="A110" s="138" t="s">
        <v>64</v>
      </c>
      <c r="B110" s="143" t="s">
        <v>64</v>
      </c>
      <c r="C110" s="5"/>
      <c r="D110" s="8"/>
      <c r="E110" s="8"/>
      <c r="F110" s="11">
        <v>0</v>
      </c>
      <c r="G110" s="10"/>
      <c r="H110" s="15"/>
      <c r="I110" s="13">
        <v>0</v>
      </c>
      <c r="J110" s="11">
        <v>0</v>
      </c>
      <c r="K110" s="32">
        <f>SUM(E110*F110)*D110</f>
        <v>0</v>
      </c>
      <c r="M110" s="138" t="s">
        <v>64</v>
      </c>
      <c r="N110" s="143" t="s">
        <v>64</v>
      </c>
      <c r="O110" s="5"/>
      <c r="P110" s="8"/>
      <c r="Q110" s="8"/>
      <c r="R110" s="11">
        <v>0</v>
      </c>
      <c r="S110" s="10"/>
      <c r="T110" s="15"/>
      <c r="U110" s="11"/>
      <c r="V110" s="11"/>
      <c r="W110" s="32">
        <f>SUM(Q110*R110)*P110</f>
        <v>0</v>
      </c>
      <c r="Y110" s="138" t="s">
        <v>64</v>
      </c>
      <c r="Z110" s="143" t="s">
        <v>64</v>
      </c>
      <c r="AA110" s="5"/>
      <c r="AB110" s="8"/>
      <c r="AC110" s="8"/>
      <c r="AD110" s="11">
        <v>0</v>
      </c>
      <c r="AE110" s="10"/>
      <c r="AF110" s="15"/>
      <c r="AG110" s="11"/>
      <c r="AH110" s="11"/>
      <c r="AI110" s="32">
        <f>SUM(AC110*AD110)*AB110</f>
        <v>0</v>
      </c>
    </row>
    <row r="111" spans="1:35" s="2" customFormat="1" ht="30.75" thickBot="1" x14ac:dyDescent="0.3">
      <c r="A111" s="266" t="s">
        <v>65</v>
      </c>
      <c r="B111" s="143" t="s">
        <v>66</v>
      </c>
      <c r="C111" s="5"/>
      <c r="D111" s="8"/>
      <c r="E111" s="10">
        <v>1</v>
      </c>
      <c r="F111" s="11">
        <v>0</v>
      </c>
      <c r="G111" s="10"/>
      <c r="H111" s="15"/>
      <c r="I111" s="13">
        <v>0</v>
      </c>
      <c r="J111" s="11">
        <v>0</v>
      </c>
      <c r="K111" s="32">
        <f>SUM(F111*E111)*D111</f>
        <v>0</v>
      </c>
      <c r="M111" s="266" t="s">
        <v>65</v>
      </c>
      <c r="N111" s="143" t="s">
        <v>66</v>
      </c>
      <c r="O111" s="5"/>
      <c r="P111" s="8"/>
      <c r="Q111" s="10">
        <v>1</v>
      </c>
      <c r="R111" s="11">
        <v>0</v>
      </c>
      <c r="S111" s="10"/>
      <c r="T111" s="15"/>
      <c r="U111" s="11"/>
      <c r="V111" s="11"/>
      <c r="W111" s="32">
        <f>SUM(R111*Q111)*P111</f>
        <v>0</v>
      </c>
      <c r="Y111" s="266" t="s">
        <v>65</v>
      </c>
      <c r="Z111" s="143" t="s">
        <v>66</v>
      </c>
      <c r="AA111" s="5"/>
      <c r="AB111" s="8"/>
      <c r="AC111" s="10">
        <v>1</v>
      </c>
      <c r="AD111" s="11">
        <v>0</v>
      </c>
      <c r="AE111" s="10"/>
      <c r="AF111" s="15"/>
      <c r="AG111" s="11"/>
      <c r="AH111" s="11"/>
      <c r="AI111" s="32">
        <f>SUM(AD111*AC111)*AB111</f>
        <v>0</v>
      </c>
    </row>
    <row r="112" spans="1:35" s="2" customFormat="1" ht="30.75" thickBot="1" x14ac:dyDescent="0.3">
      <c r="A112" s="266"/>
      <c r="B112" s="143" t="s">
        <v>67</v>
      </c>
      <c r="C112" s="5"/>
      <c r="D112" s="8"/>
      <c r="E112" s="10">
        <v>1</v>
      </c>
      <c r="F112" s="11">
        <v>0</v>
      </c>
      <c r="G112" s="10"/>
      <c r="H112" s="15"/>
      <c r="I112" s="13">
        <v>0</v>
      </c>
      <c r="J112" s="11">
        <v>0</v>
      </c>
      <c r="K112" s="32">
        <f>SUM(F112*E112)*D112</f>
        <v>0</v>
      </c>
      <c r="M112" s="266"/>
      <c r="N112" s="143" t="s">
        <v>67</v>
      </c>
      <c r="O112" s="5"/>
      <c r="P112" s="8"/>
      <c r="Q112" s="10">
        <v>1</v>
      </c>
      <c r="R112" s="11">
        <v>0</v>
      </c>
      <c r="S112" s="10"/>
      <c r="T112" s="15"/>
      <c r="U112" s="11"/>
      <c r="V112" s="11"/>
      <c r="W112" s="32">
        <f>SUM(R112*Q112)*P112</f>
        <v>0</v>
      </c>
      <c r="Y112" s="266"/>
      <c r="Z112" s="143" t="s">
        <v>67</v>
      </c>
      <c r="AA112" s="5"/>
      <c r="AB112" s="8"/>
      <c r="AC112" s="10">
        <v>1</v>
      </c>
      <c r="AD112" s="11">
        <v>0</v>
      </c>
      <c r="AE112" s="10"/>
      <c r="AF112" s="15"/>
      <c r="AG112" s="11"/>
      <c r="AH112" s="11"/>
      <c r="AI112" s="32">
        <f>SUM(AD112*AC112)*AB112</f>
        <v>0</v>
      </c>
    </row>
    <row r="113" spans="1:35" s="2" customFormat="1" ht="30.75" thickBot="1" x14ac:dyDescent="0.3">
      <c r="A113" s="266"/>
      <c r="B113" s="143" t="s">
        <v>68</v>
      </c>
      <c r="C113" s="5"/>
      <c r="D113" s="8"/>
      <c r="E113" s="8"/>
      <c r="F113" s="11">
        <v>0</v>
      </c>
      <c r="G113" s="10"/>
      <c r="H113" s="15"/>
      <c r="I113" s="13">
        <v>0</v>
      </c>
      <c r="J113" s="11">
        <v>0</v>
      </c>
      <c r="K113" s="32">
        <f>SUM(F113*E113)*D113</f>
        <v>0</v>
      </c>
      <c r="M113" s="266"/>
      <c r="N113" s="143" t="s">
        <v>68</v>
      </c>
      <c r="O113" s="5"/>
      <c r="P113" s="8"/>
      <c r="Q113" s="8"/>
      <c r="R113" s="11">
        <v>0</v>
      </c>
      <c r="S113" s="10"/>
      <c r="T113" s="15"/>
      <c r="U113" s="11"/>
      <c r="V113" s="11"/>
      <c r="W113" s="32">
        <f>SUM(R113*Q113)*P113</f>
        <v>0</v>
      </c>
      <c r="Y113" s="266"/>
      <c r="Z113" s="143" t="s">
        <v>68</v>
      </c>
      <c r="AA113" s="5"/>
      <c r="AB113" s="8"/>
      <c r="AC113" s="8"/>
      <c r="AD113" s="11">
        <v>0</v>
      </c>
      <c r="AE113" s="10"/>
      <c r="AF113" s="15"/>
      <c r="AG113" s="11"/>
      <c r="AH113" s="11"/>
      <c r="AI113" s="32">
        <f>SUM(AD113*AC113)*AB113</f>
        <v>0</v>
      </c>
    </row>
    <row r="114" spans="1:35" s="2" customFormat="1" ht="15.75" thickBot="1" x14ac:dyDescent="0.3">
      <c r="A114" s="266" t="s">
        <v>69</v>
      </c>
      <c r="B114" s="143" t="s">
        <v>70</v>
      </c>
      <c r="C114" s="5"/>
      <c r="D114" s="10"/>
      <c r="E114" s="8"/>
      <c r="F114" s="11">
        <v>0</v>
      </c>
      <c r="G114" s="10"/>
      <c r="H114" s="15"/>
      <c r="I114" s="13">
        <v>0</v>
      </c>
      <c r="J114" s="11">
        <v>0</v>
      </c>
      <c r="K114" s="32">
        <f>SUM(E114*F114)</f>
        <v>0</v>
      </c>
      <c r="M114" s="266" t="s">
        <v>69</v>
      </c>
      <c r="N114" s="143" t="s">
        <v>70</v>
      </c>
      <c r="O114" s="5"/>
      <c r="P114" s="10"/>
      <c r="Q114" s="8"/>
      <c r="R114" s="11">
        <v>0</v>
      </c>
      <c r="S114" s="10"/>
      <c r="T114" s="15"/>
      <c r="U114" s="11"/>
      <c r="V114" s="11"/>
      <c r="W114" s="32">
        <f>SUM(Q114*R114)</f>
        <v>0</v>
      </c>
      <c r="Y114" s="266" t="s">
        <v>69</v>
      </c>
      <c r="Z114" s="143" t="s">
        <v>70</v>
      </c>
      <c r="AA114" s="5"/>
      <c r="AB114" s="10"/>
      <c r="AC114" s="8"/>
      <c r="AD114" s="11">
        <v>0</v>
      </c>
      <c r="AE114" s="10"/>
      <c r="AF114" s="15"/>
      <c r="AG114" s="11"/>
      <c r="AH114" s="11"/>
      <c r="AI114" s="32">
        <f>SUM(AC114*AD114)</f>
        <v>0</v>
      </c>
    </row>
    <row r="115" spans="1:35" s="2" customFormat="1" ht="30.75" thickBot="1" x14ac:dyDescent="0.3">
      <c r="A115" s="266"/>
      <c r="B115" s="143" t="s">
        <v>71</v>
      </c>
      <c r="C115" s="5"/>
      <c r="D115" s="8"/>
      <c r="E115" s="8"/>
      <c r="F115" s="11">
        <v>0</v>
      </c>
      <c r="G115" s="10"/>
      <c r="H115" s="15"/>
      <c r="I115" s="13">
        <v>0</v>
      </c>
      <c r="J115" s="11">
        <v>0</v>
      </c>
      <c r="K115" s="32">
        <f>SUM(F115*E115)*D115</f>
        <v>0</v>
      </c>
      <c r="M115" s="266"/>
      <c r="N115" s="143" t="s">
        <v>71</v>
      </c>
      <c r="O115" s="5"/>
      <c r="P115" s="8"/>
      <c r="Q115" s="8"/>
      <c r="R115" s="11">
        <v>0</v>
      </c>
      <c r="S115" s="10"/>
      <c r="T115" s="15"/>
      <c r="U115" s="11"/>
      <c r="V115" s="11"/>
      <c r="W115" s="32">
        <f>SUM(R115*Q115)*P115</f>
        <v>0</v>
      </c>
      <c r="Y115" s="266"/>
      <c r="Z115" s="143" t="s">
        <v>71</v>
      </c>
      <c r="AA115" s="5"/>
      <c r="AB115" s="8"/>
      <c r="AC115" s="8"/>
      <c r="AD115" s="11">
        <v>0</v>
      </c>
      <c r="AE115" s="10"/>
      <c r="AF115" s="15"/>
      <c r="AG115" s="11"/>
      <c r="AH115" s="11"/>
      <c r="AI115" s="32">
        <f>SUM(AD115*AC115)*AB115</f>
        <v>0</v>
      </c>
    </row>
    <row r="116" spans="1:35" s="2" customFormat="1" ht="30.75" thickBot="1" x14ac:dyDescent="0.3">
      <c r="A116" s="266" t="s">
        <v>72</v>
      </c>
      <c r="B116" s="17" t="s">
        <v>73</v>
      </c>
      <c r="C116" s="7">
        <v>0</v>
      </c>
      <c r="D116" s="8"/>
      <c r="E116" s="10"/>
      <c r="F116" s="15"/>
      <c r="G116" s="10"/>
      <c r="H116" s="15"/>
      <c r="I116" s="13">
        <v>0</v>
      </c>
      <c r="J116" s="11">
        <v>0</v>
      </c>
      <c r="K116" s="32">
        <f>SUM(C116*D116)</f>
        <v>0</v>
      </c>
      <c r="M116" s="266" t="s">
        <v>72</v>
      </c>
      <c r="N116" s="17" t="s">
        <v>73</v>
      </c>
      <c r="O116" s="7">
        <v>0</v>
      </c>
      <c r="P116" s="8"/>
      <c r="Q116" s="10"/>
      <c r="R116" s="15"/>
      <c r="S116" s="10"/>
      <c r="T116" s="15"/>
      <c r="U116" s="11"/>
      <c r="V116" s="11"/>
      <c r="W116" s="32">
        <f>SUM(O116*P116)</f>
        <v>0</v>
      </c>
      <c r="Y116" s="266" t="s">
        <v>72</v>
      </c>
      <c r="Z116" s="17" t="s">
        <v>73</v>
      </c>
      <c r="AA116" s="7">
        <v>0</v>
      </c>
      <c r="AB116" s="8"/>
      <c r="AC116" s="10"/>
      <c r="AD116" s="15"/>
      <c r="AE116" s="10"/>
      <c r="AF116" s="15"/>
      <c r="AG116" s="11"/>
      <c r="AH116" s="11"/>
      <c r="AI116" s="32">
        <f>SUM(AA116*AB116)</f>
        <v>0</v>
      </c>
    </row>
    <row r="117" spans="1:35" s="2" customFormat="1" ht="30.75" thickBot="1" x14ac:dyDescent="0.3">
      <c r="A117" s="266"/>
      <c r="B117" s="143" t="s">
        <v>74</v>
      </c>
      <c r="C117" s="5"/>
      <c r="D117" s="8"/>
      <c r="E117" s="8"/>
      <c r="F117" s="7">
        <v>0</v>
      </c>
      <c r="G117" s="10"/>
      <c r="H117" s="15"/>
      <c r="I117" s="13">
        <v>0</v>
      </c>
      <c r="J117" s="11">
        <v>0</v>
      </c>
      <c r="K117" s="32">
        <f>SUM(F117*E117)*D117</f>
        <v>0</v>
      </c>
      <c r="M117" s="266"/>
      <c r="N117" s="143" t="s">
        <v>74</v>
      </c>
      <c r="O117" s="5"/>
      <c r="P117" s="8"/>
      <c r="Q117" s="8"/>
      <c r="R117" s="7">
        <v>0</v>
      </c>
      <c r="S117" s="10"/>
      <c r="T117" s="15"/>
      <c r="U117" s="11"/>
      <c r="V117" s="11"/>
      <c r="W117" s="32">
        <f>SUM(R117*Q117)*P117</f>
        <v>0</v>
      </c>
      <c r="Y117" s="266"/>
      <c r="Z117" s="143" t="s">
        <v>74</v>
      </c>
      <c r="AA117" s="5"/>
      <c r="AB117" s="8"/>
      <c r="AC117" s="8"/>
      <c r="AD117" s="7">
        <v>0</v>
      </c>
      <c r="AE117" s="10"/>
      <c r="AF117" s="15"/>
      <c r="AG117" s="11"/>
      <c r="AH117" s="11"/>
      <c r="AI117" s="32">
        <f>SUM(AD117*AC117)*AB117</f>
        <v>0</v>
      </c>
    </row>
    <row r="118" spans="1:35" s="2" customFormat="1" ht="30.75" thickBot="1" x14ac:dyDescent="0.3">
      <c r="A118" s="267"/>
      <c r="B118" s="24" t="s">
        <v>75</v>
      </c>
      <c r="C118" s="7">
        <v>0</v>
      </c>
      <c r="D118" s="8"/>
      <c r="E118" s="10"/>
      <c r="F118" s="15"/>
      <c r="G118" s="10"/>
      <c r="H118" s="15"/>
      <c r="I118" s="13">
        <v>0</v>
      </c>
      <c r="J118" s="11">
        <v>0</v>
      </c>
      <c r="K118" s="33">
        <f>SUM(D118*C118)</f>
        <v>0</v>
      </c>
      <c r="M118" s="267"/>
      <c r="N118" s="24" t="s">
        <v>75</v>
      </c>
      <c r="O118" s="7">
        <v>0</v>
      </c>
      <c r="P118" s="8"/>
      <c r="Q118" s="10"/>
      <c r="R118" s="15"/>
      <c r="S118" s="10"/>
      <c r="T118" s="15"/>
      <c r="U118" s="25"/>
      <c r="V118" s="28"/>
      <c r="W118" s="33">
        <f>SUM(P118*O118)</f>
        <v>0</v>
      </c>
      <c r="Y118" s="267"/>
      <c r="Z118" s="24" t="s">
        <v>75</v>
      </c>
      <c r="AA118" s="7">
        <v>0</v>
      </c>
      <c r="AB118" s="8"/>
      <c r="AC118" s="10"/>
      <c r="AD118" s="15"/>
      <c r="AE118" s="10"/>
      <c r="AF118" s="15"/>
      <c r="AG118" s="25"/>
      <c r="AH118" s="28"/>
      <c r="AI118" s="33">
        <f>SUM(AB118*AA118)</f>
        <v>0</v>
      </c>
    </row>
    <row r="119" spans="1:35" s="2" customFormat="1" ht="15.75" thickBot="1" x14ac:dyDescent="0.3">
      <c r="A119" s="138" t="s">
        <v>76</v>
      </c>
      <c r="B119" s="143" t="s">
        <v>76</v>
      </c>
      <c r="C119" s="5"/>
      <c r="D119" s="5"/>
      <c r="E119" s="5"/>
      <c r="F119" s="15"/>
      <c r="G119" s="4"/>
      <c r="H119" s="11">
        <v>0</v>
      </c>
      <c r="I119" s="11">
        <v>0</v>
      </c>
      <c r="J119" s="11">
        <v>0</v>
      </c>
      <c r="K119" s="32">
        <f>SUM(G119*H119)</f>
        <v>0</v>
      </c>
      <c r="M119" s="138" t="s">
        <v>76</v>
      </c>
      <c r="N119" s="143" t="s">
        <v>76</v>
      </c>
      <c r="O119" s="5"/>
      <c r="P119" s="5"/>
      <c r="Q119" s="5"/>
      <c r="R119" s="15"/>
      <c r="S119" s="4"/>
      <c r="T119" s="11">
        <v>0</v>
      </c>
      <c r="U119" s="11"/>
      <c r="V119" s="11"/>
      <c r="W119" s="32">
        <f>SUM(S119*T119)</f>
        <v>0</v>
      </c>
      <c r="Y119" s="138" t="s">
        <v>76</v>
      </c>
      <c r="Z119" s="143" t="s">
        <v>76</v>
      </c>
      <c r="AA119" s="5"/>
      <c r="AB119" s="5"/>
      <c r="AC119" s="5"/>
      <c r="AD119" s="15"/>
      <c r="AE119" s="4"/>
      <c r="AF119" s="11">
        <v>0</v>
      </c>
      <c r="AG119" s="11"/>
      <c r="AH119" s="11"/>
      <c r="AI119" s="32">
        <f>SUM(AE119*AF119)</f>
        <v>0</v>
      </c>
    </row>
    <row r="120" spans="1:35" s="2" customFormat="1" ht="15.75" thickBot="1" x14ac:dyDescent="0.3">
      <c r="A120" s="27"/>
      <c r="B120" s="16"/>
      <c r="C120" s="16"/>
      <c r="D120" s="16"/>
      <c r="E120" s="16"/>
      <c r="F120" s="16"/>
      <c r="G120" s="16"/>
      <c r="H120" s="16" t="s">
        <v>77</v>
      </c>
      <c r="I120" s="29">
        <f>SUM(I109:I119)</f>
        <v>0</v>
      </c>
      <c r="J120" s="30">
        <f>SUM(J109:J119)</f>
        <v>0</v>
      </c>
      <c r="K120" s="34">
        <f>SUM(K109:K119)</f>
        <v>0</v>
      </c>
      <c r="M120" s="27"/>
      <c r="N120" s="16"/>
      <c r="O120" s="16"/>
      <c r="P120" s="16"/>
      <c r="Q120" s="16"/>
      <c r="R120" s="16"/>
      <c r="S120" s="16"/>
      <c r="T120" s="16" t="s">
        <v>77</v>
      </c>
      <c r="U120" s="29">
        <f>SUM(U109:U119)</f>
        <v>0</v>
      </c>
      <c r="V120" s="30">
        <f>SUM(V109:V119)</f>
        <v>0</v>
      </c>
      <c r="W120" s="34">
        <f>SUM(W109:W119)</f>
        <v>0</v>
      </c>
      <c r="Y120" s="27"/>
      <c r="Z120" s="16"/>
      <c r="AA120" s="16"/>
      <c r="AB120" s="16"/>
      <c r="AC120" s="16"/>
      <c r="AD120" s="16"/>
      <c r="AE120" s="16"/>
      <c r="AF120" s="16" t="s">
        <v>77</v>
      </c>
      <c r="AG120" s="29">
        <f>SUM(AG109:AG119)</f>
        <v>0</v>
      </c>
      <c r="AH120" s="30">
        <f>SUM(AH109:AH119)</f>
        <v>0</v>
      </c>
      <c r="AI120" s="34">
        <f>SUM(AI109:AI119)</f>
        <v>0</v>
      </c>
    </row>
    <row r="121" spans="1:35" s="2" customFormat="1" ht="15.75" thickBot="1" x14ac:dyDescent="0.3"/>
    <row r="122" spans="1:35" s="2" customFormat="1" ht="15.75" thickBot="1" x14ac:dyDescent="0.3">
      <c r="A122" s="268" t="s">
        <v>52</v>
      </c>
      <c r="B122" s="22" t="s">
        <v>53</v>
      </c>
      <c r="C122" s="269"/>
      <c r="D122" s="270"/>
      <c r="E122" s="270"/>
      <c r="F122" s="270"/>
      <c r="G122" s="270"/>
      <c r="H122" s="270"/>
      <c r="I122" s="270"/>
      <c r="J122" s="270"/>
      <c r="K122" s="271"/>
      <c r="M122" s="268" t="s">
        <v>52</v>
      </c>
      <c r="N122" s="22" t="s">
        <v>53</v>
      </c>
      <c r="O122" s="269"/>
      <c r="P122" s="270"/>
      <c r="Q122" s="270"/>
      <c r="R122" s="270"/>
      <c r="S122" s="270"/>
      <c r="T122" s="270"/>
      <c r="U122" s="270"/>
      <c r="V122" s="270"/>
      <c r="W122" s="271"/>
      <c r="Y122" s="268" t="s">
        <v>52</v>
      </c>
      <c r="Z122" s="22" t="s">
        <v>53</v>
      </c>
      <c r="AA122" s="269"/>
      <c r="AB122" s="270"/>
      <c r="AC122" s="270"/>
      <c r="AD122" s="270"/>
      <c r="AE122" s="270"/>
      <c r="AF122" s="270"/>
      <c r="AG122" s="270"/>
      <c r="AH122" s="270"/>
      <c r="AI122" s="271"/>
    </row>
    <row r="123" spans="1:35" s="2" customFormat="1" ht="30.75" thickBot="1" x14ac:dyDescent="0.3">
      <c r="A123" s="266"/>
      <c r="B123" s="17" t="s">
        <v>54</v>
      </c>
      <c r="C123" s="269"/>
      <c r="D123" s="270"/>
      <c r="E123" s="270"/>
      <c r="F123" s="270"/>
      <c r="G123" s="270"/>
      <c r="H123" s="270"/>
      <c r="I123" s="270"/>
      <c r="J123" s="270"/>
      <c r="K123" s="271"/>
      <c r="M123" s="266"/>
      <c r="N123" s="17" t="s">
        <v>54</v>
      </c>
      <c r="O123" s="269"/>
      <c r="P123" s="270"/>
      <c r="Q123" s="270"/>
      <c r="R123" s="270"/>
      <c r="S123" s="270"/>
      <c r="T123" s="270"/>
      <c r="U123" s="270"/>
      <c r="V123" s="270"/>
      <c r="W123" s="271"/>
      <c r="Y123" s="266"/>
      <c r="Z123" s="17" t="s">
        <v>54</v>
      </c>
      <c r="AA123" s="269"/>
      <c r="AB123" s="270"/>
      <c r="AC123" s="270"/>
      <c r="AD123" s="270"/>
      <c r="AE123" s="270"/>
      <c r="AF123" s="270"/>
      <c r="AG123" s="270"/>
      <c r="AH123" s="270"/>
      <c r="AI123" s="271"/>
    </row>
    <row r="124" spans="1:35" s="2" customFormat="1" ht="45.75" thickBot="1" x14ac:dyDescent="0.3">
      <c r="A124" s="266"/>
      <c r="B124" s="17" t="s">
        <v>55</v>
      </c>
      <c r="C124" s="269"/>
      <c r="D124" s="270"/>
      <c r="E124" s="270"/>
      <c r="F124" s="270"/>
      <c r="G124" s="270"/>
      <c r="H124" s="270"/>
      <c r="I124" s="270"/>
      <c r="J124" s="270"/>
      <c r="K124" s="271"/>
      <c r="M124" s="266"/>
      <c r="N124" s="17" t="s">
        <v>55</v>
      </c>
      <c r="O124" s="269"/>
      <c r="P124" s="270"/>
      <c r="Q124" s="270"/>
      <c r="R124" s="270"/>
      <c r="S124" s="270"/>
      <c r="T124" s="270"/>
      <c r="U124" s="270"/>
      <c r="V124" s="270"/>
      <c r="W124" s="271"/>
      <c r="Y124" s="266"/>
      <c r="Z124" s="17" t="s">
        <v>55</v>
      </c>
      <c r="AA124" s="269"/>
      <c r="AB124" s="270"/>
      <c r="AC124" s="270"/>
      <c r="AD124" s="270"/>
      <c r="AE124" s="270"/>
      <c r="AF124" s="270"/>
      <c r="AG124" s="270"/>
      <c r="AH124" s="270"/>
      <c r="AI124" s="271"/>
    </row>
    <row r="125" spans="1:35" s="2" customFormat="1" ht="45.75" thickBot="1" x14ac:dyDescent="0.3">
      <c r="A125" s="266" t="s">
        <v>56</v>
      </c>
      <c r="B125" s="17" t="s">
        <v>57</v>
      </c>
      <c r="C125" s="18"/>
      <c r="D125" s="19" t="s">
        <v>58</v>
      </c>
      <c r="E125" s="20" t="s">
        <v>59</v>
      </c>
      <c r="F125" s="20" t="s">
        <v>60</v>
      </c>
      <c r="G125" s="20" t="s">
        <v>61</v>
      </c>
      <c r="H125" s="20" t="s">
        <v>62</v>
      </c>
      <c r="I125" s="20" t="s">
        <v>16</v>
      </c>
      <c r="J125" s="20" t="s">
        <v>17</v>
      </c>
      <c r="K125" s="21" t="s">
        <v>15</v>
      </c>
      <c r="M125" s="266" t="s">
        <v>56</v>
      </c>
      <c r="N125" s="17" t="s">
        <v>57</v>
      </c>
      <c r="O125" s="18"/>
      <c r="P125" s="19" t="s">
        <v>58</v>
      </c>
      <c r="Q125" s="20" t="s">
        <v>59</v>
      </c>
      <c r="R125" s="20" t="s">
        <v>60</v>
      </c>
      <c r="S125" s="20" t="s">
        <v>61</v>
      </c>
      <c r="T125" s="20" t="s">
        <v>62</v>
      </c>
      <c r="U125" s="20" t="s">
        <v>16</v>
      </c>
      <c r="V125" s="20" t="s">
        <v>17</v>
      </c>
      <c r="W125" s="21" t="s">
        <v>15</v>
      </c>
      <c r="Y125" s="266" t="s">
        <v>56</v>
      </c>
      <c r="Z125" s="17" t="s">
        <v>57</v>
      </c>
      <c r="AA125" s="18"/>
      <c r="AB125" s="19" t="s">
        <v>58</v>
      </c>
      <c r="AC125" s="20" t="s">
        <v>59</v>
      </c>
      <c r="AD125" s="20" t="s">
        <v>60</v>
      </c>
      <c r="AE125" s="20" t="s">
        <v>61</v>
      </c>
      <c r="AF125" s="20" t="s">
        <v>62</v>
      </c>
      <c r="AG125" s="20" t="s">
        <v>16</v>
      </c>
      <c r="AH125" s="20" t="s">
        <v>17</v>
      </c>
      <c r="AI125" s="21" t="s">
        <v>15</v>
      </c>
    </row>
    <row r="126" spans="1:35" s="2" customFormat="1" ht="45.75" thickBot="1" x14ac:dyDescent="0.3">
      <c r="A126" s="266"/>
      <c r="B126" s="17" t="s">
        <v>63</v>
      </c>
      <c r="C126" s="7">
        <v>0</v>
      </c>
      <c r="D126" s="12"/>
      <c r="E126" s="10"/>
      <c r="F126" s="15"/>
      <c r="G126" s="10"/>
      <c r="H126" s="15"/>
      <c r="I126" s="13">
        <v>0</v>
      </c>
      <c r="J126" s="13">
        <v>0</v>
      </c>
      <c r="K126" s="31">
        <f>SUM(C126*D126)</f>
        <v>0</v>
      </c>
      <c r="M126" s="266"/>
      <c r="N126" s="17" t="s">
        <v>63</v>
      </c>
      <c r="O126" s="7">
        <v>0</v>
      </c>
      <c r="P126" s="12"/>
      <c r="Q126" s="10"/>
      <c r="R126" s="15"/>
      <c r="S126" s="10"/>
      <c r="T126" s="15"/>
      <c r="U126" s="13"/>
      <c r="V126" s="13"/>
      <c r="W126" s="31">
        <f>SUM(O126*P126)</f>
        <v>0</v>
      </c>
      <c r="Y126" s="266"/>
      <c r="Z126" s="17" t="s">
        <v>63</v>
      </c>
      <c r="AA126" s="7">
        <v>0</v>
      </c>
      <c r="AB126" s="12"/>
      <c r="AC126" s="10"/>
      <c r="AD126" s="15"/>
      <c r="AE126" s="10"/>
      <c r="AF126" s="15"/>
      <c r="AG126" s="13"/>
      <c r="AH126" s="13"/>
      <c r="AI126" s="31">
        <f>SUM(AA126*AB126)</f>
        <v>0</v>
      </c>
    </row>
    <row r="127" spans="1:35" s="2" customFormat="1" ht="15.75" thickBot="1" x14ac:dyDescent="0.3">
      <c r="A127" s="138" t="s">
        <v>64</v>
      </c>
      <c r="B127" s="143" t="s">
        <v>64</v>
      </c>
      <c r="C127" s="5"/>
      <c r="D127" s="8"/>
      <c r="E127" s="8"/>
      <c r="F127" s="11">
        <v>0</v>
      </c>
      <c r="G127" s="10"/>
      <c r="H127" s="15"/>
      <c r="I127" s="13">
        <v>0</v>
      </c>
      <c r="J127" s="11">
        <v>0</v>
      </c>
      <c r="K127" s="32">
        <f>SUM(E127*F127)*D127</f>
        <v>0</v>
      </c>
      <c r="M127" s="138" t="s">
        <v>64</v>
      </c>
      <c r="N127" s="143" t="s">
        <v>64</v>
      </c>
      <c r="O127" s="5"/>
      <c r="P127" s="8"/>
      <c r="Q127" s="8"/>
      <c r="R127" s="11">
        <v>0</v>
      </c>
      <c r="S127" s="10"/>
      <c r="T127" s="15"/>
      <c r="U127" s="11"/>
      <c r="V127" s="11"/>
      <c r="W127" s="32">
        <f>SUM(Q127*R127)*P127</f>
        <v>0</v>
      </c>
      <c r="Y127" s="138" t="s">
        <v>64</v>
      </c>
      <c r="Z127" s="143" t="s">
        <v>64</v>
      </c>
      <c r="AA127" s="5"/>
      <c r="AB127" s="8"/>
      <c r="AC127" s="8"/>
      <c r="AD127" s="11">
        <v>0</v>
      </c>
      <c r="AE127" s="10"/>
      <c r="AF127" s="15"/>
      <c r="AG127" s="11"/>
      <c r="AH127" s="11"/>
      <c r="AI127" s="32">
        <f>SUM(AC127*AD127)*AB127</f>
        <v>0</v>
      </c>
    </row>
    <row r="128" spans="1:35" s="2" customFormat="1" ht="30.75" thickBot="1" x14ac:dyDescent="0.3">
      <c r="A128" s="266" t="s">
        <v>65</v>
      </c>
      <c r="B128" s="143" t="s">
        <v>66</v>
      </c>
      <c r="C128" s="5"/>
      <c r="D128" s="8"/>
      <c r="E128" s="10">
        <v>1</v>
      </c>
      <c r="F128" s="11">
        <v>0</v>
      </c>
      <c r="G128" s="10"/>
      <c r="H128" s="15"/>
      <c r="I128" s="13">
        <v>0</v>
      </c>
      <c r="J128" s="11">
        <v>0</v>
      </c>
      <c r="K128" s="32">
        <f>SUM(F128*E128)*D128</f>
        <v>0</v>
      </c>
      <c r="M128" s="266" t="s">
        <v>65</v>
      </c>
      <c r="N128" s="143" t="s">
        <v>66</v>
      </c>
      <c r="O128" s="5"/>
      <c r="P128" s="8"/>
      <c r="Q128" s="10">
        <v>1</v>
      </c>
      <c r="R128" s="11">
        <v>0</v>
      </c>
      <c r="S128" s="10"/>
      <c r="T128" s="15"/>
      <c r="U128" s="11"/>
      <c r="V128" s="11"/>
      <c r="W128" s="32">
        <f>SUM(R128*Q128)*P128</f>
        <v>0</v>
      </c>
      <c r="Y128" s="266" t="s">
        <v>65</v>
      </c>
      <c r="Z128" s="143" t="s">
        <v>66</v>
      </c>
      <c r="AA128" s="5"/>
      <c r="AB128" s="8"/>
      <c r="AC128" s="10">
        <v>1</v>
      </c>
      <c r="AD128" s="11">
        <v>0</v>
      </c>
      <c r="AE128" s="10"/>
      <c r="AF128" s="15"/>
      <c r="AG128" s="11"/>
      <c r="AH128" s="11"/>
      <c r="AI128" s="32">
        <f>SUM(AD128*AC128)*AB128</f>
        <v>0</v>
      </c>
    </row>
    <row r="129" spans="1:35" s="2" customFormat="1" ht="30.75" thickBot="1" x14ac:dyDescent="0.3">
      <c r="A129" s="266"/>
      <c r="B129" s="143" t="s">
        <v>67</v>
      </c>
      <c r="C129" s="5"/>
      <c r="D129" s="8"/>
      <c r="E129" s="10">
        <v>1</v>
      </c>
      <c r="F129" s="11">
        <v>0</v>
      </c>
      <c r="G129" s="10"/>
      <c r="H129" s="15"/>
      <c r="I129" s="13">
        <v>0</v>
      </c>
      <c r="J129" s="11">
        <v>0</v>
      </c>
      <c r="K129" s="32">
        <f>SUM(F129*E129)*D129</f>
        <v>0</v>
      </c>
      <c r="M129" s="266"/>
      <c r="N129" s="143" t="s">
        <v>67</v>
      </c>
      <c r="O129" s="5"/>
      <c r="P129" s="8"/>
      <c r="Q129" s="10">
        <v>1</v>
      </c>
      <c r="R129" s="11">
        <v>0</v>
      </c>
      <c r="S129" s="10"/>
      <c r="T129" s="15"/>
      <c r="U129" s="11"/>
      <c r="V129" s="11"/>
      <c r="W129" s="32">
        <f>SUM(R129*Q129)*P129</f>
        <v>0</v>
      </c>
      <c r="Y129" s="266"/>
      <c r="Z129" s="143" t="s">
        <v>67</v>
      </c>
      <c r="AA129" s="5"/>
      <c r="AB129" s="8"/>
      <c r="AC129" s="10">
        <v>1</v>
      </c>
      <c r="AD129" s="11">
        <v>0</v>
      </c>
      <c r="AE129" s="10"/>
      <c r="AF129" s="15"/>
      <c r="AG129" s="11"/>
      <c r="AH129" s="11"/>
      <c r="AI129" s="32">
        <f>SUM(AD129*AC129)*AB129</f>
        <v>0</v>
      </c>
    </row>
    <row r="130" spans="1:35" s="2" customFormat="1" ht="30.75" thickBot="1" x14ac:dyDescent="0.3">
      <c r="A130" s="266"/>
      <c r="B130" s="143" t="s">
        <v>68</v>
      </c>
      <c r="C130" s="5"/>
      <c r="D130" s="8"/>
      <c r="E130" s="8"/>
      <c r="F130" s="11">
        <v>0</v>
      </c>
      <c r="G130" s="10"/>
      <c r="H130" s="15"/>
      <c r="I130" s="13">
        <v>0</v>
      </c>
      <c r="J130" s="11">
        <v>0</v>
      </c>
      <c r="K130" s="32">
        <f>SUM(F130*E130)*D130</f>
        <v>0</v>
      </c>
      <c r="M130" s="266"/>
      <c r="N130" s="143" t="s">
        <v>68</v>
      </c>
      <c r="O130" s="5"/>
      <c r="P130" s="8"/>
      <c r="Q130" s="8"/>
      <c r="R130" s="11">
        <v>0</v>
      </c>
      <c r="S130" s="10"/>
      <c r="T130" s="15"/>
      <c r="U130" s="11"/>
      <c r="V130" s="11"/>
      <c r="W130" s="32">
        <f>SUM(R130*Q130)*P130</f>
        <v>0</v>
      </c>
      <c r="Y130" s="266"/>
      <c r="Z130" s="143" t="s">
        <v>68</v>
      </c>
      <c r="AA130" s="5"/>
      <c r="AB130" s="8"/>
      <c r="AC130" s="8"/>
      <c r="AD130" s="11">
        <v>0</v>
      </c>
      <c r="AE130" s="10"/>
      <c r="AF130" s="15"/>
      <c r="AG130" s="11"/>
      <c r="AH130" s="11"/>
      <c r="AI130" s="32">
        <f>SUM(AD130*AC130)*AB130</f>
        <v>0</v>
      </c>
    </row>
    <row r="131" spans="1:35" s="2" customFormat="1" ht="15.75" thickBot="1" x14ac:dyDescent="0.3">
      <c r="A131" s="266" t="s">
        <v>69</v>
      </c>
      <c r="B131" s="143" t="s">
        <v>70</v>
      </c>
      <c r="C131" s="5"/>
      <c r="D131" s="10"/>
      <c r="E131" s="8"/>
      <c r="F131" s="11">
        <v>0</v>
      </c>
      <c r="G131" s="10"/>
      <c r="H131" s="15"/>
      <c r="I131" s="13">
        <v>0</v>
      </c>
      <c r="J131" s="11">
        <v>0</v>
      </c>
      <c r="K131" s="32">
        <f>SUM(E131*F131)</f>
        <v>0</v>
      </c>
      <c r="M131" s="266" t="s">
        <v>69</v>
      </c>
      <c r="N131" s="143" t="s">
        <v>70</v>
      </c>
      <c r="O131" s="5"/>
      <c r="P131" s="10"/>
      <c r="Q131" s="8"/>
      <c r="R131" s="11">
        <v>0</v>
      </c>
      <c r="S131" s="10"/>
      <c r="T131" s="15"/>
      <c r="U131" s="11"/>
      <c r="V131" s="11"/>
      <c r="W131" s="32">
        <f>SUM(Q131*R131)</f>
        <v>0</v>
      </c>
      <c r="Y131" s="266" t="s">
        <v>69</v>
      </c>
      <c r="Z131" s="143" t="s">
        <v>70</v>
      </c>
      <c r="AA131" s="5"/>
      <c r="AB131" s="10"/>
      <c r="AC131" s="8"/>
      <c r="AD131" s="11">
        <v>0</v>
      </c>
      <c r="AE131" s="10"/>
      <c r="AF131" s="15"/>
      <c r="AG131" s="11"/>
      <c r="AH131" s="11"/>
      <c r="AI131" s="32">
        <f>SUM(AC131*AD131)</f>
        <v>0</v>
      </c>
    </row>
    <row r="132" spans="1:35" s="2" customFormat="1" ht="30.75" thickBot="1" x14ac:dyDescent="0.3">
      <c r="A132" s="266"/>
      <c r="B132" s="143" t="s">
        <v>71</v>
      </c>
      <c r="C132" s="5"/>
      <c r="D132" s="8"/>
      <c r="E132" s="8"/>
      <c r="F132" s="11">
        <v>0</v>
      </c>
      <c r="G132" s="10"/>
      <c r="H132" s="15"/>
      <c r="I132" s="13">
        <v>0</v>
      </c>
      <c r="J132" s="11">
        <v>0</v>
      </c>
      <c r="K132" s="32">
        <f>SUM(F132*E132)*D132</f>
        <v>0</v>
      </c>
      <c r="M132" s="266"/>
      <c r="N132" s="143" t="s">
        <v>71</v>
      </c>
      <c r="O132" s="5"/>
      <c r="P132" s="8"/>
      <c r="Q132" s="8"/>
      <c r="R132" s="11">
        <v>0</v>
      </c>
      <c r="S132" s="10"/>
      <c r="T132" s="15"/>
      <c r="U132" s="11"/>
      <c r="V132" s="11"/>
      <c r="W132" s="32">
        <f>SUM(R132*Q132)*P132</f>
        <v>0</v>
      </c>
      <c r="Y132" s="266"/>
      <c r="Z132" s="143" t="s">
        <v>71</v>
      </c>
      <c r="AA132" s="5"/>
      <c r="AB132" s="8"/>
      <c r="AC132" s="8"/>
      <c r="AD132" s="11">
        <v>0</v>
      </c>
      <c r="AE132" s="10"/>
      <c r="AF132" s="15"/>
      <c r="AG132" s="11"/>
      <c r="AH132" s="11"/>
      <c r="AI132" s="32">
        <f>SUM(AD132*AC132)*AB132</f>
        <v>0</v>
      </c>
    </row>
    <row r="133" spans="1:35" s="2" customFormat="1" ht="30.75" thickBot="1" x14ac:dyDescent="0.3">
      <c r="A133" s="266" t="s">
        <v>72</v>
      </c>
      <c r="B133" s="17" t="s">
        <v>73</v>
      </c>
      <c r="C133" s="7">
        <v>0</v>
      </c>
      <c r="D133" s="8"/>
      <c r="E133" s="10"/>
      <c r="F133" s="15"/>
      <c r="G133" s="10"/>
      <c r="H133" s="15"/>
      <c r="I133" s="13">
        <v>0</v>
      </c>
      <c r="J133" s="11">
        <v>0</v>
      </c>
      <c r="K133" s="32">
        <f>SUM(C133*D133)</f>
        <v>0</v>
      </c>
      <c r="M133" s="266" t="s">
        <v>72</v>
      </c>
      <c r="N133" s="17" t="s">
        <v>73</v>
      </c>
      <c r="O133" s="7">
        <v>0</v>
      </c>
      <c r="P133" s="8"/>
      <c r="Q133" s="10"/>
      <c r="R133" s="15"/>
      <c r="S133" s="10"/>
      <c r="T133" s="15"/>
      <c r="U133" s="11"/>
      <c r="V133" s="11"/>
      <c r="W133" s="32">
        <f>SUM(O133*P133)</f>
        <v>0</v>
      </c>
      <c r="Y133" s="266" t="s">
        <v>72</v>
      </c>
      <c r="Z133" s="17" t="s">
        <v>73</v>
      </c>
      <c r="AA133" s="7">
        <v>0</v>
      </c>
      <c r="AB133" s="8"/>
      <c r="AC133" s="10"/>
      <c r="AD133" s="15"/>
      <c r="AE133" s="10"/>
      <c r="AF133" s="15"/>
      <c r="AG133" s="11"/>
      <c r="AH133" s="11"/>
      <c r="AI133" s="32">
        <f>SUM(AA133*AB133)</f>
        <v>0</v>
      </c>
    </row>
    <row r="134" spans="1:35" s="2" customFormat="1" ht="30.75" thickBot="1" x14ac:dyDescent="0.3">
      <c r="A134" s="266"/>
      <c r="B134" s="143" t="s">
        <v>74</v>
      </c>
      <c r="C134" s="5"/>
      <c r="D134" s="8"/>
      <c r="E134" s="8"/>
      <c r="F134" s="7">
        <v>0</v>
      </c>
      <c r="G134" s="10"/>
      <c r="H134" s="15"/>
      <c r="I134" s="13">
        <v>0</v>
      </c>
      <c r="J134" s="11">
        <v>0</v>
      </c>
      <c r="K134" s="32">
        <f>SUM(F134*E134)*D134</f>
        <v>0</v>
      </c>
      <c r="M134" s="266"/>
      <c r="N134" s="143" t="s">
        <v>74</v>
      </c>
      <c r="O134" s="5"/>
      <c r="P134" s="8"/>
      <c r="Q134" s="8"/>
      <c r="R134" s="7">
        <v>0</v>
      </c>
      <c r="S134" s="10"/>
      <c r="T134" s="15"/>
      <c r="U134" s="11"/>
      <c r="V134" s="11"/>
      <c r="W134" s="32">
        <f>SUM(R134*Q134)*P134</f>
        <v>0</v>
      </c>
      <c r="Y134" s="266"/>
      <c r="Z134" s="143" t="s">
        <v>74</v>
      </c>
      <c r="AA134" s="5"/>
      <c r="AB134" s="8"/>
      <c r="AC134" s="8"/>
      <c r="AD134" s="7">
        <v>0</v>
      </c>
      <c r="AE134" s="10"/>
      <c r="AF134" s="15"/>
      <c r="AG134" s="11"/>
      <c r="AH134" s="11"/>
      <c r="AI134" s="32">
        <f>SUM(AD134*AC134)*AB134</f>
        <v>0</v>
      </c>
    </row>
    <row r="135" spans="1:35" s="2" customFormat="1" ht="30.75" thickBot="1" x14ac:dyDescent="0.3">
      <c r="A135" s="267"/>
      <c r="B135" s="24" t="s">
        <v>75</v>
      </c>
      <c r="C135" s="7">
        <v>0</v>
      </c>
      <c r="D135" s="8"/>
      <c r="E135" s="10"/>
      <c r="F135" s="15"/>
      <c r="G135" s="10"/>
      <c r="H135" s="15"/>
      <c r="I135" s="13">
        <v>0</v>
      </c>
      <c r="J135" s="11">
        <v>0</v>
      </c>
      <c r="K135" s="33">
        <f>SUM(D135*C135)</f>
        <v>0</v>
      </c>
      <c r="M135" s="267"/>
      <c r="N135" s="24" t="s">
        <v>75</v>
      </c>
      <c r="O135" s="7">
        <v>0</v>
      </c>
      <c r="P135" s="8"/>
      <c r="Q135" s="10"/>
      <c r="R135" s="15"/>
      <c r="S135" s="10"/>
      <c r="T135" s="15"/>
      <c r="U135" s="25"/>
      <c r="V135" s="28"/>
      <c r="W135" s="33">
        <f>SUM(P135*O135)</f>
        <v>0</v>
      </c>
      <c r="Y135" s="267"/>
      <c r="Z135" s="24" t="s">
        <v>75</v>
      </c>
      <c r="AA135" s="7">
        <v>0</v>
      </c>
      <c r="AB135" s="8"/>
      <c r="AC135" s="10"/>
      <c r="AD135" s="15"/>
      <c r="AE135" s="10"/>
      <c r="AF135" s="15"/>
      <c r="AG135" s="25"/>
      <c r="AH135" s="28"/>
      <c r="AI135" s="33">
        <f>SUM(AB135*AA135)</f>
        <v>0</v>
      </c>
    </row>
    <row r="136" spans="1:35" s="2" customFormat="1" ht="15.75" thickBot="1" x14ac:dyDescent="0.3">
      <c r="A136" s="138" t="s">
        <v>76</v>
      </c>
      <c r="B136" s="143" t="s">
        <v>76</v>
      </c>
      <c r="C136" s="5"/>
      <c r="D136" s="5"/>
      <c r="E136" s="5"/>
      <c r="F136" s="15"/>
      <c r="G136" s="4"/>
      <c r="H136" s="11">
        <v>0</v>
      </c>
      <c r="I136" s="11">
        <v>0</v>
      </c>
      <c r="J136" s="11">
        <v>0</v>
      </c>
      <c r="K136" s="32">
        <f>SUM(G136*H136)</f>
        <v>0</v>
      </c>
      <c r="M136" s="138" t="s">
        <v>76</v>
      </c>
      <c r="N136" s="143" t="s">
        <v>76</v>
      </c>
      <c r="O136" s="5"/>
      <c r="P136" s="5"/>
      <c r="Q136" s="5"/>
      <c r="R136" s="15"/>
      <c r="S136" s="4"/>
      <c r="T136" s="11">
        <v>0</v>
      </c>
      <c r="U136" s="11"/>
      <c r="V136" s="11"/>
      <c r="W136" s="32">
        <f>SUM(S136*T136)</f>
        <v>0</v>
      </c>
      <c r="Y136" s="138" t="s">
        <v>76</v>
      </c>
      <c r="Z136" s="143" t="s">
        <v>76</v>
      </c>
      <c r="AA136" s="5"/>
      <c r="AB136" s="5"/>
      <c r="AC136" s="5"/>
      <c r="AD136" s="15"/>
      <c r="AE136" s="4"/>
      <c r="AF136" s="11">
        <v>0</v>
      </c>
      <c r="AG136" s="11"/>
      <c r="AH136" s="11"/>
      <c r="AI136" s="32">
        <f>SUM(AE136*AF136)</f>
        <v>0</v>
      </c>
    </row>
    <row r="137" spans="1:35" s="2" customFormat="1" ht="15.75" thickBot="1" x14ac:dyDescent="0.3">
      <c r="A137" s="27"/>
      <c r="B137" s="16"/>
      <c r="C137" s="16"/>
      <c r="D137" s="16"/>
      <c r="E137" s="16"/>
      <c r="F137" s="16"/>
      <c r="G137" s="16"/>
      <c r="H137" s="16" t="s">
        <v>77</v>
      </c>
      <c r="I137" s="29">
        <f>SUM(I126:I136)</f>
        <v>0</v>
      </c>
      <c r="J137" s="30">
        <f>SUM(J126:J136)</f>
        <v>0</v>
      </c>
      <c r="K137" s="34">
        <f>SUM(K126:K136)</f>
        <v>0</v>
      </c>
      <c r="M137" s="27"/>
      <c r="N137" s="16"/>
      <c r="O137" s="16"/>
      <c r="P137" s="16"/>
      <c r="Q137" s="16"/>
      <c r="R137" s="16"/>
      <c r="S137" s="16"/>
      <c r="T137" s="16" t="s">
        <v>77</v>
      </c>
      <c r="U137" s="29">
        <f>SUM(U126:U136)</f>
        <v>0</v>
      </c>
      <c r="V137" s="30">
        <f>SUM(V126:V136)</f>
        <v>0</v>
      </c>
      <c r="W137" s="34">
        <f>SUM(W126:W136)</f>
        <v>0</v>
      </c>
      <c r="Y137" s="27"/>
      <c r="Z137" s="16"/>
      <c r="AA137" s="16"/>
      <c r="AB137" s="16"/>
      <c r="AC137" s="16"/>
      <c r="AD137" s="16"/>
      <c r="AE137" s="16"/>
      <c r="AF137" s="16" t="s">
        <v>77</v>
      </c>
      <c r="AG137" s="29">
        <f>SUM(AG126:AG136)</f>
        <v>0</v>
      </c>
      <c r="AH137" s="30">
        <f>SUM(AH126:AH136)</f>
        <v>0</v>
      </c>
      <c r="AI137" s="34">
        <f>SUM(AI126:AI136)</f>
        <v>0</v>
      </c>
    </row>
    <row r="138" spans="1:35" s="2" customFormat="1" ht="15.75" thickBot="1" x14ac:dyDescent="0.3"/>
    <row r="139" spans="1:35" s="2" customFormat="1" ht="15.75" thickBot="1" x14ac:dyDescent="0.3">
      <c r="A139" s="268" t="s">
        <v>52</v>
      </c>
      <c r="B139" s="22" t="s">
        <v>53</v>
      </c>
      <c r="C139" s="269"/>
      <c r="D139" s="270"/>
      <c r="E139" s="270"/>
      <c r="F139" s="270"/>
      <c r="G139" s="270"/>
      <c r="H139" s="270"/>
      <c r="I139" s="270"/>
      <c r="J139" s="270"/>
      <c r="K139" s="271"/>
      <c r="M139" s="268" t="s">
        <v>52</v>
      </c>
      <c r="N139" s="22" t="s">
        <v>53</v>
      </c>
      <c r="O139" s="269"/>
      <c r="P139" s="270"/>
      <c r="Q139" s="270"/>
      <c r="R139" s="270"/>
      <c r="S139" s="270"/>
      <c r="T139" s="270"/>
      <c r="U139" s="270"/>
      <c r="V139" s="270"/>
      <c r="W139" s="271"/>
      <c r="Y139" s="268" t="s">
        <v>52</v>
      </c>
      <c r="Z139" s="22" t="s">
        <v>53</v>
      </c>
      <c r="AA139" s="269"/>
      <c r="AB139" s="270"/>
      <c r="AC139" s="270"/>
      <c r="AD139" s="270"/>
      <c r="AE139" s="270"/>
      <c r="AF139" s="270"/>
      <c r="AG139" s="270"/>
      <c r="AH139" s="270"/>
      <c r="AI139" s="271"/>
    </row>
    <row r="140" spans="1:35" s="2" customFormat="1" ht="30.75" thickBot="1" x14ac:dyDescent="0.3">
      <c r="A140" s="266"/>
      <c r="B140" s="17" t="s">
        <v>54</v>
      </c>
      <c r="C140" s="269"/>
      <c r="D140" s="270"/>
      <c r="E140" s="270"/>
      <c r="F140" s="270"/>
      <c r="G140" s="270"/>
      <c r="H140" s="270"/>
      <c r="I140" s="270"/>
      <c r="J140" s="270"/>
      <c r="K140" s="271"/>
      <c r="M140" s="266"/>
      <c r="N140" s="17" t="s">
        <v>54</v>
      </c>
      <c r="O140" s="269"/>
      <c r="P140" s="270"/>
      <c r="Q140" s="270"/>
      <c r="R140" s="270"/>
      <c r="S140" s="270"/>
      <c r="T140" s="270"/>
      <c r="U140" s="270"/>
      <c r="V140" s="270"/>
      <c r="W140" s="271"/>
      <c r="Y140" s="266"/>
      <c r="Z140" s="17" t="s">
        <v>54</v>
      </c>
      <c r="AA140" s="269"/>
      <c r="AB140" s="270"/>
      <c r="AC140" s="270"/>
      <c r="AD140" s="270"/>
      <c r="AE140" s="270"/>
      <c r="AF140" s="270"/>
      <c r="AG140" s="270"/>
      <c r="AH140" s="270"/>
      <c r="AI140" s="271"/>
    </row>
    <row r="141" spans="1:35" s="2" customFormat="1" ht="45.75" thickBot="1" x14ac:dyDescent="0.3">
      <c r="A141" s="266"/>
      <c r="B141" s="17" t="s">
        <v>55</v>
      </c>
      <c r="C141" s="269"/>
      <c r="D141" s="270"/>
      <c r="E141" s="270"/>
      <c r="F141" s="270"/>
      <c r="G141" s="270"/>
      <c r="H141" s="270"/>
      <c r="I141" s="270"/>
      <c r="J141" s="270"/>
      <c r="K141" s="271"/>
      <c r="M141" s="266"/>
      <c r="N141" s="17" t="s">
        <v>55</v>
      </c>
      <c r="O141" s="269"/>
      <c r="P141" s="270"/>
      <c r="Q141" s="270"/>
      <c r="R141" s="270"/>
      <c r="S141" s="270"/>
      <c r="T141" s="270"/>
      <c r="U141" s="270"/>
      <c r="V141" s="270"/>
      <c r="W141" s="271"/>
      <c r="Y141" s="266"/>
      <c r="Z141" s="17" t="s">
        <v>55</v>
      </c>
      <c r="AA141" s="269"/>
      <c r="AB141" s="270"/>
      <c r="AC141" s="270"/>
      <c r="AD141" s="270"/>
      <c r="AE141" s="270"/>
      <c r="AF141" s="270"/>
      <c r="AG141" s="270"/>
      <c r="AH141" s="270"/>
      <c r="AI141" s="271"/>
    </row>
    <row r="142" spans="1:35" s="2" customFormat="1" ht="45.75" thickBot="1" x14ac:dyDescent="0.3">
      <c r="A142" s="266" t="s">
        <v>56</v>
      </c>
      <c r="B142" s="17" t="s">
        <v>57</v>
      </c>
      <c r="C142" s="18"/>
      <c r="D142" s="19" t="s">
        <v>58</v>
      </c>
      <c r="E142" s="20" t="s">
        <v>59</v>
      </c>
      <c r="F142" s="20" t="s">
        <v>60</v>
      </c>
      <c r="G142" s="20" t="s">
        <v>61</v>
      </c>
      <c r="H142" s="20" t="s">
        <v>62</v>
      </c>
      <c r="I142" s="20" t="s">
        <v>16</v>
      </c>
      <c r="J142" s="20" t="s">
        <v>17</v>
      </c>
      <c r="K142" s="21" t="s">
        <v>15</v>
      </c>
      <c r="M142" s="266" t="s">
        <v>56</v>
      </c>
      <c r="N142" s="17" t="s">
        <v>57</v>
      </c>
      <c r="O142" s="18"/>
      <c r="P142" s="19" t="s">
        <v>58</v>
      </c>
      <c r="Q142" s="20" t="s">
        <v>59</v>
      </c>
      <c r="R142" s="20" t="s">
        <v>60</v>
      </c>
      <c r="S142" s="20" t="s">
        <v>61</v>
      </c>
      <c r="T142" s="20" t="s">
        <v>62</v>
      </c>
      <c r="U142" s="20" t="s">
        <v>16</v>
      </c>
      <c r="V142" s="20" t="s">
        <v>17</v>
      </c>
      <c r="W142" s="21" t="s">
        <v>15</v>
      </c>
      <c r="Y142" s="266" t="s">
        <v>56</v>
      </c>
      <c r="Z142" s="17" t="s">
        <v>57</v>
      </c>
      <c r="AA142" s="18"/>
      <c r="AB142" s="19" t="s">
        <v>58</v>
      </c>
      <c r="AC142" s="20" t="s">
        <v>59</v>
      </c>
      <c r="AD142" s="20" t="s">
        <v>60</v>
      </c>
      <c r="AE142" s="20" t="s">
        <v>61</v>
      </c>
      <c r="AF142" s="20" t="s">
        <v>62</v>
      </c>
      <c r="AG142" s="20" t="s">
        <v>16</v>
      </c>
      <c r="AH142" s="20" t="s">
        <v>17</v>
      </c>
      <c r="AI142" s="21" t="s">
        <v>15</v>
      </c>
    </row>
    <row r="143" spans="1:35" s="2" customFormat="1" ht="45.75" thickBot="1" x14ac:dyDescent="0.3">
      <c r="A143" s="266"/>
      <c r="B143" s="17" t="s">
        <v>63</v>
      </c>
      <c r="C143" s="7"/>
      <c r="D143" s="12"/>
      <c r="E143" s="10"/>
      <c r="F143" s="15"/>
      <c r="G143" s="10"/>
      <c r="H143" s="15"/>
      <c r="I143" s="13">
        <v>0</v>
      </c>
      <c r="J143" s="13">
        <v>0</v>
      </c>
      <c r="K143" s="230">
        <f>SUM(C143*D143)</f>
        <v>0</v>
      </c>
      <c r="M143" s="266"/>
      <c r="N143" s="17" t="s">
        <v>63</v>
      </c>
      <c r="O143" s="7">
        <v>0</v>
      </c>
      <c r="P143" s="12"/>
      <c r="Q143" s="10"/>
      <c r="R143" s="15"/>
      <c r="S143" s="10"/>
      <c r="T143" s="15"/>
      <c r="U143" s="13"/>
      <c r="V143" s="13"/>
      <c r="W143" s="31">
        <f>SUM(O143*P143)</f>
        <v>0</v>
      </c>
      <c r="Y143" s="266"/>
      <c r="Z143" s="17" t="s">
        <v>63</v>
      </c>
      <c r="AA143" s="7">
        <v>0</v>
      </c>
      <c r="AB143" s="12"/>
      <c r="AC143" s="10"/>
      <c r="AD143" s="15"/>
      <c r="AE143" s="10"/>
      <c r="AF143" s="15"/>
      <c r="AG143" s="13"/>
      <c r="AH143" s="13"/>
      <c r="AI143" s="31">
        <f>SUM(AA143*AB143)</f>
        <v>0</v>
      </c>
    </row>
    <row r="144" spans="1:35" s="2" customFormat="1" ht="15.75" thickBot="1" x14ac:dyDescent="0.3">
      <c r="A144" s="138" t="s">
        <v>64</v>
      </c>
      <c r="B144" s="143" t="s">
        <v>64</v>
      </c>
      <c r="C144" s="5"/>
      <c r="D144" s="8"/>
      <c r="E144" s="8"/>
      <c r="F144" s="11"/>
      <c r="G144" s="10"/>
      <c r="H144" s="15"/>
      <c r="I144" s="13">
        <v>0</v>
      </c>
      <c r="J144" s="11">
        <v>0</v>
      </c>
      <c r="K144" s="230">
        <f>SUM(E144*F144)*D144</f>
        <v>0</v>
      </c>
      <c r="M144" s="138" t="s">
        <v>64</v>
      </c>
      <c r="N144" s="143" t="s">
        <v>64</v>
      </c>
      <c r="O144" s="5"/>
      <c r="P144" s="8"/>
      <c r="Q144" s="8"/>
      <c r="R144" s="11">
        <v>0</v>
      </c>
      <c r="S144" s="10"/>
      <c r="T144" s="15"/>
      <c r="U144" s="11"/>
      <c r="V144" s="11"/>
      <c r="W144" s="32">
        <f>SUM(Q144*R144)*P144</f>
        <v>0</v>
      </c>
      <c r="Y144" s="138" t="s">
        <v>64</v>
      </c>
      <c r="Z144" s="143" t="s">
        <v>64</v>
      </c>
      <c r="AA144" s="5"/>
      <c r="AB144" s="8"/>
      <c r="AC144" s="8"/>
      <c r="AD144" s="11">
        <v>0</v>
      </c>
      <c r="AE144" s="10"/>
      <c r="AF144" s="15"/>
      <c r="AG144" s="11"/>
      <c r="AH144" s="11"/>
      <c r="AI144" s="32">
        <f>SUM(AC144*AD144)*AB144</f>
        <v>0</v>
      </c>
    </row>
    <row r="145" spans="1:35" s="2" customFormat="1" ht="30.75" thickBot="1" x14ac:dyDescent="0.3">
      <c r="A145" s="266" t="s">
        <v>65</v>
      </c>
      <c r="B145" s="143" t="s">
        <v>66</v>
      </c>
      <c r="C145" s="5"/>
      <c r="D145" s="8"/>
      <c r="E145" s="10"/>
      <c r="F145" s="11"/>
      <c r="G145" s="10"/>
      <c r="H145" s="15"/>
      <c r="I145" s="13">
        <v>0</v>
      </c>
      <c r="J145" s="11">
        <v>0</v>
      </c>
      <c r="K145" s="230">
        <f>SUM(F145*E145)*D145</f>
        <v>0</v>
      </c>
      <c r="M145" s="266" t="s">
        <v>65</v>
      </c>
      <c r="N145" s="143" t="s">
        <v>66</v>
      </c>
      <c r="O145" s="5"/>
      <c r="P145" s="8"/>
      <c r="Q145" s="10">
        <v>1</v>
      </c>
      <c r="R145" s="11">
        <v>0</v>
      </c>
      <c r="S145" s="10"/>
      <c r="T145" s="15"/>
      <c r="U145" s="11"/>
      <c r="V145" s="11"/>
      <c r="W145" s="32">
        <f>SUM(R145*Q145)*P145</f>
        <v>0</v>
      </c>
      <c r="Y145" s="266" t="s">
        <v>65</v>
      </c>
      <c r="Z145" s="143" t="s">
        <v>66</v>
      </c>
      <c r="AA145" s="5"/>
      <c r="AB145" s="8"/>
      <c r="AC145" s="10">
        <v>1</v>
      </c>
      <c r="AD145" s="11">
        <v>0</v>
      </c>
      <c r="AE145" s="10"/>
      <c r="AF145" s="15"/>
      <c r="AG145" s="11"/>
      <c r="AH145" s="11"/>
      <c r="AI145" s="32">
        <f>SUM(AD145*AC145)*AB145</f>
        <v>0</v>
      </c>
    </row>
    <row r="146" spans="1:35" s="2" customFormat="1" ht="30.75" thickBot="1" x14ac:dyDescent="0.3">
      <c r="A146" s="266"/>
      <c r="B146" s="143" t="s">
        <v>67</v>
      </c>
      <c r="C146" s="5"/>
      <c r="D146" s="8"/>
      <c r="E146" s="10"/>
      <c r="F146" s="11"/>
      <c r="G146" s="10"/>
      <c r="H146" s="15"/>
      <c r="I146" s="13">
        <v>0</v>
      </c>
      <c r="J146" s="11">
        <v>0</v>
      </c>
      <c r="K146" s="230">
        <f>SUM(F146*E146)*D146</f>
        <v>0</v>
      </c>
      <c r="M146" s="266"/>
      <c r="N146" s="143" t="s">
        <v>67</v>
      </c>
      <c r="O146" s="5"/>
      <c r="P146" s="8"/>
      <c r="Q146" s="10">
        <v>1</v>
      </c>
      <c r="R146" s="11">
        <v>0</v>
      </c>
      <c r="S146" s="10"/>
      <c r="T146" s="15"/>
      <c r="U146" s="11"/>
      <c r="V146" s="11"/>
      <c r="W146" s="32">
        <f>SUM(R146*Q146)*P146</f>
        <v>0</v>
      </c>
      <c r="Y146" s="266"/>
      <c r="Z146" s="143" t="s">
        <v>67</v>
      </c>
      <c r="AA146" s="5"/>
      <c r="AB146" s="8"/>
      <c r="AC146" s="10">
        <v>1</v>
      </c>
      <c r="AD146" s="11">
        <v>0</v>
      </c>
      <c r="AE146" s="10"/>
      <c r="AF146" s="15"/>
      <c r="AG146" s="11"/>
      <c r="AH146" s="11"/>
      <c r="AI146" s="32">
        <f>SUM(AD146*AC146)*AB146</f>
        <v>0</v>
      </c>
    </row>
    <row r="147" spans="1:35" s="2" customFormat="1" ht="30.75" thickBot="1" x14ac:dyDescent="0.3">
      <c r="A147" s="266"/>
      <c r="B147" s="143" t="s">
        <v>68</v>
      </c>
      <c r="C147" s="5"/>
      <c r="D147" s="8"/>
      <c r="E147" s="8"/>
      <c r="F147" s="11"/>
      <c r="G147" s="10"/>
      <c r="H147" s="15"/>
      <c r="I147" s="13">
        <v>0</v>
      </c>
      <c r="J147" s="11">
        <v>0</v>
      </c>
      <c r="K147" s="230">
        <f>SUM(F147*E147)*D147</f>
        <v>0</v>
      </c>
      <c r="M147" s="266"/>
      <c r="N147" s="143" t="s">
        <v>68</v>
      </c>
      <c r="O147" s="5"/>
      <c r="P147" s="8"/>
      <c r="Q147" s="8"/>
      <c r="R147" s="11">
        <v>0</v>
      </c>
      <c r="S147" s="10"/>
      <c r="T147" s="15"/>
      <c r="U147" s="11"/>
      <c r="V147" s="11"/>
      <c r="W147" s="32">
        <f>SUM(R147*Q147)*P147</f>
        <v>0</v>
      </c>
      <c r="Y147" s="266"/>
      <c r="Z147" s="143" t="s">
        <v>68</v>
      </c>
      <c r="AA147" s="5"/>
      <c r="AB147" s="8"/>
      <c r="AC147" s="8"/>
      <c r="AD147" s="11">
        <v>0</v>
      </c>
      <c r="AE147" s="10"/>
      <c r="AF147" s="15"/>
      <c r="AG147" s="11"/>
      <c r="AH147" s="11"/>
      <c r="AI147" s="32">
        <f>SUM(AD147*AC147)*AB147</f>
        <v>0</v>
      </c>
    </row>
    <row r="148" spans="1:35" s="2" customFormat="1" ht="15.75" thickBot="1" x14ac:dyDescent="0.3">
      <c r="A148" s="266" t="s">
        <v>69</v>
      </c>
      <c r="B148" s="143" t="s">
        <v>70</v>
      </c>
      <c r="C148" s="5"/>
      <c r="D148" s="10"/>
      <c r="E148" s="8"/>
      <c r="F148" s="11"/>
      <c r="G148" s="10"/>
      <c r="H148" s="15"/>
      <c r="I148" s="13">
        <v>0</v>
      </c>
      <c r="J148" s="11">
        <v>0</v>
      </c>
      <c r="K148" s="230">
        <f>SUM(E148*F148)</f>
        <v>0</v>
      </c>
      <c r="M148" s="266" t="s">
        <v>69</v>
      </c>
      <c r="N148" s="143" t="s">
        <v>70</v>
      </c>
      <c r="O148" s="5"/>
      <c r="P148" s="10"/>
      <c r="Q148" s="8"/>
      <c r="R148" s="11">
        <v>0</v>
      </c>
      <c r="S148" s="10"/>
      <c r="T148" s="15"/>
      <c r="U148" s="11"/>
      <c r="V148" s="11"/>
      <c r="W148" s="32">
        <f>SUM(Q148*R148)</f>
        <v>0</v>
      </c>
      <c r="Y148" s="266" t="s">
        <v>69</v>
      </c>
      <c r="Z148" s="143" t="s">
        <v>70</v>
      </c>
      <c r="AA148" s="5"/>
      <c r="AB148" s="10"/>
      <c r="AC148" s="8"/>
      <c r="AD148" s="11">
        <v>0</v>
      </c>
      <c r="AE148" s="10"/>
      <c r="AF148" s="15"/>
      <c r="AG148" s="11"/>
      <c r="AH148" s="11"/>
      <c r="AI148" s="32">
        <f>SUM(AC148*AD148)</f>
        <v>0</v>
      </c>
    </row>
    <row r="149" spans="1:35" s="2" customFormat="1" ht="30.75" thickBot="1" x14ac:dyDescent="0.3">
      <c r="A149" s="266"/>
      <c r="B149" s="143" t="s">
        <v>71</v>
      </c>
      <c r="C149" s="5"/>
      <c r="D149" s="8"/>
      <c r="E149" s="8"/>
      <c r="F149" s="11"/>
      <c r="G149" s="10"/>
      <c r="H149" s="15"/>
      <c r="I149" s="13">
        <v>0</v>
      </c>
      <c r="J149" s="11">
        <v>0</v>
      </c>
      <c r="K149" s="230">
        <f>SUM(F149*E149)*D149</f>
        <v>0</v>
      </c>
      <c r="M149" s="266"/>
      <c r="N149" s="143" t="s">
        <v>71</v>
      </c>
      <c r="O149" s="5"/>
      <c r="P149" s="8"/>
      <c r="Q149" s="8"/>
      <c r="R149" s="11">
        <v>0</v>
      </c>
      <c r="S149" s="10"/>
      <c r="T149" s="15"/>
      <c r="U149" s="11"/>
      <c r="V149" s="11"/>
      <c r="W149" s="32">
        <f>SUM(R149*Q149)*P149</f>
        <v>0</v>
      </c>
      <c r="Y149" s="266"/>
      <c r="Z149" s="143" t="s">
        <v>71</v>
      </c>
      <c r="AA149" s="5"/>
      <c r="AB149" s="8"/>
      <c r="AC149" s="8"/>
      <c r="AD149" s="11">
        <v>0</v>
      </c>
      <c r="AE149" s="10"/>
      <c r="AF149" s="15"/>
      <c r="AG149" s="11"/>
      <c r="AH149" s="11"/>
      <c r="AI149" s="32">
        <f>SUM(AD149*AC149)*AB149</f>
        <v>0</v>
      </c>
    </row>
    <row r="150" spans="1:35" s="2" customFormat="1" ht="30.75" thickBot="1" x14ac:dyDescent="0.3">
      <c r="A150" s="266" t="s">
        <v>72</v>
      </c>
      <c r="B150" s="17" t="s">
        <v>73</v>
      </c>
      <c r="C150" s="7"/>
      <c r="D150" s="8"/>
      <c r="E150" s="10"/>
      <c r="F150" s="15"/>
      <c r="G150" s="10"/>
      <c r="H150" s="15"/>
      <c r="I150" s="13">
        <v>0</v>
      </c>
      <c r="J150" s="11">
        <v>0</v>
      </c>
      <c r="K150" s="230">
        <f>SUM(C150*D150)</f>
        <v>0</v>
      </c>
      <c r="M150" s="266" t="s">
        <v>72</v>
      </c>
      <c r="N150" s="17" t="s">
        <v>73</v>
      </c>
      <c r="O150" s="7">
        <v>0</v>
      </c>
      <c r="P150" s="8"/>
      <c r="Q150" s="10"/>
      <c r="R150" s="15"/>
      <c r="S150" s="10"/>
      <c r="T150" s="15"/>
      <c r="U150" s="11"/>
      <c r="V150" s="11"/>
      <c r="W150" s="32">
        <f>SUM(O150*P150)</f>
        <v>0</v>
      </c>
      <c r="Y150" s="266" t="s">
        <v>72</v>
      </c>
      <c r="Z150" s="17" t="s">
        <v>73</v>
      </c>
      <c r="AA150" s="7">
        <v>0</v>
      </c>
      <c r="AB150" s="8"/>
      <c r="AC150" s="10"/>
      <c r="AD150" s="15"/>
      <c r="AE150" s="10"/>
      <c r="AF150" s="15"/>
      <c r="AG150" s="11"/>
      <c r="AH150" s="11"/>
      <c r="AI150" s="32">
        <f>SUM(AA150*AB150)</f>
        <v>0</v>
      </c>
    </row>
    <row r="151" spans="1:35" s="2" customFormat="1" ht="30.75" thickBot="1" x14ac:dyDescent="0.3">
      <c r="A151" s="266"/>
      <c r="B151" s="143" t="s">
        <v>74</v>
      </c>
      <c r="C151" s="5"/>
      <c r="D151" s="8"/>
      <c r="E151" s="8"/>
      <c r="F151" s="7"/>
      <c r="G151" s="10"/>
      <c r="H151" s="15"/>
      <c r="I151" s="13">
        <v>0</v>
      </c>
      <c r="J151" s="11">
        <v>0</v>
      </c>
      <c r="K151" s="230">
        <f>SUM(F151*E151)*D151</f>
        <v>0</v>
      </c>
      <c r="M151" s="266"/>
      <c r="N151" s="143" t="s">
        <v>74</v>
      </c>
      <c r="O151" s="5"/>
      <c r="P151" s="8"/>
      <c r="Q151" s="8"/>
      <c r="R151" s="7">
        <v>0</v>
      </c>
      <c r="S151" s="10"/>
      <c r="T151" s="15"/>
      <c r="U151" s="11"/>
      <c r="V151" s="11"/>
      <c r="W151" s="32">
        <f>SUM(R151*Q151)*P151</f>
        <v>0</v>
      </c>
      <c r="Y151" s="266"/>
      <c r="Z151" s="143" t="s">
        <v>74</v>
      </c>
      <c r="AA151" s="5"/>
      <c r="AB151" s="8"/>
      <c r="AC151" s="8"/>
      <c r="AD151" s="7">
        <v>0</v>
      </c>
      <c r="AE151" s="10"/>
      <c r="AF151" s="15"/>
      <c r="AG151" s="11"/>
      <c r="AH151" s="11"/>
      <c r="AI151" s="32">
        <f>SUM(AD151*AC151)*AB151</f>
        <v>0</v>
      </c>
    </row>
    <row r="152" spans="1:35" s="2" customFormat="1" ht="30.75" thickBot="1" x14ac:dyDescent="0.3">
      <c r="A152" s="267"/>
      <c r="B152" s="24" t="s">
        <v>75</v>
      </c>
      <c r="C152" s="7"/>
      <c r="D152" s="8"/>
      <c r="E152" s="10"/>
      <c r="F152" s="15"/>
      <c r="G152" s="10"/>
      <c r="H152" s="15"/>
      <c r="I152" s="13">
        <v>0</v>
      </c>
      <c r="J152" s="11">
        <v>0</v>
      </c>
      <c r="K152" s="230">
        <f>SUM(D152*C152)</f>
        <v>0</v>
      </c>
      <c r="M152" s="267"/>
      <c r="N152" s="24" t="s">
        <v>75</v>
      </c>
      <c r="O152" s="7">
        <v>0</v>
      </c>
      <c r="P152" s="8"/>
      <c r="Q152" s="10"/>
      <c r="R152" s="15"/>
      <c r="S152" s="10"/>
      <c r="T152" s="15"/>
      <c r="U152" s="25"/>
      <c r="V152" s="28"/>
      <c r="W152" s="33">
        <f>SUM(P152*O152)</f>
        <v>0</v>
      </c>
      <c r="Y152" s="267"/>
      <c r="Z152" s="24" t="s">
        <v>75</v>
      </c>
      <c r="AA152" s="7">
        <v>0</v>
      </c>
      <c r="AB152" s="8"/>
      <c r="AC152" s="10"/>
      <c r="AD152" s="15"/>
      <c r="AE152" s="10"/>
      <c r="AF152" s="15"/>
      <c r="AG152" s="25"/>
      <c r="AH152" s="28"/>
      <c r="AI152" s="33">
        <f>SUM(AB152*AA152)</f>
        <v>0</v>
      </c>
    </row>
    <row r="153" spans="1:35" s="2" customFormat="1" ht="15.75" thickBot="1" x14ac:dyDescent="0.3">
      <c r="A153" s="138" t="s">
        <v>76</v>
      </c>
      <c r="B153" s="143" t="s">
        <v>76</v>
      </c>
      <c r="C153" s="5"/>
      <c r="D153" s="5"/>
      <c r="E153" s="5"/>
      <c r="F153" s="15"/>
      <c r="G153" s="4"/>
      <c r="H153" s="11"/>
      <c r="I153" s="11">
        <v>0</v>
      </c>
      <c r="J153" s="11">
        <v>0</v>
      </c>
      <c r="K153" s="230">
        <f>SUM(G153*H153)</f>
        <v>0</v>
      </c>
      <c r="M153" s="138" t="s">
        <v>76</v>
      </c>
      <c r="N153" s="143" t="s">
        <v>76</v>
      </c>
      <c r="O153" s="5"/>
      <c r="P153" s="5"/>
      <c r="Q153" s="5"/>
      <c r="R153" s="15"/>
      <c r="S153" s="4"/>
      <c r="T153" s="11">
        <v>0</v>
      </c>
      <c r="U153" s="11"/>
      <c r="V153" s="11"/>
      <c r="W153" s="32">
        <f>SUM(S153*T153)</f>
        <v>0</v>
      </c>
      <c r="Y153" s="138" t="s">
        <v>76</v>
      </c>
      <c r="Z153" s="143" t="s">
        <v>76</v>
      </c>
      <c r="AA153" s="5"/>
      <c r="AB153" s="5"/>
      <c r="AC153" s="5"/>
      <c r="AD153" s="15"/>
      <c r="AE153" s="4"/>
      <c r="AF153" s="11">
        <v>0</v>
      </c>
      <c r="AG153" s="11"/>
      <c r="AH153" s="11"/>
      <c r="AI153" s="32">
        <f>SUM(AE153*AF153)</f>
        <v>0</v>
      </c>
    </row>
    <row r="154" spans="1:35" s="2" customFormat="1" ht="15.75" thickBot="1" x14ac:dyDescent="0.3">
      <c r="A154" s="27"/>
      <c r="B154" s="16"/>
      <c r="C154" s="16"/>
      <c r="D154" s="16"/>
      <c r="E154" s="16"/>
      <c r="F154" s="16"/>
      <c r="G154" s="16"/>
      <c r="H154" s="16" t="s">
        <v>77</v>
      </c>
      <c r="I154" s="29">
        <f>SUM(I143:I153)</f>
        <v>0</v>
      </c>
      <c r="J154" s="30">
        <f>SUM(J143:J153)</f>
        <v>0</v>
      </c>
      <c r="K154" s="34">
        <f>SUM(K143:K153)</f>
        <v>0</v>
      </c>
      <c r="M154" s="27"/>
      <c r="N154" s="16"/>
      <c r="O154" s="16"/>
      <c r="P154" s="16"/>
      <c r="Q154" s="16"/>
      <c r="R154" s="16"/>
      <c r="S154" s="16"/>
      <c r="T154" s="16" t="s">
        <v>77</v>
      </c>
      <c r="U154" s="29">
        <f>SUM(U143:U153)</f>
        <v>0</v>
      </c>
      <c r="V154" s="30">
        <f>SUM(V143:V153)</f>
        <v>0</v>
      </c>
      <c r="W154" s="34">
        <f>SUM(W143:W153)</f>
        <v>0</v>
      </c>
      <c r="Y154" s="27"/>
      <c r="Z154" s="16"/>
      <c r="AA154" s="16"/>
      <c r="AB154" s="16"/>
      <c r="AC154" s="16"/>
      <c r="AD154" s="16"/>
      <c r="AE154" s="16"/>
      <c r="AF154" s="16" t="s">
        <v>77</v>
      </c>
      <c r="AG154" s="29">
        <f>SUM(AG143:AG153)</f>
        <v>0</v>
      </c>
      <c r="AH154" s="30">
        <f>SUM(AH143:AH153)</f>
        <v>0</v>
      </c>
      <c r="AI154" s="34">
        <f>SUM(AI143:AI153)</f>
        <v>0</v>
      </c>
    </row>
    <row r="155" spans="1:35" s="2" customFormat="1" ht="30" x14ac:dyDescent="0.25">
      <c r="A155" s="5"/>
      <c r="B155" s="5"/>
      <c r="C155" s="5"/>
      <c r="D155" s="5"/>
      <c r="E155" s="5"/>
      <c r="F155" s="5"/>
      <c r="G155" s="5"/>
      <c r="H155" s="5"/>
      <c r="I155" s="231" t="s">
        <v>16</v>
      </c>
      <c r="J155" s="232" t="s">
        <v>17</v>
      </c>
      <c r="K155" s="233" t="s">
        <v>15</v>
      </c>
      <c r="M155" s="5"/>
      <c r="N155" s="5"/>
      <c r="O155" s="5"/>
      <c r="P155" s="5"/>
      <c r="Q155" s="5"/>
      <c r="R155" s="5"/>
      <c r="S155" s="5"/>
      <c r="T155" s="5"/>
      <c r="U155" s="231" t="s">
        <v>16</v>
      </c>
      <c r="V155" s="232" t="s">
        <v>17</v>
      </c>
      <c r="W155" s="233" t="s">
        <v>15</v>
      </c>
      <c r="Y155" s="5"/>
      <c r="Z155" s="5"/>
      <c r="AA155" s="5"/>
      <c r="AB155" s="5"/>
      <c r="AC155" s="5"/>
      <c r="AD155" s="5"/>
      <c r="AE155" s="5"/>
      <c r="AF155" s="5"/>
      <c r="AG155" s="231" t="s">
        <v>16</v>
      </c>
      <c r="AH155" s="232" t="s">
        <v>17</v>
      </c>
      <c r="AI155" s="233" t="s">
        <v>15</v>
      </c>
    </row>
    <row r="156" spans="1:35" s="2" customFormat="1" x14ac:dyDescent="0.25">
      <c r="A156" s="264" t="s">
        <v>78</v>
      </c>
      <c r="B156" s="264"/>
      <c r="C156" s="264"/>
      <c r="D156" s="264"/>
      <c r="E156" s="264"/>
      <c r="F156" s="264"/>
      <c r="G156" s="264"/>
      <c r="H156" s="264"/>
      <c r="I156" s="59">
        <f>SUM(I18,I35,I52,I69,I86,I103,I120,I137,I154)</f>
        <v>0</v>
      </c>
      <c r="J156" s="59">
        <f>SUM(J18,J35,J52,J69,J86,J103,J120,J137,J154)</f>
        <v>0</v>
      </c>
      <c r="K156" s="59">
        <f>SUM(K18,K35,K52,K69,K86,K103,K120,K137,K154)</f>
        <v>0</v>
      </c>
      <c r="M156" s="264" t="s">
        <v>78</v>
      </c>
      <c r="N156" s="264"/>
      <c r="O156" s="264"/>
      <c r="P156" s="264"/>
      <c r="Q156" s="264"/>
      <c r="R156" s="264"/>
      <c r="S156" s="264"/>
      <c r="T156" s="264"/>
      <c r="U156" s="59">
        <f>SUM(U18,U35,U52,U69,U86,U103,U120,U137,U154)</f>
        <v>0</v>
      </c>
      <c r="V156" s="59">
        <f>SUM(V18,V35,V52,V69,V86,V103,V120,V137,V154)</f>
        <v>0</v>
      </c>
      <c r="W156" s="59">
        <f>SUM(W18,W35,W52,W69,W86,W103,W120,W137,W154)</f>
        <v>0</v>
      </c>
      <c r="Y156" s="264" t="s">
        <v>78</v>
      </c>
      <c r="Z156" s="264"/>
      <c r="AA156" s="264"/>
      <c r="AB156" s="264"/>
      <c r="AC156" s="264"/>
      <c r="AD156" s="264"/>
      <c r="AE156" s="264"/>
      <c r="AF156" s="264"/>
      <c r="AG156" s="59">
        <f>SUM(AG18,AG35,AG52,AG69,AG86,AG103,AG120,AG137,AG154)</f>
        <v>0</v>
      </c>
      <c r="AH156" s="59">
        <f>SUM(AH18,AH35,AH52,AH69,AH86,AH103,AH120,AH137,AH154)</f>
        <v>0</v>
      </c>
      <c r="AI156" s="59">
        <f>SUM(AI18,AI35,AI52,AI69,AI86,AI103,AI120,AI137,AI154)</f>
        <v>0</v>
      </c>
    </row>
  </sheetData>
  <mergeCells count="225">
    <mergeCell ref="Y142:Y143"/>
    <mergeCell ref="Y145:Y147"/>
    <mergeCell ref="Y148:Y149"/>
    <mergeCell ref="Y150:Y152"/>
    <mergeCell ref="Y156:AF156"/>
    <mergeCell ref="B2:K2"/>
    <mergeCell ref="Y125:Y126"/>
    <mergeCell ref="Y128:Y130"/>
    <mergeCell ref="Y131:Y132"/>
    <mergeCell ref="Y133:Y135"/>
    <mergeCell ref="Y139:Y141"/>
    <mergeCell ref="AA139:AI139"/>
    <mergeCell ref="AA140:AI140"/>
    <mergeCell ref="AA141:AI141"/>
    <mergeCell ref="Y108:Y109"/>
    <mergeCell ref="Y111:Y113"/>
    <mergeCell ref="Y114:Y115"/>
    <mergeCell ref="Y116:Y118"/>
    <mergeCell ref="Y122:Y124"/>
    <mergeCell ref="AA122:AI122"/>
    <mergeCell ref="AA123:AI123"/>
    <mergeCell ref="AA124:AI124"/>
    <mergeCell ref="Y91:Y92"/>
    <mergeCell ref="Y94:Y96"/>
    <mergeCell ref="Y97:Y98"/>
    <mergeCell ref="Y99:Y101"/>
    <mergeCell ref="Y105:Y107"/>
    <mergeCell ref="AA105:AI105"/>
    <mergeCell ref="AA106:AI106"/>
    <mergeCell ref="AA107:AI107"/>
    <mergeCell ref="Y74:Y75"/>
    <mergeCell ref="Y77:Y79"/>
    <mergeCell ref="Y80:Y81"/>
    <mergeCell ref="Y82:Y84"/>
    <mergeCell ref="Y88:Y90"/>
    <mergeCell ref="AA88:AI88"/>
    <mergeCell ref="AA89:AI89"/>
    <mergeCell ref="AA90:AI90"/>
    <mergeCell ref="Y57:Y58"/>
    <mergeCell ref="Y60:Y62"/>
    <mergeCell ref="Y63:Y64"/>
    <mergeCell ref="Y65:Y67"/>
    <mergeCell ref="Y71:Y73"/>
    <mergeCell ref="AA71:AI71"/>
    <mergeCell ref="AA72:AI72"/>
    <mergeCell ref="AA73:AI73"/>
    <mergeCell ref="Y40:Y41"/>
    <mergeCell ref="Y43:Y45"/>
    <mergeCell ref="Y46:Y47"/>
    <mergeCell ref="Y48:Y50"/>
    <mergeCell ref="Y54:Y56"/>
    <mergeCell ref="AA54:AI54"/>
    <mergeCell ref="AA55:AI55"/>
    <mergeCell ref="AA56:AI56"/>
    <mergeCell ref="Y23:Y24"/>
    <mergeCell ref="Y26:Y28"/>
    <mergeCell ref="Y29:Y30"/>
    <mergeCell ref="Y31:Y33"/>
    <mergeCell ref="Y37:Y39"/>
    <mergeCell ref="AA37:AI37"/>
    <mergeCell ref="AA38:AI38"/>
    <mergeCell ref="AA39:AI39"/>
    <mergeCell ref="Y6:Y7"/>
    <mergeCell ref="Y9:Y11"/>
    <mergeCell ref="Y12:Y13"/>
    <mergeCell ref="Y14:Y16"/>
    <mergeCell ref="Y20:Y22"/>
    <mergeCell ref="AA20:AI20"/>
    <mergeCell ref="AA21:AI21"/>
    <mergeCell ref="AA22:AI22"/>
    <mergeCell ref="M142:M143"/>
    <mergeCell ref="M145:M147"/>
    <mergeCell ref="M148:M149"/>
    <mergeCell ref="M150:M152"/>
    <mergeCell ref="M156:T156"/>
    <mergeCell ref="Z1:AI1"/>
    <mergeCell ref="Y3:Y5"/>
    <mergeCell ref="AA3:AI3"/>
    <mergeCell ref="AA4:AI4"/>
    <mergeCell ref="AA5:AI5"/>
    <mergeCell ref="M125:M126"/>
    <mergeCell ref="M128:M130"/>
    <mergeCell ref="M131:M132"/>
    <mergeCell ref="M133:M135"/>
    <mergeCell ref="M139:M141"/>
    <mergeCell ref="O139:W139"/>
    <mergeCell ref="O140:W140"/>
    <mergeCell ref="O141:W141"/>
    <mergeCell ref="M108:M109"/>
    <mergeCell ref="M111:M113"/>
    <mergeCell ref="M114:M115"/>
    <mergeCell ref="M116:M118"/>
    <mergeCell ref="M122:M124"/>
    <mergeCell ref="O122:W122"/>
    <mergeCell ref="O123:W123"/>
    <mergeCell ref="O124:W124"/>
    <mergeCell ref="M91:M92"/>
    <mergeCell ref="M94:M96"/>
    <mergeCell ref="M97:M98"/>
    <mergeCell ref="M99:M101"/>
    <mergeCell ref="M105:M107"/>
    <mergeCell ref="O105:W105"/>
    <mergeCell ref="O106:W106"/>
    <mergeCell ref="O107:W107"/>
    <mergeCell ref="M74:M75"/>
    <mergeCell ref="M77:M79"/>
    <mergeCell ref="M80:M81"/>
    <mergeCell ref="M82:M84"/>
    <mergeCell ref="M88:M90"/>
    <mergeCell ref="O88:W88"/>
    <mergeCell ref="O89:W89"/>
    <mergeCell ref="O90:W90"/>
    <mergeCell ref="M57:M58"/>
    <mergeCell ref="M60:M62"/>
    <mergeCell ref="M63:M64"/>
    <mergeCell ref="M65:M67"/>
    <mergeCell ref="M71:M73"/>
    <mergeCell ref="O71:W71"/>
    <mergeCell ref="O72:W72"/>
    <mergeCell ref="O73:W73"/>
    <mergeCell ref="M48:M50"/>
    <mergeCell ref="M54:M56"/>
    <mergeCell ref="O54:W54"/>
    <mergeCell ref="O55:W55"/>
    <mergeCell ref="O56:W56"/>
    <mergeCell ref="M23:M24"/>
    <mergeCell ref="M26:M28"/>
    <mergeCell ref="M29:M30"/>
    <mergeCell ref="M31:M33"/>
    <mergeCell ref="M37:M39"/>
    <mergeCell ref="O37:W37"/>
    <mergeCell ref="O38:W38"/>
    <mergeCell ref="O39:W39"/>
    <mergeCell ref="M14:M16"/>
    <mergeCell ref="M20:M22"/>
    <mergeCell ref="O20:W20"/>
    <mergeCell ref="O21:W21"/>
    <mergeCell ref="O22:W22"/>
    <mergeCell ref="A3:A5"/>
    <mergeCell ref="M40:M41"/>
    <mergeCell ref="M43:M45"/>
    <mergeCell ref="M46:M47"/>
    <mergeCell ref="A48:A50"/>
    <mergeCell ref="A23:A24"/>
    <mergeCell ref="A26:A28"/>
    <mergeCell ref="A29:A30"/>
    <mergeCell ref="A31:A33"/>
    <mergeCell ref="A37:A39"/>
    <mergeCell ref="N1:W1"/>
    <mergeCell ref="M3:M5"/>
    <mergeCell ref="O3:W3"/>
    <mergeCell ref="O4:W4"/>
    <mergeCell ref="O5:W5"/>
    <mergeCell ref="C37:K37"/>
    <mergeCell ref="C38:K38"/>
    <mergeCell ref="C39:K39"/>
    <mergeCell ref="A12:A13"/>
    <mergeCell ref="A14:A16"/>
    <mergeCell ref="C3:K3"/>
    <mergeCell ref="C4:K4"/>
    <mergeCell ref="C5:K5"/>
    <mergeCell ref="A6:A7"/>
    <mergeCell ref="A9:A11"/>
    <mergeCell ref="M6:M7"/>
    <mergeCell ref="M9:M11"/>
    <mergeCell ref="M12:M13"/>
    <mergeCell ref="C107:K107"/>
    <mergeCell ref="A74:A75"/>
    <mergeCell ref="A77:A79"/>
    <mergeCell ref="A80:A81"/>
    <mergeCell ref="A82:A84"/>
    <mergeCell ref="A88:A90"/>
    <mergeCell ref="A63:A64"/>
    <mergeCell ref="A65:A67"/>
    <mergeCell ref="B1:K1"/>
    <mergeCell ref="A71:A73"/>
    <mergeCell ref="C71:K71"/>
    <mergeCell ref="C72:K72"/>
    <mergeCell ref="C73:K73"/>
    <mergeCell ref="A20:A22"/>
    <mergeCell ref="C20:K20"/>
    <mergeCell ref="C21:K21"/>
    <mergeCell ref="C22:K22"/>
    <mergeCell ref="A57:A58"/>
    <mergeCell ref="A60:A62"/>
    <mergeCell ref="C55:K55"/>
    <mergeCell ref="C56:K56"/>
    <mergeCell ref="A40:A41"/>
    <mergeCell ref="A43:A45"/>
    <mergeCell ref="A46:A47"/>
    <mergeCell ref="A128:A130"/>
    <mergeCell ref="A131:A132"/>
    <mergeCell ref="A133:A135"/>
    <mergeCell ref="A108:A109"/>
    <mergeCell ref="A111:A113"/>
    <mergeCell ref="A114:A115"/>
    <mergeCell ref="A116:A118"/>
    <mergeCell ref="A122:A124"/>
    <mergeCell ref="C122:K122"/>
    <mergeCell ref="C123:K123"/>
    <mergeCell ref="C124:K124"/>
    <mergeCell ref="N2:W2"/>
    <mergeCell ref="Z2:AI2"/>
    <mergeCell ref="A156:H156"/>
    <mergeCell ref="A91:A92"/>
    <mergeCell ref="A94:A96"/>
    <mergeCell ref="A97:A98"/>
    <mergeCell ref="A99:A101"/>
    <mergeCell ref="A105:A107"/>
    <mergeCell ref="C105:K105"/>
    <mergeCell ref="C106:K106"/>
    <mergeCell ref="C140:K140"/>
    <mergeCell ref="C141:K141"/>
    <mergeCell ref="A142:A143"/>
    <mergeCell ref="A145:A147"/>
    <mergeCell ref="A148:A149"/>
    <mergeCell ref="A150:A152"/>
    <mergeCell ref="A139:A141"/>
    <mergeCell ref="C139:K139"/>
    <mergeCell ref="C88:K88"/>
    <mergeCell ref="C89:K89"/>
    <mergeCell ref="C90:K90"/>
    <mergeCell ref="A54:A56"/>
    <mergeCell ref="C54:K54"/>
    <mergeCell ref="A125:A1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F226A-53BF-4A3C-9B01-155919926A3E}">
  <dimension ref="A1:AJ62"/>
  <sheetViews>
    <sheetView workbookViewId="0">
      <pane xSplit="1" topLeftCell="B1" activePane="topRight" state="frozen"/>
      <selection pane="topRight" activeCell="M44" sqref="M44"/>
    </sheetView>
  </sheetViews>
  <sheetFormatPr defaultRowHeight="15" x14ac:dyDescent="0.25"/>
  <cols>
    <col min="1" max="6" width="12.5703125" customWidth="1"/>
    <col min="7" max="7" width="15.5703125" customWidth="1"/>
    <col min="8" max="8" width="12.5703125" customWidth="1"/>
    <col min="9" max="9" width="9.5703125" customWidth="1"/>
    <col min="10" max="12" width="20.42578125" customWidth="1"/>
    <col min="14" max="20" width="12.5703125" customWidth="1"/>
    <col min="21" max="21" width="9.5703125" customWidth="1"/>
    <col min="22" max="24" width="20.42578125" customWidth="1"/>
    <col min="26" max="32" width="12.5703125" customWidth="1"/>
    <col min="33" max="33" width="9.5703125" customWidth="1"/>
    <col min="34" max="36" width="20.42578125" customWidth="1"/>
  </cols>
  <sheetData>
    <row r="1" spans="1:36" ht="18" customHeight="1" x14ac:dyDescent="0.25">
      <c r="B1" s="285" t="s">
        <v>151</v>
      </c>
      <c r="C1" s="286"/>
      <c r="D1" s="286"/>
      <c r="E1" s="286"/>
      <c r="F1" s="286"/>
      <c r="G1" s="286"/>
      <c r="H1" s="286"/>
      <c r="I1" s="286"/>
      <c r="J1" s="286"/>
      <c r="K1" s="286"/>
      <c r="L1" s="287"/>
      <c r="N1" s="285" t="s">
        <v>152</v>
      </c>
      <c r="O1" s="286"/>
      <c r="P1" s="286"/>
      <c r="Q1" s="286"/>
      <c r="R1" s="286"/>
      <c r="S1" s="286"/>
      <c r="T1" s="286"/>
      <c r="U1" s="286"/>
      <c r="V1" s="286"/>
      <c r="W1" s="286"/>
      <c r="X1" s="287"/>
      <c r="Z1" s="285" t="s">
        <v>153</v>
      </c>
      <c r="AA1" s="286"/>
      <c r="AB1" s="286"/>
      <c r="AC1" s="286"/>
      <c r="AD1" s="286"/>
      <c r="AE1" s="286"/>
      <c r="AF1" s="286"/>
      <c r="AG1" s="286"/>
      <c r="AH1" s="286"/>
      <c r="AI1" s="286"/>
      <c r="AJ1" s="287"/>
    </row>
    <row r="2" spans="1:36" s="2" customFormat="1" ht="18" customHeight="1" x14ac:dyDescent="0.25">
      <c r="A2" s="226" t="s">
        <v>8</v>
      </c>
      <c r="B2" s="285" t="s">
        <v>8</v>
      </c>
      <c r="C2" s="286"/>
      <c r="D2" s="286"/>
      <c r="E2" s="286"/>
      <c r="F2" s="286"/>
      <c r="G2" s="286"/>
      <c r="H2" s="286"/>
      <c r="I2" s="286"/>
      <c r="J2" s="286"/>
      <c r="K2" s="286"/>
      <c r="L2" s="287"/>
      <c r="N2" s="285" t="s">
        <v>8</v>
      </c>
      <c r="O2" s="286"/>
      <c r="P2" s="286"/>
      <c r="Q2" s="286"/>
      <c r="R2" s="286"/>
      <c r="S2" s="286"/>
      <c r="T2" s="286"/>
      <c r="U2" s="286"/>
      <c r="V2" s="286"/>
      <c r="W2" s="286"/>
      <c r="X2" s="287"/>
      <c r="Z2" s="285" t="s">
        <v>8</v>
      </c>
      <c r="AA2" s="286"/>
      <c r="AB2" s="286"/>
      <c r="AC2" s="286"/>
      <c r="AD2" s="286"/>
      <c r="AE2" s="286"/>
      <c r="AF2" s="286"/>
      <c r="AG2" s="286"/>
      <c r="AH2" s="286"/>
      <c r="AI2" s="286"/>
      <c r="AJ2" s="287"/>
    </row>
    <row r="3" spans="1:36" s="2" customFormat="1" ht="45" customHeight="1" x14ac:dyDescent="0.25">
      <c r="B3" s="284"/>
      <c r="C3" s="284"/>
      <c r="D3" s="284"/>
      <c r="E3" s="284"/>
      <c r="F3" s="284"/>
      <c r="G3" s="284"/>
      <c r="H3" s="284"/>
      <c r="I3" s="284"/>
      <c r="J3" s="46" t="s">
        <v>16</v>
      </c>
      <c r="K3" s="46" t="s">
        <v>17</v>
      </c>
      <c r="L3" s="46" t="s">
        <v>15</v>
      </c>
      <c r="N3" s="284"/>
      <c r="O3" s="284"/>
      <c r="P3" s="284"/>
      <c r="Q3" s="284"/>
      <c r="R3" s="284"/>
      <c r="S3" s="284"/>
      <c r="T3" s="284"/>
      <c r="U3" s="284"/>
      <c r="V3" s="46" t="s">
        <v>16</v>
      </c>
      <c r="W3" s="46" t="s">
        <v>17</v>
      </c>
      <c r="X3" s="46" t="s">
        <v>15</v>
      </c>
      <c r="Z3" s="284"/>
      <c r="AA3" s="284"/>
      <c r="AB3" s="284"/>
      <c r="AC3" s="284"/>
      <c r="AD3" s="284"/>
      <c r="AE3" s="284"/>
      <c r="AF3" s="284"/>
      <c r="AG3" s="284"/>
      <c r="AH3" s="46" t="s">
        <v>16</v>
      </c>
      <c r="AI3" s="46" t="s">
        <v>17</v>
      </c>
      <c r="AJ3" s="46" t="s">
        <v>15</v>
      </c>
    </row>
    <row r="4" spans="1:36" s="2" customFormat="1" x14ac:dyDescent="0.25">
      <c r="B4" s="284"/>
      <c r="C4" s="284"/>
      <c r="D4" s="284"/>
      <c r="E4" s="284"/>
      <c r="F4" s="284"/>
      <c r="G4" s="284"/>
      <c r="H4" s="284"/>
      <c r="I4" s="284"/>
      <c r="J4" s="156">
        <v>0</v>
      </c>
      <c r="K4" s="156">
        <v>0</v>
      </c>
      <c r="L4" s="53">
        <f t="shared" ref="L4:L11" si="0">SUM(J4+K4)</f>
        <v>0</v>
      </c>
      <c r="N4" s="284"/>
      <c r="O4" s="284"/>
      <c r="P4" s="284"/>
      <c r="Q4" s="284"/>
      <c r="R4" s="284"/>
      <c r="S4" s="284"/>
      <c r="T4" s="284"/>
      <c r="U4" s="284"/>
      <c r="V4" s="156">
        <v>0</v>
      </c>
      <c r="W4" s="156">
        <v>0</v>
      </c>
      <c r="X4" s="53">
        <f t="shared" ref="X4:X11" si="1">SUM(V4+W4)</f>
        <v>0</v>
      </c>
      <c r="Z4" s="284"/>
      <c r="AA4" s="284"/>
      <c r="AB4" s="284"/>
      <c r="AC4" s="284"/>
      <c r="AD4" s="284"/>
      <c r="AE4" s="284"/>
      <c r="AF4" s="284"/>
      <c r="AG4" s="284"/>
      <c r="AH4" s="156">
        <v>0</v>
      </c>
      <c r="AI4" s="156">
        <v>0</v>
      </c>
      <c r="AJ4" s="53">
        <f t="shared" ref="AJ4:AJ11" si="2">SUM(AH4+AI4)</f>
        <v>0</v>
      </c>
    </row>
    <row r="5" spans="1:36" s="2" customFormat="1" x14ac:dyDescent="0.25">
      <c r="B5" s="284"/>
      <c r="C5" s="284"/>
      <c r="D5" s="284"/>
      <c r="E5" s="284"/>
      <c r="F5" s="284"/>
      <c r="G5" s="284"/>
      <c r="H5" s="284"/>
      <c r="I5" s="284"/>
      <c r="J5" s="156">
        <v>0</v>
      </c>
      <c r="K5" s="156">
        <v>0</v>
      </c>
      <c r="L5" s="53">
        <f t="shared" si="0"/>
        <v>0</v>
      </c>
      <c r="N5" s="284"/>
      <c r="O5" s="284"/>
      <c r="P5" s="284"/>
      <c r="Q5" s="284"/>
      <c r="R5" s="284"/>
      <c r="S5" s="284"/>
      <c r="T5" s="284"/>
      <c r="U5" s="284"/>
      <c r="V5" s="156">
        <v>0</v>
      </c>
      <c r="W5" s="156">
        <v>0</v>
      </c>
      <c r="X5" s="53">
        <f t="shared" si="1"/>
        <v>0</v>
      </c>
      <c r="Z5" s="284"/>
      <c r="AA5" s="284"/>
      <c r="AB5" s="284"/>
      <c r="AC5" s="284"/>
      <c r="AD5" s="284"/>
      <c r="AE5" s="284"/>
      <c r="AF5" s="284"/>
      <c r="AG5" s="284"/>
      <c r="AH5" s="156">
        <v>0</v>
      </c>
      <c r="AI5" s="156">
        <v>0</v>
      </c>
      <c r="AJ5" s="53">
        <f t="shared" si="2"/>
        <v>0</v>
      </c>
    </row>
    <row r="6" spans="1:36" s="2" customFormat="1" x14ac:dyDescent="0.25">
      <c r="B6" s="284"/>
      <c r="C6" s="284"/>
      <c r="D6" s="284"/>
      <c r="E6" s="284"/>
      <c r="F6" s="284"/>
      <c r="G6" s="284"/>
      <c r="H6" s="284"/>
      <c r="I6" s="284"/>
      <c r="J6" s="156">
        <v>0</v>
      </c>
      <c r="K6" s="156">
        <v>0</v>
      </c>
      <c r="L6" s="53">
        <f t="shared" si="0"/>
        <v>0</v>
      </c>
      <c r="N6" s="284"/>
      <c r="O6" s="284"/>
      <c r="P6" s="284"/>
      <c r="Q6" s="284"/>
      <c r="R6" s="284"/>
      <c r="S6" s="284"/>
      <c r="T6" s="284"/>
      <c r="U6" s="284"/>
      <c r="V6" s="156">
        <v>0</v>
      </c>
      <c r="W6" s="156">
        <v>0</v>
      </c>
      <c r="X6" s="53">
        <f t="shared" si="1"/>
        <v>0</v>
      </c>
      <c r="Z6" s="284"/>
      <c r="AA6" s="284"/>
      <c r="AB6" s="284"/>
      <c r="AC6" s="284"/>
      <c r="AD6" s="284"/>
      <c r="AE6" s="284"/>
      <c r="AF6" s="284"/>
      <c r="AG6" s="284"/>
      <c r="AH6" s="156">
        <v>0</v>
      </c>
      <c r="AI6" s="156">
        <v>0</v>
      </c>
      <c r="AJ6" s="53">
        <f t="shared" si="2"/>
        <v>0</v>
      </c>
    </row>
    <row r="7" spans="1:36" s="2" customFormat="1" x14ac:dyDescent="0.25">
      <c r="B7" s="284"/>
      <c r="C7" s="284"/>
      <c r="D7" s="284"/>
      <c r="E7" s="284"/>
      <c r="F7" s="284"/>
      <c r="G7" s="284"/>
      <c r="H7" s="284"/>
      <c r="I7" s="284"/>
      <c r="J7" s="156">
        <v>0</v>
      </c>
      <c r="K7" s="156">
        <v>0</v>
      </c>
      <c r="L7" s="53">
        <f t="shared" si="0"/>
        <v>0</v>
      </c>
      <c r="N7" s="284"/>
      <c r="O7" s="284"/>
      <c r="P7" s="284"/>
      <c r="Q7" s="284"/>
      <c r="R7" s="284"/>
      <c r="S7" s="284"/>
      <c r="T7" s="284"/>
      <c r="U7" s="284"/>
      <c r="V7" s="156">
        <v>0</v>
      </c>
      <c r="W7" s="156">
        <v>0</v>
      </c>
      <c r="X7" s="53">
        <f t="shared" si="1"/>
        <v>0</v>
      </c>
      <c r="Z7" s="284"/>
      <c r="AA7" s="284"/>
      <c r="AB7" s="284"/>
      <c r="AC7" s="284"/>
      <c r="AD7" s="284"/>
      <c r="AE7" s="284"/>
      <c r="AF7" s="284"/>
      <c r="AG7" s="284"/>
      <c r="AH7" s="156">
        <v>0</v>
      </c>
      <c r="AI7" s="156">
        <v>0</v>
      </c>
      <c r="AJ7" s="53">
        <f t="shared" si="2"/>
        <v>0</v>
      </c>
    </row>
    <row r="8" spans="1:36" s="2" customFormat="1" x14ac:dyDescent="0.25">
      <c r="B8" s="284"/>
      <c r="C8" s="284"/>
      <c r="D8" s="284"/>
      <c r="E8" s="284"/>
      <c r="F8" s="284"/>
      <c r="G8" s="284"/>
      <c r="H8" s="284"/>
      <c r="I8" s="284"/>
      <c r="J8" s="156">
        <v>0</v>
      </c>
      <c r="K8" s="156">
        <v>0</v>
      </c>
      <c r="L8" s="53">
        <f t="shared" si="0"/>
        <v>0</v>
      </c>
      <c r="N8" s="284"/>
      <c r="O8" s="284"/>
      <c r="P8" s="284"/>
      <c r="Q8" s="284"/>
      <c r="R8" s="284"/>
      <c r="S8" s="284"/>
      <c r="T8" s="284"/>
      <c r="U8" s="284"/>
      <c r="V8" s="156">
        <v>0</v>
      </c>
      <c r="W8" s="156">
        <v>0</v>
      </c>
      <c r="X8" s="53">
        <f t="shared" si="1"/>
        <v>0</v>
      </c>
      <c r="Z8" s="284"/>
      <c r="AA8" s="284"/>
      <c r="AB8" s="284"/>
      <c r="AC8" s="284"/>
      <c r="AD8" s="284"/>
      <c r="AE8" s="284"/>
      <c r="AF8" s="284"/>
      <c r="AG8" s="284"/>
      <c r="AH8" s="156">
        <v>0</v>
      </c>
      <c r="AI8" s="156">
        <v>0</v>
      </c>
      <c r="AJ8" s="53">
        <f t="shared" si="2"/>
        <v>0</v>
      </c>
    </row>
    <row r="9" spans="1:36" s="2" customFormat="1" x14ac:dyDescent="0.25">
      <c r="B9" s="284"/>
      <c r="C9" s="284"/>
      <c r="D9" s="284"/>
      <c r="E9" s="284"/>
      <c r="F9" s="284"/>
      <c r="G9" s="284"/>
      <c r="H9" s="284"/>
      <c r="I9" s="284"/>
      <c r="J9" s="156">
        <v>0</v>
      </c>
      <c r="K9" s="156">
        <v>0</v>
      </c>
      <c r="L9" s="53">
        <f t="shared" si="0"/>
        <v>0</v>
      </c>
      <c r="N9" s="284"/>
      <c r="O9" s="284"/>
      <c r="P9" s="284"/>
      <c r="Q9" s="284"/>
      <c r="R9" s="284"/>
      <c r="S9" s="284"/>
      <c r="T9" s="284"/>
      <c r="U9" s="284"/>
      <c r="V9" s="156">
        <v>0</v>
      </c>
      <c r="W9" s="156">
        <v>0</v>
      </c>
      <c r="X9" s="53">
        <f t="shared" si="1"/>
        <v>0</v>
      </c>
      <c r="Z9" s="284"/>
      <c r="AA9" s="284"/>
      <c r="AB9" s="284"/>
      <c r="AC9" s="284"/>
      <c r="AD9" s="284"/>
      <c r="AE9" s="284"/>
      <c r="AF9" s="284"/>
      <c r="AG9" s="284"/>
      <c r="AH9" s="156">
        <v>0</v>
      </c>
      <c r="AI9" s="156">
        <v>0</v>
      </c>
      <c r="AJ9" s="53">
        <f t="shared" si="2"/>
        <v>0</v>
      </c>
    </row>
    <row r="10" spans="1:36" s="2" customFormat="1" x14ac:dyDescent="0.25">
      <c r="B10" s="284"/>
      <c r="C10" s="284"/>
      <c r="D10" s="284"/>
      <c r="E10" s="284"/>
      <c r="F10" s="284"/>
      <c r="G10" s="284"/>
      <c r="H10" s="284"/>
      <c r="I10" s="284"/>
      <c r="J10" s="156">
        <v>0</v>
      </c>
      <c r="K10" s="156">
        <v>0</v>
      </c>
      <c r="L10" s="53">
        <f t="shared" si="0"/>
        <v>0</v>
      </c>
      <c r="N10" s="284"/>
      <c r="O10" s="284"/>
      <c r="P10" s="284"/>
      <c r="Q10" s="284"/>
      <c r="R10" s="284"/>
      <c r="S10" s="284"/>
      <c r="T10" s="284"/>
      <c r="U10" s="284"/>
      <c r="V10" s="156">
        <v>0</v>
      </c>
      <c r="W10" s="156">
        <v>0</v>
      </c>
      <c r="X10" s="53">
        <f t="shared" si="1"/>
        <v>0</v>
      </c>
      <c r="Z10" s="284"/>
      <c r="AA10" s="284"/>
      <c r="AB10" s="284"/>
      <c r="AC10" s="284"/>
      <c r="AD10" s="284"/>
      <c r="AE10" s="284"/>
      <c r="AF10" s="284"/>
      <c r="AG10" s="284"/>
      <c r="AH10" s="156">
        <v>0</v>
      </c>
      <c r="AI10" s="156">
        <v>0</v>
      </c>
      <c r="AJ10" s="53">
        <f t="shared" si="2"/>
        <v>0</v>
      </c>
    </row>
    <row r="11" spans="1:36" s="2" customFormat="1" x14ac:dyDescent="0.25">
      <c r="B11" s="284"/>
      <c r="C11" s="284"/>
      <c r="D11" s="284"/>
      <c r="E11" s="284"/>
      <c r="F11" s="284"/>
      <c r="G11" s="284"/>
      <c r="H11" s="284"/>
      <c r="I11" s="284"/>
      <c r="J11" s="156">
        <v>0</v>
      </c>
      <c r="K11" s="156">
        <v>0</v>
      </c>
      <c r="L11" s="53">
        <f t="shared" si="0"/>
        <v>0</v>
      </c>
      <c r="N11" s="284"/>
      <c r="O11" s="284"/>
      <c r="P11" s="284"/>
      <c r="Q11" s="284"/>
      <c r="R11" s="284"/>
      <c r="S11" s="284"/>
      <c r="T11" s="284"/>
      <c r="U11" s="284"/>
      <c r="V11" s="156">
        <v>0</v>
      </c>
      <c r="W11" s="156">
        <v>0</v>
      </c>
      <c r="X11" s="53">
        <f t="shared" si="1"/>
        <v>0</v>
      </c>
      <c r="Z11" s="284"/>
      <c r="AA11" s="284"/>
      <c r="AB11" s="284"/>
      <c r="AC11" s="284"/>
      <c r="AD11" s="284"/>
      <c r="AE11" s="284"/>
      <c r="AF11" s="284"/>
      <c r="AG11" s="284"/>
      <c r="AH11" s="156">
        <v>0</v>
      </c>
      <c r="AI11" s="156">
        <v>0</v>
      </c>
      <c r="AJ11" s="53">
        <f t="shared" si="2"/>
        <v>0</v>
      </c>
    </row>
    <row r="12" spans="1:36" s="2" customFormat="1" x14ac:dyDescent="0.25">
      <c r="B12" s="279"/>
      <c r="C12" s="279"/>
      <c r="D12" s="279"/>
      <c r="E12" s="279"/>
      <c r="F12" s="279"/>
      <c r="G12" s="279"/>
      <c r="H12" s="279"/>
      <c r="I12" s="279"/>
      <c r="J12" s="156">
        <v>0</v>
      </c>
      <c r="K12" s="156">
        <v>0</v>
      </c>
      <c r="L12" s="53">
        <f>SUM(J12+K12)</f>
        <v>0</v>
      </c>
      <c r="N12" s="279"/>
      <c r="O12" s="279"/>
      <c r="P12" s="279"/>
      <c r="Q12" s="279"/>
      <c r="R12" s="279"/>
      <c r="S12" s="279"/>
      <c r="T12" s="279"/>
      <c r="U12" s="279"/>
      <c r="V12" s="156">
        <v>0</v>
      </c>
      <c r="W12" s="156">
        <v>0</v>
      </c>
      <c r="X12" s="53">
        <f>SUM(V12+W12)</f>
        <v>0</v>
      </c>
      <c r="Z12" s="279"/>
      <c r="AA12" s="279"/>
      <c r="AB12" s="279"/>
      <c r="AC12" s="279"/>
      <c r="AD12" s="279"/>
      <c r="AE12" s="279"/>
      <c r="AF12" s="279"/>
      <c r="AG12" s="279"/>
      <c r="AH12" s="156">
        <v>0</v>
      </c>
      <c r="AI12" s="156">
        <v>0</v>
      </c>
      <c r="AJ12" s="53">
        <f>SUM(AH12+AI12)</f>
        <v>0</v>
      </c>
    </row>
    <row r="13" spans="1:36" s="2" customFormat="1" ht="15" customHeight="1" x14ac:dyDescent="0.25">
      <c r="B13" s="264" t="s">
        <v>79</v>
      </c>
      <c r="C13" s="264"/>
      <c r="D13" s="264"/>
      <c r="E13" s="264"/>
      <c r="F13" s="264"/>
      <c r="G13" s="264"/>
      <c r="H13" s="264"/>
      <c r="I13" s="264"/>
      <c r="J13" s="53">
        <f>J12</f>
        <v>0</v>
      </c>
      <c r="K13" s="53">
        <f>K12</f>
        <v>0</v>
      </c>
      <c r="L13" s="53">
        <f>L12</f>
        <v>0</v>
      </c>
      <c r="N13" s="264" t="s">
        <v>79</v>
      </c>
      <c r="O13" s="264"/>
      <c r="P13" s="264"/>
      <c r="Q13" s="264"/>
      <c r="R13" s="264"/>
      <c r="S13" s="264"/>
      <c r="T13" s="264"/>
      <c r="U13" s="264"/>
      <c r="V13" s="53">
        <f>V12</f>
        <v>0</v>
      </c>
      <c r="W13" s="53">
        <f>W12</f>
        <v>0</v>
      </c>
      <c r="X13" s="53">
        <f>X12</f>
        <v>0</v>
      </c>
      <c r="Z13" s="264" t="s">
        <v>79</v>
      </c>
      <c r="AA13" s="264"/>
      <c r="AB13" s="264"/>
      <c r="AC13" s="264"/>
      <c r="AD13" s="264"/>
      <c r="AE13" s="264"/>
      <c r="AF13" s="264"/>
      <c r="AG13" s="264"/>
      <c r="AH13" s="53">
        <f>AH12</f>
        <v>0</v>
      </c>
      <c r="AI13" s="53">
        <f>AI12</f>
        <v>0</v>
      </c>
      <c r="AJ13" s="53">
        <f>AJ12</f>
        <v>0</v>
      </c>
    </row>
    <row r="14" spans="1:36" s="2" customFormat="1" x14ac:dyDescent="0.25">
      <c r="B14" s="60"/>
      <c r="C14" s="60"/>
      <c r="D14" s="60"/>
      <c r="E14" s="60"/>
      <c r="F14" s="60"/>
      <c r="G14" s="60"/>
      <c r="H14" s="60"/>
      <c r="I14" s="60"/>
      <c r="J14" s="26"/>
      <c r="K14" s="26"/>
      <c r="L14" s="61"/>
      <c r="N14" s="60"/>
      <c r="O14" s="60"/>
      <c r="P14" s="60"/>
      <c r="Q14" s="60"/>
      <c r="R14" s="60"/>
      <c r="S14" s="60"/>
      <c r="T14" s="60"/>
      <c r="U14" s="60"/>
      <c r="V14" s="26"/>
      <c r="W14" s="26"/>
      <c r="X14" s="61"/>
      <c r="Z14" s="60"/>
      <c r="AA14" s="60"/>
      <c r="AB14" s="60"/>
      <c r="AC14" s="60"/>
      <c r="AD14" s="60"/>
      <c r="AE14" s="60"/>
      <c r="AF14" s="60"/>
      <c r="AG14" s="60"/>
      <c r="AH14" s="26"/>
      <c r="AI14" s="26"/>
      <c r="AJ14" s="61"/>
    </row>
    <row r="15" spans="1:36" s="2" customFormat="1" ht="18" customHeight="1" x14ac:dyDescent="0.25">
      <c r="A15" s="226" t="s">
        <v>9</v>
      </c>
      <c r="B15" s="281" t="s">
        <v>9</v>
      </c>
      <c r="C15" s="281"/>
      <c r="D15" s="281"/>
      <c r="E15" s="281"/>
      <c r="F15" s="281"/>
      <c r="G15" s="281"/>
      <c r="H15" s="281"/>
      <c r="I15" s="281"/>
      <c r="J15" s="281"/>
      <c r="K15" s="281"/>
      <c r="L15" s="281"/>
      <c r="N15" s="281" t="s">
        <v>9</v>
      </c>
      <c r="O15" s="281"/>
      <c r="P15" s="281"/>
      <c r="Q15" s="281"/>
      <c r="R15" s="281"/>
      <c r="S15" s="281"/>
      <c r="T15" s="281"/>
      <c r="U15" s="281"/>
      <c r="V15" s="281"/>
      <c r="W15" s="281"/>
      <c r="X15" s="281"/>
      <c r="Z15" s="281" t="s">
        <v>9</v>
      </c>
      <c r="AA15" s="281"/>
      <c r="AB15" s="281"/>
      <c r="AC15" s="281"/>
      <c r="AD15" s="281"/>
      <c r="AE15" s="281"/>
      <c r="AF15" s="281"/>
      <c r="AG15" s="281"/>
      <c r="AH15" s="281"/>
      <c r="AI15" s="281"/>
      <c r="AJ15" s="281"/>
    </row>
    <row r="16" spans="1:36" s="2" customFormat="1" ht="45" customHeight="1" x14ac:dyDescent="0.25">
      <c r="B16" s="279"/>
      <c r="C16" s="279"/>
      <c r="D16" s="279"/>
      <c r="E16" s="279"/>
      <c r="F16" s="279"/>
      <c r="G16" s="279"/>
      <c r="H16" s="279"/>
      <c r="I16" s="279"/>
      <c r="J16" s="46" t="s">
        <v>16</v>
      </c>
      <c r="K16" s="46" t="s">
        <v>17</v>
      </c>
      <c r="L16" s="46" t="s">
        <v>15</v>
      </c>
      <c r="N16" s="279"/>
      <c r="O16" s="279"/>
      <c r="P16" s="279"/>
      <c r="Q16" s="279"/>
      <c r="R16" s="279"/>
      <c r="S16" s="279"/>
      <c r="T16" s="279"/>
      <c r="U16" s="279"/>
      <c r="V16" s="46" t="s">
        <v>16</v>
      </c>
      <c r="W16" s="46" t="s">
        <v>17</v>
      </c>
      <c r="X16" s="46" t="s">
        <v>15</v>
      </c>
      <c r="Z16" s="279"/>
      <c r="AA16" s="279"/>
      <c r="AB16" s="279"/>
      <c r="AC16" s="279"/>
      <c r="AD16" s="279"/>
      <c r="AE16" s="279"/>
      <c r="AF16" s="279"/>
      <c r="AG16" s="279"/>
      <c r="AH16" s="46" t="s">
        <v>16</v>
      </c>
      <c r="AI16" s="46" t="s">
        <v>17</v>
      </c>
      <c r="AJ16" s="46" t="s">
        <v>15</v>
      </c>
    </row>
    <row r="17" spans="1:36" s="2" customFormat="1" x14ac:dyDescent="0.25">
      <c r="B17" s="279"/>
      <c r="C17" s="279"/>
      <c r="D17" s="279"/>
      <c r="E17" s="279"/>
      <c r="F17" s="279"/>
      <c r="G17" s="279"/>
      <c r="H17" s="279"/>
      <c r="I17" s="279"/>
      <c r="J17" s="6">
        <v>0</v>
      </c>
      <c r="K17" s="6">
        <v>0</v>
      </c>
      <c r="L17" s="53">
        <f t="shared" ref="L17:L22" si="3">SUM(J17+K17)</f>
        <v>0</v>
      </c>
      <c r="N17" s="279"/>
      <c r="O17" s="279"/>
      <c r="P17" s="279"/>
      <c r="Q17" s="279"/>
      <c r="R17" s="279"/>
      <c r="S17" s="279"/>
      <c r="T17" s="279"/>
      <c r="U17" s="279"/>
      <c r="V17" s="6">
        <v>0</v>
      </c>
      <c r="W17" s="6">
        <v>0</v>
      </c>
      <c r="X17" s="53">
        <f t="shared" ref="X17:X22" si="4">SUM(V17+W17)</f>
        <v>0</v>
      </c>
      <c r="Z17" s="279"/>
      <c r="AA17" s="279"/>
      <c r="AB17" s="279"/>
      <c r="AC17" s="279"/>
      <c r="AD17" s="279"/>
      <c r="AE17" s="279"/>
      <c r="AF17" s="279"/>
      <c r="AG17" s="279"/>
      <c r="AH17" s="6">
        <v>0</v>
      </c>
      <c r="AI17" s="6">
        <v>0</v>
      </c>
      <c r="AJ17" s="53">
        <f t="shared" ref="AJ17:AJ22" si="5">SUM(AH17+AI17)</f>
        <v>0</v>
      </c>
    </row>
    <row r="18" spans="1:36" s="2" customFormat="1" x14ac:dyDescent="0.25">
      <c r="B18" s="279"/>
      <c r="C18" s="279"/>
      <c r="D18" s="279"/>
      <c r="E18" s="279"/>
      <c r="F18" s="279"/>
      <c r="G18" s="279"/>
      <c r="H18" s="279"/>
      <c r="I18" s="279"/>
      <c r="J18" s="6">
        <v>0</v>
      </c>
      <c r="K18" s="6">
        <v>0</v>
      </c>
      <c r="L18" s="53">
        <f t="shared" si="3"/>
        <v>0</v>
      </c>
      <c r="N18" s="279"/>
      <c r="O18" s="279"/>
      <c r="P18" s="279"/>
      <c r="Q18" s="279"/>
      <c r="R18" s="279"/>
      <c r="S18" s="279"/>
      <c r="T18" s="279"/>
      <c r="U18" s="279"/>
      <c r="V18" s="6">
        <v>0</v>
      </c>
      <c r="W18" s="6">
        <v>0</v>
      </c>
      <c r="X18" s="53">
        <f t="shared" si="4"/>
        <v>0</v>
      </c>
      <c r="Z18" s="279"/>
      <c r="AA18" s="279"/>
      <c r="AB18" s="279"/>
      <c r="AC18" s="279"/>
      <c r="AD18" s="279"/>
      <c r="AE18" s="279"/>
      <c r="AF18" s="279"/>
      <c r="AG18" s="279"/>
      <c r="AH18" s="6">
        <v>0</v>
      </c>
      <c r="AI18" s="6">
        <v>0</v>
      </c>
      <c r="AJ18" s="53">
        <f t="shared" si="5"/>
        <v>0</v>
      </c>
    </row>
    <row r="19" spans="1:36" s="2" customFormat="1" x14ac:dyDescent="0.25">
      <c r="B19" s="279"/>
      <c r="C19" s="279"/>
      <c r="D19" s="279"/>
      <c r="E19" s="279"/>
      <c r="F19" s="279"/>
      <c r="G19" s="279"/>
      <c r="H19" s="279"/>
      <c r="I19" s="279"/>
      <c r="J19" s="6">
        <v>0</v>
      </c>
      <c r="K19" s="6">
        <v>0</v>
      </c>
      <c r="L19" s="53">
        <f t="shared" si="3"/>
        <v>0</v>
      </c>
      <c r="N19" s="279"/>
      <c r="O19" s="279"/>
      <c r="P19" s="279"/>
      <c r="Q19" s="279"/>
      <c r="R19" s="279"/>
      <c r="S19" s="279"/>
      <c r="T19" s="279"/>
      <c r="U19" s="279"/>
      <c r="V19" s="6">
        <v>0</v>
      </c>
      <c r="W19" s="6">
        <v>0</v>
      </c>
      <c r="X19" s="53">
        <f t="shared" si="4"/>
        <v>0</v>
      </c>
      <c r="Z19" s="279"/>
      <c r="AA19" s="279"/>
      <c r="AB19" s="279"/>
      <c r="AC19" s="279"/>
      <c r="AD19" s="279"/>
      <c r="AE19" s="279"/>
      <c r="AF19" s="279"/>
      <c r="AG19" s="279"/>
      <c r="AH19" s="6">
        <v>0</v>
      </c>
      <c r="AI19" s="6">
        <v>0</v>
      </c>
      <c r="AJ19" s="53">
        <f t="shared" si="5"/>
        <v>0</v>
      </c>
    </row>
    <row r="20" spans="1:36" s="2" customFormat="1" x14ac:dyDescent="0.25">
      <c r="B20" s="279"/>
      <c r="C20" s="279"/>
      <c r="D20" s="279"/>
      <c r="E20" s="279"/>
      <c r="F20" s="279"/>
      <c r="G20" s="279"/>
      <c r="H20" s="279"/>
      <c r="I20" s="279"/>
      <c r="J20" s="6">
        <v>0</v>
      </c>
      <c r="K20" s="6">
        <v>0</v>
      </c>
      <c r="L20" s="53">
        <f t="shared" si="3"/>
        <v>0</v>
      </c>
      <c r="N20" s="279"/>
      <c r="O20" s="279"/>
      <c r="P20" s="279"/>
      <c r="Q20" s="279"/>
      <c r="R20" s="279"/>
      <c r="S20" s="279"/>
      <c r="T20" s="279"/>
      <c r="U20" s="279"/>
      <c r="V20" s="6">
        <v>0</v>
      </c>
      <c r="W20" s="6">
        <v>0</v>
      </c>
      <c r="X20" s="53">
        <f t="shared" si="4"/>
        <v>0</v>
      </c>
      <c r="Z20" s="279"/>
      <c r="AA20" s="279"/>
      <c r="AB20" s="279"/>
      <c r="AC20" s="279"/>
      <c r="AD20" s="279"/>
      <c r="AE20" s="279"/>
      <c r="AF20" s="279"/>
      <c r="AG20" s="279"/>
      <c r="AH20" s="6">
        <v>0</v>
      </c>
      <c r="AI20" s="6">
        <v>0</v>
      </c>
      <c r="AJ20" s="53">
        <f t="shared" si="5"/>
        <v>0</v>
      </c>
    </row>
    <row r="21" spans="1:36" s="2" customFormat="1" x14ac:dyDescent="0.25">
      <c r="B21" s="279"/>
      <c r="C21" s="279"/>
      <c r="D21" s="279"/>
      <c r="E21" s="279"/>
      <c r="F21" s="279"/>
      <c r="G21" s="279"/>
      <c r="H21" s="279"/>
      <c r="I21" s="279"/>
      <c r="J21" s="6">
        <v>0</v>
      </c>
      <c r="K21" s="6">
        <v>0</v>
      </c>
      <c r="L21" s="53">
        <f t="shared" si="3"/>
        <v>0</v>
      </c>
      <c r="N21" s="279"/>
      <c r="O21" s="279"/>
      <c r="P21" s="279"/>
      <c r="Q21" s="279"/>
      <c r="R21" s="279"/>
      <c r="S21" s="279"/>
      <c r="T21" s="279"/>
      <c r="U21" s="279"/>
      <c r="V21" s="6">
        <v>0</v>
      </c>
      <c r="W21" s="6">
        <v>0</v>
      </c>
      <c r="X21" s="53">
        <f t="shared" si="4"/>
        <v>0</v>
      </c>
      <c r="Z21" s="279"/>
      <c r="AA21" s="279"/>
      <c r="AB21" s="279"/>
      <c r="AC21" s="279"/>
      <c r="AD21" s="279"/>
      <c r="AE21" s="279"/>
      <c r="AF21" s="279"/>
      <c r="AG21" s="279"/>
      <c r="AH21" s="6">
        <v>0</v>
      </c>
      <c r="AI21" s="6">
        <v>0</v>
      </c>
      <c r="AJ21" s="53">
        <f t="shared" si="5"/>
        <v>0</v>
      </c>
    </row>
    <row r="22" spans="1:36" s="2" customFormat="1" x14ac:dyDescent="0.25">
      <c r="B22" s="279"/>
      <c r="C22" s="279"/>
      <c r="D22" s="279"/>
      <c r="E22" s="279"/>
      <c r="F22" s="279"/>
      <c r="G22" s="279"/>
      <c r="H22" s="279"/>
      <c r="I22" s="279"/>
      <c r="J22" s="6">
        <v>0</v>
      </c>
      <c r="K22" s="6">
        <v>0</v>
      </c>
      <c r="L22" s="53">
        <f t="shared" si="3"/>
        <v>0</v>
      </c>
      <c r="N22" s="279"/>
      <c r="O22" s="279"/>
      <c r="P22" s="279"/>
      <c r="Q22" s="279"/>
      <c r="R22" s="279"/>
      <c r="S22" s="279"/>
      <c r="T22" s="279"/>
      <c r="U22" s="279"/>
      <c r="V22" s="6">
        <v>0</v>
      </c>
      <c r="W22" s="6">
        <v>0</v>
      </c>
      <c r="X22" s="53">
        <f t="shared" si="4"/>
        <v>0</v>
      </c>
      <c r="Z22" s="279"/>
      <c r="AA22" s="279"/>
      <c r="AB22" s="279"/>
      <c r="AC22" s="279"/>
      <c r="AD22" s="279"/>
      <c r="AE22" s="279"/>
      <c r="AF22" s="279"/>
      <c r="AG22" s="279"/>
      <c r="AH22" s="6">
        <v>0</v>
      </c>
      <c r="AI22" s="6">
        <v>0</v>
      </c>
      <c r="AJ22" s="53">
        <f t="shared" si="5"/>
        <v>0</v>
      </c>
    </row>
    <row r="23" spans="1:36" s="2" customFormat="1" ht="15" customHeight="1" x14ac:dyDescent="0.25">
      <c r="B23" s="264" t="s">
        <v>80</v>
      </c>
      <c r="C23" s="264"/>
      <c r="D23" s="264"/>
      <c r="E23" s="264"/>
      <c r="F23" s="264"/>
      <c r="G23" s="264"/>
      <c r="H23" s="264"/>
      <c r="I23" s="264"/>
      <c r="J23" s="53">
        <f>SUM(J17:J22)</f>
        <v>0</v>
      </c>
      <c r="K23" s="53">
        <f>SUM(K17:K22)</f>
        <v>0</v>
      </c>
      <c r="L23" s="53">
        <f>SUM(L17:L22)</f>
        <v>0</v>
      </c>
      <c r="N23" s="264" t="s">
        <v>80</v>
      </c>
      <c r="O23" s="264"/>
      <c r="P23" s="264"/>
      <c r="Q23" s="264"/>
      <c r="R23" s="264"/>
      <c r="S23" s="264"/>
      <c r="T23" s="264"/>
      <c r="U23" s="264"/>
      <c r="V23" s="53">
        <f>SUM(V17:V22)</f>
        <v>0</v>
      </c>
      <c r="W23" s="53">
        <f>SUM(W17:W22)</f>
        <v>0</v>
      </c>
      <c r="X23" s="53">
        <f>SUM(X17:X22)</f>
        <v>0</v>
      </c>
      <c r="Z23" s="264" t="s">
        <v>80</v>
      </c>
      <c r="AA23" s="264"/>
      <c r="AB23" s="264"/>
      <c r="AC23" s="264"/>
      <c r="AD23" s="264"/>
      <c r="AE23" s="264"/>
      <c r="AF23" s="264"/>
      <c r="AG23" s="264"/>
      <c r="AH23" s="53">
        <f>SUM(AH17:AH22)</f>
        <v>0</v>
      </c>
      <c r="AI23" s="53">
        <f>SUM(AI17:AI22)</f>
        <v>0</v>
      </c>
      <c r="AJ23" s="53">
        <f>SUM(AJ17:AJ22)</f>
        <v>0</v>
      </c>
    </row>
    <row r="24" spans="1:36" s="2" customFormat="1" x14ac:dyDescent="0.25"/>
    <row r="25" spans="1:36" s="2" customFormat="1" ht="18" customHeight="1" x14ac:dyDescent="0.25">
      <c r="A25" s="226" t="s">
        <v>10</v>
      </c>
      <c r="B25" s="281" t="s">
        <v>10</v>
      </c>
      <c r="C25" s="281"/>
      <c r="D25" s="281"/>
      <c r="E25" s="281"/>
      <c r="F25" s="281"/>
      <c r="G25" s="281"/>
      <c r="H25" s="281"/>
      <c r="I25" s="281"/>
      <c r="J25" s="281"/>
      <c r="K25" s="281"/>
      <c r="L25" s="281"/>
      <c r="N25" s="281" t="s">
        <v>10</v>
      </c>
      <c r="O25" s="281"/>
      <c r="P25" s="281"/>
      <c r="Q25" s="281"/>
      <c r="R25" s="281"/>
      <c r="S25" s="281"/>
      <c r="T25" s="281"/>
      <c r="U25" s="281"/>
      <c r="V25" s="281"/>
      <c r="W25" s="281"/>
      <c r="X25" s="281"/>
      <c r="Z25" s="281" t="s">
        <v>10</v>
      </c>
      <c r="AA25" s="281"/>
      <c r="AB25" s="281"/>
      <c r="AC25" s="281"/>
      <c r="AD25" s="281"/>
      <c r="AE25" s="281"/>
      <c r="AF25" s="281"/>
      <c r="AG25" s="281"/>
      <c r="AH25" s="281"/>
      <c r="AI25" s="281"/>
      <c r="AJ25" s="281"/>
    </row>
    <row r="26" spans="1:36" s="2" customFormat="1" ht="45.75" customHeight="1" thickBot="1" x14ac:dyDescent="0.3">
      <c r="J26" s="224" t="s">
        <v>16</v>
      </c>
      <c r="K26" s="224" t="s">
        <v>17</v>
      </c>
      <c r="L26" s="225" t="s">
        <v>15</v>
      </c>
      <c r="V26" s="224" t="s">
        <v>16</v>
      </c>
      <c r="W26" s="224" t="s">
        <v>17</v>
      </c>
      <c r="X26" s="225" t="s">
        <v>15</v>
      </c>
      <c r="AH26" s="224" t="s">
        <v>16</v>
      </c>
      <c r="AI26" s="224" t="s">
        <v>17</v>
      </c>
      <c r="AJ26" s="225" t="s">
        <v>15</v>
      </c>
    </row>
    <row r="27" spans="1:36" s="2" customFormat="1" ht="15.75" customHeight="1" thickBot="1" x14ac:dyDescent="0.3">
      <c r="B27" s="276" t="s">
        <v>81</v>
      </c>
      <c r="C27" s="277"/>
      <c r="D27" s="277"/>
      <c r="E27" s="277"/>
      <c r="F27" s="277"/>
      <c r="G27" s="277"/>
      <c r="H27" s="277"/>
      <c r="I27" s="278"/>
      <c r="J27" s="11">
        <v>0</v>
      </c>
      <c r="K27" s="11">
        <v>0</v>
      </c>
      <c r="L27" s="54">
        <f t="shared" ref="L27:L37" si="6">SUM(J27+K27)</f>
        <v>0</v>
      </c>
      <c r="N27" s="276" t="s">
        <v>81</v>
      </c>
      <c r="O27" s="277"/>
      <c r="P27" s="277"/>
      <c r="Q27" s="277"/>
      <c r="R27" s="277"/>
      <c r="S27" s="277"/>
      <c r="T27" s="277"/>
      <c r="U27" s="278"/>
      <c r="V27" s="11">
        <v>0</v>
      </c>
      <c r="W27" s="11">
        <v>0</v>
      </c>
      <c r="X27" s="54">
        <f t="shared" ref="X27:X37" si="7">SUM(V27+W27)</f>
        <v>0</v>
      </c>
      <c r="Z27" s="276" t="s">
        <v>81</v>
      </c>
      <c r="AA27" s="277"/>
      <c r="AB27" s="277"/>
      <c r="AC27" s="277"/>
      <c r="AD27" s="277"/>
      <c r="AE27" s="277"/>
      <c r="AF27" s="277"/>
      <c r="AG27" s="278"/>
      <c r="AH27" s="11">
        <v>0</v>
      </c>
      <c r="AI27" s="11">
        <v>0</v>
      </c>
      <c r="AJ27" s="54">
        <f t="shared" ref="AJ27:AJ37" si="8">SUM(AH27+AI27)</f>
        <v>0</v>
      </c>
    </row>
    <row r="28" spans="1:36" s="2" customFormat="1" ht="15.75" customHeight="1" thickBot="1" x14ac:dyDescent="0.3">
      <c r="B28" s="276" t="s">
        <v>81</v>
      </c>
      <c r="C28" s="277"/>
      <c r="D28" s="277"/>
      <c r="E28" s="277"/>
      <c r="F28" s="277"/>
      <c r="G28" s="277"/>
      <c r="H28" s="277"/>
      <c r="I28" s="278"/>
      <c r="J28" s="11">
        <v>0</v>
      </c>
      <c r="K28" s="11">
        <v>0</v>
      </c>
      <c r="L28" s="54">
        <f t="shared" si="6"/>
        <v>0</v>
      </c>
      <c r="N28" s="276" t="s">
        <v>81</v>
      </c>
      <c r="O28" s="277"/>
      <c r="P28" s="277"/>
      <c r="Q28" s="277"/>
      <c r="R28" s="277"/>
      <c r="S28" s="277"/>
      <c r="T28" s="277"/>
      <c r="U28" s="278"/>
      <c r="V28" s="11">
        <v>0</v>
      </c>
      <c r="W28" s="11">
        <v>0</v>
      </c>
      <c r="X28" s="54">
        <f t="shared" si="7"/>
        <v>0</v>
      </c>
      <c r="Z28" s="276" t="s">
        <v>81</v>
      </c>
      <c r="AA28" s="277"/>
      <c r="AB28" s="277"/>
      <c r="AC28" s="277"/>
      <c r="AD28" s="277"/>
      <c r="AE28" s="277"/>
      <c r="AF28" s="277"/>
      <c r="AG28" s="278"/>
      <c r="AH28" s="11">
        <v>0</v>
      </c>
      <c r="AI28" s="11">
        <v>0</v>
      </c>
      <c r="AJ28" s="54">
        <f t="shared" si="8"/>
        <v>0</v>
      </c>
    </row>
    <row r="29" spans="1:36" s="2" customFormat="1" ht="15.75" customHeight="1" thickBot="1" x14ac:dyDescent="0.3">
      <c r="B29" s="276" t="s">
        <v>81</v>
      </c>
      <c r="C29" s="277"/>
      <c r="D29" s="277"/>
      <c r="E29" s="277"/>
      <c r="F29" s="277"/>
      <c r="G29" s="277"/>
      <c r="H29" s="277"/>
      <c r="I29" s="278"/>
      <c r="J29" s="11">
        <v>0</v>
      </c>
      <c r="K29" s="11">
        <v>0</v>
      </c>
      <c r="L29" s="54">
        <f t="shared" si="6"/>
        <v>0</v>
      </c>
      <c r="N29" s="276" t="s">
        <v>81</v>
      </c>
      <c r="O29" s="277"/>
      <c r="P29" s="277"/>
      <c r="Q29" s="277"/>
      <c r="R29" s="277"/>
      <c r="S29" s="277"/>
      <c r="T29" s="277"/>
      <c r="U29" s="278"/>
      <c r="V29" s="11">
        <v>0</v>
      </c>
      <c r="W29" s="11">
        <v>0</v>
      </c>
      <c r="X29" s="54">
        <f t="shared" si="7"/>
        <v>0</v>
      </c>
      <c r="Z29" s="276" t="s">
        <v>81</v>
      </c>
      <c r="AA29" s="277"/>
      <c r="AB29" s="277"/>
      <c r="AC29" s="277"/>
      <c r="AD29" s="277"/>
      <c r="AE29" s="277"/>
      <c r="AF29" s="277"/>
      <c r="AG29" s="278"/>
      <c r="AH29" s="11">
        <v>0</v>
      </c>
      <c r="AI29" s="11">
        <v>0</v>
      </c>
      <c r="AJ29" s="54">
        <f t="shared" si="8"/>
        <v>0</v>
      </c>
    </row>
    <row r="30" spans="1:36" s="2" customFormat="1" ht="15.75" customHeight="1" thickBot="1" x14ac:dyDescent="0.3">
      <c r="B30" s="276" t="s">
        <v>81</v>
      </c>
      <c r="C30" s="277"/>
      <c r="D30" s="277"/>
      <c r="E30" s="277"/>
      <c r="F30" s="277"/>
      <c r="G30" s="277"/>
      <c r="H30" s="277"/>
      <c r="I30" s="278"/>
      <c r="J30" s="11">
        <v>0</v>
      </c>
      <c r="K30" s="11">
        <v>0</v>
      </c>
      <c r="L30" s="54">
        <f t="shared" si="6"/>
        <v>0</v>
      </c>
      <c r="N30" s="276" t="s">
        <v>81</v>
      </c>
      <c r="O30" s="277"/>
      <c r="P30" s="277"/>
      <c r="Q30" s="277"/>
      <c r="R30" s="277"/>
      <c r="S30" s="277"/>
      <c r="T30" s="277"/>
      <c r="U30" s="278"/>
      <c r="V30" s="11">
        <v>0</v>
      </c>
      <c r="W30" s="11">
        <v>0</v>
      </c>
      <c r="X30" s="54">
        <f t="shared" si="7"/>
        <v>0</v>
      </c>
      <c r="Z30" s="276" t="s">
        <v>81</v>
      </c>
      <c r="AA30" s="277"/>
      <c r="AB30" s="277"/>
      <c r="AC30" s="277"/>
      <c r="AD30" s="277"/>
      <c r="AE30" s="277"/>
      <c r="AF30" s="277"/>
      <c r="AG30" s="278"/>
      <c r="AH30" s="11">
        <v>0</v>
      </c>
      <c r="AI30" s="11">
        <v>0</v>
      </c>
      <c r="AJ30" s="54">
        <f t="shared" si="8"/>
        <v>0</v>
      </c>
    </row>
    <row r="31" spans="1:36" s="2" customFormat="1" ht="15.75" customHeight="1" thickBot="1" x14ac:dyDescent="0.3">
      <c r="B31" s="276" t="s">
        <v>81</v>
      </c>
      <c r="C31" s="277"/>
      <c r="D31" s="277"/>
      <c r="E31" s="277"/>
      <c r="F31" s="277"/>
      <c r="G31" s="277"/>
      <c r="H31" s="277"/>
      <c r="I31" s="278"/>
      <c r="J31" s="11">
        <v>0</v>
      </c>
      <c r="K31" s="11">
        <v>0</v>
      </c>
      <c r="L31" s="54">
        <f t="shared" si="6"/>
        <v>0</v>
      </c>
      <c r="N31" s="276" t="s">
        <v>81</v>
      </c>
      <c r="O31" s="277"/>
      <c r="P31" s="277"/>
      <c r="Q31" s="277"/>
      <c r="R31" s="277"/>
      <c r="S31" s="277"/>
      <c r="T31" s="277"/>
      <c r="U31" s="278"/>
      <c r="V31" s="11">
        <v>0</v>
      </c>
      <c r="W31" s="11">
        <v>0</v>
      </c>
      <c r="X31" s="54">
        <f t="shared" si="7"/>
        <v>0</v>
      </c>
      <c r="Z31" s="276" t="s">
        <v>81</v>
      </c>
      <c r="AA31" s="277"/>
      <c r="AB31" s="277"/>
      <c r="AC31" s="277"/>
      <c r="AD31" s="277"/>
      <c r="AE31" s="277"/>
      <c r="AF31" s="277"/>
      <c r="AG31" s="278"/>
      <c r="AH31" s="11">
        <v>0</v>
      </c>
      <c r="AI31" s="11">
        <v>0</v>
      </c>
      <c r="AJ31" s="54">
        <f t="shared" si="8"/>
        <v>0</v>
      </c>
    </row>
    <row r="32" spans="1:36" s="2" customFormat="1" ht="15.75" customHeight="1" thickBot="1" x14ac:dyDescent="0.3">
      <c r="B32" s="276" t="s">
        <v>81</v>
      </c>
      <c r="C32" s="277"/>
      <c r="D32" s="277"/>
      <c r="E32" s="277"/>
      <c r="F32" s="277"/>
      <c r="G32" s="277"/>
      <c r="H32" s="277"/>
      <c r="I32" s="278"/>
      <c r="J32" s="11">
        <v>0</v>
      </c>
      <c r="K32" s="11">
        <v>0</v>
      </c>
      <c r="L32" s="54">
        <f t="shared" si="6"/>
        <v>0</v>
      </c>
      <c r="N32" s="276" t="s">
        <v>81</v>
      </c>
      <c r="O32" s="277"/>
      <c r="P32" s="277"/>
      <c r="Q32" s="277"/>
      <c r="R32" s="277"/>
      <c r="S32" s="277"/>
      <c r="T32" s="277"/>
      <c r="U32" s="278"/>
      <c r="V32" s="11">
        <v>0</v>
      </c>
      <c r="W32" s="11">
        <v>0</v>
      </c>
      <c r="X32" s="54">
        <f t="shared" si="7"/>
        <v>0</v>
      </c>
      <c r="Z32" s="276" t="s">
        <v>81</v>
      </c>
      <c r="AA32" s="277"/>
      <c r="AB32" s="277"/>
      <c r="AC32" s="277"/>
      <c r="AD32" s="277"/>
      <c r="AE32" s="277"/>
      <c r="AF32" s="277"/>
      <c r="AG32" s="278"/>
      <c r="AH32" s="11">
        <v>0</v>
      </c>
      <c r="AI32" s="11">
        <v>0</v>
      </c>
      <c r="AJ32" s="54">
        <f t="shared" si="8"/>
        <v>0</v>
      </c>
    </row>
    <row r="33" spans="1:36" s="2" customFormat="1" ht="15.75" customHeight="1" thickBot="1" x14ac:dyDescent="0.3">
      <c r="B33" s="276" t="s">
        <v>81</v>
      </c>
      <c r="C33" s="277"/>
      <c r="D33" s="277"/>
      <c r="E33" s="277"/>
      <c r="F33" s="277"/>
      <c r="G33" s="277"/>
      <c r="H33" s="277"/>
      <c r="I33" s="278"/>
      <c r="J33" s="11">
        <v>0</v>
      </c>
      <c r="K33" s="11">
        <v>0</v>
      </c>
      <c r="L33" s="54">
        <f t="shared" si="6"/>
        <v>0</v>
      </c>
      <c r="N33" s="276" t="s">
        <v>81</v>
      </c>
      <c r="O33" s="277"/>
      <c r="P33" s="277"/>
      <c r="Q33" s="277"/>
      <c r="R33" s="277"/>
      <c r="S33" s="277"/>
      <c r="T33" s="277"/>
      <c r="U33" s="278"/>
      <c r="V33" s="11">
        <v>0</v>
      </c>
      <c r="W33" s="11">
        <v>0</v>
      </c>
      <c r="X33" s="54">
        <f t="shared" si="7"/>
        <v>0</v>
      </c>
      <c r="Z33" s="276" t="s">
        <v>81</v>
      </c>
      <c r="AA33" s="277"/>
      <c r="AB33" s="277"/>
      <c r="AC33" s="277"/>
      <c r="AD33" s="277"/>
      <c r="AE33" s="277"/>
      <c r="AF33" s="277"/>
      <c r="AG33" s="278"/>
      <c r="AH33" s="11">
        <v>0</v>
      </c>
      <c r="AI33" s="11">
        <v>0</v>
      </c>
      <c r="AJ33" s="54">
        <f t="shared" si="8"/>
        <v>0</v>
      </c>
    </row>
    <row r="34" spans="1:36" s="2" customFormat="1" ht="15.75" customHeight="1" thickBot="1" x14ac:dyDescent="0.3">
      <c r="B34" s="276" t="s">
        <v>81</v>
      </c>
      <c r="C34" s="277"/>
      <c r="D34" s="277"/>
      <c r="E34" s="277"/>
      <c r="F34" s="277"/>
      <c r="G34" s="277"/>
      <c r="H34" s="277"/>
      <c r="I34" s="278"/>
      <c r="J34" s="11">
        <v>0</v>
      </c>
      <c r="K34" s="11">
        <v>0</v>
      </c>
      <c r="L34" s="54">
        <f t="shared" si="6"/>
        <v>0</v>
      </c>
      <c r="N34" s="276" t="s">
        <v>81</v>
      </c>
      <c r="O34" s="277"/>
      <c r="P34" s="277"/>
      <c r="Q34" s="277"/>
      <c r="R34" s="277"/>
      <c r="S34" s="277"/>
      <c r="T34" s="277"/>
      <c r="U34" s="278"/>
      <c r="V34" s="11">
        <v>0</v>
      </c>
      <c r="W34" s="11">
        <v>0</v>
      </c>
      <c r="X34" s="54">
        <f t="shared" si="7"/>
        <v>0</v>
      </c>
      <c r="Z34" s="276" t="s">
        <v>81</v>
      </c>
      <c r="AA34" s="277"/>
      <c r="AB34" s="277"/>
      <c r="AC34" s="277"/>
      <c r="AD34" s="277"/>
      <c r="AE34" s="277"/>
      <c r="AF34" s="277"/>
      <c r="AG34" s="278"/>
      <c r="AH34" s="11">
        <v>0</v>
      </c>
      <c r="AI34" s="11">
        <v>0</v>
      </c>
      <c r="AJ34" s="54">
        <f t="shared" si="8"/>
        <v>0</v>
      </c>
    </row>
    <row r="35" spans="1:36" s="2" customFormat="1" ht="15.75" customHeight="1" thickBot="1" x14ac:dyDescent="0.3">
      <c r="B35" s="276" t="s">
        <v>81</v>
      </c>
      <c r="C35" s="277"/>
      <c r="D35" s="277"/>
      <c r="E35" s="277"/>
      <c r="F35" s="277"/>
      <c r="G35" s="277"/>
      <c r="H35" s="277"/>
      <c r="I35" s="278"/>
      <c r="J35" s="11">
        <v>0</v>
      </c>
      <c r="K35" s="11">
        <v>0</v>
      </c>
      <c r="L35" s="54">
        <f t="shared" si="6"/>
        <v>0</v>
      </c>
      <c r="N35" s="276" t="s">
        <v>81</v>
      </c>
      <c r="O35" s="277"/>
      <c r="P35" s="277"/>
      <c r="Q35" s="277"/>
      <c r="R35" s="277"/>
      <c r="S35" s="277"/>
      <c r="T35" s="277"/>
      <c r="U35" s="278"/>
      <c r="V35" s="11">
        <v>0</v>
      </c>
      <c r="W35" s="11">
        <v>0</v>
      </c>
      <c r="X35" s="54">
        <f t="shared" si="7"/>
        <v>0</v>
      </c>
      <c r="Z35" s="276" t="s">
        <v>81</v>
      </c>
      <c r="AA35" s="277"/>
      <c r="AB35" s="277"/>
      <c r="AC35" s="277"/>
      <c r="AD35" s="277"/>
      <c r="AE35" s="277"/>
      <c r="AF35" s="277"/>
      <c r="AG35" s="278"/>
      <c r="AH35" s="11">
        <v>0</v>
      </c>
      <c r="AI35" s="11">
        <v>0</v>
      </c>
      <c r="AJ35" s="54">
        <f t="shared" si="8"/>
        <v>0</v>
      </c>
    </row>
    <row r="36" spans="1:36" s="2" customFormat="1" ht="15.75" customHeight="1" thickBot="1" x14ac:dyDescent="0.3">
      <c r="B36" s="276" t="s">
        <v>81</v>
      </c>
      <c r="C36" s="277"/>
      <c r="D36" s="277"/>
      <c r="E36" s="277"/>
      <c r="F36" s="277"/>
      <c r="G36" s="277"/>
      <c r="H36" s="277"/>
      <c r="I36" s="278"/>
      <c r="J36" s="11">
        <v>0</v>
      </c>
      <c r="K36" s="11">
        <v>0</v>
      </c>
      <c r="L36" s="54">
        <f t="shared" si="6"/>
        <v>0</v>
      </c>
      <c r="N36" s="276" t="s">
        <v>81</v>
      </c>
      <c r="O36" s="277"/>
      <c r="P36" s="277"/>
      <c r="Q36" s="277"/>
      <c r="R36" s="277"/>
      <c r="S36" s="277"/>
      <c r="T36" s="277"/>
      <c r="U36" s="278"/>
      <c r="V36" s="11">
        <v>0</v>
      </c>
      <c r="W36" s="11">
        <v>0</v>
      </c>
      <c r="X36" s="54">
        <f t="shared" si="7"/>
        <v>0</v>
      </c>
      <c r="Z36" s="276" t="s">
        <v>81</v>
      </c>
      <c r="AA36" s="277"/>
      <c r="AB36" s="277"/>
      <c r="AC36" s="277"/>
      <c r="AD36" s="277"/>
      <c r="AE36" s="277"/>
      <c r="AF36" s="277"/>
      <c r="AG36" s="278"/>
      <c r="AH36" s="11">
        <v>0</v>
      </c>
      <c r="AI36" s="11">
        <v>0</v>
      </c>
      <c r="AJ36" s="54">
        <f t="shared" si="8"/>
        <v>0</v>
      </c>
    </row>
    <row r="37" spans="1:36" s="2" customFormat="1" ht="15.75" customHeight="1" thickBot="1" x14ac:dyDescent="0.3">
      <c r="B37" s="276" t="s">
        <v>81</v>
      </c>
      <c r="C37" s="277"/>
      <c r="D37" s="277"/>
      <c r="E37" s="277"/>
      <c r="F37" s="277"/>
      <c r="G37" s="277"/>
      <c r="H37" s="277"/>
      <c r="I37" s="278"/>
      <c r="J37" s="11">
        <v>0</v>
      </c>
      <c r="K37" s="11">
        <v>0</v>
      </c>
      <c r="L37" s="54">
        <f t="shared" si="6"/>
        <v>0</v>
      </c>
      <c r="N37" s="276" t="s">
        <v>81</v>
      </c>
      <c r="O37" s="277"/>
      <c r="P37" s="277"/>
      <c r="Q37" s="277"/>
      <c r="R37" s="277"/>
      <c r="S37" s="277"/>
      <c r="T37" s="277"/>
      <c r="U37" s="278"/>
      <c r="V37" s="11">
        <v>0</v>
      </c>
      <c r="W37" s="11">
        <v>0</v>
      </c>
      <c r="X37" s="54">
        <f t="shared" si="7"/>
        <v>0</v>
      </c>
      <c r="Z37" s="276" t="s">
        <v>81</v>
      </c>
      <c r="AA37" s="277"/>
      <c r="AB37" s="277"/>
      <c r="AC37" s="277"/>
      <c r="AD37" s="277"/>
      <c r="AE37" s="277"/>
      <c r="AF37" s="277"/>
      <c r="AG37" s="278"/>
      <c r="AH37" s="11">
        <v>0</v>
      </c>
      <c r="AI37" s="11">
        <v>0</v>
      </c>
      <c r="AJ37" s="54">
        <f t="shared" si="8"/>
        <v>0</v>
      </c>
    </row>
    <row r="38" spans="1:36" s="2" customFormat="1" ht="15" customHeight="1" x14ac:dyDescent="0.25">
      <c r="B38" s="280" t="s">
        <v>82</v>
      </c>
      <c r="C38" s="280"/>
      <c r="D38" s="280"/>
      <c r="E38" s="280"/>
      <c r="F38" s="280"/>
      <c r="G38" s="280"/>
      <c r="H38" s="280"/>
      <c r="I38" s="280"/>
      <c r="J38" s="62">
        <f>SUM(J27:J37)</f>
        <v>0</v>
      </c>
      <c r="K38" s="62">
        <f>SUM(K27:K37)</f>
        <v>0</v>
      </c>
      <c r="L38" s="62">
        <f>SUM(L27:L37)</f>
        <v>0</v>
      </c>
      <c r="N38" s="280" t="s">
        <v>82</v>
      </c>
      <c r="O38" s="280"/>
      <c r="P38" s="280"/>
      <c r="Q38" s="280"/>
      <c r="R38" s="280"/>
      <c r="S38" s="280"/>
      <c r="T38" s="280"/>
      <c r="U38" s="280"/>
      <c r="V38" s="62">
        <f>SUM(V27:V37)</f>
        <v>0</v>
      </c>
      <c r="W38" s="62">
        <f>SUM(W27:W37)</f>
        <v>0</v>
      </c>
      <c r="X38" s="62">
        <f>SUM(X27:X37)</f>
        <v>0</v>
      </c>
      <c r="Z38" s="280" t="s">
        <v>82</v>
      </c>
      <c r="AA38" s="280"/>
      <c r="AB38" s="280"/>
      <c r="AC38" s="280"/>
      <c r="AD38" s="280"/>
      <c r="AE38" s="280"/>
      <c r="AF38" s="280"/>
      <c r="AG38" s="280"/>
      <c r="AH38" s="62">
        <f>SUM(AH27:AH37)</f>
        <v>0</v>
      </c>
      <c r="AI38" s="62">
        <f>SUM(AI27:AI37)</f>
        <v>0</v>
      </c>
      <c r="AJ38" s="62">
        <f>SUM(AJ27:AJ37)</f>
        <v>0</v>
      </c>
    </row>
    <row r="39" spans="1:36" s="2" customFormat="1" x14ac:dyDescent="0.25"/>
    <row r="40" spans="1:36" s="2" customFormat="1" ht="18" x14ac:dyDescent="0.25">
      <c r="A40" s="226" t="s">
        <v>13</v>
      </c>
      <c r="B40" s="281" t="s">
        <v>13</v>
      </c>
      <c r="C40" s="281"/>
      <c r="D40" s="281"/>
      <c r="E40" s="281"/>
      <c r="F40" s="281"/>
      <c r="G40" s="281"/>
      <c r="H40" s="281"/>
      <c r="I40" s="281"/>
      <c r="J40" s="281"/>
      <c r="K40" s="281"/>
      <c r="L40" s="281"/>
      <c r="N40" s="281" t="s">
        <v>13</v>
      </c>
      <c r="O40" s="281"/>
      <c r="P40" s="281"/>
      <c r="Q40" s="281"/>
      <c r="R40" s="281"/>
      <c r="S40" s="281"/>
      <c r="T40" s="281"/>
      <c r="U40" s="281"/>
      <c r="V40" s="281"/>
      <c r="W40" s="281"/>
      <c r="X40" s="281"/>
      <c r="Z40" s="281" t="s">
        <v>13</v>
      </c>
      <c r="AA40" s="281"/>
      <c r="AB40" s="281"/>
      <c r="AC40" s="281"/>
      <c r="AD40" s="281"/>
      <c r="AE40" s="281"/>
      <c r="AF40" s="281"/>
      <c r="AG40" s="281"/>
      <c r="AH40" s="281"/>
      <c r="AI40" s="281"/>
      <c r="AJ40" s="281"/>
    </row>
    <row r="41" spans="1:36" s="2" customFormat="1" ht="45.75" customHeight="1" thickBot="1" x14ac:dyDescent="0.3">
      <c r="J41" s="64" t="s">
        <v>16</v>
      </c>
      <c r="K41" s="64" t="s">
        <v>17</v>
      </c>
      <c r="L41" s="45" t="s">
        <v>15</v>
      </c>
      <c r="V41" s="64" t="s">
        <v>16</v>
      </c>
      <c r="W41" s="64" t="s">
        <v>17</v>
      </c>
      <c r="X41" s="45" t="s">
        <v>15</v>
      </c>
      <c r="AH41" s="64" t="s">
        <v>16</v>
      </c>
      <c r="AI41" s="64" t="s">
        <v>17</v>
      </c>
      <c r="AJ41" s="45" t="s">
        <v>15</v>
      </c>
    </row>
    <row r="42" spans="1:36" s="2" customFormat="1" ht="15.75" customHeight="1" thickBot="1" x14ac:dyDescent="0.3">
      <c r="B42" s="276" t="s">
        <v>83</v>
      </c>
      <c r="C42" s="277"/>
      <c r="D42" s="277"/>
      <c r="E42" s="277"/>
      <c r="F42" s="277"/>
      <c r="G42" s="277"/>
      <c r="H42" s="277"/>
      <c r="I42" s="278"/>
      <c r="J42" s="11"/>
      <c r="K42" s="11"/>
      <c r="L42" s="54">
        <f>G43</f>
        <v>0</v>
      </c>
      <c r="N42" s="276" t="s">
        <v>83</v>
      </c>
      <c r="O42" s="277"/>
      <c r="P42" s="277"/>
      <c r="Q42" s="277"/>
      <c r="R42" s="277"/>
      <c r="S42" s="277"/>
      <c r="T42" s="277"/>
      <c r="U42" s="278"/>
      <c r="V42" s="11">
        <v>0</v>
      </c>
      <c r="W42" s="11">
        <v>0</v>
      </c>
      <c r="X42" s="54">
        <f>S43</f>
        <v>0</v>
      </c>
      <c r="Z42" s="276" t="s">
        <v>83</v>
      </c>
      <c r="AA42" s="277"/>
      <c r="AB42" s="277"/>
      <c r="AC42" s="277"/>
      <c r="AD42" s="277"/>
      <c r="AE42" s="277"/>
      <c r="AF42" s="277"/>
      <c r="AG42" s="278"/>
      <c r="AH42" s="11">
        <v>0</v>
      </c>
      <c r="AI42" s="11">
        <v>0</v>
      </c>
      <c r="AJ42" s="54">
        <f>AE43</f>
        <v>0</v>
      </c>
    </row>
    <row r="43" spans="1:36" s="2" customFormat="1" ht="15.75" thickBot="1" x14ac:dyDescent="0.3">
      <c r="B43" s="146"/>
      <c r="C43" s="147"/>
      <c r="D43" s="147"/>
      <c r="E43" s="147"/>
      <c r="F43" s="147"/>
      <c r="G43" s="234">
        <f>0.006*BudgetSummary!D11</f>
        <v>0</v>
      </c>
      <c r="H43" s="282" t="s">
        <v>139</v>
      </c>
      <c r="I43" s="283"/>
      <c r="J43" s="235"/>
      <c r="K43" s="235"/>
      <c r="L43" s="236"/>
      <c r="M43" s="158"/>
      <c r="N43" s="146"/>
      <c r="O43" s="147"/>
      <c r="P43" s="147"/>
      <c r="Q43" s="147"/>
      <c r="R43" s="147"/>
      <c r="S43" s="234">
        <f>0.006*BudgetSummary!I11</f>
        <v>0</v>
      </c>
      <c r="T43" s="282" t="s">
        <v>139</v>
      </c>
      <c r="U43" s="283"/>
      <c r="V43" s="235"/>
      <c r="W43" s="235"/>
      <c r="X43" s="236"/>
      <c r="Z43" s="146"/>
      <c r="AA43" s="147"/>
      <c r="AB43" s="147"/>
      <c r="AC43" s="147"/>
      <c r="AD43" s="147"/>
      <c r="AE43" s="234">
        <f>0.006*BudgetSummary!N11</f>
        <v>0</v>
      </c>
      <c r="AF43" s="282" t="s">
        <v>139</v>
      </c>
      <c r="AG43" s="283"/>
      <c r="AH43" s="235"/>
      <c r="AI43" s="235"/>
      <c r="AJ43" s="236"/>
    </row>
    <row r="44" spans="1:36" s="2" customFormat="1" ht="15.75" customHeight="1" thickBot="1" x14ac:dyDescent="0.3">
      <c r="B44" s="276" t="s">
        <v>84</v>
      </c>
      <c r="C44" s="277"/>
      <c r="D44" s="277"/>
      <c r="E44" s="277"/>
      <c r="F44" s="277"/>
      <c r="G44" s="277"/>
      <c r="H44" s="277"/>
      <c r="I44" s="278"/>
      <c r="J44" s="11"/>
      <c r="K44" s="11"/>
      <c r="L44" s="53">
        <f t="shared" ref="L44:L56" si="9">SUM(J44+K44)</f>
        <v>0</v>
      </c>
      <c r="N44" s="276" t="s">
        <v>84</v>
      </c>
      <c r="O44" s="277"/>
      <c r="P44" s="277"/>
      <c r="Q44" s="277"/>
      <c r="R44" s="277"/>
      <c r="S44" s="277"/>
      <c r="T44" s="277"/>
      <c r="U44" s="278"/>
      <c r="V44" s="11">
        <v>0</v>
      </c>
      <c r="W44" s="11">
        <v>0</v>
      </c>
      <c r="X44" s="53">
        <f t="shared" ref="X44:X56" si="10">SUM(V44+W44)</f>
        <v>0</v>
      </c>
      <c r="Z44" s="276" t="s">
        <v>84</v>
      </c>
      <c r="AA44" s="277"/>
      <c r="AB44" s="277"/>
      <c r="AC44" s="277"/>
      <c r="AD44" s="277"/>
      <c r="AE44" s="277"/>
      <c r="AF44" s="277"/>
      <c r="AG44" s="278"/>
      <c r="AH44" s="11">
        <v>0</v>
      </c>
      <c r="AI44" s="11">
        <v>0</v>
      </c>
      <c r="AJ44" s="53">
        <f t="shared" ref="AJ44:AJ56" si="11">SUM(AH44+AI44)</f>
        <v>0</v>
      </c>
    </row>
    <row r="45" spans="1:36" s="2" customFormat="1" ht="15.75" customHeight="1" thickBot="1" x14ac:dyDescent="0.3">
      <c r="B45" s="276" t="s">
        <v>84</v>
      </c>
      <c r="C45" s="277"/>
      <c r="D45" s="277"/>
      <c r="E45" s="277"/>
      <c r="F45" s="277"/>
      <c r="G45" s="277"/>
      <c r="H45" s="277"/>
      <c r="I45" s="278"/>
      <c r="J45" s="11"/>
      <c r="K45" s="11"/>
      <c r="L45" s="53">
        <f t="shared" si="9"/>
        <v>0</v>
      </c>
      <c r="N45" s="276" t="s">
        <v>84</v>
      </c>
      <c r="O45" s="277"/>
      <c r="P45" s="277"/>
      <c r="Q45" s="277"/>
      <c r="R45" s="277"/>
      <c r="S45" s="277"/>
      <c r="T45" s="277"/>
      <c r="U45" s="278"/>
      <c r="V45" s="11">
        <v>0</v>
      </c>
      <c r="W45" s="11">
        <v>0</v>
      </c>
      <c r="X45" s="53">
        <f t="shared" si="10"/>
        <v>0</v>
      </c>
      <c r="Z45" s="276" t="s">
        <v>84</v>
      </c>
      <c r="AA45" s="277"/>
      <c r="AB45" s="277"/>
      <c r="AC45" s="277"/>
      <c r="AD45" s="277"/>
      <c r="AE45" s="277"/>
      <c r="AF45" s="277"/>
      <c r="AG45" s="278"/>
      <c r="AH45" s="11">
        <v>0</v>
      </c>
      <c r="AI45" s="11">
        <v>0</v>
      </c>
      <c r="AJ45" s="53">
        <f t="shared" si="11"/>
        <v>0</v>
      </c>
    </row>
    <row r="46" spans="1:36" s="2" customFormat="1" ht="15.75" customHeight="1" thickBot="1" x14ac:dyDescent="0.3">
      <c r="B46" s="276" t="s">
        <v>84</v>
      </c>
      <c r="C46" s="277"/>
      <c r="D46" s="277"/>
      <c r="E46" s="277"/>
      <c r="F46" s="277"/>
      <c r="G46" s="277"/>
      <c r="H46" s="277"/>
      <c r="I46" s="278"/>
      <c r="J46" s="11">
        <v>0</v>
      </c>
      <c r="K46" s="11">
        <v>0</v>
      </c>
      <c r="L46" s="53">
        <f t="shared" si="9"/>
        <v>0</v>
      </c>
      <c r="N46" s="276" t="s">
        <v>84</v>
      </c>
      <c r="O46" s="277"/>
      <c r="P46" s="277"/>
      <c r="Q46" s="277"/>
      <c r="R46" s="277"/>
      <c r="S46" s="277"/>
      <c r="T46" s="277"/>
      <c r="U46" s="278"/>
      <c r="V46" s="11">
        <v>0</v>
      </c>
      <c r="W46" s="11">
        <v>0</v>
      </c>
      <c r="X46" s="53">
        <f t="shared" si="10"/>
        <v>0</v>
      </c>
      <c r="Z46" s="276" t="s">
        <v>84</v>
      </c>
      <c r="AA46" s="277"/>
      <c r="AB46" s="277"/>
      <c r="AC46" s="277"/>
      <c r="AD46" s="277"/>
      <c r="AE46" s="277"/>
      <c r="AF46" s="277"/>
      <c r="AG46" s="278"/>
      <c r="AH46" s="11">
        <v>0</v>
      </c>
      <c r="AI46" s="11">
        <v>0</v>
      </c>
      <c r="AJ46" s="53">
        <f t="shared" si="11"/>
        <v>0</v>
      </c>
    </row>
    <row r="47" spans="1:36" s="2" customFormat="1" ht="15.75" customHeight="1" thickBot="1" x14ac:dyDescent="0.3">
      <c r="B47" s="276" t="s">
        <v>84</v>
      </c>
      <c r="C47" s="277"/>
      <c r="D47" s="277"/>
      <c r="E47" s="277"/>
      <c r="F47" s="277"/>
      <c r="G47" s="277"/>
      <c r="H47" s="277"/>
      <c r="I47" s="278"/>
      <c r="J47" s="11">
        <v>0</v>
      </c>
      <c r="K47" s="11">
        <v>0</v>
      </c>
      <c r="L47" s="53">
        <f t="shared" si="9"/>
        <v>0</v>
      </c>
      <c r="N47" s="276" t="s">
        <v>84</v>
      </c>
      <c r="O47" s="277"/>
      <c r="P47" s="277"/>
      <c r="Q47" s="277"/>
      <c r="R47" s="277"/>
      <c r="S47" s="277"/>
      <c r="T47" s="277"/>
      <c r="U47" s="278"/>
      <c r="V47" s="11">
        <v>0</v>
      </c>
      <c r="W47" s="11">
        <v>0</v>
      </c>
      <c r="X47" s="53">
        <f t="shared" si="10"/>
        <v>0</v>
      </c>
      <c r="Z47" s="276" t="s">
        <v>84</v>
      </c>
      <c r="AA47" s="277"/>
      <c r="AB47" s="277"/>
      <c r="AC47" s="277"/>
      <c r="AD47" s="277"/>
      <c r="AE47" s="277"/>
      <c r="AF47" s="277"/>
      <c r="AG47" s="278"/>
      <c r="AH47" s="11">
        <v>0</v>
      </c>
      <c r="AI47" s="11">
        <v>0</v>
      </c>
      <c r="AJ47" s="53">
        <f t="shared" si="11"/>
        <v>0</v>
      </c>
    </row>
    <row r="48" spans="1:36" s="2" customFormat="1" ht="15.75" customHeight="1" thickBot="1" x14ac:dyDescent="0.3">
      <c r="B48" s="276" t="s">
        <v>84</v>
      </c>
      <c r="C48" s="277"/>
      <c r="D48" s="277"/>
      <c r="E48" s="277"/>
      <c r="F48" s="277"/>
      <c r="G48" s="277"/>
      <c r="H48" s="277"/>
      <c r="I48" s="278"/>
      <c r="J48" s="11">
        <v>0</v>
      </c>
      <c r="K48" s="11">
        <v>0</v>
      </c>
      <c r="L48" s="53">
        <f t="shared" si="9"/>
        <v>0</v>
      </c>
      <c r="N48" s="276" t="s">
        <v>84</v>
      </c>
      <c r="O48" s="277"/>
      <c r="P48" s="277"/>
      <c r="Q48" s="277"/>
      <c r="R48" s="277"/>
      <c r="S48" s="277"/>
      <c r="T48" s="277"/>
      <c r="U48" s="278"/>
      <c r="V48" s="11">
        <v>0</v>
      </c>
      <c r="W48" s="11">
        <v>0</v>
      </c>
      <c r="X48" s="53">
        <f t="shared" si="10"/>
        <v>0</v>
      </c>
      <c r="Z48" s="276" t="s">
        <v>84</v>
      </c>
      <c r="AA48" s="277"/>
      <c r="AB48" s="277"/>
      <c r="AC48" s="277"/>
      <c r="AD48" s="277"/>
      <c r="AE48" s="277"/>
      <c r="AF48" s="277"/>
      <c r="AG48" s="278"/>
      <c r="AH48" s="11">
        <v>0</v>
      </c>
      <c r="AI48" s="11">
        <v>0</v>
      </c>
      <c r="AJ48" s="53">
        <f t="shared" si="11"/>
        <v>0</v>
      </c>
    </row>
    <row r="49" spans="2:36" s="2" customFormat="1" ht="15.75" customHeight="1" thickBot="1" x14ac:dyDescent="0.3">
      <c r="B49" s="276" t="s">
        <v>84</v>
      </c>
      <c r="C49" s="277"/>
      <c r="D49" s="277"/>
      <c r="E49" s="277"/>
      <c r="F49" s="277"/>
      <c r="G49" s="277"/>
      <c r="H49" s="277"/>
      <c r="I49" s="278"/>
      <c r="J49" s="11">
        <v>0</v>
      </c>
      <c r="K49" s="11">
        <v>0</v>
      </c>
      <c r="L49" s="53">
        <f t="shared" si="9"/>
        <v>0</v>
      </c>
      <c r="N49" s="276" t="s">
        <v>84</v>
      </c>
      <c r="O49" s="277"/>
      <c r="P49" s="277"/>
      <c r="Q49" s="277"/>
      <c r="R49" s="277"/>
      <c r="S49" s="277"/>
      <c r="T49" s="277"/>
      <c r="U49" s="278"/>
      <c r="V49" s="11">
        <v>0</v>
      </c>
      <c r="W49" s="11">
        <v>0</v>
      </c>
      <c r="X49" s="53">
        <f t="shared" si="10"/>
        <v>0</v>
      </c>
      <c r="Z49" s="276" t="s">
        <v>84</v>
      </c>
      <c r="AA49" s="277"/>
      <c r="AB49" s="277"/>
      <c r="AC49" s="277"/>
      <c r="AD49" s="277"/>
      <c r="AE49" s="277"/>
      <c r="AF49" s="277"/>
      <c r="AG49" s="278"/>
      <c r="AH49" s="11">
        <v>0</v>
      </c>
      <c r="AI49" s="11">
        <v>0</v>
      </c>
      <c r="AJ49" s="53">
        <f t="shared" si="11"/>
        <v>0</v>
      </c>
    </row>
    <row r="50" spans="2:36" s="2" customFormat="1" ht="15.75" customHeight="1" thickBot="1" x14ac:dyDescent="0.3">
      <c r="B50" s="276" t="s">
        <v>84</v>
      </c>
      <c r="C50" s="277"/>
      <c r="D50" s="277"/>
      <c r="E50" s="277"/>
      <c r="F50" s="277"/>
      <c r="G50" s="277"/>
      <c r="H50" s="277"/>
      <c r="I50" s="278"/>
      <c r="J50" s="11">
        <v>0</v>
      </c>
      <c r="K50" s="11">
        <v>0</v>
      </c>
      <c r="L50" s="53">
        <f t="shared" si="9"/>
        <v>0</v>
      </c>
      <c r="N50" s="276" t="s">
        <v>84</v>
      </c>
      <c r="O50" s="277"/>
      <c r="P50" s="277"/>
      <c r="Q50" s="277"/>
      <c r="R50" s="277"/>
      <c r="S50" s="277"/>
      <c r="T50" s="277"/>
      <c r="U50" s="278"/>
      <c r="V50" s="11">
        <v>0</v>
      </c>
      <c r="W50" s="11">
        <v>0</v>
      </c>
      <c r="X50" s="53">
        <f t="shared" si="10"/>
        <v>0</v>
      </c>
      <c r="Z50" s="276" t="s">
        <v>84</v>
      </c>
      <c r="AA50" s="277"/>
      <c r="AB50" s="277"/>
      <c r="AC50" s="277"/>
      <c r="AD50" s="277"/>
      <c r="AE50" s="277"/>
      <c r="AF50" s="277"/>
      <c r="AG50" s="278"/>
      <c r="AH50" s="11">
        <v>0</v>
      </c>
      <c r="AI50" s="11">
        <v>0</v>
      </c>
      <c r="AJ50" s="53">
        <f t="shared" si="11"/>
        <v>0</v>
      </c>
    </row>
    <row r="51" spans="2:36" s="2" customFormat="1" ht="15.75" customHeight="1" thickBot="1" x14ac:dyDescent="0.3">
      <c r="B51" s="276" t="s">
        <v>84</v>
      </c>
      <c r="C51" s="277"/>
      <c r="D51" s="277"/>
      <c r="E51" s="277"/>
      <c r="F51" s="277"/>
      <c r="G51" s="277"/>
      <c r="H51" s="277"/>
      <c r="I51" s="278"/>
      <c r="J51" s="11">
        <v>0</v>
      </c>
      <c r="K51" s="11">
        <v>0</v>
      </c>
      <c r="L51" s="53">
        <f t="shared" si="9"/>
        <v>0</v>
      </c>
      <c r="N51" s="276" t="s">
        <v>84</v>
      </c>
      <c r="O51" s="277"/>
      <c r="P51" s="277"/>
      <c r="Q51" s="277"/>
      <c r="R51" s="277"/>
      <c r="S51" s="277"/>
      <c r="T51" s="277"/>
      <c r="U51" s="278"/>
      <c r="V51" s="11">
        <v>0</v>
      </c>
      <c r="W51" s="11">
        <v>0</v>
      </c>
      <c r="X51" s="53">
        <f t="shared" si="10"/>
        <v>0</v>
      </c>
      <c r="Z51" s="276" t="s">
        <v>84</v>
      </c>
      <c r="AA51" s="277"/>
      <c r="AB51" s="277"/>
      <c r="AC51" s="277"/>
      <c r="AD51" s="277"/>
      <c r="AE51" s="277"/>
      <c r="AF51" s="277"/>
      <c r="AG51" s="278"/>
      <c r="AH51" s="11">
        <v>0</v>
      </c>
      <c r="AI51" s="11">
        <v>0</v>
      </c>
      <c r="AJ51" s="53">
        <f t="shared" si="11"/>
        <v>0</v>
      </c>
    </row>
    <row r="52" spans="2:36" s="2" customFormat="1" ht="15.75" customHeight="1" thickBot="1" x14ac:dyDescent="0.3">
      <c r="B52" s="276" t="s">
        <v>84</v>
      </c>
      <c r="C52" s="277"/>
      <c r="D52" s="277"/>
      <c r="E52" s="277"/>
      <c r="F52" s="277"/>
      <c r="G52" s="277"/>
      <c r="H52" s="277"/>
      <c r="I52" s="278"/>
      <c r="J52" s="11">
        <v>0</v>
      </c>
      <c r="K52" s="11">
        <v>0</v>
      </c>
      <c r="L52" s="53">
        <f t="shared" si="9"/>
        <v>0</v>
      </c>
      <c r="N52" s="276" t="s">
        <v>84</v>
      </c>
      <c r="O52" s="277"/>
      <c r="P52" s="277"/>
      <c r="Q52" s="277"/>
      <c r="R52" s="277"/>
      <c r="S52" s="277"/>
      <c r="T52" s="277"/>
      <c r="U52" s="278"/>
      <c r="V52" s="11">
        <v>0</v>
      </c>
      <c r="W52" s="11">
        <v>0</v>
      </c>
      <c r="X52" s="53">
        <f t="shared" si="10"/>
        <v>0</v>
      </c>
      <c r="Z52" s="276" t="s">
        <v>84</v>
      </c>
      <c r="AA52" s="277"/>
      <c r="AB52" s="277"/>
      <c r="AC52" s="277"/>
      <c r="AD52" s="277"/>
      <c r="AE52" s="277"/>
      <c r="AF52" s="277"/>
      <c r="AG52" s="278"/>
      <c r="AH52" s="11">
        <v>0</v>
      </c>
      <c r="AI52" s="11">
        <v>0</v>
      </c>
      <c r="AJ52" s="53">
        <f t="shared" si="11"/>
        <v>0</v>
      </c>
    </row>
    <row r="53" spans="2:36" s="2" customFormat="1" ht="15.75" customHeight="1" thickBot="1" x14ac:dyDescent="0.3">
      <c r="B53" s="276" t="s">
        <v>84</v>
      </c>
      <c r="C53" s="277"/>
      <c r="D53" s="277"/>
      <c r="E53" s="277"/>
      <c r="F53" s="277"/>
      <c r="G53" s="277"/>
      <c r="H53" s="277"/>
      <c r="I53" s="278"/>
      <c r="J53" s="11">
        <v>0</v>
      </c>
      <c r="K53" s="11">
        <v>0</v>
      </c>
      <c r="L53" s="53">
        <f t="shared" si="9"/>
        <v>0</v>
      </c>
      <c r="N53" s="276" t="s">
        <v>84</v>
      </c>
      <c r="O53" s="277"/>
      <c r="P53" s="277"/>
      <c r="Q53" s="277"/>
      <c r="R53" s="277"/>
      <c r="S53" s="277"/>
      <c r="T53" s="277"/>
      <c r="U53" s="278"/>
      <c r="V53" s="11">
        <v>0</v>
      </c>
      <c r="W53" s="11">
        <v>0</v>
      </c>
      <c r="X53" s="53">
        <f t="shared" si="10"/>
        <v>0</v>
      </c>
      <c r="Z53" s="276" t="s">
        <v>84</v>
      </c>
      <c r="AA53" s="277"/>
      <c r="AB53" s="277"/>
      <c r="AC53" s="277"/>
      <c r="AD53" s="277"/>
      <c r="AE53" s="277"/>
      <c r="AF53" s="277"/>
      <c r="AG53" s="278"/>
      <c r="AH53" s="11">
        <v>0</v>
      </c>
      <c r="AI53" s="11">
        <v>0</v>
      </c>
      <c r="AJ53" s="53">
        <f t="shared" si="11"/>
        <v>0</v>
      </c>
    </row>
    <row r="54" spans="2:36" s="2" customFormat="1" ht="15.75" customHeight="1" thickBot="1" x14ac:dyDescent="0.3">
      <c r="B54" s="276" t="s">
        <v>84</v>
      </c>
      <c r="C54" s="277"/>
      <c r="D54" s="277"/>
      <c r="E54" s="277"/>
      <c r="F54" s="277"/>
      <c r="G54" s="277"/>
      <c r="H54" s="277"/>
      <c r="I54" s="278"/>
      <c r="J54" s="11">
        <v>0</v>
      </c>
      <c r="K54" s="11">
        <v>0</v>
      </c>
      <c r="L54" s="53">
        <f t="shared" si="9"/>
        <v>0</v>
      </c>
      <c r="N54" s="276" t="s">
        <v>84</v>
      </c>
      <c r="O54" s="277"/>
      <c r="P54" s="277"/>
      <c r="Q54" s="277"/>
      <c r="R54" s="277"/>
      <c r="S54" s="277"/>
      <c r="T54" s="277"/>
      <c r="U54" s="278"/>
      <c r="V54" s="11">
        <v>0</v>
      </c>
      <c r="W54" s="11">
        <v>0</v>
      </c>
      <c r="X54" s="53">
        <f t="shared" si="10"/>
        <v>0</v>
      </c>
      <c r="Z54" s="276" t="s">
        <v>84</v>
      </c>
      <c r="AA54" s="277"/>
      <c r="AB54" s="277"/>
      <c r="AC54" s="277"/>
      <c r="AD54" s="277"/>
      <c r="AE54" s="277"/>
      <c r="AF54" s="277"/>
      <c r="AG54" s="278"/>
      <c r="AH54" s="11">
        <v>0</v>
      </c>
      <c r="AI54" s="11">
        <v>0</v>
      </c>
      <c r="AJ54" s="53">
        <f t="shared" si="11"/>
        <v>0</v>
      </c>
    </row>
    <row r="55" spans="2:36" s="2" customFormat="1" ht="15.75" customHeight="1" thickBot="1" x14ac:dyDescent="0.3">
      <c r="B55" s="276" t="s">
        <v>84</v>
      </c>
      <c r="C55" s="277"/>
      <c r="D55" s="277"/>
      <c r="E55" s="277"/>
      <c r="F55" s="277"/>
      <c r="G55" s="277"/>
      <c r="H55" s="277"/>
      <c r="I55" s="278"/>
      <c r="J55" s="11">
        <v>0</v>
      </c>
      <c r="K55" s="11">
        <v>0</v>
      </c>
      <c r="L55" s="53">
        <f t="shared" si="9"/>
        <v>0</v>
      </c>
      <c r="N55" s="276" t="s">
        <v>84</v>
      </c>
      <c r="O55" s="277"/>
      <c r="P55" s="277"/>
      <c r="Q55" s="277"/>
      <c r="R55" s="277"/>
      <c r="S55" s="277"/>
      <c r="T55" s="277"/>
      <c r="U55" s="278"/>
      <c r="V55" s="11">
        <v>0</v>
      </c>
      <c r="W55" s="11">
        <v>0</v>
      </c>
      <c r="X55" s="53">
        <f t="shared" si="10"/>
        <v>0</v>
      </c>
      <c r="Z55" s="276" t="s">
        <v>84</v>
      </c>
      <c r="AA55" s="277"/>
      <c r="AB55" s="277"/>
      <c r="AC55" s="277"/>
      <c r="AD55" s="277"/>
      <c r="AE55" s="277"/>
      <c r="AF55" s="277"/>
      <c r="AG55" s="278"/>
      <c r="AH55" s="11">
        <v>0</v>
      </c>
      <c r="AI55" s="11">
        <v>0</v>
      </c>
      <c r="AJ55" s="53">
        <f t="shared" si="11"/>
        <v>0</v>
      </c>
    </row>
    <row r="56" spans="2:36" s="2" customFormat="1" ht="15.75" customHeight="1" thickBot="1" x14ac:dyDescent="0.3">
      <c r="B56" s="276" t="s">
        <v>84</v>
      </c>
      <c r="C56" s="277"/>
      <c r="D56" s="277"/>
      <c r="E56" s="277"/>
      <c r="F56" s="277"/>
      <c r="G56" s="277"/>
      <c r="H56" s="277"/>
      <c r="I56" s="278"/>
      <c r="J56" s="11">
        <v>0</v>
      </c>
      <c r="K56" s="11">
        <v>0</v>
      </c>
      <c r="L56" s="53">
        <f t="shared" si="9"/>
        <v>0</v>
      </c>
      <c r="N56" s="276" t="s">
        <v>84</v>
      </c>
      <c r="O56" s="277"/>
      <c r="P56" s="277"/>
      <c r="Q56" s="277"/>
      <c r="R56" s="277"/>
      <c r="S56" s="277"/>
      <c r="T56" s="277"/>
      <c r="U56" s="278"/>
      <c r="V56" s="11">
        <v>0</v>
      </c>
      <c r="W56" s="11">
        <v>0</v>
      </c>
      <c r="X56" s="53">
        <f t="shared" si="10"/>
        <v>0</v>
      </c>
      <c r="Z56" s="276" t="s">
        <v>84</v>
      </c>
      <c r="AA56" s="277"/>
      <c r="AB56" s="277"/>
      <c r="AC56" s="277"/>
      <c r="AD56" s="277"/>
      <c r="AE56" s="277"/>
      <c r="AF56" s="277"/>
      <c r="AG56" s="278"/>
      <c r="AH56" s="11">
        <v>0</v>
      </c>
      <c r="AI56" s="11">
        <v>0</v>
      </c>
      <c r="AJ56" s="53">
        <f t="shared" si="11"/>
        <v>0</v>
      </c>
    </row>
    <row r="57" spans="2:36" s="2" customFormat="1" ht="15" customHeight="1" x14ac:dyDescent="0.25">
      <c r="B57" s="280" t="s">
        <v>85</v>
      </c>
      <c r="C57" s="280"/>
      <c r="D57" s="280"/>
      <c r="E57" s="280"/>
      <c r="F57" s="280"/>
      <c r="G57" s="280"/>
      <c r="H57" s="280"/>
      <c r="I57" s="280"/>
      <c r="J57" s="62">
        <f>SUM(J42:J56)</f>
        <v>0</v>
      </c>
      <c r="K57" s="62">
        <f>SUM(K42:K56)</f>
        <v>0</v>
      </c>
      <c r="L57" s="62">
        <f>SUM(L42:L56)</f>
        <v>0</v>
      </c>
      <c r="N57" s="280" t="s">
        <v>85</v>
      </c>
      <c r="O57" s="280"/>
      <c r="P57" s="280"/>
      <c r="Q57" s="280"/>
      <c r="R57" s="280"/>
      <c r="S57" s="280"/>
      <c r="T57" s="280"/>
      <c r="U57" s="280"/>
      <c r="V57" s="62">
        <f>SUM(V42:V56)</f>
        <v>0</v>
      </c>
      <c r="W57" s="62">
        <f>SUM(W42:W56)</f>
        <v>0</v>
      </c>
      <c r="X57" s="62">
        <f>SUM(X42:X56)</f>
        <v>0</v>
      </c>
      <c r="Z57" s="280" t="s">
        <v>85</v>
      </c>
      <c r="AA57" s="280"/>
      <c r="AB57" s="280"/>
      <c r="AC57" s="280"/>
      <c r="AD57" s="280"/>
      <c r="AE57" s="280"/>
      <c r="AF57" s="280"/>
      <c r="AG57" s="280"/>
      <c r="AH57" s="62">
        <f>SUM(AH42:AH56)</f>
        <v>0</v>
      </c>
      <c r="AI57" s="62">
        <f>SUM(AI42:AI56)</f>
        <v>0</v>
      </c>
      <c r="AJ57" s="62">
        <f>SUM(AJ42:AJ56)</f>
        <v>0</v>
      </c>
    </row>
    <row r="58" spans="2:36" s="2" customFormat="1" x14ac:dyDescent="0.25">
      <c r="J58" s="3"/>
      <c r="K58" s="3"/>
      <c r="L58" s="3"/>
    </row>
    <row r="59" spans="2:36" s="2" customFormat="1" ht="30" hidden="1" x14ac:dyDescent="0.25">
      <c r="J59" s="14" t="s">
        <v>86</v>
      </c>
      <c r="K59" s="14" t="s">
        <v>87</v>
      </c>
      <c r="L59" s="14" t="s">
        <v>15</v>
      </c>
    </row>
    <row r="60" spans="2:36" s="2" customFormat="1" hidden="1" x14ac:dyDescent="0.25">
      <c r="B60" s="275" t="s">
        <v>88</v>
      </c>
      <c r="C60" s="275"/>
      <c r="D60" s="275"/>
      <c r="E60" s="275"/>
      <c r="F60" s="275"/>
      <c r="G60" s="275"/>
      <c r="H60" s="275"/>
      <c r="I60" s="275"/>
      <c r="J60" s="59" t="e">
        <f>SUM(PersonnelFringe!#REF!,PersonnelFringe!#REF!,Travel!I156,J13,J23,J38,J57)</f>
        <v>#REF!</v>
      </c>
      <c r="K60" s="59" t="e">
        <f>SUM(PersonnelFringe!#REF!,PersonnelFringe!#REF!,Travel!J156,K13,K23,K38,K57)</f>
        <v>#REF!</v>
      </c>
      <c r="L60" s="43" t="e">
        <f>SUM(PersonnelFringe!#REF!,#REF!,Travel!K156,L13,L23,L38,L57)</f>
        <v>#REF!</v>
      </c>
    </row>
    <row r="61" spans="2:36" hidden="1" x14ac:dyDescent="0.25"/>
    <row r="62" spans="2:36" hidden="1" x14ac:dyDescent="0.25"/>
  </sheetData>
  <mergeCells count="157">
    <mergeCell ref="Z54:AG54"/>
    <mergeCell ref="Z55:AG55"/>
    <mergeCell ref="Z56:AG56"/>
    <mergeCell ref="Z57:AG57"/>
    <mergeCell ref="Z49:AG49"/>
    <mergeCell ref="Z50:AG50"/>
    <mergeCell ref="Z51:AG51"/>
    <mergeCell ref="Z52:AG52"/>
    <mergeCell ref="Z53:AG53"/>
    <mergeCell ref="Z44:AG44"/>
    <mergeCell ref="Z45:AG45"/>
    <mergeCell ref="Z46:AG46"/>
    <mergeCell ref="Z47:AG47"/>
    <mergeCell ref="Z48:AG48"/>
    <mergeCell ref="Z37:AG37"/>
    <mergeCell ref="Z38:AG38"/>
    <mergeCell ref="Z40:AJ40"/>
    <mergeCell ref="Z42:AG42"/>
    <mergeCell ref="AF43:AG43"/>
    <mergeCell ref="Z32:AG32"/>
    <mergeCell ref="Z33:AG33"/>
    <mergeCell ref="Z34:AG34"/>
    <mergeCell ref="Z35:AG35"/>
    <mergeCell ref="Z36:AG36"/>
    <mergeCell ref="Z27:AG27"/>
    <mergeCell ref="Z28:AG28"/>
    <mergeCell ref="Z29:AG29"/>
    <mergeCell ref="Z30:AG30"/>
    <mergeCell ref="Z31:AG31"/>
    <mergeCell ref="Z20:AG20"/>
    <mergeCell ref="Z21:AG21"/>
    <mergeCell ref="Z22:AG22"/>
    <mergeCell ref="Z23:AG23"/>
    <mergeCell ref="Z25:AJ25"/>
    <mergeCell ref="Z15:AJ15"/>
    <mergeCell ref="Z16:AG16"/>
    <mergeCell ref="Z17:AG17"/>
    <mergeCell ref="Z18:AG18"/>
    <mergeCell ref="Z19:AG19"/>
    <mergeCell ref="N55:U55"/>
    <mergeCell ref="N56:U56"/>
    <mergeCell ref="N57:U57"/>
    <mergeCell ref="Z1:AJ1"/>
    <mergeCell ref="Z2:AJ2"/>
    <mergeCell ref="Z3:AG3"/>
    <mergeCell ref="Z4:AG4"/>
    <mergeCell ref="Z5:AG5"/>
    <mergeCell ref="Z6:AG6"/>
    <mergeCell ref="Z7:AG7"/>
    <mergeCell ref="Z8:AG8"/>
    <mergeCell ref="Z9:AG9"/>
    <mergeCell ref="Z10:AG10"/>
    <mergeCell ref="Z11:AG11"/>
    <mergeCell ref="Z12:AG12"/>
    <mergeCell ref="Z13:AG13"/>
    <mergeCell ref="N50:U50"/>
    <mergeCell ref="N51:U51"/>
    <mergeCell ref="N52:U52"/>
    <mergeCell ref="N53:U53"/>
    <mergeCell ref="N54:U54"/>
    <mergeCell ref="N45:U45"/>
    <mergeCell ref="N46:U46"/>
    <mergeCell ref="N47:U47"/>
    <mergeCell ref="N48:U48"/>
    <mergeCell ref="N49:U49"/>
    <mergeCell ref="N38:U38"/>
    <mergeCell ref="N40:X40"/>
    <mergeCell ref="N42:U42"/>
    <mergeCell ref="T43:U43"/>
    <mergeCell ref="N44:U44"/>
    <mergeCell ref="N33:U33"/>
    <mergeCell ref="N34:U34"/>
    <mergeCell ref="N35:U35"/>
    <mergeCell ref="N36:U36"/>
    <mergeCell ref="N37:U37"/>
    <mergeCell ref="N15:X15"/>
    <mergeCell ref="N28:U28"/>
    <mergeCell ref="N29:U29"/>
    <mergeCell ref="N30:U30"/>
    <mergeCell ref="N31:U31"/>
    <mergeCell ref="N32:U32"/>
    <mergeCell ref="N21:U21"/>
    <mergeCell ref="N22:U22"/>
    <mergeCell ref="N23:U23"/>
    <mergeCell ref="N25:X25"/>
    <mergeCell ref="N27:U27"/>
    <mergeCell ref="B1:L1"/>
    <mergeCell ref="N1:X1"/>
    <mergeCell ref="N2:X2"/>
    <mergeCell ref="N3:U3"/>
    <mergeCell ref="N4:U4"/>
    <mergeCell ref="B2:L2"/>
    <mergeCell ref="B3:I3"/>
    <mergeCell ref="B4:I4"/>
    <mergeCell ref="B5:I5"/>
    <mergeCell ref="B22:I22"/>
    <mergeCell ref="B27:I27"/>
    <mergeCell ref="B9:I9"/>
    <mergeCell ref="B11:I11"/>
    <mergeCell ref="B16:I16"/>
    <mergeCell ref="B15:L15"/>
    <mergeCell ref="B10:I10"/>
    <mergeCell ref="N5:U5"/>
    <mergeCell ref="N6:U6"/>
    <mergeCell ref="N7:U7"/>
    <mergeCell ref="N8:U8"/>
    <mergeCell ref="N9:U9"/>
    <mergeCell ref="B6:I6"/>
    <mergeCell ref="B7:I7"/>
    <mergeCell ref="B8:I8"/>
    <mergeCell ref="N16:U16"/>
    <mergeCell ref="N17:U17"/>
    <mergeCell ref="N18:U18"/>
    <mergeCell ref="N19:U19"/>
    <mergeCell ref="N20:U20"/>
    <mergeCell ref="N10:U10"/>
    <mergeCell ref="N11:U11"/>
    <mergeCell ref="N12:U12"/>
    <mergeCell ref="N13:U13"/>
    <mergeCell ref="B23:I23"/>
    <mergeCell ref="B32:I32"/>
    <mergeCell ref="B33:I33"/>
    <mergeCell ref="B34:I34"/>
    <mergeCell ref="B28:I28"/>
    <mergeCell ref="B29:I29"/>
    <mergeCell ref="B25:L25"/>
    <mergeCell ref="B40:L40"/>
    <mergeCell ref="H43:I43"/>
    <mergeCell ref="B42:I42"/>
    <mergeCell ref="B38:I38"/>
    <mergeCell ref="B35:I35"/>
    <mergeCell ref="B36:I36"/>
    <mergeCell ref="B37:I37"/>
    <mergeCell ref="B60:I60"/>
    <mergeCell ref="B52:I52"/>
    <mergeCell ref="B31:I31"/>
    <mergeCell ref="B12:I12"/>
    <mergeCell ref="B17:I17"/>
    <mergeCell ref="B18:I18"/>
    <mergeCell ref="B19:I19"/>
    <mergeCell ref="B20:I20"/>
    <mergeCell ref="B21:I21"/>
    <mergeCell ref="B44:I44"/>
    <mergeCell ref="B45:I45"/>
    <mergeCell ref="B30:I30"/>
    <mergeCell ref="B57:I57"/>
    <mergeCell ref="B53:I53"/>
    <mergeCell ref="B54:I54"/>
    <mergeCell ref="B55:I55"/>
    <mergeCell ref="B56:I56"/>
    <mergeCell ref="B48:I48"/>
    <mergeCell ref="B49:I49"/>
    <mergeCell ref="B50:I50"/>
    <mergeCell ref="B51:I51"/>
    <mergeCell ref="B46:I46"/>
    <mergeCell ref="B47:I47"/>
    <mergeCell ref="B13:I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DE36C-9D98-47B4-B78C-8A5AF3B77CBD}">
  <dimension ref="A1:O19"/>
  <sheetViews>
    <sheetView workbookViewId="0">
      <pane xSplit="1" topLeftCell="J1" activePane="topRight" state="frozen"/>
      <selection pane="topRight" activeCell="L20" sqref="L20"/>
    </sheetView>
  </sheetViews>
  <sheetFormatPr defaultColWidth="9.140625" defaultRowHeight="15" x14ac:dyDescent="0.2"/>
  <cols>
    <col min="1" max="1" width="118.85546875" style="1" customWidth="1"/>
    <col min="2" max="2" width="16.85546875" style="1" customWidth="1"/>
    <col min="3" max="3" width="15.42578125" style="1" customWidth="1"/>
    <col min="4" max="4" width="15.140625" style="1" customWidth="1"/>
    <col min="5" max="5" width="16" style="1" customWidth="1"/>
    <col min="6" max="6" width="15" style="1" customWidth="1"/>
    <col min="7" max="7" width="16.85546875" style="1" customWidth="1"/>
    <col min="8" max="8" width="15.42578125" style="1" customWidth="1"/>
    <col min="9" max="9" width="15.140625" style="1" customWidth="1"/>
    <col min="10" max="10" width="16" style="1" customWidth="1"/>
    <col min="11" max="11" width="9.140625" style="1"/>
    <col min="12" max="12" width="16.85546875" style="1" customWidth="1"/>
    <col min="13" max="13" width="15.42578125" style="1" customWidth="1"/>
    <col min="14" max="14" width="15.140625" style="1" customWidth="1"/>
    <col min="15" max="15" width="16" style="1" customWidth="1"/>
    <col min="16" max="16384" width="9.140625" style="1"/>
  </cols>
  <sheetData>
    <row r="1" spans="1:15" x14ac:dyDescent="0.2">
      <c r="B1" s="291" t="s">
        <v>151</v>
      </c>
      <c r="C1" s="292"/>
      <c r="D1" s="292"/>
      <c r="E1" s="293"/>
      <c r="G1" s="291" t="s">
        <v>152</v>
      </c>
      <c r="H1" s="292"/>
      <c r="I1" s="292"/>
      <c r="J1" s="293"/>
      <c r="L1" s="291" t="s">
        <v>153</v>
      </c>
      <c r="M1" s="292"/>
      <c r="N1" s="292"/>
      <c r="O1" s="293"/>
    </row>
    <row r="2" spans="1:15" ht="30.75" thickBot="1" x14ac:dyDescent="0.25">
      <c r="A2" s="45" t="s">
        <v>161</v>
      </c>
      <c r="B2" s="227" t="s">
        <v>98</v>
      </c>
      <c r="C2" s="228"/>
      <c r="D2" s="229" t="s">
        <v>99</v>
      </c>
      <c r="E2" s="228"/>
      <c r="G2" s="227" t="s">
        <v>98</v>
      </c>
      <c r="H2" s="228"/>
      <c r="I2" s="229" t="s">
        <v>99</v>
      </c>
      <c r="J2" s="228"/>
      <c r="L2" s="227" t="s">
        <v>98</v>
      </c>
      <c r="M2" s="228"/>
      <c r="N2" s="229" t="s">
        <v>99</v>
      </c>
      <c r="O2" s="228"/>
    </row>
    <row r="4" spans="1:15" ht="135" x14ac:dyDescent="0.2">
      <c r="A4" s="45" t="s">
        <v>100</v>
      </c>
    </row>
    <row r="5" spans="1:15" ht="15.75" x14ac:dyDescent="0.25">
      <c r="A5" s="222"/>
      <c r="B5" s="288" t="s">
        <v>101</v>
      </c>
      <c r="C5" s="289"/>
      <c r="D5" s="290"/>
      <c r="E5" s="140" t="s">
        <v>102</v>
      </c>
      <c r="F5" s="213"/>
      <c r="G5" s="288" t="s">
        <v>101</v>
      </c>
      <c r="H5" s="289"/>
      <c r="I5" s="290"/>
      <c r="J5" s="140" t="s">
        <v>102</v>
      </c>
      <c r="L5" s="288" t="s">
        <v>101</v>
      </c>
      <c r="M5" s="289"/>
      <c r="N5" s="290"/>
      <c r="O5" s="140" t="s">
        <v>102</v>
      </c>
    </row>
    <row r="6" spans="1:15" ht="15.75" thickBot="1" x14ac:dyDescent="0.25">
      <c r="A6" s="221"/>
      <c r="B6" s="114">
        <v>2024</v>
      </c>
      <c r="C6" s="114">
        <v>2025</v>
      </c>
      <c r="D6" s="114">
        <v>2026</v>
      </c>
      <c r="E6" s="114">
        <v>2027</v>
      </c>
      <c r="F6" s="214"/>
      <c r="G6" s="114">
        <v>2024</v>
      </c>
      <c r="H6" s="114">
        <v>2025</v>
      </c>
      <c r="I6" s="114">
        <v>2026</v>
      </c>
      <c r="J6" s="114">
        <v>2027</v>
      </c>
      <c r="L6" s="114">
        <v>2024</v>
      </c>
      <c r="M6" s="114">
        <v>2025</v>
      </c>
      <c r="N6" s="114">
        <v>2026</v>
      </c>
      <c r="O6" s="114">
        <v>2027</v>
      </c>
    </row>
    <row r="7" spans="1:15" ht="15.75" thickBot="1" x14ac:dyDescent="0.25">
      <c r="A7" s="217" t="s">
        <v>103</v>
      </c>
      <c r="B7" s="111">
        <v>0</v>
      </c>
      <c r="C7" s="111">
        <v>0</v>
      </c>
      <c r="D7" s="111">
        <v>0</v>
      </c>
      <c r="E7" s="111">
        <v>0</v>
      </c>
      <c r="F7" s="215"/>
      <c r="G7" s="111">
        <v>0</v>
      </c>
      <c r="H7" s="111">
        <v>0</v>
      </c>
      <c r="I7" s="111">
        <v>0</v>
      </c>
      <c r="J7" s="111">
        <v>0</v>
      </c>
      <c r="L7" s="111">
        <v>0</v>
      </c>
      <c r="M7" s="111">
        <v>0</v>
      </c>
      <c r="N7" s="111">
        <v>0</v>
      </c>
      <c r="O7" s="111">
        <v>0</v>
      </c>
    </row>
    <row r="8" spans="1:15" ht="15.75" thickBot="1" x14ac:dyDescent="0.25">
      <c r="A8" s="218" t="s">
        <v>104</v>
      </c>
      <c r="B8" s="111">
        <v>0</v>
      </c>
      <c r="C8" s="111">
        <v>0</v>
      </c>
      <c r="D8" s="111">
        <v>0</v>
      </c>
      <c r="E8" s="111">
        <v>0</v>
      </c>
      <c r="F8" s="215"/>
      <c r="G8" s="111">
        <v>0</v>
      </c>
      <c r="H8" s="111">
        <v>0</v>
      </c>
      <c r="I8" s="111">
        <v>0</v>
      </c>
      <c r="J8" s="111">
        <v>0</v>
      </c>
      <c r="L8" s="111">
        <v>0</v>
      </c>
      <c r="M8" s="111">
        <v>0</v>
      </c>
      <c r="N8" s="111">
        <v>0</v>
      </c>
      <c r="O8" s="111">
        <v>0</v>
      </c>
    </row>
    <row r="9" spans="1:15" ht="15.75" thickBot="1" x14ac:dyDescent="0.25">
      <c r="A9" s="218" t="s">
        <v>105</v>
      </c>
      <c r="B9" s="223" t="e">
        <f>B7/B8</f>
        <v>#DIV/0!</v>
      </c>
      <c r="C9" s="223" t="e">
        <f t="shared" ref="C9:E9" si="0">C7/C8</f>
        <v>#DIV/0!</v>
      </c>
      <c r="D9" s="223" t="e">
        <f t="shared" si="0"/>
        <v>#DIV/0!</v>
      </c>
      <c r="E9" s="223" t="e">
        <f t="shared" si="0"/>
        <v>#DIV/0!</v>
      </c>
      <c r="F9" s="216"/>
      <c r="G9" s="223" t="e">
        <f>G7/G8</f>
        <v>#DIV/0!</v>
      </c>
      <c r="H9" s="223" t="e">
        <f t="shared" ref="H9:J9" si="1">H7/H8</f>
        <v>#DIV/0!</v>
      </c>
      <c r="I9" s="223" t="e">
        <f t="shared" si="1"/>
        <v>#DIV/0!</v>
      </c>
      <c r="J9" s="223" t="e">
        <f t="shared" si="1"/>
        <v>#DIV/0!</v>
      </c>
      <c r="L9" s="223" t="e">
        <f>L7/L8</f>
        <v>#DIV/0!</v>
      </c>
      <c r="M9" s="223" t="e">
        <f t="shared" ref="M9:O9" si="2">M7/M8</f>
        <v>#DIV/0!</v>
      </c>
      <c r="N9" s="223" t="e">
        <f t="shared" si="2"/>
        <v>#DIV/0!</v>
      </c>
      <c r="O9" s="223" t="e">
        <f t="shared" si="2"/>
        <v>#DIV/0!</v>
      </c>
    </row>
    <row r="11" spans="1:15" x14ac:dyDescent="0.2">
      <c r="A11" s="118" t="s">
        <v>106</v>
      </c>
    </row>
    <row r="12" spans="1:15" x14ac:dyDescent="0.2">
      <c r="A12" s="2"/>
    </row>
    <row r="14" spans="1:15" ht="15.75" thickBot="1" x14ac:dyDescent="0.25">
      <c r="B14" s="219" t="s">
        <v>16</v>
      </c>
      <c r="C14" s="219" t="s">
        <v>17</v>
      </c>
      <c r="D14" s="220" t="s">
        <v>15</v>
      </c>
      <c r="G14" s="219" t="s">
        <v>16</v>
      </c>
      <c r="H14" s="219" t="s">
        <v>17</v>
      </c>
      <c r="I14" s="220" t="s">
        <v>15</v>
      </c>
      <c r="L14" s="219" t="s">
        <v>16</v>
      </c>
      <c r="M14" s="219" t="s">
        <v>17</v>
      </c>
      <c r="N14" s="220" t="s">
        <v>15</v>
      </c>
    </row>
    <row r="15" spans="1:15" s="2" customFormat="1" ht="15.75" thickBot="1" x14ac:dyDescent="0.3">
      <c r="A15" s="150" t="s">
        <v>89</v>
      </c>
      <c r="B15" s="11"/>
      <c r="C15" s="11"/>
      <c r="D15" s="54">
        <f>SUM(B15+C15)</f>
        <v>0</v>
      </c>
      <c r="E15" s="9"/>
      <c r="F15" s="9"/>
      <c r="G15" s="11"/>
      <c r="H15" s="11"/>
      <c r="I15" s="54">
        <f>SUM(G15+H15)</f>
        <v>0</v>
      </c>
      <c r="J15" s="9"/>
      <c r="K15" s="61"/>
      <c r="L15" s="11"/>
      <c r="M15" s="11"/>
      <c r="N15" s="54">
        <f>SUM(L15+M15)</f>
        <v>0</v>
      </c>
      <c r="O15" s="9"/>
    </row>
    <row r="16" spans="1:15" s="2" customFormat="1" ht="15.75" thickBot="1" x14ac:dyDescent="0.3">
      <c r="A16" s="150" t="s">
        <v>90</v>
      </c>
      <c r="B16" s="65"/>
      <c r="C16" s="65"/>
      <c r="E16" s="9"/>
      <c r="F16" s="9"/>
      <c r="G16" s="65"/>
      <c r="H16" s="65"/>
      <c r="J16" s="9"/>
      <c r="L16" s="65"/>
      <c r="M16" s="65"/>
      <c r="O16" s="9"/>
    </row>
    <row r="17" spans="1:15" s="2" customFormat="1" x14ac:dyDescent="0.25">
      <c r="A17" s="150" t="s">
        <v>91</v>
      </c>
      <c r="B17" s="62">
        <f>B15*B16</f>
        <v>0</v>
      </c>
      <c r="C17" s="62">
        <f>C15*C16</f>
        <v>0</v>
      </c>
      <c r="D17" s="53">
        <f>SUM(B17+C17)</f>
        <v>0</v>
      </c>
      <c r="E17" s="9"/>
      <c r="F17" s="9"/>
      <c r="G17" s="62">
        <f>G15*G16</f>
        <v>0</v>
      </c>
      <c r="H17" s="62">
        <f>H15*H16</f>
        <v>0</v>
      </c>
      <c r="I17" s="53">
        <f>SUM(G17+H17)</f>
        <v>0</v>
      </c>
      <c r="J17" s="9"/>
      <c r="K17" s="61"/>
      <c r="L17" s="62">
        <f>L15*L16</f>
        <v>0</v>
      </c>
      <c r="M17" s="62">
        <f>M15*M16</f>
        <v>0</v>
      </c>
      <c r="N17" s="53">
        <f>SUM(L17+M17)</f>
        <v>0</v>
      </c>
      <c r="O17" s="9"/>
    </row>
    <row r="18" spans="1:15" s="2" customFormat="1" x14ac:dyDescent="0.25">
      <c r="A18" s="151" t="s">
        <v>93</v>
      </c>
      <c r="B18" s="212"/>
      <c r="C18" s="59">
        <f>PersonnelFringe!H25+PersonnelFringe!I25+Travel!J156+OtherDirectCosts!K13+OtherDirectCosts!K23+OtherDirectCosts!K38+OtherDirectCosts!K57+IndirectCosts!C17</f>
        <v>0</v>
      </c>
      <c r="D18" s="61"/>
      <c r="E18" s="9"/>
      <c r="F18" s="9"/>
      <c r="G18" s="212"/>
      <c r="H18" s="59">
        <f>PersonnelFringe!T25+PersonnelFringe!U25+Travel!O156+OtherDirectCosts!P13+OtherDirectCosts!P23+OtherDirectCosts!P38+OtherDirectCosts!P57+IndirectCosts!H17</f>
        <v>0</v>
      </c>
      <c r="I18" s="61"/>
      <c r="J18" s="9"/>
      <c r="K18" s="212"/>
      <c r="L18" s="212"/>
      <c r="M18" s="59">
        <f>PersonnelFringe!AF25+PersonnelFringe!AF25+Travel!T156+OtherDirectCosts!U13+OtherDirectCosts!U23+OtherDirectCosts!U38+OtherDirectCosts!U57+IndirectCosts!M17</f>
        <v>0</v>
      </c>
      <c r="N18" s="61"/>
      <c r="O18" s="9"/>
    </row>
    <row r="19" spans="1:15" s="2" customFormat="1" x14ac:dyDescent="0.25">
      <c r="A19" s="150" t="s">
        <v>92</v>
      </c>
      <c r="B19" s="59">
        <f>PersonnelFringe!H24+PersonnelFringe!I24+Travel!I156+OtherDirectCosts!J13+OtherDirectCosts!J23+OtherDirectCosts!J38+OtherDirectCosts!J57+IndirectCosts!B17</f>
        <v>0</v>
      </c>
      <c r="C19" s="212"/>
      <c r="D19" s="61"/>
      <c r="E19" s="9"/>
      <c r="F19" s="9"/>
      <c r="G19" s="59">
        <f>PersonnelFringe!T24+PersonnelFringe!U24+Travel!N156+OtherDirectCosts!O13+OtherDirectCosts!O23+OtherDirectCosts!O38+OtherDirectCosts!O57+IndirectCosts!G17</f>
        <v>0</v>
      </c>
      <c r="H19" s="212"/>
      <c r="I19" s="61"/>
      <c r="J19" s="9"/>
      <c r="K19" s="61"/>
      <c r="L19" s="59">
        <f>PersonnelFringe!AF24+PersonnelFringe!AF24+Travel!S156+OtherDirectCosts!T13+OtherDirectCosts!T23+OtherDirectCosts!T38+OtherDirectCosts!T57+IndirectCosts!L17</f>
        <v>0</v>
      </c>
      <c r="M19" s="212"/>
      <c r="N19" s="61"/>
      <c r="O19" s="9"/>
    </row>
  </sheetData>
  <mergeCells count="6">
    <mergeCell ref="B5:D5"/>
    <mergeCell ref="B1:E1"/>
    <mergeCell ref="G1:J1"/>
    <mergeCell ref="G5:I5"/>
    <mergeCell ref="L1:O1"/>
    <mergeCell ref="L5:N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94096-6011-4B95-B235-7B9206F5C4AE}">
  <dimension ref="A1:S52"/>
  <sheetViews>
    <sheetView topLeftCell="A11" workbookViewId="0">
      <selection activeCell="D24" sqref="D24"/>
    </sheetView>
  </sheetViews>
  <sheetFormatPr defaultColWidth="9.140625" defaultRowHeight="15.75" x14ac:dyDescent="0.25"/>
  <cols>
    <col min="1" max="1" width="40.140625" style="97" customWidth="1"/>
    <col min="2" max="3" width="28" style="97" customWidth="1"/>
    <col min="4" max="4" width="27.85546875" style="97" customWidth="1"/>
    <col min="5" max="5" width="17.7109375" style="97" customWidth="1"/>
    <col min="6" max="6" width="9.140625" style="97"/>
    <col min="7" max="9" width="15.28515625" style="97" bestFit="1" customWidth="1"/>
    <col min="10" max="10" width="11.28515625" style="97" customWidth="1"/>
    <col min="11" max="11" width="19.42578125" style="97" customWidth="1"/>
    <col min="12" max="12" width="12.7109375" style="97" customWidth="1"/>
    <col min="13" max="13" width="14.140625" style="97" customWidth="1"/>
    <col min="14" max="14" width="14" style="97" customWidth="1"/>
    <col min="15" max="18" width="9.140625" style="97"/>
    <col min="19" max="19" width="9.5703125" style="97" bestFit="1" customWidth="1"/>
    <col min="20" max="16384" width="9.140625" style="97"/>
  </cols>
  <sheetData>
    <row r="1" spans="1:11" s="2" customFormat="1" ht="19.5" customHeight="1" thickBot="1" x14ac:dyDescent="0.3">
      <c r="A1" s="52" t="s">
        <v>107</v>
      </c>
      <c r="B1" s="261"/>
      <c r="C1" s="262"/>
      <c r="D1" s="263"/>
      <c r="E1" s="60"/>
      <c r="F1" s="60"/>
      <c r="G1" s="60"/>
      <c r="H1" s="60"/>
      <c r="I1" s="60"/>
      <c r="J1" s="60"/>
      <c r="K1" s="60"/>
    </row>
    <row r="2" spans="1:11" s="2" customFormat="1" ht="18" customHeight="1" thickBot="1" x14ac:dyDescent="0.3">
      <c r="A2" s="52" t="s">
        <v>23</v>
      </c>
      <c r="B2" s="261"/>
      <c r="C2" s="262"/>
      <c r="D2" s="263"/>
      <c r="E2" s="60"/>
      <c r="F2" s="60"/>
      <c r="G2" s="60"/>
      <c r="H2" s="60"/>
      <c r="I2" s="60"/>
      <c r="J2" s="60"/>
      <c r="K2" s="60"/>
    </row>
    <row r="4" spans="1:11" ht="16.5" thickBot="1" x14ac:dyDescent="0.3">
      <c r="A4" s="104" t="s">
        <v>108</v>
      </c>
      <c r="B4" s="96" t="s">
        <v>16</v>
      </c>
      <c r="C4" s="96" t="s">
        <v>17</v>
      </c>
      <c r="D4" s="46" t="s">
        <v>15</v>
      </c>
    </row>
    <row r="5" spans="1:11" ht="16.5" thickBot="1" x14ac:dyDescent="0.3">
      <c r="A5" s="101" t="s">
        <v>19</v>
      </c>
      <c r="B5" s="102"/>
      <c r="C5" s="102"/>
      <c r="D5" s="103">
        <f>B5+C5</f>
        <v>0</v>
      </c>
    </row>
    <row r="6" spans="1:11" ht="16.5" thickBot="1" x14ac:dyDescent="0.3">
      <c r="A6" s="99" t="s">
        <v>109</v>
      </c>
      <c r="B6" s="102"/>
      <c r="C6" s="102"/>
      <c r="D6" s="100">
        <f t="shared" ref="D6:D11" si="0">B6+C6</f>
        <v>0</v>
      </c>
    </row>
    <row r="7" spans="1:11" ht="16.5" thickBot="1" x14ac:dyDescent="0.3">
      <c r="A7" s="99" t="s">
        <v>7</v>
      </c>
      <c r="B7" s="102"/>
      <c r="C7" s="102"/>
      <c r="D7" s="100">
        <f t="shared" si="0"/>
        <v>0</v>
      </c>
    </row>
    <row r="8" spans="1:11" ht="16.5" thickBot="1" x14ac:dyDescent="0.3">
      <c r="A8" s="99" t="s">
        <v>8</v>
      </c>
      <c r="B8" s="102"/>
      <c r="C8" s="102"/>
      <c r="D8" s="100">
        <f t="shared" si="0"/>
        <v>0</v>
      </c>
    </row>
    <row r="9" spans="1:11" ht="16.5" thickBot="1" x14ac:dyDescent="0.3">
      <c r="A9" s="99" t="s">
        <v>9</v>
      </c>
      <c r="B9" s="102"/>
      <c r="C9" s="102"/>
      <c r="D9" s="100">
        <f t="shared" si="0"/>
        <v>0</v>
      </c>
    </row>
    <row r="10" spans="1:11" ht="16.5" thickBot="1" x14ac:dyDescent="0.3">
      <c r="A10" s="99" t="s">
        <v>10</v>
      </c>
      <c r="B10" s="102"/>
      <c r="C10" s="102"/>
      <c r="D10" s="100">
        <f t="shared" si="0"/>
        <v>0</v>
      </c>
    </row>
    <row r="11" spans="1:11" ht="16.5" thickBot="1" x14ac:dyDescent="0.3">
      <c r="A11" s="106" t="s">
        <v>13</v>
      </c>
      <c r="B11" s="102"/>
      <c r="C11" s="102"/>
      <c r="D11" s="107">
        <f t="shared" si="0"/>
        <v>0</v>
      </c>
    </row>
    <row r="12" spans="1:11" x14ac:dyDescent="0.25">
      <c r="A12" s="99" t="s">
        <v>15</v>
      </c>
      <c r="B12" s="108">
        <f ca="1">SUM(B5:B12)</f>
        <v>0</v>
      </c>
      <c r="C12" s="108">
        <f>SUM(C5:C11)</f>
        <v>0</v>
      </c>
      <c r="D12" s="100">
        <f ca="1">SUM(D5:D12)</f>
        <v>0</v>
      </c>
    </row>
    <row r="13" spans="1:11" ht="16.5" thickBot="1" x14ac:dyDescent="0.3"/>
    <row r="14" spans="1:11" ht="16.5" thickBot="1" x14ac:dyDescent="0.3">
      <c r="A14" s="101" t="s">
        <v>89</v>
      </c>
      <c r="B14" s="11">
        <v>0</v>
      </c>
      <c r="C14" s="11">
        <v>0</v>
      </c>
      <c r="D14" s="54">
        <f>SUM(B14+C14)</f>
        <v>0</v>
      </c>
    </row>
    <row r="15" spans="1:11" ht="16.5" thickBot="1" x14ac:dyDescent="0.3">
      <c r="A15" s="101" t="s">
        <v>90</v>
      </c>
      <c r="B15" s="65"/>
      <c r="C15" s="65"/>
      <c r="D15" s="2"/>
    </row>
    <row r="16" spans="1:11" x14ac:dyDescent="0.25">
      <c r="A16" s="99" t="s">
        <v>110</v>
      </c>
      <c r="B16" s="55">
        <f>B14*B15</f>
        <v>0</v>
      </c>
      <c r="C16" s="62">
        <f>C14*C15</f>
        <v>0</v>
      </c>
      <c r="D16" s="54">
        <f>SUM(B16+C16)</f>
        <v>0</v>
      </c>
      <c r="I16" s="98"/>
    </row>
    <row r="18" spans="1:19" ht="30.75" x14ac:dyDescent="0.25">
      <c r="A18" s="109" t="s">
        <v>111</v>
      </c>
      <c r="B18" s="59">
        <f ca="1">SUM(B12+B16)</f>
        <v>0</v>
      </c>
      <c r="C18" s="143"/>
      <c r="D18" s="59">
        <f ca="1">B18</f>
        <v>0</v>
      </c>
    </row>
    <row r="19" spans="1:19" ht="30.75" x14ac:dyDescent="0.25">
      <c r="A19" s="109" t="s">
        <v>112</v>
      </c>
      <c r="B19" s="145"/>
      <c r="C19" s="59">
        <f>SUM(C12+C16)</f>
        <v>0</v>
      </c>
      <c r="D19" s="63">
        <f>C19</f>
        <v>0</v>
      </c>
    </row>
    <row r="20" spans="1:19" x14ac:dyDescent="0.25">
      <c r="A20" s="110" t="s">
        <v>94</v>
      </c>
      <c r="B20" s="143"/>
      <c r="C20" s="143"/>
      <c r="D20" s="59">
        <f ca="1">D18+D19</f>
        <v>0</v>
      </c>
    </row>
    <row r="22" spans="1:19" ht="30" x14ac:dyDescent="0.25">
      <c r="A22" s="136" t="s">
        <v>95</v>
      </c>
      <c r="B22" s="66" t="s">
        <v>86</v>
      </c>
      <c r="C22" s="66" t="s">
        <v>87</v>
      </c>
      <c r="D22" s="66" t="s">
        <v>15</v>
      </c>
    </row>
    <row r="23" spans="1:19" x14ac:dyDescent="0.25">
      <c r="A23" s="134" t="s">
        <v>96</v>
      </c>
      <c r="B23" s="67">
        <f ca="1">ROUNDDOWN(B18*0.065,2)</f>
        <v>0</v>
      </c>
      <c r="C23" s="67">
        <f>ROUNDDOWN(C19*0.85,2)</f>
        <v>0</v>
      </c>
      <c r="D23" s="67">
        <f ca="1">B23+C23</f>
        <v>0</v>
      </c>
    </row>
    <row r="24" spans="1:19" x14ac:dyDescent="0.25">
      <c r="A24" s="134" t="s">
        <v>97</v>
      </c>
      <c r="B24" s="67">
        <f ca="1">ROUNDDOWN(B18*0.35,2)</f>
        <v>0</v>
      </c>
      <c r="C24" s="67">
        <f>ROUNDDOWN(C19*0.15,2)</f>
        <v>0</v>
      </c>
      <c r="D24" s="67">
        <f ca="1">B24+C24</f>
        <v>0</v>
      </c>
    </row>
    <row r="26" spans="1:19" ht="53.25" customHeight="1" x14ac:dyDescent="0.25">
      <c r="A26" s="301" t="s">
        <v>113</v>
      </c>
      <c r="B26" s="301"/>
      <c r="C26" s="301"/>
      <c r="D26" s="301"/>
    </row>
    <row r="28" spans="1:19" s="2" customFormat="1" ht="18" x14ac:dyDescent="0.25">
      <c r="A28" s="5"/>
      <c r="B28" s="285" t="s">
        <v>6</v>
      </c>
      <c r="C28" s="286"/>
      <c r="D28" s="286"/>
      <c r="E28" s="286"/>
      <c r="F28" s="286"/>
      <c r="G28" s="286"/>
      <c r="H28" s="286"/>
      <c r="I28" s="286"/>
      <c r="J28" s="286"/>
      <c r="K28" s="287"/>
    </row>
    <row r="29" spans="1:19" s="2" customFormat="1" thickBot="1" x14ac:dyDescent="0.3"/>
    <row r="30" spans="1:19" s="2" customFormat="1" ht="108" customHeight="1" x14ac:dyDescent="0.25">
      <c r="A30" s="302" t="s">
        <v>6</v>
      </c>
      <c r="B30" s="139" t="s">
        <v>25</v>
      </c>
      <c r="C30" s="94" t="s">
        <v>26</v>
      </c>
      <c r="D30" s="94" t="s">
        <v>27</v>
      </c>
      <c r="E30" s="94" t="s">
        <v>28</v>
      </c>
      <c r="F30" s="94" t="s">
        <v>29</v>
      </c>
      <c r="G30" s="94" t="s">
        <v>30</v>
      </c>
      <c r="H30" s="94" t="s">
        <v>31</v>
      </c>
      <c r="I30" s="94" t="s">
        <v>32</v>
      </c>
      <c r="J30" s="94" t="s">
        <v>33</v>
      </c>
      <c r="K30" s="95" t="s">
        <v>34</v>
      </c>
      <c r="L30" s="137" t="s">
        <v>35</v>
      </c>
      <c r="M30" s="136" t="s">
        <v>36</v>
      </c>
      <c r="N30" s="136" t="s">
        <v>37</v>
      </c>
      <c r="O30" s="136" t="s">
        <v>38</v>
      </c>
      <c r="P30" s="136" t="s">
        <v>39</v>
      </c>
      <c r="Q30" s="294" t="s">
        <v>40</v>
      </c>
      <c r="R30" s="294"/>
      <c r="S30" s="294"/>
    </row>
    <row r="31" spans="1:19" s="2" customFormat="1" ht="15" customHeight="1" x14ac:dyDescent="0.25">
      <c r="A31" s="302"/>
      <c r="B31" s="142" t="s">
        <v>41</v>
      </c>
      <c r="C31" s="143" t="s">
        <v>42</v>
      </c>
      <c r="D31" s="143" t="s">
        <v>43</v>
      </c>
      <c r="E31" s="6">
        <v>0</v>
      </c>
      <c r="F31" s="41"/>
      <c r="G31" s="43">
        <v>0</v>
      </c>
      <c r="H31" s="6">
        <v>0</v>
      </c>
      <c r="I31" s="6">
        <v>0</v>
      </c>
      <c r="J31" s="41"/>
      <c r="K31" s="295" t="s">
        <v>44</v>
      </c>
      <c r="L31" s="57" t="e">
        <f>(F31/J31)-1</f>
        <v>#DIV/0!</v>
      </c>
      <c r="M31" s="58" t="e">
        <f>(G31/I31)-1</f>
        <v>#DIV/0!</v>
      </c>
      <c r="N31" s="297" t="e">
        <f>AVERAGE(M31:M52)</f>
        <v>#DIV/0!</v>
      </c>
      <c r="O31" s="58" t="e">
        <f>H31/G31</f>
        <v>#DIV/0!</v>
      </c>
      <c r="P31" s="298" t="e">
        <f>AVERAGE(O31:O52)</f>
        <v>#DIV/0!</v>
      </c>
      <c r="Q31" s="299" t="s">
        <v>45</v>
      </c>
      <c r="R31" s="300"/>
      <c r="S31" s="67">
        <v>0</v>
      </c>
    </row>
    <row r="32" spans="1:19" s="2" customFormat="1" ht="18" customHeight="1" thickBot="1" x14ac:dyDescent="0.3">
      <c r="A32" s="302"/>
      <c r="B32" s="142"/>
      <c r="C32" s="143"/>
      <c r="D32" s="143"/>
      <c r="E32" s="6">
        <v>0</v>
      </c>
      <c r="F32" s="41"/>
      <c r="G32" s="43">
        <f t="shared" ref="G32:G52" si="1">(E32*F32)</f>
        <v>0</v>
      </c>
      <c r="H32" s="6">
        <v>0</v>
      </c>
      <c r="I32" s="6">
        <v>0</v>
      </c>
      <c r="J32" s="41"/>
      <c r="K32" s="296"/>
      <c r="L32" s="57" t="e">
        <f t="shared" ref="L32:L52" si="2">(F32/J32)-1</f>
        <v>#DIV/0!</v>
      </c>
      <c r="M32" s="58" t="e">
        <f t="shared" ref="M32:M52" si="3">(G32/I32)-1</f>
        <v>#DIV/0!</v>
      </c>
      <c r="N32" s="297"/>
      <c r="O32" s="58" t="e">
        <f t="shared" ref="O32:O52" si="4">H32/G32</f>
        <v>#DIV/0!</v>
      </c>
      <c r="P32" s="298"/>
      <c r="Q32" s="300" t="s">
        <v>46</v>
      </c>
      <c r="R32" s="300"/>
      <c r="S32" s="67">
        <v>0</v>
      </c>
    </row>
    <row r="33" spans="1:19" s="2" customFormat="1" thickBot="1" x14ac:dyDescent="0.3">
      <c r="A33" s="302"/>
      <c r="B33" s="142"/>
      <c r="C33" s="143"/>
      <c r="D33" s="143"/>
      <c r="E33" s="6">
        <v>0</v>
      </c>
      <c r="F33" s="41"/>
      <c r="G33" s="43">
        <f t="shared" si="1"/>
        <v>0</v>
      </c>
      <c r="H33" s="6">
        <v>0</v>
      </c>
      <c r="I33" s="6">
        <v>0</v>
      </c>
      <c r="J33" s="47"/>
      <c r="K33" s="7">
        <v>0</v>
      </c>
      <c r="L33" s="57" t="e">
        <f t="shared" si="2"/>
        <v>#DIV/0!</v>
      </c>
      <c r="M33" s="58" t="e">
        <f t="shared" si="3"/>
        <v>#DIV/0!</v>
      </c>
      <c r="N33" s="297"/>
      <c r="O33" s="58" t="e">
        <f t="shared" si="4"/>
        <v>#DIV/0!</v>
      </c>
      <c r="P33" s="298"/>
      <c r="S33" s="120" t="e">
        <f>SUM(S31/S32)</f>
        <v>#DIV/0!</v>
      </c>
    </row>
    <row r="34" spans="1:19" s="2" customFormat="1" ht="30.75" thickBot="1" x14ac:dyDescent="0.3">
      <c r="A34" s="302"/>
      <c r="B34" s="142"/>
      <c r="C34" s="143"/>
      <c r="D34" s="143"/>
      <c r="E34" s="6">
        <v>0</v>
      </c>
      <c r="F34" s="41"/>
      <c r="G34" s="43">
        <f t="shared" si="1"/>
        <v>0</v>
      </c>
      <c r="H34" s="6">
        <v>0</v>
      </c>
      <c r="I34" s="6">
        <v>0</v>
      </c>
      <c r="J34" s="41"/>
      <c r="K34" s="135" t="s">
        <v>47</v>
      </c>
      <c r="L34" s="57" t="e">
        <f t="shared" si="2"/>
        <v>#DIV/0!</v>
      </c>
      <c r="M34" s="58" t="e">
        <f t="shared" si="3"/>
        <v>#DIV/0!</v>
      </c>
      <c r="N34" s="297"/>
      <c r="O34" s="58" t="e">
        <f t="shared" si="4"/>
        <v>#DIV/0!</v>
      </c>
      <c r="P34" s="298"/>
    </row>
    <row r="35" spans="1:19" s="2" customFormat="1" thickBot="1" x14ac:dyDescent="0.3">
      <c r="A35" s="302"/>
      <c r="B35" s="142"/>
      <c r="C35" s="143"/>
      <c r="D35" s="143"/>
      <c r="E35" s="6">
        <v>0</v>
      </c>
      <c r="F35" s="41"/>
      <c r="G35" s="43">
        <f t="shared" si="1"/>
        <v>0</v>
      </c>
      <c r="H35" s="6">
        <v>0</v>
      </c>
      <c r="I35" s="6">
        <v>0</v>
      </c>
      <c r="J35" s="47"/>
      <c r="K35" s="56">
        <v>0</v>
      </c>
      <c r="L35" s="57" t="e">
        <f t="shared" si="2"/>
        <v>#DIV/0!</v>
      </c>
      <c r="M35" s="58" t="e">
        <f t="shared" si="3"/>
        <v>#DIV/0!</v>
      </c>
      <c r="N35" s="297"/>
      <c r="O35" s="58" t="e">
        <f t="shared" si="4"/>
        <v>#DIV/0!</v>
      </c>
      <c r="P35" s="298"/>
    </row>
    <row r="36" spans="1:19" s="2" customFormat="1" ht="30.75" thickBot="1" x14ac:dyDescent="0.3">
      <c r="A36" s="302"/>
      <c r="B36" s="142"/>
      <c r="C36" s="143"/>
      <c r="D36" s="143"/>
      <c r="E36" s="6">
        <v>0</v>
      </c>
      <c r="F36" s="41"/>
      <c r="G36" s="43">
        <f t="shared" si="1"/>
        <v>0</v>
      </c>
      <c r="H36" s="6">
        <v>0</v>
      </c>
      <c r="I36" s="6">
        <v>0</v>
      </c>
      <c r="J36" s="41"/>
      <c r="K36" s="68" t="s">
        <v>48</v>
      </c>
      <c r="L36" s="57" t="e">
        <f t="shared" si="2"/>
        <v>#DIV/0!</v>
      </c>
      <c r="M36" s="58" t="e">
        <f t="shared" si="3"/>
        <v>#DIV/0!</v>
      </c>
      <c r="N36" s="297"/>
      <c r="O36" s="58" t="e">
        <f t="shared" si="4"/>
        <v>#DIV/0!</v>
      </c>
      <c r="P36" s="298"/>
    </row>
    <row r="37" spans="1:19" s="2" customFormat="1" thickBot="1" x14ac:dyDescent="0.3">
      <c r="A37" s="302"/>
      <c r="B37" s="142"/>
      <c r="C37" s="143"/>
      <c r="D37" s="143"/>
      <c r="E37" s="6">
        <v>0</v>
      </c>
      <c r="F37" s="41"/>
      <c r="G37" s="43">
        <f t="shared" si="1"/>
        <v>0</v>
      </c>
      <c r="H37" s="6">
        <v>0</v>
      </c>
      <c r="I37" s="6">
        <v>0</v>
      </c>
      <c r="J37" s="47"/>
      <c r="K37" s="7">
        <v>0</v>
      </c>
      <c r="L37" s="57" t="e">
        <f t="shared" si="2"/>
        <v>#DIV/0!</v>
      </c>
      <c r="M37" s="58" t="e">
        <f t="shared" si="3"/>
        <v>#DIV/0!</v>
      </c>
      <c r="N37" s="297"/>
      <c r="O37" s="58" t="e">
        <f t="shared" si="4"/>
        <v>#DIV/0!</v>
      </c>
      <c r="P37" s="298"/>
    </row>
    <row r="38" spans="1:19" s="2" customFormat="1" ht="30.75" thickBot="1" x14ac:dyDescent="0.3">
      <c r="A38" s="302"/>
      <c r="B38" s="142"/>
      <c r="C38" s="143"/>
      <c r="D38" s="143"/>
      <c r="E38" s="6">
        <v>0</v>
      </c>
      <c r="F38" s="41"/>
      <c r="G38" s="43">
        <f t="shared" si="1"/>
        <v>0</v>
      </c>
      <c r="H38" s="6">
        <v>0</v>
      </c>
      <c r="I38" s="6">
        <v>0</v>
      </c>
      <c r="J38" s="41"/>
      <c r="K38" s="69" t="s">
        <v>49</v>
      </c>
      <c r="L38" s="57" t="e">
        <f t="shared" si="2"/>
        <v>#DIV/0!</v>
      </c>
      <c r="M38" s="58" t="e">
        <f t="shared" si="3"/>
        <v>#DIV/0!</v>
      </c>
      <c r="N38" s="297"/>
      <c r="O38" s="58" t="e">
        <f t="shared" si="4"/>
        <v>#DIV/0!</v>
      </c>
      <c r="P38" s="298"/>
    </row>
    <row r="39" spans="1:19" s="2" customFormat="1" thickBot="1" x14ac:dyDescent="0.3">
      <c r="A39" s="302"/>
      <c r="B39" s="142"/>
      <c r="C39" s="143"/>
      <c r="D39" s="143"/>
      <c r="E39" s="6">
        <v>0</v>
      </c>
      <c r="F39" s="41"/>
      <c r="G39" s="43">
        <f t="shared" si="1"/>
        <v>0</v>
      </c>
      <c r="H39" s="6">
        <v>0</v>
      </c>
      <c r="I39" s="6">
        <v>0</v>
      </c>
      <c r="J39" s="47"/>
      <c r="K39" s="7">
        <v>0</v>
      </c>
      <c r="L39" s="57" t="e">
        <f t="shared" si="2"/>
        <v>#DIV/0!</v>
      </c>
      <c r="M39" s="58" t="e">
        <f t="shared" si="3"/>
        <v>#DIV/0!</v>
      </c>
      <c r="N39" s="297"/>
      <c r="O39" s="58" t="e">
        <f t="shared" si="4"/>
        <v>#DIV/0!</v>
      </c>
      <c r="P39" s="298"/>
    </row>
    <row r="40" spans="1:19" s="2" customFormat="1" ht="15" x14ac:dyDescent="0.25">
      <c r="A40" s="302"/>
      <c r="B40" s="142"/>
      <c r="C40" s="143"/>
      <c r="D40" s="143"/>
      <c r="E40" s="6">
        <v>0</v>
      </c>
      <c r="F40" s="41"/>
      <c r="G40" s="43">
        <f t="shared" si="1"/>
        <v>0</v>
      </c>
      <c r="H40" s="6">
        <v>0</v>
      </c>
      <c r="I40" s="6">
        <v>0</v>
      </c>
      <c r="J40" s="41"/>
      <c r="K40" s="70" t="s">
        <v>50</v>
      </c>
      <c r="L40" s="57" t="e">
        <f t="shared" si="2"/>
        <v>#DIV/0!</v>
      </c>
      <c r="M40" s="58" t="e">
        <f t="shared" si="3"/>
        <v>#DIV/0!</v>
      </c>
      <c r="N40" s="297"/>
      <c r="O40" s="58" t="e">
        <f t="shared" si="4"/>
        <v>#DIV/0!</v>
      </c>
      <c r="P40" s="298"/>
    </row>
    <row r="41" spans="1:19" s="2" customFormat="1" ht="15" x14ac:dyDescent="0.25">
      <c r="A41" s="302"/>
      <c r="B41" s="142"/>
      <c r="C41" s="143"/>
      <c r="D41" s="143"/>
      <c r="E41" s="6">
        <v>0</v>
      </c>
      <c r="F41" s="41"/>
      <c r="G41" s="43">
        <f t="shared" si="1"/>
        <v>0</v>
      </c>
      <c r="H41" s="6">
        <v>0</v>
      </c>
      <c r="I41" s="6">
        <v>0</v>
      </c>
      <c r="J41" s="41"/>
      <c r="K41" s="50">
        <f>SUM(G31:G52)</f>
        <v>0</v>
      </c>
      <c r="L41" s="57" t="e">
        <f t="shared" si="2"/>
        <v>#DIV/0!</v>
      </c>
      <c r="M41" s="58" t="e">
        <f t="shared" si="3"/>
        <v>#DIV/0!</v>
      </c>
      <c r="N41" s="297"/>
      <c r="O41" s="58" t="e">
        <f t="shared" si="4"/>
        <v>#DIV/0!</v>
      </c>
      <c r="P41" s="298"/>
    </row>
    <row r="42" spans="1:19" s="2" customFormat="1" ht="15" x14ac:dyDescent="0.25">
      <c r="A42" s="302"/>
      <c r="B42" s="142"/>
      <c r="C42" s="143"/>
      <c r="D42" s="143"/>
      <c r="E42" s="6">
        <v>0</v>
      </c>
      <c r="F42" s="41"/>
      <c r="G42" s="43">
        <f t="shared" si="1"/>
        <v>0</v>
      </c>
      <c r="H42" s="6">
        <v>0</v>
      </c>
      <c r="I42" s="6">
        <v>0</v>
      </c>
      <c r="J42" s="41"/>
      <c r="K42" s="70" t="s">
        <v>51</v>
      </c>
      <c r="L42" s="57" t="e">
        <f t="shared" si="2"/>
        <v>#DIV/0!</v>
      </c>
      <c r="M42" s="58" t="e">
        <f t="shared" si="3"/>
        <v>#DIV/0!</v>
      </c>
      <c r="N42" s="297"/>
      <c r="O42" s="58" t="e">
        <f t="shared" si="4"/>
        <v>#DIV/0!</v>
      </c>
      <c r="P42" s="298"/>
    </row>
    <row r="43" spans="1:19" s="2" customFormat="1" ht="15" x14ac:dyDescent="0.25">
      <c r="A43" s="302"/>
      <c r="B43" s="142"/>
      <c r="C43" s="143"/>
      <c r="D43" s="143"/>
      <c r="E43" s="6">
        <v>0</v>
      </c>
      <c r="F43" s="41"/>
      <c r="G43" s="43">
        <f t="shared" si="1"/>
        <v>0</v>
      </c>
      <c r="H43" s="6">
        <v>0</v>
      </c>
      <c r="I43" s="6">
        <v>0</v>
      </c>
      <c r="J43" s="41"/>
      <c r="K43" s="51">
        <f>SUM(H31:H52)</f>
        <v>0</v>
      </c>
      <c r="L43" s="57" t="e">
        <f t="shared" si="2"/>
        <v>#DIV/0!</v>
      </c>
      <c r="M43" s="58" t="e">
        <f t="shared" si="3"/>
        <v>#DIV/0!</v>
      </c>
      <c r="N43" s="297"/>
      <c r="O43" s="58" t="e">
        <f t="shared" si="4"/>
        <v>#DIV/0!</v>
      </c>
      <c r="P43" s="298"/>
    </row>
    <row r="44" spans="1:19" s="2" customFormat="1" ht="15" x14ac:dyDescent="0.25">
      <c r="A44" s="302"/>
      <c r="B44" s="142"/>
      <c r="C44" s="143"/>
      <c r="D44" s="143"/>
      <c r="E44" s="6">
        <v>0</v>
      </c>
      <c r="F44" s="41"/>
      <c r="G44" s="43">
        <f t="shared" si="1"/>
        <v>0</v>
      </c>
      <c r="H44" s="6">
        <v>0</v>
      </c>
      <c r="I44" s="6">
        <v>0</v>
      </c>
      <c r="J44" s="41"/>
      <c r="K44" s="48"/>
      <c r="L44" s="57" t="e">
        <f t="shared" si="2"/>
        <v>#DIV/0!</v>
      </c>
      <c r="M44" s="58" t="e">
        <f t="shared" si="3"/>
        <v>#DIV/0!</v>
      </c>
      <c r="N44" s="297"/>
      <c r="O44" s="58" t="e">
        <f t="shared" si="4"/>
        <v>#DIV/0!</v>
      </c>
      <c r="P44" s="298"/>
    </row>
    <row r="45" spans="1:19" s="2" customFormat="1" ht="15" x14ac:dyDescent="0.25">
      <c r="A45" s="302"/>
      <c r="B45" s="142"/>
      <c r="C45" s="143"/>
      <c r="D45" s="143"/>
      <c r="E45" s="6">
        <v>0</v>
      </c>
      <c r="F45" s="41"/>
      <c r="G45" s="43">
        <f t="shared" si="1"/>
        <v>0</v>
      </c>
      <c r="H45" s="6">
        <v>0</v>
      </c>
      <c r="I45" s="6">
        <v>0</v>
      </c>
      <c r="J45" s="41"/>
      <c r="K45" s="48"/>
      <c r="L45" s="57" t="e">
        <f t="shared" si="2"/>
        <v>#DIV/0!</v>
      </c>
      <c r="M45" s="58" t="e">
        <f t="shared" si="3"/>
        <v>#DIV/0!</v>
      </c>
      <c r="N45" s="297"/>
      <c r="O45" s="58" t="e">
        <f t="shared" si="4"/>
        <v>#DIV/0!</v>
      </c>
      <c r="P45" s="298"/>
    </row>
    <row r="46" spans="1:19" s="2" customFormat="1" ht="15" x14ac:dyDescent="0.25">
      <c r="A46" s="302"/>
      <c r="B46" s="142"/>
      <c r="C46" s="143"/>
      <c r="D46" s="143"/>
      <c r="E46" s="6">
        <v>0</v>
      </c>
      <c r="F46" s="41"/>
      <c r="G46" s="43">
        <f t="shared" si="1"/>
        <v>0</v>
      </c>
      <c r="H46" s="6">
        <v>0</v>
      </c>
      <c r="I46" s="6">
        <v>0</v>
      </c>
      <c r="J46" s="41"/>
      <c r="K46" s="48"/>
      <c r="L46" s="57" t="e">
        <f t="shared" si="2"/>
        <v>#DIV/0!</v>
      </c>
      <c r="M46" s="58" t="e">
        <f t="shared" si="3"/>
        <v>#DIV/0!</v>
      </c>
      <c r="N46" s="297"/>
      <c r="O46" s="58" t="e">
        <f t="shared" si="4"/>
        <v>#DIV/0!</v>
      </c>
      <c r="P46" s="298"/>
    </row>
    <row r="47" spans="1:19" s="2" customFormat="1" ht="15" x14ac:dyDescent="0.25">
      <c r="A47" s="302"/>
      <c r="B47" s="142"/>
      <c r="C47" s="143"/>
      <c r="D47" s="143"/>
      <c r="E47" s="6">
        <v>0</v>
      </c>
      <c r="F47" s="41"/>
      <c r="G47" s="43">
        <f t="shared" si="1"/>
        <v>0</v>
      </c>
      <c r="H47" s="6">
        <v>0</v>
      </c>
      <c r="I47" s="6">
        <v>0</v>
      </c>
      <c r="J47" s="41"/>
      <c r="K47" s="48"/>
      <c r="L47" s="57" t="e">
        <f t="shared" si="2"/>
        <v>#DIV/0!</v>
      </c>
      <c r="M47" s="58" t="e">
        <f t="shared" si="3"/>
        <v>#DIV/0!</v>
      </c>
      <c r="N47" s="297"/>
      <c r="O47" s="58" t="e">
        <f t="shared" si="4"/>
        <v>#DIV/0!</v>
      </c>
      <c r="P47" s="298"/>
    </row>
    <row r="48" spans="1:19" s="2" customFormat="1" ht="15" x14ac:dyDescent="0.25">
      <c r="A48" s="302"/>
      <c r="B48" s="142"/>
      <c r="C48" s="143"/>
      <c r="D48" s="143"/>
      <c r="E48" s="6">
        <v>0</v>
      </c>
      <c r="F48" s="41"/>
      <c r="G48" s="43">
        <f t="shared" si="1"/>
        <v>0</v>
      </c>
      <c r="H48" s="6">
        <v>0</v>
      </c>
      <c r="I48" s="6">
        <v>0</v>
      </c>
      <c r="J48" s="41"/>
      <c r="K48" s="48"/>
      <c r="L48" s="57" t="e">
        <f t="shared" si="2"/>
        <v>#DIV/0!</v>
      </c>
      <c r="M48" s="58" t="e">
        <f t="shared" si="3"/>
        <v>#DIV/0!</v>
      </c>
      <c r="N48" s="297"/>
      <c r="O48" s="58" t="e">
        <f t="shared" si="4"/>
        <v>#DIV/0!</v>
      </c>
      <c r="P48" s="298"/>
    </row>
    <row r="49" spans="1:16" s="2" customFormat="1" ht="15" x14ac:dyDescent="0.25">
      <c r="A49" s="302"/>
      <c r="B49" s="142"/>
      <c r="C49" s="143"/>
      <c r="D49" s="143"/>
      <c r="E49" s="6">
        <v>0</v>
      </c>
      <c r="F49" s="41"/>
      <c r="G49" s="43">
        <f t="shared" si="1"/>
        <v>0</v>
      </c>
      <c r="H49" s="6">
        <v>0</v>
      </c>
      <c r="I49" s="6">
        <v>0</v>
      </c>
      <c r="J49" s="41"/>
      <c r="K49" s="48"/>
      <c r="L49" s="57" t="e">
        <f t="shared" si="2"/>
        <v>#DIV/0!</v>
      </c>
      <c r="M49" s="58" t="e">
        <f t="shared" si="3"/>
        <v>#DIV/0!</v>
      </c>
      <c r="N49" s="297"/>
      <c r="O49" s="58" t="e">
        <f t="shared" si="4"/>
        <v>#DIV/0!</v>
      </c>
      <c r="P49" s="298"/>
    </row>
    <row r="50" spans="1:16" s="2" customFormat="1" ht="15" x14ac:dyDescent="0.25">
      <c r="A50" s="302"/>
      <c r="B50" s="142"/>
      <c r="C50" s="143"/>
      <c r="D50" s="143"/>
      <c r="E50" s="6">
        <v>0</v>
      </c>
      <c r="F50" s="41"/>
      <c r="G50" s="43">
        <f t="shared" si="1"/>
        <v>0</v>
      </c>
      <c r="H50" s="6">
        <v>0</v>
      </c>
      <c r="I50" s="6">
        <v>0</v>
      </c>
      <c r="J50" s="41"/>
      <c r="K50" s="48"/>
      <c r="L50" s="57" t="e">
        <f t="shared" si="2"/>
        <v>#DIV/0!</v>
      </c>
      <c r="M50" s="58" t="e">
        <f t="shared" si="3"/>
        <v>#DIV/0!</v>
      </c>
      <c r="N50" s="297"/>
      <c r="O50" s="58" t="e">
        <f t="shared" si="4"/>
        <v>#DIV/0!</v>
      </c>
      <c r="P50" s="298"/>
    </row>
    <row r="51" spans="1:16" s="2" customFormat="1" ht="15" x14ac:dyDescent="0.25">
      <c r="A51" s="302"/>
      <c r="B51" s="142"/>
      <c r="C51" s="143"/>
      <c r="D51" s="143"/>
      <c r="E51" s="6">
        <v>0</v>
      </c>
      <c r="F51" s="41"/>
      <c r="G51" s="43">
        <f t="shared" si="1"/>
        <v>0</v>
      </c>
      <c r="H51" s="6">
        <v>0</v>
      </c>
      <c r="I51" s="6">
        <v>0</v>
      </c>
      <c r="J51" s="41"/>
      <c r="K51" s="48"/>
      <c r="L51" s="57" t="e">
        <f t="shared" si="2"/>
        <v>#DIV/0!</v>
      </c>
      <c r="M51" s="58" t="e">
        <f t="shared" si="3"/>
        <v>#DIV/0!</v>
      </c>
      <c r="N51" s="297"/>
      <c r="O51" s="58" t="e">
        <f t="shared" si="4"/>
        <v>#DIV/0!</v>
      </c>
      <c r="P51" s="298"/>
    </row>
    <row r="52" spans="1:16" s="2" customFormat="1" thickBot="1" x14ac:dyDescent="0.3">
      <c r="A52" s="302"/>
      <c r="B52" s="39"/>
      <c r="C52" s="23"/>
      <c r="D52" s="23"/>
      <c r="E52" s="40">
        <v>0</v>
      </c>
      <c r="F52" s="42"/>
      <c r="G52" s="44">
        <f t="shared" si="1"/>
        <v>0</v>
      </c>
      <c r="H52" s="40">
        <v>0</v>
      </c>
      <c r="I52" s="40">
        <v>0</v>
      </c>
      <c r="J52" s="42"/>
      <c r="K52" s="49"/>
      <c r="L52" s="57" t="e">
        <f t="shared" si="2"/>
        <v>#DIV/0!</v>
      </c>
      <c r="M52" s="58" t="e">
        <f t="shared" si="3"/>
        <v>#DIV/0!</v>
      </c>
      <c r="N52" s="297"/>
      <c r="O52" s="58" t="e">
        <f t="shared" si="4"/>
        <v>#DIV/0!</v>
      </c>
      <c r="P52" s="298"/>
    </row>
  </sheetData>
  <mergeCells count="11">
    <mergeCell ref="B1:D1"/>
    <mergeCell ref="B2:D2"/>
    <mergeCell ref="A26:D26"/>
    <mergeCell ref="B28:K28"/>
    <mergeCell ref="A30:A52"/>
    <mergeCell ref="Q30:S30"/>
    <mergeCell ref="K31:K32"/>
    <mergeCell ref="N31:N52"/>
    <mergeCell ref="P31:P52"/>
    <mergeCell ref="Q31:R31"/>
    <mergeCell ref="Q32:R3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B9F7-1404-4C4E-A126-6ECCC208210A}">
  <dimension ref="A1:F13"/>
  <sheetViews>
    <sheetView workbookViewId="0">
      <selection activeCell="A2" sqref="A2"/>
    </sheetView>
  </sheetViews>
  <sheetFormatPr defaultColWidth="9.140625" defaultRowHeight="15" x14ac:dyDescent="0.2"/>
  <cols>
    <col min="1" max="1" width="118.85546875" style="1" customWidth="1"/>
    <col min="2" max="2" width="9.140625" style="1"/>
    <col min="3" max="3" width="15.42578125" style="1" customWidth="1"/>
    <col min="4" max="4" width="15.140625" style="1" customWidth="1"/>
    <col min="5" max="5" width="16" style="1" customWidth="1"/>
    <col min="6" max="6" width="15" style="1" customWidth="1"/>
    <col min="7" max="16384" width="9.140625" style="1"/>
  </cols>
  <sheetData>
    <row r="1" spans="1:6" ht="15.75" thickBot="1" x14ac:dyDescent="0.25"/>
    <row r="2" spans="1:6" ht="62.25" thickBot="1" x14ac:dyDescent="0.25">
      <c r="A2" s="45" t="s">
        <v>114</v>
      </c>
      <c r="B2" s="119" t="s">
        <v>98</v>
      </c>
      <c r="C2" s="105"/>
      <c r="D2" s="117" t="s">
        <v>99</v>
      </c>
      <c r="E2" s="105"/>
    </row>
    <row r="4" spans="1:6" ht="135" x14ac:dyDescent="0.2">
      <c r="A4" s="45" t="s">
        <v>100</v>
      </c>
    </row>
    <row r="5" spans="1:6" ht="15.75" x14ac:dyDescent="0.25">
      <c r="B5" s="113"/>
      <c r="C5" s="303" t="s">
        <v>101</v>
      </c>
      <c r="D5" s="303"/>
      <c r="E5" s="303"/>
      <c r="F5" s="140" t="s">
        <v>102</v>
      </c>
    </row>
    <row r="6" spans="1:6" ht="15.75" thickBot="1" x14ac:dyDescent="0.25">
      <c r="B6" s="113"/>
      <c r="C6" s="114">
        <v>2024</v>
      </c>
      <c r="D6" s="114">
        <v>2025</v>
      </c>
      <c r="E6" s="114">
        <v>2026</v>
      </c>
      <c r="F6" s="114">
        <v>2027</v>
      </c>
    </row>
    <row r="7" spans="1:6" ht="15.75" thickBot="1" x14ac:dyDescent="0.25">
      <c r="B7" s="115" t="s">
        <v>103</v>
      </c>
      <c r="C7" s="111">
        <v>0</v>
      </c>
      <c r="D7" s="111">
        <v>0</v>
      </c>
      <c r="E7" s="111">
        <v>0</v>
      </c>
      <c r="F7" s="111">
        <v>0</v>
      </c>
    </row>
    <row r="8" spans="1:6" ht="15.75" thickBot="1" x14ac:dyDescent="0.25">
      <c r="B8" s="116" t="s">
        <v>104</v>
      </c>
      <c r="C8" s="111">
        <v>0</v>
      </c>
      <c r="D8" s="111">
        <v>0</v>
      </c>
      <c r="E8" s="111">
        <v>0</v>
      </c>
      <c r="F8" s="111">
        <v>0</v>
      </c>
    </row>
    <row r="9" spans="1:6" ht="15.75" thickBot="1" x14ac:dyDescent="0.25">
      <c r="B9" s="116" t="s">
        <v>105</v>
      </c>
      <c r="C9" s="112"/>
      <c r="D9" s="112"/>
      <c r="E9" s="112"/>
      <c r="F9" s="112"/>
    </row>
    <row r="13" spans="1:6" x14ac:dyDescent="0.2">
      <c r="A13" s="118" t="s">
        <v>106</v>
      </c>
    </row>
  </sheetData>
  <mergeCells count="1">
    <mergeCell ref="C5:E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3B8CB-4C8E-4BA9-8584-55E88F43A4A0}">
  <dimension ref="A1:Q147"/>
  <sheetViews>
    <sheetView zoomScaleNormal="100" workbookViewId="0">
      <selection activeCell="A2" sqref="A2:J2"/>
    </sheetView>
  </sheetViews>
  <sheetFormatPr defaultRowHeight="15" x14ac:dyDescent="0.25"/>
  <cols>
    <col min="1" max="1" width="13.28515625" customWidth="1"/>
    <col min="3" max="3" width="14.5703125" customWidth="1"/>
    <col min="5" max="5" width="11.7109375" customWidth="1"/>
    <col min="11" max="11" width="15.85546875" customWidth="1"/>
    <col min="12" max="12" width="17.42578125" customWidth="1"/>
    <col min="13" max="13" width="17.85546875" customWidth="1"/>
  </cols>
  <sheetData>
    <row r="1" spans="1:17" ht="15.75" x14ac:dyDescent="0.25">
      <c r="A1" s="314" t="s">
        <v>115</v>
      </c>
      <c r="B1" s="315"/>
      <c r="C1" s="315"/>
      <c r="D1" s="315"/>
      <c r="E1" s="315"/>
      <c r="F1" s="315"/>
      <c r="G1" s="315"/>
      <c r="H1" s="315"/>
      <c r="I1" s="315"/>
      <c r="J1" s="316"/>
    </row>
    <row r="2" spans="1:17" ht="15.75" x14ac:dyDescent="0.25">
      <c r="A2" s="317"/>
      <c r="B2" s="318"/>
      <c r="C2" s="318"/>
      <c r="D2" s="318"/>
      <c r="E2" s="318"/>
      <c r="F2" s="318"/>
      <c r="G2" s="318"/>
      <c r="H2" s="318"/>
      <c r="I2" s="318"/>
      <c r="J2" s="319"/>
    </row>
    <row r="3" spans="1:17" ht="79.900000000000006" customHeight="1" x14ac:dyDescent="0.25">
      <c r="A3" s="320" t="s">
        <v>116</v>
      </c>
      <c r="B3" s="321"/>
      <c r="C3" s="321"/>
      <c r="D3" s="321"/>
      <c r="E3" s="322"/>
      <c r="F3" s="71"/>
      <c r="G3" s="141" t="s">
        <v>117</v>
      </c>
      <c r="H3" s="141" t="s">
        <v>118</v>
      </c>
      <c r="I3" s="144"/>
      <c r="J3" s="144"/>
    </row>
    <row r="4" spans="1:17" ht="15.75" x14ac:dyDescent="0.25">
      <c r="A4" s="72" t="s">
        <v>119</v>
      </c>
      <c r="B4" s="73"/>
      <c r="C4" s="73"/>
      <c r="D4" s="73"/>
      <c r="E4" s="73"/>
      <c r="F4" s="73"/>
      <c r="G4" s="323"/>
      <c r="H4" s="324"/>
      <c r="I4" s="324"/>
      <c r="J4" s="325"/>
    </row>
    <row r="5" spans="1:17" ht="34.9" customHeight="1" x14ac:dyDescent="0.25">
      <c r="A5" s="306" t="s">
        <v>120</v>
      </c>
      <c r="B5" s="307"/>
      <c r="C5" s="307"/>
      <c r="D5" s="307"/>
      <c r="E5" s="307"/>
      <c r="F5" s="307"/>
      <c r="G5" s="307"/>
      <c r="H5" s="307"/>
      <c r="I5" s="307"/>
      <c r="J5" s="326"/>
    </row>
    <row r="6" spans="1:17" ht="37.9" customHeight="1" x14ac:dyDescent="0.25">
      <c r="A6" s="312" t="s">
        <v>121</v>
      </c>
      <c r="B6" s="313"/>
      <c r="C6" s="313"/>
      <c r="D6" s="313"/>
      <c r="E6" s="313"/>
      <c r="F6" s="313"/>
      <c r="G6" s="313"/>
      <c r="H6" s="313"/>
      <c r="I6" s="313"/>
      <c r="J6" s="74"/>
    </row>
    <row r="7" spans="1:17" ht="50.45" customHeight="1" thickBot="1" x14ac:dyDescent="0.3">
      <c r="A7" s="306" t="s">
        <v>122</v>
      </c>
      <c r="B7" s="307"/>
      <c r="C7" s="307"/>
      <c r="D7" s="307"/>
      <c r="E7" s="307"/>
      <c r="F7" s="307"/>
      <c r="G7" s="307"/>
      <c r="H7" s="307"/>
      <c r="I7" s="307"/>
      <c r="J7" s="308"/>
      <c r="K7" s="75"/>
    </row>
    <row r="8" spans="1:17" ht="63" customHeight="1" thickBot="1" x14ac:dyDescent="0.3">
      <c r="A8" s="76" t="s">
        <v>123</v>
      </c>
      <c r="B8" s="77">
        <v>2000</v>
      </c>
      <c r="C8" s="78" t="s">
        <v>124</v>
      </c>
      <c r="D8" s="77">
        <v>1200</v>
      </c>
      <c r="E8" s="78" t="s">
        <v>125</v>
      </c>
      <c r="F8" s="77">
        <v>50</v>
      </c>
      <c r="G8" s="284" t="s">
        <v>126</v>
      </c>
      <c r="H8" s="284"/>
      <c r="I8" s="79">
        <v>100</v>
      </c>
      <c r="J8" s="80" t="s">
        <v>123</v>
      </c>
      <c r="K8" s="81"/>
      <c r="M8" s="82"/>
    </row>
    <row r="9" spans="1:17" ht="48.6" customHeight="1" x14ac:dyDescent="0.25">
      <c r="A9" s="306" t="s">
        <v>127</v>
      </c>
      <c r="B9" s="307"/>
      <c r="C9" s="307"/>
      <c r="D9" s="307"/>
      <c r="E9" s="307"/>
      <c r="F9" s="307"/>
      <c r="G9" s="307"/>
      <c r="H9" s="307"/>
      <c r="I9" s="307"/>
      <c r="J9" s="309"/>
      <c r="K9" s="9"/>
      <c r="M9" s="82"/>
    </row>
    <row r="10" spans="1:17" ht="48" customHeight="1" x14ac:dyDescent="0.25">
      <c r="A10" s="310" t="s">
        <v>128</v>
      </c>
      <c r="B10" s="311"/>
      <c r="C10" s="311"/>
      <c r="D10" s="83">
        <f>D8/B8*1</f>
        <v>0.6</v>
      </c>
      <c r="E10" s="311" t="s">
        <v>129</v>
      </c>
      <c r="F10" s="311"/>
      <c r="G10" s="311"/>
      <c r="H10" s="311"/>
      <c r="I10" s="311"/>
      <c r="J10" s="84">
        <f>F8/I8*1</f>
        <v>0.5</v>
      </c>
    </row>
    <row r="11" spans="1:17" ht="48" customHeight="1" x14ac:dyDescent="0.25">
      <c r="A11" s="312" t="s">
        <v>130</v>
      </c>
      <c r="B11" s="313"/>
      <c r="C11" s="313"/>
      <c r="D11" s="313"/>
      <c r="E11" s="313"/>
      <c r="F11" s="313"/>
      <c r="G11" s="313"/>
      <c r="H11" s="313"/>
      <c r="I11" s="313"/>
      <c r="J11" s="85"/>
      <c r="K11" s="75"/>
      <c r="L11" s="75"/>
      <c r="M11" s="75"/>
      <c r="N11" s="75"/>
      <c r="O11" s="75"/>
      <c r="P11" s="75"/>
      <c r="Q11" s="75"/>
    </row>
    <row r="12" spans="1:17" ht="37.15" customHeight="1" x14ac:dyDescent="0.25">
      <c r="A12" s="327" t="s">
        <v>131</v>
      </c>
      <c r="B12" s="328"/>
      <c r="C12" s="328"/>
      <c r="D12" s="328"/>
      <c r="E12" s="328"/>
      <c r="F12" s="328"/>
      <c r="G12" s="328"/>
      <c r="H12" s="328"/>
      <c r="I12" s="328"/>
      <c r="J12" s="329"/>
    </row>
    <row r="13" spans="1:17" ht="63" customHeight="1" thickBot="1" x14ac:dyDescent="0.3">
      <c r="A13" s="330" t="s">
        <v>132</v>
      </c>
      <c r="B13" s="331"/>
      <c r="C13" s="331"/>
      <c r="D13" s="331"/>
      <c r="E13" s="331"/>
      <c r="F13" s="331"/>
      <c r="G13" s="331"/>
      <c r="H13" s="331"/>
      <c r="I13" s="331"/>
      <c r="J13" s="308"/>
    </row>
    <row r="14" spans="1:17" ht="74.45" customHeight="1" x14ac:dyDescent="0.25">
      <c r="A14" s="332" t="s">
        <v>133</v>
      </c>
      <c r="B14" s="333"/>
      <c r="C14" s="333"/>
      <c r="D14" s="333"/>
      <c r="E14" s="333"/>
      <c r="F14" s="333"/>
      <c r="G14" s="333"/>
      <c r="H14" s="333"/>
      <c r="I14" s="334" t="s">
        <v>134</v>
      </c>
      <c r="J14" s="334"/>
      <c r="K14" s="86" t="s">
        <v>135</v>
      </c>
      <c r="L14" s="86" t="s">
        <v>136</v>
      </c>
      <c r="M14" s="87" t="s">
        <v>137</v>
      </c>
    </row>
    <row r="15" spans="1:17" ht="15.75" x14ac:dyDescent="0.25">
      <c r="A15" s="304"/>
      <c r="B15" s="305"/>
      <c r="C15" s="305"/>
      <c r="D15" s="305"/>
      <c r="E15" s="305"/>
      <c r="F15" s="305"/>
      <c r="G15" s="305"/>
      <c r="H15" s="305"/>
      <c r="I15" s="305"/>
      <c r="J15" s="305"/>
      <c r="K15" s="88"/>
      <c r="L15" s="88"/>
      <c r="M15" s="89"/>
    </row>
    <row r="16" spans="1:17" ht="15.75" x14ac:dyDescent="0.25">
      <c r="A16" s="304"/>
      <c r="B16" s="305"/>
      <c r="C16" s="305"/>
      <c r="D16" s="305"/>
      <c r="E16" s="305"/>
      <c r="F16" s="305"/>
      <c r="G16" s="305"/>
      <c r="H16" s="305"/>
      <c r="I16" s="305"/>
      <c r="J16" s="305"/>
      <c r="K16" s="88"/>
      <c r="L16" s="88"/>
      <c r="M16" s="89"/>
    </row>
    <row r="17" spans="1:13" ht="15.75" x14ac:dyDescent="0.25">
      <c r="A17" s="304"/>
      <c r="B17" s="305"/>
      <c r="C17" s="305"/>
      <c r="D17" s="305"/>
      <c r="E17" s="305"/>
      <c r="F17" s="305"/>
      <c r="G17" s="305"/>
      <c r="H17" s="305"/>
      <c r="I17" s="305"/>
      <c r="J17" s="305"/>
      <c r="K17" s="88"/>
      <c r="L17" s="88"/>
      <c r="M17" s="89"/>
    </row>
    <row r="18" spans="1:13" ht="15.75" x14ac:dyDescent="0.25">
      <c r="A18" s="304"/>
      <c r="B18" s="305"/>
      <c r="C18" s="305"/>
      <c r="D18" s="305"/>
      <c r="E18" s="305"/>
      <c r="F18" s="305"/>
      <c r="G18" s="305"/>
      <c r="H18" s="305"/>
      <c r="I18" s="305"/>
      <c r="J18" s="305"/>
      <c r="K18" s="88"/>
      <c r="L18" s="88"/>
      <c r="M18" s="89"/>
    </row>
    <row r="19" spans="1:13" ht="15.75" x14ac:dyDescent="0.25">
      <c r="A19" s="304"/>
      <c r="B19" s="305"/>
      <c r="C19" s="305"/>
      <c r="D19" s="305"/>
      <c r="E19" s="305"/>
      <c r="F19" s="305"/>
      <c r="G19" s="305"/>
      <c r="H19" s="305"/>
      <c r="I19" s="305"/>
      <c r="J19" s="305"/>
      <c r="K19" s="88"/>
      <c r="L19" s="88"/>
      <c r="M19" s="89"/>
    </row>
    <row r="20" spans="1:13" ht="15.75" x14ac:dyDescent="0.25">
      <c r="A20" s="304"/>
      <c r="B20" s="305"/>
      <c r="C20" s="305"/>
      <c r="D20" s="305"/>
      <c r="E20" s="305"/>
      <c r="F20" s="305"/>
      <c r="G20" s="305"/>
      <c r="H20" s="305"/>
      <c r="I20" s="305"/>
      <c r="J20" s="305"/>
      <c r="K20" s="88"/>
      <c r="L20" s="88"/>
      <c r="M20" s="89"/>
    </row>
    <row r="21" spans="1:13" ht="15.75" x14ac:dyDescent="0.25">
      <c r="A21" s="304"/>
      <c r="B21" s="305"/>
      <c r="C21" s="305"/>
      <c r="D21" s="305"/>
      <c r="E21" s="305"/>
      <c r="F21" s="305"/>
      <c r="G21" s="305"/>
      <c r="H21" s="305"/>
      <c r="I21" s="305"/>
      <c r="J21" s="305"/>
      <c r="K21" s="88"/>
      <c r="L21" s="88"/>
      <c r="M21" s="89"/>
    </row>
    <row r="22" spans="1:13" ht="15.75" x14ac:dyDescent="0.25">
      <c r="A22" s="304"/>
      <c r="B22" s="305"/>
      <c r="C22" s="305"/>
      <c r="D22" s="305"/>
      <c r="E22" s="305"/>
      <c r="F22" s="305"/>
      <c r="G22" s="305"/>
      <c r="H22" s="305"/>
      <c r="I22" s="305"/>
      <c r="J22" s="305"/>
      <c r="K22" s="88"/>
      <c r="L22" s="88"/>
      <c r="M22" s="89"/>
    </row>
    <row r="23" spans="1:13" ht="15.75" x14ac:dyDescent="0.25">
      <c r="A23" s="304"/>
      <c r="B23" s="305"/>
      <c r="C23" s="305"/>
      <c r="D23" s="305"/>
      <c r="E23" s="305"/>
      <c r="F23" s="305"/>
      <c r="G23" s="305"/>
      <c r="H23" s="305"/>
      <c r="I23" s="305"/>
      <c r="J23" s="305"/>
      <c r="K23" s="88"/>
      <c r="L23" s="88"/>
      <c r="M23" s="89"/>
    </row>
    <row r="24" spans="1:13" ht="15.75" x14ac:dyDescent="0.25">
      <c r="A24" s="304"/>
      <c r="B24" s="305"/>
      <c r="C24" s="305"/>
      <c r="D24" s="305"/>
      <c r="E24" s="305"/>
      <c r="F24" s="305"/>
      <c r="G24" s="305"/>
      <c r="H24" s="305"/>
      <c r="I24" s="305"/>
      <c r="J24" s="305"/>
      <c r="K24" s="88"/>
      <c r="L24" s="88"/>
      <c r="M24" s="89"/>
    </row>
    <row r="25" spans="1:13" ht="15.75" x14ac:dyDescent="0.25">
      <c r="A25" s="304"/>
      <c r="B25" s="305"/>
      <c r="C25" s="305"/>
      <c r="D25" s="305"/>
      <c r="E25" s="305"/>
      <c r="F25" s="305"/>
      <c r="G25" s="305"/>
      <c r="H25" s="305"/>
      <c r="I25" s="305"/>
      <c r="J25" s="305"/>
      <c r="K25" s="88"/>
      <c r="L25" s="88"/>
      <c r="M25" s="89"/>
    </row>
    <row r="26" spans="1:13" ht="15.75" x14ac:dyDescent="0.25">
      <c r="A26" s="304"/>
      <c r="B26" s="305"/>
      <c r="C26" s="305"/>
      <c r="D26" s="305"/>
      <c r="E26" s="305"/>
      <c r="F26" s="305"/>
      <c r="G26" s="305"/>
      <c r="H26" s="305"/>
      <c r="I26" s="305"/>
      <c r="J26" s="305"/>
      <c r="K26" s="88"/>
      <c r="L26" s="88"/>
      <c r="M26" s="89"/>
    </row>
    <row r="27" spans="1:13" ht="15.75" x14ac:dyDescent="0.25">
      <c r="A27" s="304"/>
      <c r="B27" s="305"/>
      <c r="C27" s="305"/>
      <c r="D27" s="305"/>
      <c r="E27" s="305"/>
      <c r="F27" s="305"/>
      <c r="G27" s="305"/>
      <c r="H27" s="305"/>
      <c r="I27" s="305"/>
      <c r="J27" s="305"/>
      <c r="K27" s="88"/>
      <c r="L27" s="88"/>
      <c r="M27" s="89"/>
    </row>
    <row r="28" spans="1:13" ht="15.75" x14ac:dyDescent="0.25">
      <c r="A28" s="304"/>
      <c r="B28" s="305"/>
      <c r="C28" s="305"/>
      <c r="D28" s="305"/>
      <c r="E28" s="305"/>
      <c r="F28" s="305"/>
      <c r="G28" s="305"/>
      <c r="H28" s="305"/>
      <c r="I28" s="305"/>
      <c r="J28" s="305"/>
      <c r="K28" s="88"/>
      <c r="L28" s="88"/>
      <c r="M28" s="89"/>
    </row>
    <row r="29" spans="1:13" ht="15.75" x14ac:dyDescent="0.25">
      <c r="A29" s="304"/>
      <c r="B29" s="305"/>
      <c r="C29" s="305"/>
      <c r="D29" s="305"/>
      <c r="E29" s="305"/>
      <c r="F29" s="305"/>
      <c r="G29" s="305"/>
      <c r="H29" s="305"/>
      <c r="I29" s="305"/>
      <c r="J29" s="305"/>
      <c r="K29" s="88"/>
      <c r="L29" s="88"/>
      <c r="M29" s="89"/>
    </row>
    <row r="30" spans="1:13" ht="15.75" x14ac:dyDescent="0.25">
      <c r="A30" s="304"/>
      <c r="B30" s="305"/>
      <c r="C30" s="305"/>
      <c r="D30" s="305"/>
      <c r="E30" s="305"/>
      <c r="F30" s="305"/>
      <c r="G30" s="305"/>
      <c r="H30" s="305"/>
      <c r="I30" s="305"/>
      <c r="J30" s="305"/>
      <c r="K30" s="88"/>
      <c r="L30" s="88"/>
      <c r="M30" s="89"/>
    </row>
    <row r="31" spans="1:13" ht="15.75" x14ac:dyDescent="0.25">
      <c r="A31" s="304"/>
      <c r="B31" s="305"/>
      <c r="C31" s="305"/>
      <c r="D31" s="305"/>
      <c r="E31" s="305"/>
      <c r="F31" s="305"/>
      <c r="G31" s="305"/>
      <c r="H31" s="305"/>
      <c r="I31" s="305"/>
      <c r="J31" s="305"/>
      <c r="K31" s="88"/>
      <c r="L31" s="88"/>
      <c r="M31" s="89"/>
    </row>
    <row r="32" spans="1:13" ht="15.75" x14ac:dyDescent="0.25">
      <c r="A32" s="304"/>
      <c r="B32" s="305"/>
      <c r="C32" s="305"/>
      <c r="D32" s="305"/>
      <c r="E32" s="305"/>
      <c r="F32" s="305"/>
      <c r="G32" s="305"/>
      <c r="H32" s="305"/>
      <c r="I32" s="305"/>
      <c r="J32" s="305"/>
      <c r="K32" s="88"/>
      <c r="L32" s="88"/>
      <c r="M32" s="89"/>
    </row>
    <row r="33" spans="1:13" ht="15.75" x14ac:dyDescent="0.25">
      <c r="A33" s="304"/>
      <c r="B33" s="305"/>
      <c r="C33" s="305"/>
      <c r="D33" s="305"/>
      <c r="E33" s="305"/>
      <c r="F33" s="305"/>
      <c r="G33" s="305"/>
      <c r="H33" s="305"/>
      <c r="I33" s="305"/>
      <c r="J33" s="305"/>
      <c r="K33" s="88"/>
      <c r="L33" s="88"/>
      <c r="M33" s="89"/>
    </row>
    <row r="34" spans="1:13" ht="15.75" x14ac:dyDescent="0.25">
      <c r="A34" s="304"/>
      <c r="B34" s="305"/>
      <c r="C34" s="305"/>
      <c r="D34" s="305"/>
      <c r="E34" s="305"/>
      <c r="F34" s="305"/>
      <c r="G34" s="305"/>
      <c r="H34" s="305"/>
      <c r="I34" s="305"/>
      <c r="J34" s="305"/>
      <c r="K34" s="88"/>
      <c r="L34" s="88"/>
      <c r="M34" s="89"/>
    </row>
    <row r="35" spans="1:13" ht="15.75" x14ac:dyDescent="0.25">
      <c r="A35" s="304"/>
      <c r="B35" s="305"/>
      <c r="C35" s="305"/>
      <c r="D35" s="305"/>
      <c r="E35" s="305"/>
      <c r="F35" s="305"/>
      <c r="G35" s="305"/>
      <c r="H35" s="305"/>
      <c r="I35" s="305"/>
      <c r="J35" s="305"/>
      <c r="K35" s="88"/>
      <c r="L35" s="88"/>
      <c r="M35" s="89"/>
    </row>
    <row r="36" spans="1:13" ht="15.75" x14ac:dyDescent="0.25">
      <c r="A36" s="304"/>
      <c r="B36" s="305"/>
      <c r="C36" s="305"/>
      <c r="D36" s="305"/>
      <c r="E36" s="305"/>
      <c r="F36" s="305"/>
      <c r="G36" s="305"/>
      <c r="H36" s="305"/>
      <c r="I36" s="305"/>
      <c r="J36" s="305"/>
      <c r="K36" s="88"/>
      <c r="L36" s="88"/>
      <c r="M36" s="89"/>
    </row>
    <row r="37" spans="1:13" ht="15.75" x14ac:dyDescent="0.25">
      <c r="A37" s="304"/>
      <c r="B37" s="305"/>
      <c r="C37" s="305"/>
      <c r="D37" s="305"/>
      <c r="E37" s="305"/>
      <c r="F37" s="305"/>
      <c r="G37" s="305"/>
      <c r="H37" s="305"/>
      <c r="I37" s="305"/>
      <c r="J37" s="305"/>
      <c r="K37" s="88"/>
      <c r="L37" s="88"/>
      <c r="M37" s="89"/>
    </row>
    <row r="38" spans="1:13" ht="15.75" x14ac:dyDescent="0.25">
      <c r="A38" s="304"/>
      <c r="B38" s="305"/>
      <c r="C38" s="305"/>
      <c r="D38" s="305"/>
      <c r="E38" s="305"/>
      <c r="F38" s="305"/>
      <c r="G38" s="305"/>
      <c r="H38" s="305"/>
      <c r="I38" s="305"/>
      <c r="J38" s="305"/>
      <c r="K38" s="88"/>
      <c r="L38" s="88"/>
      <c r="M38" s="89"/>
    </row>
    <row r="39" spans="1:13" ht="15.75" x14ac:dyDescent="0.25">
      <c r="A39" s="304"/>
      <c r="B39" s="305"/>
      <c r="C39" s="305"/>
      <c r="D39" s="305"/>
      <c r="E39" s="305"/>
      <c r="F39" s="305"/>
      <c r="G39" s="305"/>
      <c r="H39" s="305"/>
      <c r="I39" s="305"/>
      <c r="J39" s="305"/>
      <c r="K39" s="88"/>
      <c r="L39" s="88"/>
      <c r="M39" s="89"/>
    </row>
    <row r="40" spans="1:13" ht="15.75" x14ac:dyDescent="0.25">
      <c r="A40" s="304"/>
      <c r="B40" s="305"/>
      <c r="C40" s="305"/>
      <c r="D40" s="305"/>
      <c r="E40" s="305"/>
      <c r="F40" s="305"/>
      <c r="G40" s="305"/>
      <c r="H40" s="305"/>
      <c r="I40" s="305"/>
      <c r="J40" s="305"/>
      <c r="K40" s="88"/>
      <c r="L40" s="88"/>
      <c r="M40" s="89"/>
    </row>
    <row r="41" spans="1:13" ht="15.75" x14ac:dyDescent="0.25">
      <c r="A41" s="304"/>
      <c r="B41" s="305"/>
      <c r="C41" s="305"/>
      <c r="D41" s="305"/>
      <c r="E41" s="305"/>
      <c r="F41" s="305"/>
      <c r="G41" s="305"/>
      <c r="H41" s="305"/>
      <c r="I41" s="305"/>
      <c r="J41" s="305"/>
      <c r="K41" s="88"/>
      <c r="L41" s="88"/>
      <c r="M41" s="89"/>
    </row>
    <row r="42" spans="1:13" ht="15.75" x14ac:dyDescent="0.25">
      <c r="A42" s="304"/>
      <c r="B42" s="305"/>
      <c r="C42" s="305"/>
      <c r="D42" s="305"/>
      <c r="E42" s="305"/>
      <c r="F42" s="305"/>
      <c r="G42" s="305"/>
      <c r="H42" s="305"/>
      <c r="I42" s="305"/>
      <c r="J42" s="305"/>
      <c r="K42" s="88"/>
      <c r="L42" s="88"/>
      <c r="M42" s="89"/>
    </row>
    <row r="43" spans="1:13" ht="15.75" x14ac:dyDescent="0.25">
      <c r="A43" s="304"/>
      <c r="B43" s="305"/>
      <c r="C43" s="305"/>
      <c r="D43" s="305"/>
      <c r="E43" s="305"/>
      <c r="F43" s="305"/>
      <c r="G43" s="305"/>
      <c r="H43" s="305"/>
      <c r="I43" s="305"/>
      <c r="J43" s="305"/>
      <c r="K43" s="88"/>
      <c r="L43" s="88"/>
      <c r="M43" s="89"/>
    </row>
    <row r="44" spans="1:13" ht="15.75" x14ac:dyDescent="0.25">
      <c r="A44" s="304"/>
      <c r="B44" s="305"/>
      <c r="C44" s="305"/>
      <c r="D44" s="305"/>
      <c r="E44" s="305"/>
      <c r="F44" s="305"/>
      <c r="G44" s="305"/>
      <c r="H44" s="305"/>
      <c r="I44" s="305"/>
      <c r="J44" s="305"/>
      <c r="K44" s="88"/>
      <c r="L44" s="88"/>
      <c r="M44" s="89"/>
    </row>
    <row r="45" spans="1:13" ht="15.75" x14ac:dyDescent="0.25">
      <c r="A45" s="304"/>
      <c r="B45" s="305"/>
      <c r="C45" s="305"/>
      <c r="D45" s="305"/>
      <c r="E45" s="305"/>
      <c r="F45" s="305"/>
      <c r="G45" s="305"/>
      <c r="H45" s="305"/>
      <c r="I45" s="305"/>
      <c r="J45" s="305"/>
      <c r="K45" s="88"/>
      <c r="L45" s="88"/>
      <c r="M45" s="89"/>
    </row>
    <row r="46" spans="1:13" ht="15.75" x14ac:dyDescent="0.25">
      <c r="A46" s="304"/>
      <c r="B46" s="305"/>
      <c r="C46" s="305"/>
      <c r="D46" s="305"/>
      <c r="E46" s="305"/>
      <c r="F46" s="305"/>
      <c r="G46" s="305"/>
      <c r="H46" s="305"/>
      <c r="I46" s="305"/>
      <c r="J46" s="305"/>
      <c r="K46" s="88"/>
      <c r="L46" s="88"/>
      <c r="M46" s="89"/>
    </row>
    <row r="47" spans="1:13" ht="15.75" x14ac:dyDescent="0.25">
      <c r="A47" s="304"/>
      <c r="B47" s="305"/>
      <c r="C47" s="305"/>
      <c r="D47" s="305"/>
      <c r="E47" s="305"/>
      <c r="F47" s="305"/>
      <c r="G47" s="305"/>
      <c r="H47" s="305"/>
      <c r="I47" s="305"/>
      <c r="J47" s="305"/>
      <c r="K47" s="88"/>
      <c r="L47" s="88"/>
      <c r="M47" s="89"/>
    </row>
    <row r="48" spans="1:13" ht="15.75" x14ac:dyDescent="0.25">
      <c r="A48" s="304"/>
      <c r="B48" s="305"/>
      <c r="C48" s="305"/>
      <c r="D48" s="305"/>
      <c r="E48" s="305"/>
      <c r="F48" s="305"/>
      <c r="G48" s="305"/>
      <c r="H48" s="305"/>
      <c r="I48" s="305"/>
      <c r="J48" s="305"/>
      <c r="K48" s="88"/>
      <c r="L48" s="88"/>
      <c r="M48" s="89"/>
    </row>
    <row r="49" spans="1:13" ht="15.75" x14ac:dyDescent="0.25">
      <c r="A49" s="304"/>
      <c r="B49" s="305"/>
      <c r="C49" s="305"/>
      <c r="D49" s="305"/>
      <c r="E49" s="305"/>
      <c r="F49" s="305"/>
      <c r="G49" s="305"/>
      <c r="H49" s="305"/>
      <c r="I49" s="305"/>
      <c r="J49" s="305"/>
      <c r="K49" s="88"/>
      <c r="L49" s="88"/>
      <c r="M49" s="89"/>
    </row>
    <row r="50" spans="1:13" ht="15.75" x14ac:dyDescent="0.25">
      <c r="A50" s="304"/>
      <c r="B50" s="305"/>
      <c r="C50" s="305"/>
      <c r="D50" s="305"/>
      <c r="E50" s="305"/>
      <c r="F50" s="305"/>
      <c r="G50" s="305"/>
      <c r="H50" s="305"/>
      <c r="I50" s="305"/>
      <c r="J50" s="305"/>
      <c r="K50" s="88"/>
      <c r="L50" s="88"/>
      <c r="M50" s="89"/>
    </row>
    <row r="51" spans="1:13" ht="15.75" x14ac:dyDescent="0.25">
      <c r="A51" s="304"/>
      <c r="B51" s="305"/>
      <c r="C51" s="305"/>
      <c r="D51" s="305"/>
      <c r="E51" s="305"/>
      <c r="F51" s="305"/>
      <c r="G51" s="305"/>
      <c r="H51" s="305"/>
      <c r="I51" s="305"/>
      <c r="J51" s="305"/>
      <c r="K51" s="88"/>
      <c r="L51" s="88"/>
      <c r="M51" s="89"/>
    </row>
    <row r="52" spans="1:13" ht="15.75" x14ac:dyDescent="0.25">
      <c r="A52" s="304"/>
      <c r="B52" s="305"/>
      <c r="C52" s="305"/>
      <c r="D52" s="305"/>
      <c r="E52" s="305"/>
      <c r="F52" s="305"/>
      <c r="G52" s="305"/>
      <c r="H52" s="305"/>
      <c r="I52" s="305"/>
      <c r="J52" s="305"/>
      <c r="K52" s="88"/>
      <c r="L52" s="88"/>
      <c r="M52" s="89"/>
    </row>
    <row r="53" spans="1:13" ht="15.75" x14ac:dyDescent="0.25">
      <c r="A53" s="304"/>
      <c r="B53" s="305"/>
      <c r="C53" s="305"/>
      <c r="D53" s="305"/>
      <c r="E53" s="305"/>
      <c r="F53" s="305"/>
      <c r="G53" s="305"/>
      <c r="H53" s="305"/>
      <c r="I53" s="305"/>
      <c r="J53" s="305"/>
      <c r="K53" s="88"/>
      <c r="L53" s="88"/>
      <c r="M53" s="89"/>
    </row>
    <row r="54" spans="1:13" ht="15.75" x14ac:dyDescent="0.25">
      <c r="A54" s="304"/>
      <c r="B54" s="305"/>
      <c r="C54" s="305"/>
      <c r="D54" s="305"/>
      <c r="E54" s="305"/>
      <c r="F54" s="305"/>
      <c r="G54" s="305"/>
      <c r="H54" s="305"/>
      <c r="I54" s="305"/>
      <c r="J54" s="305"/>
      <c r="K54" s="88"/>
      <c r="L54" s="88"/>
      <c r="M54" s="89"/>
    </row>
    <row r="55" spans="1:13" ht="15.75" x14ac:dyDescent="0.25">
      <c r="A55" s="304"/>
      <c r="B55" s="305"/>
      <c r="C55" s="305"/>
      <c r="D55" s="305"/>
      <c r="E55" s="305"/>
      <c r="F55" s="305"/>
      <c r="G55" s="305"/>
      <c r="H55" s="305"/>
      <c r="I55" s="305"/>
      <c r="J55" s="305"/>
      <c r="K55" s="88"/>
      <c r="L55" s="88"/>
      <c r="M55" s="89"/>
    </row>
    <row r="56" spans="1:13" ht="15.75" x14ac:dyDescent="0.25">
      <c r="A56" s="304"/>
      <c r="B56" s="305"/>
      <c r="C56" s="305"/>
      <c r="D56" s="305"/>
      <c r="E56" s="305"/>
      <c r="F56" s="305"/>
      <c r="G56" s="305"/>
      <c r="H56" s="305"/>
      <c r="I56" s="305"/>
      <c r="J56" s="305"/>
      <c r="K56" s="88"/>
      <c r="L56" s="88"/>
      <c r="M56" s="89"/>
    </row>
    <row r="57" spans="1:13" ht="15.75" x14ac:dyDescent="0.25">
      <c r="A57" s="304"/>
      <c r="B57" s="305"/>
      <c r="C57" s="305"/>
      <c r="D57" s="305"/>
      <c r="E57" s="305"/>
      <c r="F57" s="305"/>
      <c r="G57" s="305"/>
      <c r="H57" s="305"/>
      <c r="I57" s="305"/>
      <c r="J57" s="305"/>
      <c r="K57" s="88"/>
      <c r="L57" s="88"/>
      <c r="M57" s="89"/>
    </row>
    <row r="58" spans="1:13" ht="15.75" x14ac:dyDescent="0.25">
      <c r="A58" s="304"/>
      <c r="B58" s="305"/>
      <c r="C58" s="305"/>
      <c r="D58" s="305"/>
      <c r="E58" s="305"/>
      <c r="F58" s="305"/>
      <c r="G58" s="305"/>
      <c r="H58" s="305"/>
      <c r="I58" s="305"/>
      <c r="J58" s="305"/>
      <c r="K58" s="88"/>
      <c r="L58" s="88"/>
      <c r="M58" s="89"/>
    </row>
    <row r="59" spans="1:13" ht="15.75" x14ac:dyDescent="0.25">
      <c r="A59" s="304"/>
      <c r="B59" s="305"/>
      <c r="C59" s="305"/>
      <c r="D59" s="305"/>
      <c r="E59" s="305"/>
      <c r="F59" s="305"/>
      <c r="G59" s="305"/>
      <c r="H59" s="305"/>
      <c r="I59" s="305"/>
      <c r="J59" s="305"/>
      <c r="K59" s="88"/>
      <c r="L59" s="88"/>
      <c r="M59" s="89"/>
    </row>
    <row r="60" spans="1:13" ht="15.75" x14ac:dyDescent="0.25">
      <c r="A60" s="304"/>
      <c r="B60" s="305"/>
      <c r="C60" s="305"/>
      <c r="D60" s="305"/>
      <c r="E60" s="305"/>
      <c r="F60" s="305"/>
      <c r="G60" s="305"/>
      <c r="H60" s="305"/>
      <c r="I60" s="305"/>
      <c r="J60" s="305"/>
      <c r="K60" s="88"/>
      <c r="L60" s="88"/>
      <c r="M60" s="89"/>
    </row>
    <row r="61" spans="1:13" ht="15.75" x14ac:dyDescent="0.25">
      <c r="A61" s="304"/>
      <c r="B61" s="305"/>
      <c r="C61" s="305"/>
      <c r="D61" s="305"/>
      <c r="E61" s="305"/>
      <c r="F61" s="305"/>
      <c r="G61" s="305"/>
      <c r="H61" s="305"/>
      <c r="I61" s="305"/>
      <c r="J61" s="305"/>
      <c r="K61" s="88"/>
      <c r="L61" s="88"/>
      <c r="M61" s="89"/>
    </row>
    <row r="62" spans="1:13" ht="15.75" x14ac:dyDescent="0.25">
      <c r="A62" s="304"/>
      <c r="B62" s="305"/>
      <c r="C62" s="305"/>
      <c r="D62" s="305"/>
      <c r="E62" s="305"/>
      <c r="F62" s="305"/>
      <c r="G62" s="305"/>
      <c r="H62" s="305"/>
      <c r="I62" s="305"/>
      <c r="J62" s="305"/>
      <c r="K62" s="88"/>
      <c r="L62" s="88"/>
      <c r="M62" s="89"/>
    </row>
    <row r="63" spans="1:13" ht="15.75" x14ac:dyDescent="0.25">
      <c r="A63" s="304"/>
      <c r="B63" s="305"/>
      <c r="C63" s="305"/>
      <c r="D63" s="305"/>
      <c r="E63" s="305"/>
      <c r="F63" s="305"/>
      <c r="G63" s="305"/>
      <c r="H63" s="305"/>
      <c r="I63" s="305"/>
      <c r="J63" s="305"/>
      <c r="K63" s="88"/>
      <c r="L63" s="88"/>
      <c r="M63" s="89"/>
    </row>
    <row r="64" spans="1:13" ht="15.75" x14ac:dyDescent="0.25">
      <c r="A64" s="304"/>
      <c r="B64" s="305"/>
      <c r="C64" s="305"/>
      <c r="D64" s="305"/>
      <c r="E64" s="305"/>
      <c r="F64" s="305"/>
      <c r="G64" s="305"/>
      <c r="H64" s="305"/>
      <c r="I64" s="305"/>
      <c r="J64" s="305"/>
      <c r="K64" s="88"/>
      <c r="L64" s="88"/>
      <c r="M64" s="89"/>
    </row>
    <row r="65" spans="1:13" ht="15.75" x14ac:dyDescent="0.25">
      <c r="A65" s="304"/>
      <c r="B65" s="305"/>
      <c r="C65" s="305"/>
      <c r="D65" s="305"/>
      <c r="E65" s="305"/>
      <c r="F65" s="305"/>
      <c r="G65" s="305"/>
      <c r="H65" s="305"/>
      <c r="I65" s="305"/>
      <c r="J65" s="305"/>
      <c r="K65" s="88"/>
      <c r="L65" s="88"/>
      <c r="M65" s="89"/>
    </row>
    <row r="66" spans="1:13" ht="15.75" x14ac:dyDescent="0.25">
      <c r="A66" s="304"/>
      <c r="B66" s="305"/>
      <c r="C66" s="305"/>
      <c r="D66" s="305"/>
      <c r="E66" s="305"/>
      <c r="F66" s="305"/>
      <c r="G66" s="305"/>
      <c r="H66" s="305"/>
      <c r="I66" s="305"/>
      <c r="J66" s="305"/>
      <c r="K66" s="88"/>
      <c r="L66" s="88"/>
      <c r="M66" s="89"/>
    </row>
    <row r="67" spans="1:13" ht="15.75" x14ac:dyDescent="0.25">
      <c r="A67" s="304"/>
      <c r="B67" s="305"/>
      <c r="C67" s="305"/>
      <c r="D67" s="305"/>
      <c r="E67" s="305"/>
      <c r="F67" s="305"/>
      <c r="G67" s="305"/>
      <c r="H67" s="305"/>
      <c r="I67" s="305"/>
      <c r="J67" s="305"/>
      <c r="K67" s="88"/>
      <c r="L67" s="88"/>
      <c r="M67" s="89"/>
    </row>
    <row r="68" spans="1:13" ht="15.75" x14ac:dyDescent="0.25">
      <c r="A68" s="304"/>
      <c r="B68" s="305"/>
      <c r="C68" s="305"/>
      <c r="D68" s="305"/>
      <c r="E68" s="305"/>
      <c r="F68" s="305"/>
      <c r="G68" s="305"/>
      <c r="H68" s="305"/>
      <c r="I68" s="305"/>
      <c r="J68" s="305"/>
      <c r="K68" s="88"/>
      <c r="L68" s="88"/>
      <c r="M68" s="89"/>
    </row>
    <row r="69" spans="1:13" ht="15.75" x14ac:dyDescent="0.25">
      <c r="A69" s="304"/>
      <c r="B69" s="305"/>
      <c r="C69" s="305"/>
      <c r="D69" s="305"/>
      <c r="E69" s="305"/>
      <c r="F69" s="305"/>
      <c r="G69" s="305"/>
      <c r="H69" s="305"/>
      <c r="I69" s="305"/>
      <c r="J69" s="305"/>
      <c r="K69" s="88"/>
      <c r="L69" s="88"/>
      <c r="M69" s="89"/>
    </row>
    <row r="70" spans="1:13" ht="15.75" x14ac:dyDescent="0.25">
      <c r="A70" s="304"/>
      <c r="B70" s="305"/>
      <c r="C70" s="305"/>
      <c r="D70" s="305"/>
      <c r="E70" s="305"/>
      <c r="F70" s="305"/>
      <c r="G70" s="305"/>
      <c r="H70" s="305"/>
      <c r="I70" s="305"/>
      <c r="J70" s="305"/>
      <c r="K70" s="88"/>
      <c r="L70" s="88"/>
      <c r="M70" s="89"/>
    </row>
    <row r="71" spans="1:13" ht="15.75" x14ac:dyDescent="0.25">
      <c r="A71" s="304"/>
      <c r="B71" s="305"/>
      <c r="C71" s="305"/>
      <c r="D71" s="305"/>
      <c r="E71" s="305"/>
      <c r="F71" s="305"/>
      <c r="G71" s="305"/>
      <c r="H71" s="305"/>
      <c r="I71" s="305"/>
      <c r="J71" s="305"/>
      <c r="K71" s="88"/>
      <c r="L71" s="88"/>
      <c r="M71" s="89"/>
    </row>
    <row r="72" spans="1:13" ht="15.75" x14ac:dyDescent="0.25">
      <c r="A72" s="304"/>
      <c r="B72" s="305"/>
      <c r="C72" s="305"/>
      <c r="D72" s="305"/>
      <c r="E72" s="305"/>
      <c r="F72" s="305"/>
      <c r="G72" s="305"/>
      <c r="H72" s="305"/>
      <c r="I72" s="305"/>
      <c r="J72" s="305"/>
      <c r="K72" s="88"/>
      <c r="L72" s="88"/>
      <c r="M72" s="89"/>
    </row>
    <row r="73" spans="1:13" ht="15.75" x14ac:dyDescent="0.25">
      <c r="A73" s="304"/>
      <c r="B73" s="305"/>
      <c r="C73" s="305"/>
      <c r="D73" s="305"/>
      <c r="E73" s="305"/>
      <c r="F73" s="305"/>
      <c r="G73" s="305"/>
      <c r="H73" s="305"/>
      <c r="I73" s="305"/>
      <c r="J73" s="305"/>
      <c r="K73" s="88"/>
      <c r="L73" s="88"/>
      <c r="M73" s="89"/>
    </row>
    <row r="74" spans="1:13" ht="15.75" x14ac:dyDescent="0.25">
      <c r="A74" s="304"/>
      <c r="B74" s="305"/>
      <c r="C74" s="305"/>
      <c r="D74" s="305"/>
      <c r="E74" s="305"/>
      <c r="F74" s="305"/>
      <c r="G74" s="305"/>
      <c r="H74" s="305"/>
      <c r="I74" s="305"/>
      <c r="J74" s="305"/>
      <c r="K74" s="88"/>
      <c r="L74" s="88"/>
      <c r="M74" s="89"/>
    </row>
    <row r="75" spans="1:13" ht="15.75" x14ac:dyDescent="0.25">
      <c r="A75" s="304"/>
      <c r="B75" s="305"/>
      <c r="C75" s="305"/>
      <c r="D75" s="305"/>
      <c r="E75" s="305"/>
      <c r="F75" s="305"/>
      <c r="G75" s="305"/>
      <c r="H75" s="305"/>
      <c r="I75" s="305"/>
      <c r="J75" s="305"/>
      <c r="K75" s="88"/>
      <c r="L75" s="88"/>
      <c r="M75" s="89"/>
    </row>
    <row r="76" spans="1:13" ht="15.75" x14ac:dyDescent="0.25">
      <c r="A76" s="304"/>
      <c r="B76" s="305"/>
      <c r="C76" s="305"/>
      <c r="D76" s="305"/>
      <c r="E76" s="305"/>
      <c r="F76" s="305"/>
      <c r="G76" s="305"/>
      <c r="H76" s="305"/>
      <c r="I76" s="305"/>
      <c r="J76" s="305"/>
      <c r="K76" s="88"/>
      <c r="L76" s="88"/>
      <c r="M76" s="89"/>
    </row>
    <row r="77" spans="1:13" ht="15.75" x14ac:dyDescent="0.25">
      <c r="A77" s="304"/>
      <c r="B77" s="305"/>
      <c r="C77" s="305"/>
      <c r="D77" s="305"/>
      <c r="E77" s="305"/>
      <c r="F77" s="305"/>
      <c r="G77" s="305"/>
      <c r="H77" s="305"/>
      <c r="I77" s="305"/>
      <c r="J77" s="305"/>
      <c r="K77" s="88"/>
      <c r="L77" s="88"/>
      <c r="M77" s="89"/>
    </row>
    <row r="78" spans="1:13" ht="15.75" x14ac:dyDescent="0.25">
      <c r="A78" s="304"/>
      <c r="B78" s="305"/>
      <c r="C78" s="305"/>
      <c r="D78" s="305"/>
      <c r="E78" s="305"/>
      <c r="F78" s="305"/>
      <c r="G78" s="305"/>
      <c r="H78" s="305"/>
      <c r="I78" s="305"/>
      <c r="J78" s="305"/>
      <c r="K78" s="88"/>
      <c r="L78" s="88"/>
      <c r="M78" s="89"/>
    </row>
    <row r="79" spans="1:13" ht="15.75" x14ac:dyDescent="0.25">
      <c r="A79" s="304"/>
      <c r="B79" s="305"/>
      <c r="C79" s="305"/>
      <c r="D79" s="305"/>
      <c r="E79" s="305"/>
      <c r="F79" s="305"/>
      <c r="G79" s="305"/>
      <c r="H79" s="305"/>
      <c r="I79" s="305"/>
      <c r="J79" s="305"/>
      <c r="K79" s="88"/>
      <c r="L79" s="88"/>
      <c r="M79" s="89"/>
    </row>
    <row r="80" spans="1:13" ht="15.75" x14ac:dyDescent="0.25">
      <c r="A80" s="304"/>
      <c r="B80" s="305"/>
      <c r="C80" s="305"/>
      <c r="D80" s="305"/>
      <c r="E80" s="305"/>
      <c r="F80" s="305"/>
      <c r="G80" s="305"/>
      <c r="H80" s="305"/>
      <c r="I80" s="305"/>
      <c r="J80" s="305"/>
      <c r="K80" s="88"/>
      <c r="L80" s="88"/>
      <c r="M80" s="89"/>
    </row>
    <row r="81" spans="1:13" ht="15.75" x14ac:dyDescent="0.25">
      <c r="A81" s="304"/>
      <c r="B81" s="305"/>
      <c r="C81" s="305"/>
      <c r="D81" s="305"/>
      <c r="E81" s="305"/>
      <c r="F81" s="305"/>
      <c r="G81" s="305"/>
      <c r="H81" s="305"/>
      <c r="I81" s="305"/>
      <c r="J81" s="305"/>
      <c r="K81" s="88"/>
      <c r="L81" s="88"/>
      <c r="M81" s="89"/>
    </row>
    <row r="82" spans="1:13" ht="15.75" x14ac:dyDescent="0.25">
      <c r="A82" s="304"/>
      <c r="B82" s="305"/>
      <c r="C82" s="305"/>
      <c r="D82" s="305"/>
      <c r="E82" s="305"/>
      <c r="F82" s="305"/>
      <c r="G82" s="305"/>
      <c r="H82" s="305"/>
      <c r="I82" s="305"/>
      <c r="J82" s="305"/>
      <c r="K82" s="88"/>
      <c r="L82" s="88"/>
      <c r="M82" s="89"/>
    </row>
    <row r="83" spans="1:13" ht="15.75" x14ac:dyDescent="0.25">
      <c r="A83" s="304"/>
      <c r="B83" s="305"/>
      <c r="C83" s="305"/>
      <c r="D83" s="305"/>
      <c r="E83" s="305"/>
      <c r="F83" s="305"/>
      <c r="G83" s="305"/>
      <c r="H83" s="305"/>
      <c r="I83" s="305"/>
      <c r="J83" s="305"/>
      <c r="K83" s="88"/>
      <c r="L83" s="88"/>
      <c r="M83" s="89"/>
    </row>
    <row r="84" spans="1:13" ht="15.75" x14ac:dyDescent="0.25">
      <c r="A84" s="304"/>
      <c r="B84" s="305"/>
      <c r="C84" s="305"/>
      <c r="D84" s="305"/>
      <c r="E84" s="305"/>
      <c r="F84" s="305"/>
      <c r="G84" s="305"/>
      <c r="H84" s="305"/>
      <c r="I84" s="305"/>
      <c r="J84" s="305"/>
      <c r="K84" s="88"/>
      <c r="L84" s="88"/>
      <c r="M84" s="89"/>
    </row>
    <row r="85" spans="1:13" ht="15.75" x14ac:dyDescent="0.25">
      <c r="A85" s="304"/>
      <c r="B85" s="305"/>
      <c r="C85" s="305"/>
      <c r="D85" s="305"/>
      <c r="E85" s="305"/>
      <c r="F85" s="305"/>
      <c r="G85" s="305"/>
      <c r="H85" s="305"/>
      <c r="I85" s="305"/>
      <c r="J85" s="305"/>
      <c r="K85" s="88"/>
      <c r="L85" s="88"/>
      <c r="M85" s="89"/>
    </row>
    <row r="86" spans="1:13" ht="15.75" x14ac:dyDescent="0.25">
      <c r="A86" s="304"/>
      <c r="B86" s="305"/>
      <c r="C86" s="305"/>
      <c r="D86" s="305"/>
      <c r="E86" s="305"/>
      <c r="F86" s="305"/>
      <c r="G86" s="305"/>
      <c r="H86" s="305"/>
      <c r="I86" s="305"/>
      <c r="J86" s="305"/>
      <c r="K86" s="88"/>
      <c r="L86" s="88"/>
      <c r="M86" s="89"/>
    </row>
    <row r="87" spans="1:13" ht="15.75" x14ac:dyDescent="0.25">
      <c r="A87" s="304"/>
      <c r="B87" s="305"/>
      <c r="C87" s="305"/>
      <c r="D87" s="305"/>
      <c r="E87" s="305"/>
      <c r="F87" s="305"/>
      <c r="G87" s="305"/>
      <c r="H87" s="305"/>
      <c r="I87" s="305"/>
      <c r="J87" s="305"/>
      <c r="K87" s="88"/>
      <c r="L87" s="88"/>
      <c r="M87" s="89"/>
    </row>
    <row r="88" spans="1:13" ht="15.75" x14ac:dyDescent="0.25">
      <c r="A88" s="304"/>
      <c r="B88" s="305"/>
      <c r="C88" s="305"/>
      <c r="D88" s="305"/>
      <c r="E88" s="305"/>
      <c r="F88" s="305"/>
      <c r="G88" s="305"/>
      <c r="H88" s="305"/>
      <c r="I88" s="305"/>
      <c r="J88" s="305"/>
      <c r="K88" s="88"/>
      <c r="L88" s="88"/>
      <c r="M88" s="89"/>
    </row>
    <row r="89" spans="1:13" ht="15.75" x14ac:dyDescent="0.25">
      <c r="A89" s="304"/>
      <c r="B89" s="305"/>
      <c r="C89" s="305"/>
      <c r="D89" s="305"/>
      <c r="E89" s="305"/>
      <c r="F89" s="305"/>
      <c r="G89" s="305"/>
      <c r="H89" s="305"/>
      <c r="I89" s="305"/>
      <c r="J89" s="305"/>
      <c r="K89" s="88"/>
      <c r="L89" s="88"/>
      <c r="M89" s="89"/>
    </row>
    <row r="90" spans="1:13" ht="15.75" x14ac:dyDescent="0.25">
      <c r="A90" s="304"/>
      <c r="B90" s="305"/>
      <c r="C90" s="305"/>
      <c r="D90" s="305"/>
      <c r="E90" s="305"/>
      <c r="F90" s="305"/>
      <c r="G90" s="305"/>
      <c r="H90" s="305"/>
      <c r="I90" s="305"/>
      <c r="J90" s="305"/>
      <c r="K90" s="88"/>
      <c r="L90" s="88"/>
      <c r="M90" s="89"/>
    </row>
    <row r="91" spans="1:13" ht="15.75" x14ac:dyDescent="0.25">
      <c r="A91" s="304"/>
      <c r="B91" s="305"/>
      <c r="C91" s="305"/>
      <c r="D91" s="305"/>
      <c r="E91" s="305"/>
      <c r="F91" s="305"/>
      <c r="G91" s="305"/>
      <c r="H91" s="305"/>
      <c r="I91" s="305"/>
      <c r="J91" s="305"/>
      <c r="K91" s="88"/>
      <c r="L91" s="88"/>
      <c r="M91" s="89"/>
    </row>
    <row r="92" spans="1:13" ht="15.75" x14ac:dyDescent="0.25">
      <c r="A92" s="304"/>
      <c r="B92" s="305"/>
      <c r="C92" s="305"/>
      <c r="D92" s="305"/>
      <c r="E92" s="305"/>
      <c r="F92" s="305"/>
      <c r="G92" s="305"/>
      <c r="H92" s="305"/>
      <c r="I92" s="305"/>
      <c r="J92" s="305"/>
      <c r="K92" s="88"/>
      <c r="L92" s="88"/>
      <c r="M92" s="89"/>
    </row>
    <row r="93" spans="1:13" ht="15.75" x14ac:dyDescent="0.25">
      <c r="A93" s="304"/>
      <c r="B93" s="305"/>
      <c r="C93" s="305"/>
      <c r="D93" s="305"/>
      <c r="E93" s="305"/>
      <c r="F93" s="305"/>
      <c r="G93" s="305"/>
      <c r="H93" s="305"/>
      <c r="I93" s="305"/>
      <c r="J93" s="305"/>
      <c r="K93" s="88"/>
      <c r="L93" s="88"/>
      <c r="M93" s="89"/>
    </row>
    <row r="94" spans="1:13" ht="15.75" x14ac:dyDescent="0.25">
      <c r="A94" s="304"/>
      <c r="B94" s="305"/>
      <c r="C94" s="305"/>
      <c r="D94" s="305"/>
      <c r="E94" s="305"/>
      <c r="F94" s="305"/>
      <c r="G94" s="305"/>
      <c r="H94" s="305"/>
      <c r="I94" s="305"/>
      <c r="J94" s="305"/>
      <c r="K94" s="88"/>
      <c r="L94" s="88"/>
      <c r="M94" s="89"/>
    </row>
    <row r="95" spans="1:13" ht="15.75" x14ac:dyDescent="0.25">
      <c r="A95" s="304"/>
      <c r="B95" s="305"/>
      <c r="C95" s="305"/>
      <c r="D95" s="305"/>
      <c r="E95" s="305"/>
      <c r="F95" s="305"/>
      <c r="G95" s="305"/>
      <c r="H95" s="305"/>
      <c r="I95" s="305"/>
      <c r="J95" s="305"/>
      <c r="K95" s="88"/>
      <c r="L95" s="88"/>
      <c r="M95" s="89"/>
    </row>
    <row r="96" spans="1:13" ht="15.75" x14ac:dyDescent="0.25">
      <c r="A96" s="304"/>
      <c r="B96" s="305"/>
      <c r="C96" s="305"/>
      <c r="D96" s="305"/>
      <c r="E96" s="305"/>
      <c r="F96" s="305"/>
      <c r="G96" s="305"/>
      <c r="H96" s="305"/>
      <c r="I96" s="305"/>
      <c r="J96" s="305"/>
      <c r="K96" s="88"/>
      <c r="L96" s="88"/>
      <c r="M96" s="89"/>
    </row>
    <row r="97" spans="1:13" ht="15.75" x14ac:dyDescent="0.25">
      <c r="A97" s="304"/>
      <c r="B97" s="305"/>
      <c r="C97" s="305"/>
      <c r="D97" s="305"/>
      <c r="E97" s="305"/>
      <c r="F97" s="305"/>
      <c r="G97" s="305"/>
      <c r="H97" s="305"/>
      <c r="I97" s="305"/>
      <c r="J97" s="305"/>
      <c r="K97" s="88"/>
      <c r="L97" s="88"/>
      <c r="M97" s="89"/>
    </row>
    <row r="98" spans="1:13" ht="15.75" x14ac:dyDescent="0.25">
      <c r="A98" s="304"/>
      <c r="B98" s="305"/>
      <c r="C98" s="305"/>
      <c r="D98" s="305"/>
      <c r="E98" s="305"/>
      <c r="F98" s="305"/>
      <c r="G98" s="305"/>
      <c r="H98" s="305"/>
      <c r="I98" s="305"/>
      <c r="J98" s="305"/>
      <c r="K98" s="88"/>
      <c r="L98" s="88"/>
      <c r="M98" s="89"/>
    </row>
    <row r="99" spans="1:13" ht="15.75" x14ac:dyDescent="0.25">
      <c r="A99" s="304"/>
      <c r="B99" s="305"/>
      <c r="C99" s="305"/>
      <c r="D99" s="305"/>
      <c r="E99" s="305"/>
      <c r="F99" s="305"/>
      <c r="G99" s="305"/>
      <c r="H99" s="305"/>
      <c r="I99" s="305"/>
      <c r="J99" s="305"/>
      <c r="K99" s="88"/>
      <c r="L99" s="88"/>
      <c r="M99" s="89"/>
    </row>
    <row r="100" spans="1:13" ht="15.75" x14ac:dyDescent="0.25">
      <c r="A100" s="304"/>
      <c r="B100" s="305"/>
      <c r="C100" s="305"/>
      <c r="D100" s="305"/>
      <c r="E100" s="305"/>
      <c r="F100" s="305"/>
      <c r="G100" s="305"/>
      <c r="H100" s="305"/>
      <c r="I100" s="305"/>
      <c r="J100" s="305"/>
      <c r="K100" s="88"/>
      <c r="L100" s="88"/>
      <c r="M100" s="89"/>
    </row>
    <row r="101" spans="1:13" ht="15.75" x14ac:dyDescent="0.25">
      <c r="A101" s="304"/>
      <c r="B101" s="305"/>
      <c r="C101" s="305"/>
      <c r="D101" s="305"/>
      <c r="E101" s="305"/>
      <c r="F101" s="305"/>
      <c r="G101" s="305"/>
      <c r="H101" s="305"/>
      <c r="I101" s="305"/>
      <c r="J101" s="305"/>
      <c r="K101" s="88"/>
      <c r="L101" s="88"/>
      <c r="M101" s="89"/>
    </row>
    <row r="102" spans="1:13" ht="15.75" x14ac:dyDescent="0.25">
      <c r="A102" s="304"/>
      <c r="B102" s="305"/>
      <c r="C102" s="305"/>
      <c r="D102" s="305"/>
      <c r="E102" s="305"/>
      <c r="F102" s="305"/>
      <c r="G102" s="305"/>
      <c r="H102" s="305"/>
      <c r="I102" s="305"/>
      <c r="J102" s="305"/>
      <c r="K102" s="88"/>
      <c r="L102" s="88"/>
      <c r="M102" s="89"/>
    </row>
    <row r="103" spans="1:13" ht="15.75" x14ac:dyDescent="0.25">
      <c r="A103" s="304"/>
      <c r="B103" s="305"/>
      <c r="C103" s="305"/>
      <c r="D103" s="305"/>
      <c r="E103" s="305"/>
      <c r="F103" s="305"/>
      <c r="G103" s="305"/>
      <c r="H103" s="305"/>
      <c r="I103" s="305"/>
      <c r="J103" s="305"/>
      <c r="K103" s="88"/>
      <c r="L103" s="88"/>
      <c r="M103" s="89"/>
    </row>
    <row r="104" spans="1:13" ht="15.75" x14ac:dyDescent="0.25">
      <c r="A104" s="304"/>
      <c r="B104" s="305"/>
      <c r="C104" s="305"/>
      <c r="D104" s="305"/>
      <c r="E104" s="305"/>
      <c r="F104" s="305"/>
      <c r="G104" s="305"/>
      <c r="H104" s="305"/>
      <c r="I104" s="305"/>
      <c r="J104" s="305"/>
      <c r="K104" s="88"/>
      <c r="L104" s="88"/>
      <c r="M104" s="89"/>
    </row>
    <row r="105" spans="1:13" ht="15.75" x14ac:dyDescent="0.25">
      <c r="A105" s="304"/>
      <c r="B105" s="305"/>
      <c r="C105" s="305"/>
      <c r="D105" s="305"/>
      <c r="E105" s="305"/>
      <c r="F105" s="305"/>
      <c r="G105" s="305"/>
      <c r="H105" s="305"/>
      <c r="I105" s="305"/>
      <c r="J105" s="305"/>
      <c r="K105" s="88"/>
      <c r="L105" s="88"/>
      <c r="M105" s="89"/>
    </row>
    <row r="106" spans="1:13" ht="15.75" x14ac:dyDescent="0.25">
      <c r="A106" s="304"/>
      <c r="B106" s="305"/>
      <c r="C106" s="305"/>
      <c r="D106" s="305"/>
      <c r="E106" s="305"/>
      <c r="F106" s="305"/>
      <c r="G106" s="305"/>
      <c r="H106" s="305"/>
      <c r="I106" s="305"/>
      <c r="J106" s="305"/>
      <c r="K106" s="88"/>
      <c r="L106" s="88"/>
      <c r="M106" s="89"/>
    </row>
    <row r="107" spans="1:13" ht="15.75" x14ac:dyDescent="0.25">
      <c r="A107" s="304"/>
      <c r="B107" s="305"/>
      <c r="C107" s="305"/>
      <c r="D107" s="305"/>
      <c r="E107" s="305"/>
      <c r="F107" s="305"/>
      <c r="G107" s="305"/>
      <c r="H107" s="305"/>
      <c r="I107" s="305"/>
      <c r="J107" s="305"/>
      <c r="K107" s="88"/>
      <c r="L107" s="88"/>
      <c r="M107" s="89"/>
    </row>
    <row r="108" spans="1:13" ht="15.75" x14ac:dyDescent="0.25">
      <c r="A108" s="304"/>
      <c r="B108" s="305"/>
      <c r="C108" s="305"/>
      <c r="D108" s="305"/>
      <c r="E108" s="305"/>
      <c r="F108" s="305"/>
      <c r="G108" s="305"/>
      <c r="H108" s="305"/>
      <c r="I108" s="305"/>
      <c r="J108" s="305"/>
      <c r="K108" s="88"/>
      <c r="L108" s="88"/>
      <c r="M108" s="89"/>
    </row>
    <row r="109" spans="1:13" ht="15.75" x14ac:dyDescent="0.25">
      <c r="A109" s="304"/>
      <c r="B109" s="305"/>
      <c r="C109" s="305"/>
      <c r="D109" s="305"/>
      <c r="E109" s="305"/>
      <c r="F109" s="305"/>
      <c r="G109" s="305"/>
      <c r="H109" s="305"/>
      <c r="I109" s="305"/>
      <c r="J109" s="305"/>
      <c r="K109" s="88"/>
      <c r="L109" s="88"/>
      <c r="M109" s="89"/>
    </row>
    <row r="110" spans="1:13" ht="15.75" x14ac:dyDescent="0.25">
      <c r="A110" s="304"/>
      <c r="B110" s="305"/>
      <c r="C110" s="305"/>
      <c r="D110" s="305"/>
      <c r="E110" s="305"/>
      <c r="F110" s="305"/>
      <c r="G110" s="305"/>
      <c r="H110" s="305"/>
      <c r="I110" s="305"/>
      <c r="J110" s="305"/>
      <c r="K110" s="88"/>
      <c r="L110" s="88"/>
      <c r="M110" s="89"/>
    </row>
    <row r="111" spans="1:13" ht="15.75" x14ac:dyDescent="0.25">
      <c r="A111" s="304"/>
      <c r="B111" s="305"/>
      <c r="C111" s="305"/>
      <c r="D111" s="305"/>
      <c r="E111" s="305"/>
      <c r="F111" s="305"/>
      <c r="G111" s="305"/>
      <c r="H111" s="305"/>
      <c r="I111" s="305"/>
      <c r="J111" s="305"/>
      <c r="K111" s="88"/>
      <c r="L111" s="88"/>
      <c r="M111" s="89"/>
    </row>
    <row r="112" spans="1:13" ht="15.75" x14ac:dyDescent="0.25">
      <c r="A112" s="304"/>
      <c r="B112" s="305"/>
      <c r="C112" s="305"/>
      <c r="D112" s="305"/>
      <c r="E112" s="305"/>
      <c r="F112" s="305"/>
      <c r="G112" s="305"/>
      <c r="H112" s="305"/>
      <c r="I112" s="305"/>
      <c r="J112" s="305"/>
      <c r="K112" s="88"/>
      <c r="L112" s="88"/>
      <c r="M112" s="89"/>
    </row>
    <row r="113" spans="1:13" ht="15.75" x14ac:dyDescent="0.25">
      <c r="A113" s="304"/>
      <c r="B113" s="305"/>
      <c r="C113" s="305"/>
      <c r="D113" s="305"/>
      <c r="E113" s="305"/>
      <c r="F113" s="305"/>
      <c r="G113" s="305"/>
      <c r="H113" s="305"/>
      <c r="I113" s="305"/>
      <c r="J113" s="305"/>
      <c r="K113" s="88"/>
      <c r="L113" s="88"/>
      <c r="M113" s="89"/>
    </row>
    <row r="114" spans="1:13" ht="15.75" x14ac:dyDescent="0.25">
      <c r="A114" s="304"/>
      <c r="B114" s="305"/>
      <c r="C114" s="305"/>
      <c r="D114" s="305"/>
      <c r="E114" s="305"/>
      <c r="F114" s="305"/>
      <c r="G114" s="305"/>
      <c r="H114" s="305"/>
      <c r="I114" s="305"/>
      <c r="J114" s="305"/>
      <c r="K114" s="88"/>
      <c r="L114" s="88"/>
      <c r="M114" s="89"/>
    </row>
    <row r="115" spans="1:13" ht="15.75" x14ac:dyDescent="0.25">
      <c r="A115" s="304"/>
      <c r="B115" s="305"/>
      <c r="C115" s="305"/>
      <c r="D115" s="305"/>
      <c r="E115" s="305"/>
      <c r="F115" s="305"/>
      <c r="G115" s="305"/>
      <c r="H115" s="305"/>
      <c r="I115" s="305"/>
      <c r="J115" s="305"/>
      <c r="K115" s="88"/>
      <c r="L115" s="88"/>
      <c r="M115" s="89"/>
    </row>
    <row r="116" spans="1:13" ht="15.75" x14ac:dyDescent="0.25">
      <c r="A116" s="304"/>
      <c r="B116" s="305"/>
      <c r="C116" s="305"/>
      <c r="D116" s="305"/>
      <c r="E116" s="305"/>
      <c r="F116" s="305"/>
      <c r="G116" s="305"/>
      <c r="H116" s="305"/>
      <c r="I116" s="305"/>
      <c r="J116" s="305"/>
      <c r="K116" s="88"/>
      <c r="L116" s="88"/>
      <c r="M116" s="89"/>
    </row>
    <row r="117" spans="1:13" ht="15.75" x14ac:dyDescent="0.25">
      <c r="A117" s="304"/>
      <c r="B117" s="305"/>
      <c r="C117" s="305"/>
      <c r="D117" s="305"/>
      <c r="E117" s="305"/>
      <c r="F117" s="305"/>
      <c r="G117" s="305"/>
      <c r="H117" s="305"/>
      <c r="I117" s="305"/>
      <c r="J117" s="305"/>
      <c r="K117" s="88"/>
      <c r="L117" s="88"/>
      <c r="M117" s="89"/>
    </row>
    <row r="118" spans="1:13" ht="15.75" x14ac:dyDescent="0.25">
      <c r="A118" s="304"/>
      <c r="B118" s="305"/>
      <c r="C118" s="305"/>
      <c r="D118" s="305"/>
      <c r="E118" s="305"/>
      <c r="F118" s="305"/>
      <c r="G118" s="305"/>
      <c r="H118" s="305"/>
      <c r="I118" s="305"/>
      <c r="J118" s="305"/>
      <c r="K118" s="88"/>
      <c r="L118" s="88"/>
      <c r="M118" s="89"/>
    </row>
    <row r="119" spans="1:13" ht="15.75" x14ac:dyDescent="0.25">
      <c r="A119" s="304"/>
      <c r="B119" s="305"/>
      <c r="C119" s="305"/>
      <c r="D119" s="305"/>
      <c r="E119" s="305"/>
      <c r="F119" s="305"/>
      <c r="G119" s="305"/>
      <c r="H119" s="305"/>
      <c r="I119" s="305"/>
      <c r="J119" s="305"/>
      <c r="K119" s="88"/>
      <c r="L119" s="88"/>
      <c r="M119" s="89"/>
    </row>
    <row r="120" spans="1:13" ht="15.75" x14ac:dyDescent="0.25">
      <c r="A120" s="304"/>
      <c r="B120" s="305"/>
      <c r="C120" s="305"/>
      <c r="D120" s="305"/>
      <c r="E120" s="305"/>
      <c r="F120" s="305"/>
      <c r="G120" s="305"/>
      <c r="H120" s="305"/>
      <c r="I120" s="305"/>
      <c r="J120" s="305"/>
      <c r="K120" s="88"/>
      <c r="L120" s="88"/>
      <c r="M120" s="89"/>
    </row>
    <row r="121" spans="1:13" ht="15.75" x14ac:dyDescent="0.25">
      <c r="A121" s="304"/>
      <c r="B121" s="305"/>
      <c r="C121" s="305"/>
      <c r="D121" s="305"/>
      <c r="E121" s="305"/>
      <c r="F121" s="305"/>
      <c r="G121" s="305"/>
      <c r="H121" s="305"/>
      <c r="I121" s="305"/>
      <c r="J121" s="305"/>
      <c r="K121" s="88"/>
      <c r="L121" s="88"/>
      <c r="M121" s="89"/>
    </row>
    <row r="122" spans="1:13" ht="15.75" x14ac:dyDescent="0.25">
      <c r="A122" s="304"/>
      <c r="B122" s="305"/>
      <c r="C122" s="305"/>
      <c r="D122" s="305"/>
      <c r="E122" s="305"/>
      <c r="F122" s="305"/>
      <c r="G122" s="305"/>
      <c r="H122" s="305"/>
      <c r="I122" s="305"/>
      <c r="J122" s="305"/>
      <c r="K122" s="88"/>
      <c r="L122" s="88"/>
      <c r="M122" s="89"/>
    </row>
    <row r="123" spans="1:13" ht="15.75" x14ac:dyDescent="0.25">
      <c r="A123" s="304"/>
      <c r="B123" s="305"/>
      <c r="C123" s="305"/>
      <c r="D123" s="305"/>
      <c r="E123" s="305"/>
      <c r="F123" s="305"/>
      <c r="G123" s="305"/>
      <c r="H123" s="305"/>
      <c r="I123" s="305"/>
      <c r="J123" s="305"/>
      <c r="K123" s="88"/>
      <c r="L123" s="88"/>
      <c r="M123" s="89"/>
    </row>
    <row r="124" spans="1:13" ht="15.75" x14ac:dyDescent="0.25">
      <c r="A124" s="304"/>
      <c r="B124" s="305"/>
      <c r="C124" s="305"/>
      <c r="D124" s="305"/>
      <c r="E124" s="305"/>
      <c r="F124" s="305"/>
      <c r="G124" s="305"/>
      <c r="H124" s="305"/>
      <c r="I124" s="305"/>
      <c r="J124" s="305"/>
      <c r="K124" s="88"/>
      <c r="L124" s="88"/>
      <c r="M124" s="89"/>
    </row>
    <row r="125" spans="1:13" ht="15.75" x14ac:dyDescent="0.25">
      <c r="A125" s="304"/>
      <c r="B125" s="305"/>
      <c r="C125" s="305"/>
      <c r="D125" s="305"/>
      <c r="E125" s="305"/>
      <c r="F125" s="305"/>
      <c r="G125" s="305"/>
      <c r="H125" s="305"/>
      <c r="I125" s="305"/>
      <c r="J125" s="305"/>
      <c r="K125" s="88"/>
      <c r="L125" s="88"/>
      <c r="M125" s="89"/>
    </row>
    <row r="126" spans="1:13" ht="15.75" x14ac:dyDescent="0.25">
      <c r="A126" s="304"/>
      <c r="B126" s="305"/>
      <c r="C126" s="305"/>
      <c r="D126" s="305"/>
      <c r="E126" s="305"/>
      <c r="F126" s="305"/>
      <c r="G126" s="305"/>
      <c r="H126" s="305"/>
      <c r="I126" s="305"/>
      <c r="J126" s="305"/>
      <c r="K126" s="88"/>
      <c r="L126" s="88"/>
      <c r="M126" s="89"/>
    </row>
    <row r="127" spans="1:13" ht="15.75" x14ac:dyDescent="0.25">
      <c r="A127" s="304"/>
      <c r="B127" s="305"/>
      <c r="C127" s="305"/>
      <c r="D127" s="305"/>
      <c r="E127" s="305"/>
      <c r="F127" s="305"/>
      <c r="G127" s="305"/>
      <c r="H127" s="305"/>
      <c r="I127" s="305"/>
      <c r="J127" s="305"/>
      <c r="K127" s="88"/>
      <c r="L127" s="88"/>
      <c r="M127" s="89"/>
    </row>
    <row r="128" spans="1:13" ht="15.75" x14ac:dyDescent="0.25">
      <c r="A128" s="304"/>
      <c r="B128" s="305"/>
      <c r="C128" s="305"/>
      <c r="D128" s="305"/>
      <c r="E128" s="305"/>
      <c r="F128" s="305"/>
      <c r="G128" s="305"/>
      <c r="H128" s="305"/>
      <c r="I128" s="305"/>
      <c r="J128" s="305"/>
      <c r="K128" s="88"/>
      <c r="L128" s="88"/>
      <c r="M128" s="89"/>
    </row>
    <row r="129" spans="1:13" ht="15.75" x14ac:dyDescent="0.25">
      <c r="A129" s="304"/>
      <c r="B129" s="305"/>
      <c r="C129" s="305"/>
      <c r="D129" s="305"/>
      <c r="E129" s="305"/>
      <c r="F129" s="305"/>
      <c r="G129" s="305"/>
      <c r="H129" s="305"/>
      <c r="I129" s="305"/>
      <c r="J129" s="305"/>
      <c r="K129" s="88"/>
      <c r="L129" s="88"/>
      <c r="M129" s="89"/>
    </row>
    <row r="130" spans="1:13" ht="15.75" x14ac:dyDescent="0.25">
      <c r="A130" s="304"/>
      <c r="B130" s="305"/>
      <c r="C130" s="305"/>
      <c r="D130" s="305"/>
      <c r="E130" s="305"/>
      <c r="F130" s="305"/>
      <c r="G130" s="305"/>
      <c r="H130" s="305"/>
      <c r="I130" s="305"/>
      <c r="J130" s="305"/>
      <c r="K130" s="88"/>
      <c r="L130" s="88"/>
      <c r="M130" s="89"/>
    </row>
    <row r="131" spans="1:13" ht="15.75" x14ac:dyDescent="0.25">
      <c r="A131" s="304"/>
      <c r="B131" s="305"/>
      <c r="C131" s="305"/>
      <c r="D131" s="305"/>
      <c r="E131" s="305"/>
      <c r="F131" s="305"/>
      <c r="G131" s="305"/>
      <c r="H131" s="305"/>
      <c r="I131" s="305"/>
      <c r="J131" s="305"/>
      <c r="K131" s="88"/>
      <c r="L131" s="88"/>
      <c r="M131" s="89"/>
    </row>
    <row r="132" spans="1:13" ht="15.75" x14ac:dyDescent="0.25">
      <c r="A132" s="304"/>
      <c r="B132" s="305"/>
      <c r="C132" s="305"/>
      <c r="D132" s="305"/>
      <c r="E132" s="305"/>
      <c r="F132" s="305"/>
      <c r="G132" s="305"/>
      <c r="H132" s="305"/>
      <c r="I132" s="305"/>
      <c r="J132" s="305"/>
      <c r="K132" s="88"/>
      <c r="L132" s="88"/>
      <c r="M132" s="89"/>
    </row>
    <row r="133" spans="1:13" ht="15.75" x14ac:dyDescent="0.25">
      <c r="A133" s="304"/>
      <c r="B133" s="305"/>
      <c r="C133" s="305"/>
      <c r="D133" s="305"/>
      <c r="E133" s="305"/>
      <c r="F133" s="305"/>
      <c r="G133" s="305"/>
      <c r="H133" s="305"/>
      <c r="I133" s="305"/>
      <c r="J133" s="305"/>
      <c r="K133" s="88"/>
      <c r="L133" s="88"/>
      <c r="M133" s="89"/>
    </row>
    <row r="134" spans="1:13" ht="15.75" x14ac:dyDescent="0.25">
      <c r="A134" s="304"/>
      <c r="B134" s="305"/>
      <c r="C134" s="305"/>
      <c r="D134" s="305"/>
      <c r="E134" s="305"/>
      <c r="F134" s="305"/>
      <c r="G134" s="305"/>
      <c r="H134" s="305"/>
      <c r="I134" s="305"/>
      <c r="J134" s="305"/>
      <c r="K134" s="88"/>
      <c r="L134" s="88"/>
      <c r="M134" s="89"/>
    </row>
    <row r="135" spans="1:13" ht="15.75" x14ac:dyDescent="0.25">
      <c r="A135" s="304"/>
      <c r="B135" s="305"/>
      <c r="C135" s="305"/>
      <c r="D135" s="305"/>
      <c r="E135" s="305"/>
      <c r="F135" s="305"/>
      <c r="G135" s="305"/>
      <c r="H135" s="305"/>
      <c r="I135" s="305"/>
      <c r="J135" s="305"/>
      <c r="K135" s="88"/>
      <c r="L135" s="88"/>
      <c r="M135" s="89"/>
    </row>
    <row r="136" spans="1:13" ht="15.75" x14ac:dyDescent="0.25">
      <c r="A136" s="304"/>
      <c r="B136" s="305"/>
      <c r="C136" s="305"/>
      <c r="D136" s="305"/>
      <c r="E136" s="305"/>
      <c r="F136" s="305"/>
      <c r="G136" s="305"/>
      <c r="H136" s="305"/>
      <c r="I136" s="305"/>
      <c r="J136" s="305"/>
      <c r="K136" s="88"/>
      <c r="L136" s="88"/>
      <c r="M136" s="89"/>
    </row>
    <row r="137" spans="1:13" ht="15.75" x14ac:dyDescent="0.25">
      <c r="A137" s="304"/>
      <c r="B137" s="305"/>
      <c r="C137" s="305"/>
      <c r="D137" s="305"/>
      <c r="E137" s="305"/>
      <c r="F137" s="305"/>
      <c r="G137" s="305"/>
      <c r="H137" s="305"/>
      <c r="I137" s="305"/>
      <c r="J137" s="305"/>
      <c r="K137" s="88"/>
      <c r="L137" s="88"/>
      <c r="M137" s="89"/>
    </row>
    <row r="138" spans="1:13" ht="15.75" x14ac:dyDescent="0.25">
      <c r="A138" s="304"/>
      <c r="B138" s="305"/>
      <c r="C138" s="305"/>
      <c r="D138" s="305"/>
      <c r="E138" s="305"/>
      <c r="F138" s="305"/>
      <c r="G138" s="305"/>
      <c r="H138" s="305"/>
      <c r="I138" s="305"/>
      <c r="J138" s="305"/>
      <c r="K138" s="88"/>
      <c r="L138" s="88"/>
      <c r="M138" s="89"/>
    </row>
    <row r="139" spans="1:13" ht="15.75" x14ac:dyDescent="0.25">
      <c r="A139" s="304"/>
      <c r="B139" s="305"/>
      <c r="C139" s="305"/>
      <c r="D139" s="305"/>
      <c r="E139" s="305"/>
      <c r="F139" s="305"/>
      <c r="G139" s="305"/>
      <c r="H139" s="305"/>
      <c r="I139" s="305"/>
      <c r="J139" s="305"/>
      <c r="K139" s="88"/>
      <c r="L139" s="88"/>
      <c r="M139" s="89"/>
    </row>
    <row r="140" spans="1:13" ht="15.75" x14ac:dyDescent="0.25">
      <c r="A140" s="304"/>
      <c r="B140" s="305"/>
      <c r="C140" s="305"/>
      <c r="D140" s="305"/>
      <c r="E140" s="305"/>
      <c r="F140" s="305"/>
      <c r="G140" s="305"/>
      <c r="H140" s="305"/>
      <c r="I140" s="305"/>
      <c r="J140" s="305"/>
      <c r="K140" s="88"/>
      <c r="L140" s="88"/>
      <c r="M140" s="89"/>
    </row>
    <row r="141" spans="1:13" ht="15.75" x14ac:dyDescent="0.25">
      <c r="A141" s="304"/>
      <c r="B141" s="305"/>
      <c r="C141" s="305"/>
      <c r="D141" s="305"/>
      <c r="E141" s="305"/>
      <c r="F141" s="305"/>
      <c r="G141" s="305"/>
      <c r="H141" s="305"/>
      <c r="I141" s="305"/>
      <c r="J141" s="305"/>
      <c r="K141" s="88"/>
      <c r="L141" s="88"/>
      <c r="M141" s="89"/>
    </row>
    <row r="142" spans="1:13" ht="15.75" x14ac:dyDescent="0.25">
      <c r="A142" s="304"/>
      <c r="B142" s="305"/>
      <c r="C142" s="305"/>
      <c r="D142" s="305"/>
      <c r="E142" s="305"/>
      <c r="F142" s="305"/>
      <c r="G142" s="305"/>
      <c r="H142" s="305"/>
      <c r="I142" s="305"/>
      <c r="J142" s="305"/>
      <c r="K142" s="88"/>
      <c r="L142" s="88"/>
      <c r="M142" s="89"/>
    </row>
    <row r="143" spans="1:13" ht="15.75" x14ac:dyDescent="0.25">
      <c r="A143" s="304"/>
      <c r="B143" s="305"/>
      <c r="C143" s="305"/>
      <c r="D143" s="305"/>
      <c r="E143" s="305"/>
      <c r="F143" s="305"/>
      <c r="G143" s="305"/>
      <c r="H143" s="305"/>
      <c r="I143" s="305"/>
      <c r="J143" s="305"/>
      <c r="K143" s="88"/>
      <c r="L143" s="88"/>
      <c r="M143" s="89"/>
    </row>
    <row r="144" spans="1:13" ht="15.75" x14ac:dyDescent="0.25">
      <c r="A144" s="304"/>
      <c r="B144" s="305"/>
      <c r="C144" s="305"/>
      <c r="D144" s="305"/>
      <c r="E144" s="305"/>
      <c r="F144" s="305"/>
      <c r="G144" s="305"/>
      <c r="H144" s="305"/>
      <c r="I144" s="305"/>
      <c r="J144" s="305"/>
      <c r="K144" s="88"/>
      <c r="L144" s="88"/>
      <c r="M144" s="89"/>
    </row>
    <row r="145" spans="1:13" ht="15.75" x14ac:dyDescent="0.25">
      <c r="A145" s="304"/>
      <c r="B145" s="305"/>
      <c r="C145" s="305"/>
      <c r="D145" s="305"/>
      <c r="E145" s="305"/>
      <c r="F145" s="305"/>
      <c r="G145" s="305"/>
      <c r="H145" s="305"/>
      <c r="I145" s="305"/>
      <c r="J145" s="305"/>
      <c r="K145" s="88"/>
      <c r="L145" s="88"/>
      <c r="M145" s="89"/>
    </row>
    <row r="146" spans="1:13" ht="15.75" x14ac:dyDescent="0.25">
      <c r="A146" s="304"/>
      <c r="B146" s="305"/>
      <c r="C146" s="305"/>
      <c r="D146" s="305"/>
      <c r="E146" s="305"/>
      <c r="F146" s="305"/>
      <c r="G146" s="305"/>
      <c r="H146" s="305"/>
      <c r="I146" s="305"/>
      <c r="J146" s="305"/>
      <c r="K146" s="88"/>
      <c r="L146" s="88"/>
      <c r="M146" s="89"/>
    </row>
    <row r="147" spans="1:13" ht="15.75" thickBot="1" x14ac:dyDescent="0.3">
      <c r="A147" s="90"/>
      <c r="B147" s="91"/>
      <c r="C147" s="91"/>
      <c r="D147" s="91"/>
      <c r="E147" s="91"/>
      <c r="F147" s="91"/>
      <c r="G147" s="91"/>
      <c r="H147" s="91"/>
      <c r="I147" s="91"/>
      <c r="J147" s="91"/>
      <c r="K147" s="91"/>
      <c r="L147" s="92" t="s">
        <v>15</v>
      </c>
      <c r="M147" s="93">
        <f>SUM(M15:M146)</f>
        <v>0</v>
      </c>
    </row>
  </sheetData>
  <mergeCells count="280">
    <mergeCell ref="A1:J1"/>
    <mergeCell ref="A2:J2"/>
    <mergeCell ref="A3:E3"/>
    <mergeCell ref="G4:J4"/>
    <mergeCell ref="A5:J5"/>
    <mergeCell ref="A6:I6"/>
    <mergeCell ref="A12:J12"/>
    <mergeCell ref="A13:J13"/>
    <mergeCell ref="A14:H14"/>
    <mergeCell ref="I14:J14"/>
    <mergeCell ref="A15:H15"/>
    <mergeCell ref="I15:J15"/>
    <mergeCell ref="A7:J7"/>
    <mergeCell ref="G8:H8"/>
    <mergeCell ref="A9:J9"/>
    <mergeCell ref="A10:C10"/>
    <mergeCell ref="E10:I10"/>
    <mergeCell ref="A11:I11"/>
    <mergeCell ref="A19:H19"/>
    <mergeCell ref="I19:J19"/>
    <mergeCell ref="A20:H20"/>
    <mergeCell ref="I20:J20"/>
    <mergeCell ref="A21:H21"/>
    <mergeCell ref="I21:J21"/>
    <mergeCell ref="A16:H16"/>
    <mergeCell ref="I16:J16"/>
    <mergeCell ref="A17:H17"/>
    <mergeCell ref="I17:J17"/>
    <mergeCell ref="A18:H18"/>
    <mergeCell ref="I18:J18"/>
    <mergeCell ref="A25:H25"/>
    <mergeCell ref="I25:J25"/>
    <mergeCell ref="A26:H26"/>
    <mergeCell ref="I26:J26"/>
    <mergeCell ref="A27:H27"/>
    <mergeCell ref="I27:J27"/>
    <mergeCell ref="A22:H22"/>
    <mergeCell ref="I22:J22"/>
    <mergeCell ref="A23:H23"/>
    <mergeCell ref="I23:J23"/>
    <mergeCell ref="A24:H24"/>
    <mergeCell ref="I24:J24"/>
    <mergeCell ref="A31:H31"/>
    <mergeCell ref="I31:J31"/>
    <mergeCell ref="A32:H32"/>
    <mergeCell ref="I32:J32"/>
    <mergeCell ref="A33:H33"/>
    <mergeCell ref="I33:J33"/>
    <mergeCell ref="A28:H28"/>
    <mergeCell ref="I28:J28"/>
    <mergeCell ref="A29:H29"/>
    <mergeCell ref="I29:J29"/>
    <mergeCell ref="A30:H30"/>
    <mergeCell ref="I30:J30"/>
    <mergeCell ref="A37:H37"/>
    <mergeCell ref="I37:J37"/>
    <mergeCell ref="A38:H38"/>
    <mergeCell ref="I38:J38"/>
    <mergeCell ref="A39:H39"/>
    <mergeCell ref="I39:J39"/>
    <mergeCell ref="A34:H34"/>
    <mergeCell ref="I34:J34"/>
    <mergeCell ref="A35:H35"/>
    <mergeCell ref="I35:J35"/>
    <mergeCell ref="A36:H36"/>
    <mergeCell ref="I36:J36"/>
    <mergeCell ref="A43:H43"/>
    <mergeCell ref="I43:J43"/>
    <mergeCell ref="A44:H44"/>
    <mergeCell ref="I44:J44"/>
    <mergeCell ref="A45:H45"/>
    <mergeCell ref="I45:J45"/>
    <mergeCell ref="A40:H40"/>
    <mergeCell ref="I40:J40"/>
    <mergeCell ref="A41:H41"/>
    <mergeCell ref="I41:J41"/>
    <mergeCell ref="A42:H42"/>
    <mergeCell ref="I42:J42"/>
    <mergeCell ref="A49:H49"/>
    <mergeCell ref="I49:J49"/>
    <mergeCell ref="A50:H50"/>
    <mergeCell ref="I50:J50"/>
    <mergeCell ref="A51:H51"/>
    <mergeCell ref="I51:J51"/>
    <mergeCell ref="A46:H46"/>
    <mergeCell ref="I46:J46"/>
    <mergeCell ref="A47:H47"/>
    <mergeCell ref="I47:J47"/>
    <mergeCell ref="A48:H48"/>
    <mergeCell ref="I48:J48"/>
    <mergeCell ref="A55:H55"/>
    <mergeCell ref="I55:J55"/>
    <mergeCell ref="A56:H56"/>
    <mergeCell ref="I56:J56"/>
    <mergeCell ref="A57:H57"/>
    <mergeCell ref="I57:J57"/>
    <mergeCell ref="A52:H52"/>
    <mergeCell ref="I52:J52"/>
    <mergeCell ref="A53:H53"/>
    <mergeCell ref="I53:J53"/>
    <mergeCell ref="A54:H54"/>
    <mergeCell ref="I54:J54"/>
    <mergeCell ref="A61:H61"/>
    <mergeCell ref="I61:J61"/>
    <mergeCell ref="A62:H62"/>
    <mergeCell ref="I62:J62"/>
    <mergeCell ref="A63:H63"/>
    <mergeCell ref="I63:J63"/>
    <mergeCell ref="A58:H58"/>
    <mergeCell ref="I58:J58"/>
    <mergeCell ref="A59:H59"/>
    <mergeCell ref="I59:J59"/>
    <mergeCell ref="A60:H60"/>
    <mergeCell ref="I60:J60"/>
    <mergeCell ref="A67:H67"/>
    <mergeCell ref="I67:J67"/>
    <mergeCell ref="A68:H68"/>
    <mergeCell ref="I68:J68"/>
    <mergeCell ref="A69:H69"/>
    <mergeCell ref="I69:J69"/>
    <mergeCell ref="A64:H64"/>
    <mergeCell ref="I64:J64"/>
    <mergeCell ref="A65:H65"/>
    <mergeCell ref="I65:J65"/>
    <mergeCell ref="A66:H66"/>
    <mergeCell ref="I66:J66"/>
    <mergeCell ref="A73:H73"/>
    <mergeCell ref="I73:J73"/>
    <mergeCell ref="A74:H74"/>
    <mergeCell ref="I74:J74"/>
    <mergeCell ref="A75:H75"/>
    <mergeCell ref="I75:J75"/>
    <mergeCell ref="A70:H70"/>
    <mergeCell ref="I70:J70"/>
    <mergeCell ref="A71:H71"/>
    <mergeCell ref="I71:J71"/>
    <mergeCell ref="A72:H72"/>
    <mergeCell ref="I72:J72"/>
    <mergeCell ref="A79:H79"/>
    <mergeCell ref="I79:J79"/>
    <mergeCell ref="A80:H80"/>
    <mergeCell ref="I80:J80"/>
    <mergeCell ref="A81:H81"/>
    <mergeCell ref="I81:J81"/>
    <mergeCell ref="A76:H76"/>
    <mergeCell ref="I76:J76"/>
    <mergeCell ref="A77:H77"/>
    <mergeCell ref="I77:J77"/>
    <mergeCell ref="A78:H78"/>
    <mergeCell ref="I78:J78"/>
    <mergeCell ref="A85:H85"/>
    <mergeCell ref="I85:J85"/>
    <mergeCell ref="A86:H86"/>
    <mergeCell ref="I86:J86"/>
    <mergeCell ref="A87:H87"/>
    <mergeCell ref="I87:J87"/>
    <mergeCell ref="A82:H82"/>
    <mergeCell ref="I82:J82"/>
    <mergeCell ref="A83:H83"/>
    <mergeCell ref="I83:J83"/>
    <mergeCell ref="A84:H84"/>
    <mergeCell ref="I84:J84"/>
    <mergeCell ref="A91:H91"/>
    <mergeCell ref="I91:J91"/>
    <mergeCell ref="A92:H92"/>
    <mergeCell ref="I92:J92"/>
    <mergeCell ref="A93:H93"/>
    <mergeCell ref="I93:J93"/>
    <mergeCell ref="A88:H88"/>
    <mergeCell ref="I88:J88"/>
    <mergeCell ref="A89:H89"/>
    <mergeCell ref="I89:J89"/>
    <mergeCell ref="A90:H90"/>
    <mergeCell ref="I90:J90"/>
    <mergeCell ref="A97:H97"/>
    <mergeCell ref="I97:J97"/>
    <mergeCell ref="A98:H98"/>
    <mergeCell ref="I98:J98"/>
    <mergeCell ref="A99:H99"/>
    <mergeCell ref="I99:J99"/>
    <mergeCell ref="A94:H94"/>
    <mergeCell ref="I94:J94"/>
    <mergeCell ref="A95:H95"/>
    <mergeCell ref="I95:J95"/>
    <mergeCell ref="A96:H96"/>
    <mergeCell ref="I96:J96"/>
    <mergeCell ref="A103:H103"/>
    <mergeCell ref="I103:J103"/>
    <mergeCell ref="A104:H104"/>
    <mergeCell ref="I104:J104"/>
    <mergeCell ref="A105:H105"/>
    <mergeCell ref="I105:J105"/>
    <mergeCell ref="A100:H100"/>
    <mergeCell ref="I100:J100"/>
    <mergeCell ref="A101:H101"/>
    <mergeCell ref="I101:J101"/>
    <mergeCell ref="A102:H102"/>
    <mergeCell ref="I102:J102"/>
    <mergeCell ref="A109:H109"/>
    <mergeCell ref="I109:J109"/>
    <mergeCell ref="A110:H110"/>
    <mergeCell ref="I110:J110"/>
    <mergeCell ref="A111:H111"/>
    <mergeCell ref="I111:J111"/>
    <mergeCell ref="A106:H106"/>
    <mergeCell ref="I106:J106"/>
    <mergeCell ref="A107:H107"/>
    <mergeCell ref="I107:J107"/>
    <mergeCell ref="A108:H108"/>
    <mergeCell ref="I108:J108"/>
    <mergeCell ref="A115:H115"/>
    <mergeCell ref="I115:J115"/>
    <mergeCell ref="A116:H116"/>
    <mergeCell ref="I116:J116"/>
    <mergeCell ref="A117:H117"/>
    <mergeCell ref="I117:J117"/>
    <mergeCell ref="A112:H112"/>
    <mergeCell ref="I112:J112"/>
    <mergeCell ref="A113:H113"/>
    <mergeCell ref="I113:J113"/>
    <mergeCell ref="A114:H114"/>
    <mergeCell ref="I114:J114"/>
    <mergeCell ref="A121:H121"/>
    <mergeCell ref="I121:J121"/>
    <mergeCell ref="A122:H122"/>
    <mergeCell ref="I122:J122"/>
    <mergeCell ref="A123:H123"/>
    <mergeCell ref="I123:J123"/>
    <mergeCell ref="A118:H118"/>
    <mergeCell ref="I118:J118"/>
    <mergeCell ref="A119:H119"/>
    <mergeCell ref="I119:J119"/>
    <mergeCell ref="A120:H120"/>
    <mergeCell ref="I120:J120"/>
    <mergeCell ref="A127:H127"/>
    <mergeCell ref="I127:J127"/>
    <mergeCell ref="A128:H128"/>
    <mergeCell ref="I128:J128"/>
    <mergeCell ref="A129:H129"/>
    <mergeCell ref="I129:J129"/>
    <mergeCell ref="A124:H124"/>
    <mergeCell ref="I124:J124"/>
    <mergeCell ref="A125:H125"/>
    <mergeCell ref="I125:J125"/>
    <mergeCell ref="A126:H126"/>
    <mergeCell ref="I126:J126"/>
    <mergeCell ref="A133:H133"/>
    <mergeCell ref="I133:J133"/>
    <mergeCell ref="A134:H134"/>
    <mergeCell ref="I134:J134"/>
    <mergeCell ref="A135:H135"/>
    <mergeCell ref="I135:J135"/>
    <mergeCell ref="A130:H130"/>
    <mergeCell ref="I130:J130"/>
    <mergeCell ref="A131:H131"/>
    <mergeCell ref="I131:J131"/>
    <mergeCell ref="A132:H132"/>
    <mergeCell ref="I132:J132"/>
    <mergeCell ref="A139:H139"/>
    <mergeCell ref="I139:J139"/>
    <mergeCell ref="A140:H140"/>
    <mergeCell ref="I140:J140"/>
    <mergeCell ref="A141:H141"/>
    <mergeCell ref="I141:J141"/>
    <mergeCell ref="A136:H136"/>
    <mergeCell ref="I136:J136"/>
    <mergeCell ref="A137:H137"/>
    <mergeCell ref="I137:J137"/>
    <mergeCell ref="A138:H138"/>
    <mergeCell ref="I138:J138"/>
    <mergeCell ref="A145:H145"/>
    <mergeCell ref="I145:J145"/>
    <mergeCell ref="A146:H146"/>
    <mergeCell ref="I146:J146"/>
    <mergeCell ref="A142:H142"/>
    <mergeCell ref="I142:J142"/>
    <mergeCell ref="A143:H143"/>
    <mergeCell ref="I143:J143"/>
    <mergeCell ref="A144:H144"/>
    <mergeCell ref="I144:J14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9E1C0-F0B8-4D65-9710-4CF35ACBA2E8}">
  <dimension ref="A1:Q147"/>
  <sheetViews>
    <sheetView zoomScaleNormal="100" workbookViewId="0">
      <selection activeCell="A2" sqref="A2:J2"/>
    </sheetView>
  </sheetViews>
  <sheetFormatPr defaultRowHeight="15" x14ac:dyDescent="0.25"/>
  <cols>
    <col min="1" max="1" width="13.28515625" customWidth="1"/>
    <col min="3" max="3" width="14.5703125" customWidth="1"/>
    <col min="5" max="5" width="11.7109375" customWidth="1"/>
    <col min="11" max="11" width="15.85546875" customWidth="1"/>
    <col min="12" max="12" width="17.42578125" customWidth="1"/>
    <col min="13" max="13" width="17.85546875" customWidth="1"/>
  </cols>
  <sheetData>
    <row r="1" spans="1:17" ht="15.75" x14ac:dyDescent="0.25">
      <c r="A1" s="314" t="s">
        <v>115</v>
      </c>
      <c r="B1" s="315"/>
      <c r="C1" s="315"/>
      <c r="D1" s="315"/>
      <c r="E1" s="315"/>
      <c r="F1" s="315"/>
      <c r="G1" s="315"/>
      <c r="H1" s="315"/>
      <c r="I1" s="315"/>
      <c r="J1" s="316"/>
    </row>
    <row r="2" spans="1:17" ht="15.75" x14ac:dyDescent="0.25">
      <c r="A2" s="317"/>
      <c r="B2" s="318"/>
      <c r="C2" s="318"/>
      <c r="D2" s="318"/>
      <c r="E2" s="318"/>
      <c r="F2" s="318"/>
      <c r="G2" s="318"/>
      <c r="H2" s="318"/>
      <c r="I2" s="318"/>
      <c r="J2" s="319"/>
    </row>
    <row r="3" spans="1:17" ht="79.900000000000006" customHeight="1" x14ac:dyDescent="0.25">
      <c r="A3" s="320" t="s">
        <v>116</v>
      </c>
      <c r="B3" s="321"/>
      <c r="C3" s="321"/>
      <c r="D3" s="321"/>
      <c r="E3" s="322"/>
      <c r="F3" s="71"/>
      <c r="G3" s="141" t="s">
        <v>117</v>
      </c>
      <c r="H3" s="141" t="s">
        <v>118</v>
      </c>
      <c r="I3" s="144"/>
      <c r="J3" s="144"/>
    </row>
    <row r="4" spans="1:17" ht="15.75" x14ac:dyDescent="0.25">
      <c r="A4" s="72" t="s">
        <v>119</v>
      </c>
      <c r="B4" s="73"/>
      <c r="C4" s="73"/>
      <c r="D4" s="73"/>
      <c r="E4" s="73"/>
      <c r="F4" s="73"/>
      <c r="G4" s="323"/>
      <c r="H4" s="324"/>
      <c r="I4" s="324"/>
      <c r="J4" s="325"/>
    </row>
    <row r="5" spans="1:17" ht="34.9" customHeight="1" x14ac:dyDescent="0.25">
      <c r="A5" s="306" t="s">
        <v>120</v>
      </c>
      <c r="B5" s="307"/>
      <c r="C5" s="307"/>
      <c r="D5" s="307"/>
      <c r="E5" s="307"/>
      <c r="F5" s="307"/>
      <c r="G5" s="307"/>
      <c r="H5" s="307"/>
      <c r="I5" s="307"/>
      <c r="J5" s="326"/>
    </row>
    <row r="6" spans="1:17" ht="37.9" customHeight="1" x14ac:dyDescent="0.25">
      <c r="A6" s="312" t="s">
        <v>121</v>
      </c>
      <c r="B6" s="313"/>
      <c r="C6" s="313"/>
      <c r="D6" s="313"/>
      <c r="E6" s="313"/>
      <c r="F6" s="313"/>
      <c r="G6" s="313"/>
      <c r="H6" s="313"/>
      <c r="I6" s="313"/>
      <c r="J6" s="74"/>
    </row>
    <row r="7" spans="1:17" ht="50.45" customHeight="1" thickBot="1" x14ac:dyDescent="0.3">
      <c r="A7" s="306" t="s">
        <v>122</v>
      </c>
      <c r="B7" s="307"/>
      <c r="C7" s="307"/>
      <c r="D7" s="307"/>
      <c r="E7" s="307"/>
      <c r="F7" s="307"/>
      <c r="G7" s="307"/>
      <c r="H7" s="307"/>
      <c r="I7" s="307"/>
      <c r="J7" s="308"/>
      <c r="K7" s="75"/>
    </row>
    <row r="8" spans="1:17" ht="63" customHeight="1" thickBot="1" x14ac:dyDescent="0.3">
      <c r="A8" s="76" t="s">
        <v>123</v>
      </c>
      <c r="B8" s="77">
        <v>2000</v>
      </c>
      <c r="C8" s="78" t="s">
        <v>124</v>
      </c>
      <c r="D8" s="77">
        <v>1200</v>
      </c>
      <c r="E8" s="78" t="s">
        <v>125</v>
      </c>
      <c r="F8" s="77">
        <v>50</v>
      </c>
      <c r="G8" s="284" t="s">
        <v>126</v>
      </c>
      <c r="H8" s="284"/>
      <c r="I8" s="79">
        <v>100</v>
      </c>
      <c r="J8" s="80" t="s">
        <v>123</v>
      </c>
      <c r="K8" s="81"/>
      <c r="M8" s="82"/>
    </row>
    <row r="9" spans="1:17" ht="48.6" customHeight="1" x14ac:dyDescent="0.25">
      <c r="A9" s="306" t="s">
        <v>127</v>
      </c>
      <c r="B9" s="307"/>
      <c r="C9" s="307"/>
      <c r="D9" s="307"/>
      <c r="E9" s="307"/>
      <c r="F9" s="307"/>
      <c r="G9" s="307"/>
      <c r="H9" s="307"/>
      <c r="I9" s="307"/>
      <c r="J9" s="309"/>
      <c r="K9" s="9"/>
      <c r="M9" s="82"/>
    </row>
    <row r="10" spans="1:17" ht="48" customHeight="1" x14ac:dyDescent="0.25">
      <c r="A10" s="310" t="s">
        <v>128</v>
      </c>
      <c r="B10" s="311"/>
      <c r="C10" s="311"/>
      <c r="D10" s="83">
        <f>D8/B8*1</f>
        <v>0.6</v>
      </c>
      <c r="E10" s="311" t="s">
        <v>129</v>
      </c>
      <c r="F10" s="311"/>
      <c r="G10" s="311"/>
      <c r="H10" s="311"/>
      <c r="I10" s="311"/>
      <c r="J10" s="84">
        <f>F8/I8*1</f>
        <v>0.5</v>
      </c>
    </row>
    <row r="11" spans="1:17" ht="48" customHeight="1" x14ac:dyDescent="0.25">
      <c r="A11" s="312" t="s">
        <v>130</v>
      </c>
      <c r="B11" s="313"/>
      <c r="C11" s="313"/>
      <c r="D11" s="313"/>
      <c r="E11" s="313"/>
      <c r="F11" s="313"/>
      <c r="G11" s="313"/>
      <c r="H11" s="313"/>
      <c r="I11" s="313"/>
      <c r="J11" s="85"/>
      <c r="K11" s="75"/>
      <c r="L11" s="75"/>
      <c r="M11" s="75"/>
      <c r="N11" s="75"/>
      <c r="O11" s="75"/>
      <c r="P11" s="75"/>
      <c r="Q11" s="75"/>
    </row>
    <row r="12" spans="1:17" ht="37.15" customHeight="1" x14ac:dyDescent="0.25">
      <c r="A12" s="327" t="s">
        <v>131</v>
      </c>
      <c r="B12" s="328"/>
      <c r="C12" s="328"/>
      <c r="D12" s="328"/>
      <c r="E12" s="328"/>
      <c r="F12" s="328"/>
      <c r="G12" s="328"/>
      <c r="H12" s="328"/>
      <c r="I12" s="328"/>
      <c r="J12" s="329"/>
    </row>
    <row r="13" spans="1:17" ht="63" customHeight="1" thickBot="1" x14ac:dyDescent="0.3">
      <c r="A13" s="330" t="s">
        <v>132</v>
      </c>
      <c r="B13" s="331"/>
      <c r="C13" s="331"/>
      <c r="D13" s="331"/>
      <c r="E13" s="331"/>
      <c r="F13" s="331"/>
      <c r="G13" s="331"/>
      <c r="H13" s="331"/>
      <c r="I13" s="331"/>
      <c r="J13" s="308"/>
    </row>
    <row r="14" spans="1:17" ht="74.45" customHeight="1" x14ac:dyDescent="0.25">
      <c r="A14" s="332" t="s">
        <v>133</v>
      </c>
      <c r="B14" s="333"/>
      <c r="C14" s="333"/>
      <c r="D14" s="333"/>
      <c r="E14" s="333"/>
      <c r="F14" s="333"/>
      <c r="G14" s="333"/>
      <c r="H14" s="333"/>
      <c r="I14" s="334" t="s">
        <v>134</v>
      </c>
      <c r="J14" s="334"/>
      <c r="K14" s="86" t="s">
        <v>135</v>
      </c>
      <c r="L14" s="86" t="s">
        <v>136</v>
      </c>
      <c r="M14" s="87" t="s">
        <v>137</v>
      </c>
    </row>
    <row r="15" spans="1:17" ht="15.75" x14ac:dyDescent="0.25">
      <c r="A15" s="304"/>
      <c r="B15" s="305"/>
      <c r="C15" s="305"/>
      <c r="D15" s="305"/>
      <c r="E15" s="305"/>
      <c r="F15" s="305"/>
      <c r="G15" s="305"/>
      <c r="H15" s="305"/>
      <c r="I15" s="305"/>
      <c r="J15" s="305"/>
      <c r="K15" s="88"/>
      <c r="L15" s="88"/>
      <c r="M15" s="89"/>
    </row>
    <row r="16" spans="1:17" ht="15.75" x14ac:dyDescent="0.25">
      <c r="A16" s="304"/>
      <c r="B16" s="305"/>
      <c r="C16" s="305"/>
      <c r="D16" s="305"/>
      <c r="E16" s="305"/>
      <c r="F16" s="305"/>
      <c r="G16" s="305"/>
      <c r="H16" s="305"/>
      <c r="I16" s="305"/>
      <c r="J16" s="305"/>
      <c r="K16" s="88"/>
      <c r="L16" s="88"/>
      <c r="M16" s="89"/>
    </row>
    <row r="17" spans="1:13" ht="15.75" x14ac:dyDescent="0.25">
      <c r="A17" s="304"/>
      <c r="B17" s="305"/>
      <c r="C17" s="305"/>
      <c r="D17" s="305"/>
      <c r="E17" s="305"/>
      <c r="F17" s="305"/>
      <c r="G17" s="305"/>
      <c r="H17" s="305"/>
      <c r="I17" s="305"/>
      <c r="J17" s="305"/>
      <c r="K17" s="88"/>
      <c r="L17" s="88"/>
      <c r="M17" s="89"/>
    </row>
    <row r="18" spans="1:13" ht="15.75" x14ac:dyDescent="0.25">
      <c r="A18" s="304"/>
      <c r="B18" s="305"/>
      <c r="C18" s="305"/>
      <c r="D18" s="305"/>
      <c r="E18" s="305"/>
      <c r="F18" s="305"/>
      <c r="G18" s="305"/>
      <c r="H18" s="305"/>
      <c r="I18" s="305"/>
      <c r="J18" s="305"/>
      <c r="K18" s="88"/>
      <c r="L18" s="88"/>
      <c r="M18" s="89"/>
    </row>
    <row r="19" spans="1:13" ht="15.75" x14ac:dyDescent="0.25">
      <c r="A19" s="304"/>
      <c r="B19" s="305"/>
      <c r="C19" s="305"/>
      <c r="D19" s="305"/>
      <c r="E19" s="305"/>
      <c r="F19" s="305"/>
      <c r="G19" s="305"/>
      <c r="H19" s="305"/>
      <c r="I19" s="305"/>
      <c r="J19" s="305"/>
      <c r="K19" s="88"/>
      <c r="L19" s="88"/>
      <c r="M19" s="89"/>
    </row>
    <row r="20" spans="1:13" ht="15.75" x14ac:dyDescent="0.25">
      <c r="A20" s="304"/>
      <c r="B20" s="305"/>
      <c r="C20" s="305"/>
      <c r="D20" s="305"/>
      <c r="E20" s="305"/>
      <c r="F20" s="305"/>
      <c r="G20" s="305"/>
      <c r="H20" s="305"/>
      <c r="I20" s="305"/>
      <c r="J20" s="305"/>
      <c r="K20" s="88"/>
      <c r="L20" s="88"/>
      <c r="M20" s="89"/>
    </row>
    <row r="21" spans="1:13" ht="15.75" x14ac:dyDescent="0.25">
      <c r="A21" s="304"/>
      <c r="B21" s="305"/>
      <c r="C21" s="305"/>
      <c r="D21" s="305"/>
      <c r="E21" s="305"/>
      <c r="F21" s="305"/>
      <c r="G21" s="305"/>
      <c r="H21" s="305"/>
      <c r="I21" s="305"/>
      <c r="J21" s="305"/>
      <c r="K21" s="88"/>
      <c r="L21" s="88"/>
      <c r="M21" s="89"/>
    </row>
    <row r="22" spans="1:13" ht="15.75" x14ac:dyDescent="0.25">
      <c r="A22" s="304"/>
      <c r="B22" s="305"/>
      <c r="C22" s="305"/>
      <c r="D22" s="305"/>
      <c r="E22" s="305"/>
      <c r="F22" s="305"/>
      <c r="G22" s="305"/>
      <c r="H22" s="305"/>
      <c r="I22" s="305"/>
      <c r="J22" s="305"/>
      <c r="K22" s="88"/>
      <c r="L22" s="88"/>
      <c r="M22" s="89"/>
    </row>
    <row r="23" spans="1:13" ht="15.75" x14ac:dyDescent="0.25">
      <c r="A23" s="304"/>
      <c r="B23" s="305"/>
      <c r="C23" s="305"/>
      <c r="D23" s="305"/>
      <c r="E23" s="305"/>
      <c r="F23" s="305"/>
      <c r="G23" s="305"/>
      <c r="H23" s="305"/>
      <c r="I23" s="305"/>
      <c r="J23" s="305"/>
      <c r="K23" s="88"/>
      <c r="L23" s="88"/>
      <c r="M23" s="89"/>
    </row>
    <row r="24" spans="1:13" ht="15.75" x14ac:dyDescent="0.25">
      <c r="A24" s="304"/>
      <c r="B24" s="305"/>
      <c r="C24" s="305"/>
      <c r="D24" s="305"/>
      <c r="E24" s="305"/>
      <c r="F24" s="305"/>
      <c r="G24" s="305"/>
      <c r="H24" s="305"/>
      <c r="I24" s="305"/>
      <c r="J24" s="305"/>
      <c r="K24" s="88"/>
      <c r="L24" s="88"/>
      <c r="M24" s="89"/>
    </row>
    <row r="25" spans="1:13" ht="15.75" x14ac:dyDescent="0.25">
      <c r="A25" s="304"/>
      <c r="B25" s="305"/>
      <c r="C25" s="305"/>
      <c r="D25" s="305"/>
      <c r="E25" s="305"/>
      <c r="F25" s="305"/>
      <c r="G25" s="305"/>
      <c r="H25" s="305"/>
      <c r="I25" s="305"/>
      <c r="J25" s="305"/>
      <c r="K25" s="88"/>
      <c r="L25" s="88"/>
      <c r="M25" s="89"/>
    </row>
    <row r="26" spans="1:13" ht="15.75" x14ac:dyDescent="0.25">
      <c r="A26" s="304"/>
      <c r="B26" s="305"/>
      <c r="C26" s="305"/>
      <c r="D26" s="305"/>
      <c r="E26" s="305"/>
      <c r="F26" s="305"/>
      <c r="G26" s="305"/>
      <c r="H26" s="305"/>
      <c r="I26" s="305"/>
      <c r="J26" s="305"/>
      <c r="K26" s="88"/>
      <c r="L26" s="88"/>
      <c r="M26" s="89"/>
    </row>
    <row r="27" spans="1:13" ht="15.75" x14ac:dyDescent="0.25">
      <c r="A27" s="304"/>
      <c r="B27" s="305"/>
      <c r="C27" s="305"/>
      <c r="D27" s="305"/>
      <c r="E27" s="305"/>
      <c r="F27" s="305"/>
      <c r="G27" s="305"/>
      <c r="H27" s="305"/>
      <c r="I27" s="305"/>
      <c r="J27" s="305"/>
      <c r="K27" s="88"/>
      <c r="L27" s="88"/>
      <c r="M27" s="89"/>
    </row>
    <row r="28" spans="1:13" ht="15.75" x14ac:dyDescent="0.25">
      <c r="A28" s="304"/>
      <c r="B28" s="305"/>
      <c r="C28" s="305"/>
      <c r="D28" s="305"/>
      <c r="E28" s="305"/>
      <c r="F28" s="305"/>
      <c r="G28" s="305"/>
      <c r="H28" s="305"/>
      <c r="I28" s="305"/>
      <c r="J28" s="305"/>
      <c r="K28" s="88"/>
      <c r="L28" s="88"/>
      <c r="M28" s="89"/>
    </row>
    <row r="29" spans="1:13" ht="15.75" x14ac:dyDescent="0.25">
      <c r="A29" s="304"/>
      <c r="B29" s="305"/>
      <c r="C29" s="305"/>
      <c r="D29" s="305"/>
      <c r="E29" s="305"/>
      <c r="F29" s="305"/>
      <c r="G29" s="305"/>
      <c r="H29" s="305"/>
      <c r="I29" s="305"/>
      <c r="J29" s="305"/>
      <c r="K29" s="88"/>
      <c r="L29" s="88"/>
      <c r="M29" s="89"/>
    </row>
    <row r="30" spans="1:13" ht="15.75" x14ac:dyDescent="0.25">
      <c r="A30" s="304"/>
      <c r="B30" s="305"/>
      <c r="C30" s="305"/>
      <c r="D30" s="305"/>
      <c r="E30" s="305"/>
      <c r="F30" s="305"/>
      <c r="G30" s="305"/>
      <c r="H30" s="305"/>
      <c r="I30" s="305"/>
      <c r="J30" s="305"/>
      <c r="K30" s="88"/>
      <c r="L30" s="88"/>
      <c r="M30" s="89"/>
    </row>
    <row r="31" spans="1:13" ht="15.75" x14ac:dyDescent="0.25">
      <c r="A31" s="304"/>
      <c r="B31" s="305"/>
      <c r="C31" s="305"/>
      <c r="D31" s="305"/>
      <c r="E31" s="305"/>
      <c r="F31" s="305"/>
      <c r="G31" s="305"/>
      <c r="H31" s="305"/>
      <c r="I31" s="305"/>
      <c r="J31" s="305"/>
      <c r="K31" s="88"/>
      <c r="L31" s="88"/>
      <c r="M31" s="89"/>
    </row>
    <row r="32" spans="1:13" ht="15.75" x14ac:dyDescent="0.25">
      <c r="A32" s="304"/>
      <c r="B32" s="305"/>
      <c r="C32" s="305"/>
      <c r="D32" s="305"/>
      <c r="E32" s="305"/>
      <c r="F32" s="305"/>
      <c r="G32" s="305"/>
      <c r="H32" s="305"/>
      <c r="I32" s="305"/>
      <c r="J32" s="305"/>
      <c r="K32" s="88"/>
      <c r="L32" s="88"/>
      <c r="M32" s="89"/>
    </row>
    <row r="33" spans="1:13" ht="15.75" x14ac:dyDescent="0.25">
      <c r="A33" s="304"/>
      <c r="B33" s="305"/>
      <c r="C33" s="305"/>
      <c r="D33" s="305"/>
      <c r="E33" s="305"/>
      <c r="F33" s="305"/>
      <c r="G33" s="305"/>
      <c r="H33" s="305"/>
      <c r="I33" s="305"/>
      <c r="J33" s="305"/>
      <c r="K33" s="88"/>
      <c r="L33" s="88"/>
      <c r="M33" s="89"/>
    </row>
    <row r="34" spans="1:13" ht="15.75" x14ac:dyDescent="0.25">
      <c r="A34" s="304"/>
      <c r="B34" s="305"/>
      <c r="C34" s="305"/>
      <c r="D34" s="305"/>
      <c r="E34" s="305"/>
      <c r="F34" s="305"/>
      <c r="G34" s="305"/>
      <c r="H34" s="305"/>
      <c r="I34" s="305"/>
      <c r="J34" s="305"/>
      <c r="K34" s="88"/>
      <c r="L34" s="88"/>
      <c r="M34" s="89"/>
    </row>
    <row r="35" spans="1:13" ht="15.75" x14ac:dyDescent="0.25">
      <c r="A35" s="304"/>
      <c r="B35" s="305"/>
      <c r="C35" s="305"/>
      <c r="D35" s="305"/>
      <c r="E35" s="305"/>
      <c r="F35" s="305"/>
      <c r="G35" s="305"/>
      <c r="H35" s="305"/>
      <c r="I35" s="305"/>
      <c r="J35" s="305"/>
      <c r="K35" s="88"/>
      <c r="L35" s="88"/>
      <c r="M35" s="89"/>
    </row>
    <row r="36" spans="1:13" ht="15.75" x14ac:dyDescent="0.25">
      <c r="A36" s="304"/>
      <c r="B36" s="305"/>
      <c r="C36" s="305"/>
      <c r="D36" s="305"/>
      <c r="E36" s="305"/>
      <c r="F36" s="305"/>
      <c r="G36" s="305"/>
      <c r="H36" s="305"/>
      <c r="I36" s="305"/>
      <c r="J36" s="305"/>
      <c r="K36" s="88"/>
      <c r="L36" s="88"/>
      <c r="M36" s="89"/>
    </row>
    <row r="37" spans="1:13" ht="15.75" x14ac:dyDescent="0.25">
      <c r="A37" s="304"/>
      <c r="B37" s="305"/>
      <c r="C37" s="305"/>
      <c r="D37" s="305"/>
      <c r="E37" s="305"/>
      <c r="F37" s="305"/>
      <c r="G37" s="305"/>
      <c r="H37" s="305"/>
      <c r="I37" s="305"/>
      <c r="J37" s="305"/>
      <c r="K37" s="88"/>
      <c r="L37" s="88"/>
      <c r="M37" s="89"/>
    </row>
    <row r="38" spans="1:13" ht="15.75" x14ac:dyDescent="0.25">
      <c r="A38" s="304"/>
      <c r="B38" s="305"/>
      <c r="C38" s="305"/>
      <c r="D38" s="305"/>
      <c r="E38" s="305"/>
      <c r="F38" s="305"/>
      <c r="G38" s="305"/>
      <c r="H38" s="305"/>
      <c r="I38" s="305"/>
      <c r="J38" s="305"/>
      <c r="K38" s="88"/>
      <c r="L38" s="88"/>
      <c r="M38" s="89"/>
    </row>
    <row r="39" spans="1:13" ht="15.75" x14ac:dyDescent="0.25">
      <c r="A39" s="304"/>
      <c r="B39" s="305"/>
      <c r="C39" s="305"/>
      <c r="D39" s="305"/>
      <c r="E39" s="305"/>
      <c r="F39" s="305"/>
      <c r="G39" s="305"/>
      <c r="H39" s="305"/>
      <c r="I39" s="305"/>
      <c r="J39" s="305"/>
      <c r="K39" s="88"/>
      <c r="L39" s="88"/>
      <c r="M39" s="89"/>
    </row>
    <row r="40" spans="1:13" ht="15.75" x14ac:dyDescent="0.25">
      <c r="A40" s="304"/>
      <c r="B40" s="305"/>
      <c r="C40" s="305"/>
      <c r="D40" s="305"/>
      <c r="E40" s="305"/>
      <c r="F40" s="305"/>
      <c r="G40" s="305"/>
      <c r="H40" s="305"/>
      <c r="I40" s="305"/>
      <c r="J40" s="305"/>
      <c r="K40" s="88"/>
      <c r="L40" s="88"/>
      <c r="M40" s="89"/>
    </row>
    <row r="41" spans="1:13" ht="15.75" x14ac:dyDescent="0.25">
      <c r="A41" s="304"/>
      <c r="B41" s="305"/>
      <c r="C41" s="305"/>
      <c r="D41" s="305"/>
      <c r="E41" s="305"/>
      <c r="F41" s="305"/>
      <c r="G41" s="305"/>
      <c r="H41" s="305"/>
      <c r="I41" s="305"/>
      <c r="J41" s="305"/>
      <c r="K41" s="88"/>
      <c r="L41" s="88"/>
      <c r="M41" s="89"/>
    </row>
    <row r="42" spans="1:13" ht="15.75" x14ac:dyDescent="0.25">
      <c r="A42" s="304"/>
      <c r="B42" s="305"/>
      <c r="C42" s="305"/>
      <c r="D42" s="305"/>
      <c r="E42" s="305"/>
      <c r="F42" s="305"/>
      <c r="G42" s="305"/>
      <c r="H42" s="305"/>
      <c r="I42" s="305"/>
      <c r="J42" s="305"/>
      <c r="K42" s="88"/>
      <c r="L42" s="88"/>
      <c r="M42" s="89"/>
    </row>
    <row r="43" spans="1:13" ht="15.75" x14ac:dyDescent="0.25">
      <c r="A43" s="304"/>
      <c r="B43" s="305"/>
      <c r="C43" s="305"/>
      <c r="D43" s="305"/>
      <c r="E43" s="305"/>
      <c r="F43" s="305"/>
      <c r="G43" s="305"/>
      <c r="H43" s="305"/>
      <c r="I43" s="305"/>
      <c r="J43" s="305"/>
      <c r="K43" s="88"/>
      <c r="L43" s="88"/>
      <c r="M43" s="89"/>
    </row>
    <row r="44" spans="1:13" ht="15.75" x14ac:dyDescent="0.25">
      <c r="A44" s="304"/>
      <c r="B44" s="305"/>
      <c r="C44" s="305"/>
      <c r="D44" s="305"/>
      <c r="E44" s="305"/>
      <c r="F44" s="305"/>
      <c r="G44" s="305"/>
      <c r="H44" s="305"/>
      <c r="I44" s="305"/>
      <c r="J44" s="305"/>
      <c r="K44" s="88"/>
      <c r="L44" s="88"/>
      <c r="M44" s="89"/>
    </row>
    <row r="45" spans="1:13" ht="15.75" x14ac:dyDescent="0.25">
      <c r="A45" s="304"/>
      <c r="B45" s="305"/>
      <c r="C45" s="305"/>
      <c r="D45" s="305"/>
      <c r="E45" s="305"/>
      <c r="F45" s="305"/>
      <c r="G45" s="305"/>
      <c r="H45" s="305"/>
      <c r="I45" s="305"/>
      <c r="J45" s="305"/>
      <c r="K45" s="88"/>
      <c r="L45" s="88"/>
      <c r="M45" s="89"/>
    </row>
    <row r="46" spans="1:13" ht="15.75" x14ac:dyDescent="0.25">
      <c r="A46" s="304"/>
      <c r="B46" s="305"/>
      <c r="C46" s="305"/>
      <c r="D46" s="305"/>
      <c r="E46" s="305"/>
      <c r="F46" s="305"/>
      <c r="G46" s="305"/>
      <c r="H46" s="305"/>
      <c r="I46" s="305"/>
      <c r="J46" s="305"/>
      <c r="K46" s="88"/>
      <c r="L46" s="88"/>
      <c r="M46" s="89"/>
    </row>
    <row r="47" spans="1:13" ht="15.75" x14ac:dyDescent="0.25">
      <c r="A47" s="304"/>
      <c r="B47" s="305"/>
      <c r="C47" s="305"/>
      <c r="D47" s="305"/>
      <c r="E47" s="305"/>
      <c r="F47" s="305"/>
      <c r="G47" s="305"/>
      <c r="H47" s="305"/>
      <c r="I47" s="305"/>
      <c r="J47" s="305"/>
      <c r="K47" s="88"/>
      <c r="L47" s="88"/>
      <c r="M47" s="89"/>
    </row>
    <row r="48" spans="1:13" ht="15.75" x14ac:dyDescent="0.25">
      <c r="A48" s="304"/>
      <c r="B48" s="305"/>
      <c r="C48" s="305"/>
      <c r="D48" s="305"/>
      <c r="E48" s="305"/>
      <c r="F48" s="305"/>
      <c r="G48" s="305"/>
      <c r="H48" s="305"/>
      <c r="I48" s="305"/>
      <c r="J48" s="305"/>
      <c r="K48" s="88"/>
      <c r="L48" s="88"/>
      <c r="M48" s="89"/>
    </row>
    <row r="49" spans="1:13" ht="15.75" x14ac:dyDescent="0.25">
      <c r="A49" s="304"/>
      <c r="B49" s="305"/>
      <c r="C49" s="305"/>
      <c r="D49" s="305"/>
      <c r="E49" s="305"/>
      <c r="F49" s="305"/>
      <c r="G49" s="305"/>
      <c r="H49" s="305"/>
      <c r="I49" s="305"/>
      <c r="J49" s="305"/>
      <c r="K49" s="88"/>
      <c r="L49" s="88"/>
      <c r="M49" s="89"/>
    </row>
    <row r="50" spans="1:13" ht="15.75" x14ac:dyDescent="0.25">
      <c r="A50" s="304"/>
      <c r="B50" s="305"/>
      <c r="C50" s="305"/>
      <c r="D50" s="305"/>
      <c r="E50" s="305"/>
      <c r="F50" s="305"/>
      <c r="G50" s="305"/>
      <c r="H50" s="305"/>
      <c r="I50" s="305"/>
      <c r="J50" s="305"/>
      <c r="K50" s="88"/>
      <c r="L50" s="88"/>
      <c r="M50" s="89"/>
    </row>
    <row r="51" spans="1:13" ht="15.75" x14ac:dyDescent="0.25">
      <c r="A51" s="304"/>
      <c r="B51" s="305"/>
      <c r="C51" s="305"/>
      <c r="D51" s="305"/>
      <c r="E51" s="305"/>
      <c r="F51" s="305"/>
      <c r="G51" s="305"/>
      <c r="H51" s="305"/>
      <c r="I51" s="305"/>
      <c r="J51" s="305"/>
      <c r="K51" s="88"/>
      <c r="L51" s="88"/>
      <c r="M51" s="89"/>
    </row>
    <row r="52" spans="1:13" ht="15.75" x14ac:dyDescent="0.25">
      <c r="A52" s="304"/>
      <c r="B52" s="305"/>
      <c r="C52" s="305"/>
      <c r="D52" s="305"/>
      <c r="E52" s="305"/>
      <c r="F52" s="305"/>
      <c r="G52" s="305"/>
      <c r="H52" s="305"/>
      <c r="I52" s="305"/>
      <c r="J52" s="305"/>
      <c r="K52" s="88"/>
      <c r="L52" s="88"/>
      <c r="M52" s="89"/>
    </row>
    <row r="53" spans="1:13" ht="15.75" x14ac:dyDescent="0.25">
      <c r="A53" s="304"/>
      <c r="B53" s="305"/>
      <c r="C53" s="305"/>
      <c r="D53" s="305"/>
      <c r="E53" s="305"/>
      <c r="F53" s="305"/>
      <c r="G53" s="305"/>
      <c r="H53" s="305"/>
      <c r="I53" s="305"/>
      <c r="J53" s="305"/>
      <c r="K53" s="88"/>
      <c r="L53" s="88"/>
      <c r="M53" s="89"/>
    </row>
    <row r="54" spans="1:13" ht="15.75" x14ac:dyDescent="0.25">
      <c r="A54" s="304"/>
      <c r="B54" s="305"/>
      <c r="C54" s="305"/>
      <c r="D54" s="305"/>
      <c r="E54" s="305"/>
      <c r="F54" s="305"/>
      <c r="G54" s="305"/>
      <c r="H54" s="305"/>
      <c r="I54" s="305"/>
      <c r="J54" s="305"/>
      <c r="K54" s="88"/>
      <c r="L54" s="88"/>
      <c r="M54" s="89"/>
    </row>
    <row r="55" spans="1:13" ht="15.75" x14ac:dyDescent="0.25">
      <c r="A55" s="304"/>
      <c r="B55" s="305"/>
      <c r="C55" s="305"/>
      <c r="D55" s="305"/>
      <c r="E55" s="305"/>
      <c r="F55" s="305"/>
      <c r="G55" s="305"/>
      <c r="H55" s="305"/>
      <c r="I55" s="305"/>
      <c r="J55" s="305"/>
      <c r="K55" s="88"/>
      <c r="L55" s="88"/>
      <c r="M55" s="89"/>
    </row>
    <row r="56" spans="1:13" ht="15.75" x14ac:dyDescent="0.25">
      <c r="A56" s="304"/>
      <c r="B56" s="305"/>
      <c r="C56" s="305"/>
      <c r="D56" s="305"/>
      <c r="E56" s="305"/>
      <c r="F56" s="305"/>
      <c r="G56" s="305"/>
      <c r="H56" s="305"/>
      <c r="I56" s="305"/>
      <c r="J56" s="305"/>
      <c r="K56" s="88"/>
      <c r="L56" s="88"/>
      <c r="M56" s="89"/>
    </row>
    <row r="57" spans="1:13" ht="15.75" x14ac:dyDescent="0.25">
      <c r="A57" s="304"/>
      <c r="B57" s="305"/>
      <c r="C57" s="305"/>
      <c r="D57" s="305"/>
      <c r="E57" s="305"/>
      <c r="F57" s="305"/>
      <c r="G57" s="305"/>
      <c r="H57" s="305"/>
      <c r="I57" s="305"/>
      <c r="J57" s="305"/>
      <c r="K57" s="88"/>
      <c r="L57" s="88"/>
      <c r="M57" s="89"/>
    </row>
    <row r="58" spans="1:13" ht="15.75" x14ac:dyDescent="0.25">
      <c r="A58" s="304"/>
      <c r="B58" s="305"/>
      <c r="C58" s="305"/>
      <c r="D58" s="305"/>
      <c r="E58" s="305"/>
      <c r="F58" s="305"/>
      <c r="G58" s="305"/>
      <c r="H58" s="305"/>
      <c r="I58" s="305"/>
      <c r="J58" s="305"/>
      <c r="K58" s="88"/>
      <c r="L58" s="88"/>
      <c r="M58" s="89"/>
    </row>
    <row r="59" spans="1:13" ht="15.75" x14ac:dyDescent="0.25">
      <c r="A59" s="304"/>
      <c r="B59" s="305"/>
      <c r="C59" s="305"/>
      <c r="D59" s="305"/>
      <c r="E59" s="305"/>
      <c r="F59" s="305"/>
      <c r="G59" s="305"/>
      <c r="H59" s="305"/>
      <c r="I59" s="305"/>
      <c r="J59" s="305"/>
      <c r="K59" s="88"/>
      <c r="L59" s="88"/>
      <c r="M59" s="89"/>
    </row>
    <row r="60" spans="1:13" ht="15.75" x14ac:dyDescent="0.25">
      <c r="A60" s="304"/>
      <c r="B60" s="305"/>
      <c r="C60" s="305"/>
      <c r="D60" s="305"/>
      <c r="E60" s="305"/>
      <c r="F60" s="305"/>
      <c r="G60" s="305"/>
      <c r="H60" s="305"/>
      <c r="I60" s="305"/>
      <c r="J60" s="305"/>
      <c r="K60" s="88"/>
      <c r="L60" s="88"/>
      <c r="M60" s="89"/>
    </row>
    <row r="61" spans="1:13" ht="15.75" x14ac:dyDescent="0.25">
      <c r="A61" s="304"/>
      <c r="B61" s="305"/>
      <c r="C61" s="305"/>
      <c r="D61" s="305"/>
      <c r="E61" s="305"/>
      <c r="F61" s="305"/>
      <c r="G61" s="305"/>
      <c r="H61" s="305"/>
      <c r="I61" s="305"/>
      <c r="J61" s="305"/>
      <c r="K61" s="88"/>
      <c r="L61" s="88"/>
      <c r="M61" s="89"/>
    </row>
    <row r="62" spans="1:13" ht="15.75" x14ac:dyDescent="0.25">
      <c r="A62" s="304"/>
      <c r="B62" s="305"/>
      <c r="C62" s="305"/>
      <c r="D62" s="305"/>
      <c r="E62" s="305"/>
      <c r="F62" s="305"/>
      <c r="G62" s="305"/>
      <c r="H62" s="305"/>
      <c r="I62" s="305"/>
      <c r="J62" s="305"/>
      <c r="K62" s="88"/>
      <c r="L62" s="88"/>
      <c r="M62" s="89"/>
    </row>
    <row r="63" spans="1:13" ht="15.75" x14ac:dyDescent="0.25">
      <c r="A63" s="304"/>
      <c r="B63" s="305"/>
      <c r="C63" s="305"/>
      <c r="D63" s="305"/>
      <c r="E63" s="305"/>
      <c r="F63" s="305"/>
      <c r="G63" s="305"/>
      <c r="H63" s="305"/>
      <c r="I63" s="305"/>
      <c r="J63" s="305"/>
      <c r="K63" s="88"/>
      <c r="L63" s="88"/>
      <c r="M63" s="89"/>
    </row>
    <row r="64" spans="1:13" ht="15.75" x14ac:dyDescent="0.25">
      <c r="A64" s="304"/>
      <c r="B64" s="305"/>
      <c r="C64" s="305"/>
      <c r="D64" s="305"/>
      <c r="E64" s="305"/>
      <c r="F64" s="305"/>
      <c r="G64" s="305"/>
      <c r="H64" s="305"/>
      <c r="I64" s="305"/>
      <c r="J64" s="305"/>
      <c r="K64" s="88"/>
      <c r="L64" s="88"/>
      <c r="M64" s="89"/>
    </row>
    <row r="65" spans="1:13" ht="15.75" x14ac:dyDescent="0.25">
      <c r="A65" s="304"/>
      <c r="B65" s="305"/>
      <c r="C65" s="305"/>
      <c r="D65" s="305"/>
      <c r="E65" s="305"/>
      <c r="F65" s="305"/>
      <c r="G65" s="305"/>
      <c r="H65" s="305"/>
      <c r="I65" s="305"/>
      <c r="J65" s="305"/>
      <c r="K65" s="88"/>
      <c r="L65" s="88"/>
      <c r="M65" s="89"/>
    </row>
    <row r="66" spans="1:13" ht="15.75" x14ac:dyDescent="0.25">
      <c r="A66" s="304"/>
      <c r="B66" s="305"/>
      <c r="C66" s="305"/>
      <c r="D66" s="305"/>
      <c r="E66" s="305"/>
      <c r="F66" s="305"/>
      <c r="G66" s="305"/>
      <c r="H66" s="305"/>
      <c r="I66" s="305"/>
      <c r="J66" s="305"/>
      <c r="K66" s="88"/>
      <c r="L66" s="88"/>
      <c r="M66" s="89"/>
    </row>
    <row r="67" spans="1:13" ht="15.75" x14ac:dyDescent="0.25">
      <c r="A67" s="304"/>
      <c r="B67" s="305"/>
      <c r="C67" s="305"/>
      <c r="D67" s="305"/>
      <c r="E67" s="305"/>
      <c r="F67" s="305"/>
      <c r="G67" s="305"/>
      <c r="H67" s="305"/>
      <c r="I67" s="305"/>
      <c r="J67" s="305"/>
      <c r="K67" s="88"/>
      <c r="L67" s="88"/>
      <c r="M67" s="89"/>
    </row>
    <row r="68" spans="1:13" ht="15.75" x14ac:dyDescent="0.25">
      <c r="A68" s="304"/>
      <c r="B68" s="305"/>
      <c r="C68" s="305"/>
      <c r="D68" s="305"/>
      <c r="E68" s="305"/>
      <c r="F68" s="305"/>
      <c r="G68" s="305"/>
      <c r="H68" s="305"/>
      <c r="I68" s="305"/>
      <c r="J68" s="305"/>
      <c r="K68" s="88"/>
      <c r="L68" s="88"/>
      <c r="M68" s="89"/>
    </row>
    <row r="69" spans="1:13" ht="15.75" x14ac:dyDescent="0.25">
      <c r="A69" s="304"/>
      <c r="B69" s="305"/>
      <c r="C69" s="305"/>
      <c r="D69" s="305"/>
      <c r="E69" s="305"/>
      <c r="F69" s="305"/>
      <c r="G69" s="305"/>
      <c r="H69" s="305"/>
      <c r="I69" s="305"/>
      <c r="J69" s="305"/>
      <c r="K69" s="88"/>
      <c r="L69" s="88"/>
      <c r="M69" s="89"/>
    </row>
    <row r="70" spans="1:13" ht="15.75" x14ac:dyDescent="0.25">
      <c r="A70" s="304"/>
      <c r="B70" s="305"/>
      <c r="C70" s="305"/>
      <c r="D70" s="305"/>
      <c r="E70" s="305"/>
      <c r="F70" s="305"/>
      <c r="G70" s="305"/>
      <c r="H70" s="305"/>
      <c r="I70" s="305"/>
      <c r="J70" s="305"/>
      <c r="K70" s="88"/>
      <c r="L70" s="88"/>
      <c r="M70" s="89"/>
    </row>
    <row r="71" spans="1:13" ht="15.75" x14ac:dyDescent="0.25">
      <c r="A71" s="304"/>
      <c r="B71" s="305"/>
      <c r="C71" s="305"/>
      <c r="D71" s="305"/>
      <c r="E71" s="305"/>
      <c r="F71" s="305"/>
      <c r="G71" s="305"/>
      <c r="H71" s="305"/>
      <c r="I71" s="305"/>
      <c r="J71" s="305"/>
      <c r="K71" s="88"/>
      <c r="L71" s="88"/>
      <c r="M71" s="89"/>
    </row>
    <row r="72" spans="1:13" ht="15.75" x14ac:dyDescent="0.25">
      <c r="A72" s="304"/>
      <c r="B72" s="305"/>
      <c r="C72" s="305"/>
      <c r="D72" s="305"/>
      <c r="E72" s="305"/>
      <c r="F72" s="305"/>
      <c r="G72" s="305"/>
      <c r="H72" s="305"/>
      <c r="I72" s="305"/>
      <c r="J72" s="305"/>
      <c r="K72" s="88"/>
      <c r="L72" s="88"/>
      <c r="M72" s="89"/>
    </row>
    <row r="73" spans="1:13" ht="15.75" x14ac:dyDescent="0.25">
      <c r="A73" s="304"/>
      <c r="B73" s="305"/>
      <c r="C73" s="305"/>
      <c r="D73" s="305"/>
      <c r="E73" s="305"/>
      <c r="F73" s="305"/>
      <c r="G73" s="305"/>
      <c r="H73" s="305"/>
      <c r="I73" s="305"/>
      <c r="J73" s="305"/>
      <c r="K73" s="88"/>
      <c r="L73" s="88"/>
      <c r="M73" s="89"/>
    </row>
    <row r="74" spans="1:13" ht="15.75" x14ac:dyDescent="0.25">
      <c r="A74" s="304"/>
      <c r="B74" s="305"/>
      <c r="C74" s="305"/>
      <c r="D74" s="305"/>
      <c r="E74" s="305"/>
      <c r="F74" s="305"/>
      <c r="G74" s="305"/>
      <c r="H74" s="305"/>
      <c r="I74" s="305"/>
      <c r="J74" s="305"/>
      <c r="K74" s="88"/>
      <c r="L74" s="88"/>
      <c r="M74" s="89"/>
    </row>
    <row r="75" spans="1:13" ht="15.75" x14ac:dyDescent="0.25">
      <c r="A75" s="304"/>
      <c r="B75" s="305"/>
      <c r="C75" s="305"/>
      <c r="D75" s="305"/>
      <c r="E75" s="305"/>
      <c r="F75" s="305"/>
      <c r="G75" s="305"/>
      <c r="H75" s="305"/>
      <c r="I75" s="305"/>
      <c r="J75" s="305"/>
      <c r="K75" s="88"/>
      <c r="L75" s="88"/>
      <c r="M75" s="89"/>
    </row>
    <row r="76" spans="1:13" ht="15.75" x14ac:dyDescent="0.25">
      <c r="A76" s="304"/>
      <c r="B76" s="305"/>
      <c r="C76" s="305"/>
      <c r="D76" s="305"/>
      <c r="E76" s="305"/>
      <c r="F76" s="305"/>
      <c r="G76" s="305"/>
      <c r="H76" s="305"/>
      <c r="I76" s="305"/>
      <c r="J76" s="305"/>
      <c r="K76" s="88"/>
      <c r="L76" s="88"/>
      <c r="M76" s="89"/>
    </row>
    <row r="77" spans="1:13" ht="15.75" x14ac:dyDescent="0.25">
      <c r="A77" s="304"/>
      <c r="B77" s="305"/>
      <c r="C77" s="305"/>
      <c r="D77" s="305"/>
      <c r="E77" s="305"/>
      <c r="F77" s="305"/>
      <c r="G77" s="305"/>
      <c r="H77" s="305"/>
      <c r="I77" s="305"/>
      <c r="J77" s="305"/>
      <c r="K77" s="88"/>
      <c r="L77" s="88"/>
      <c r="M77" s="89"/>
    </row>
    <row r="78" spans="1:13" ht="15.75" x14ac:dyDescent="0.25">
      <c r="A78" s="304"/>
      <c r="B78" s="305"/>
      <c r="C78" s="305"/>
      <c r="D78" s="305"/>
      <c r="E78" s="305"/>
      <c r="F78" s="305"/>
      <c r="G78" s="305"/>
      <c r="H78" s="305"/>
      <c r="I78" s="305"/>
      <c r="J78" s="305"/>
      <c r="K78" s="88"/>
      <c r="L78" s="88"/>
      <c r="M78" s="89"/>
    </row>
    <row r="79" spans="1:13" ht="15.75" x14ac:dyDescent="0.25">
      <c r="A79" s="304"/>
      <c r="B79" s="305"/>
      <c r="C79" s="305"/>
      <c r="D79" s="305"/>
      <c r="E79" s="305"/>
      <c r="F79" s="305"/>
      <c r="G79" s="305"/>
      <c r="H79" s="305"/>
      <c r="I79" s="305"/>
      <c r="J79" s="305"/>
      <c r="K79" s="88"/>
      <c r="L79" s="88"/>
      <c r="M79" s="89"/>
    </row>
    <row r="80" spans="1:13" ht="15.75" x14ac:dyDescent="0.25">
      <c r="A80" s="304"/>
      <c r="B80" s="305"/>
      <c r="C80" s="305"/>
      <c r="D80" s="305"/>
      <c r="E80" s="305"/>
      <c r="F80" s="305"/>
      <c r="G80" s="305"/>
      <c r="H80" s="305"/>
      <c r="I80" s="305"/>
      <c r="J80" s="305"/>
      <c r="K80" s="88"/>
      <c r="L80" s="88"/>
      <c r="M80" s="89"/>
    </row>
    <row r="81" spans="1:13" ht="15.75" x14ac:dyDescent="0.25">
      <c r="A81" s="304"/>
      <c r="B81" s="305"/>
      <c r="C81" s="305"/>
      <c r="D81" s="305"/>
      <c r="E81" s="305"/>
      <c r="F81" s="305"/>
      <c r="G81" s="305"/>
      <c r="H81" s="305"/>
      <c r="I81" s="305"/>
      <c r="J81" s="305"/>
      <c r="K81" s="88"/>
      <c r="L81" s="88"/>
      <c r="M81" s="89"/>
    </row>
    <row r="82" spans="1:13" ht="15.75" x14ac:dyDescent="0.25">
      <c r="A82" s="304"/>
      <c r="B82" s="305"/>
      <c r="C82" s="305"/>
      <c r="D82" s="305"/>
      <c r="E82" s="305"/>
      <c r="F82" s="305"/>
      <c r="G82" s="305"/>
      <c r="H82" s="305"/>
      <c r="I82" s="305"/>
      <c r="J82" s="305"/>
      <c r="K82" s="88"/>
      <c r="L82" s="88"/>
      <c r="M82" s="89"/>
    </row>
    <row r="83" spans="1:13" ht="15.75" x14ac:dyDescent="0.25">
      <c r="A83" s="304"/>
      <c r="B83" s="305"/>
      <c r="C83" s="305"/>
      <c r="D83" s="305"/>
      <c r="E83" s="305"/>
      <c r="F83" s="305"/>
      <c r="G83" s="305"/>
      <c r="H83" s="305"/>
      <c r="I83" s="305"/>
      <c r="J83" s="305"/>
      <c r="K83" s="88"/>
      <c r="L83" s="88"/>
      <c r="M83" s="89"/>
    </row>
    <row r="84" spans="1:13" ht="15.75" x14ac:dyDescent="0.25">
      <c r="A84" s="304"/>
      <c r="B84" s="305"/>
      <c r="C84" s="305"/>
      <c r="D84" s="305"/>
      <c r="E84" s="305"/>
      <c r="F84" s="305"/>
      <c r="G84" s="305"/>
      <c r="H84" s="305"/>
      <c r="I84" s="305"/>
      <c r="J84" s="305"/>
      <c r="K84" s="88"/>
      <c r="L84" s="88"/>
      <c r="M84" s="89"/>
    </row>
    <row r="85" spans="1:13" ht="15.75" x14ac:dyDescent="0.25">
      <c r="A85" s="304"/>
      <c r="B85" s="305"/>
      <c r="C85" s="305"/>
      <c r="D85" s="305"/>
      <c r="E85" s="305"/>
      <c r="F85" s="305"/>
      <c r="G85" s="305"/>
      <c r="H85" s="305"/>
      <c r="I85" s="305"/>
      <c r="J85" s="305"/>
      <c r="K85" s="88"/>
      <c r="L85" s="88"/>
      <c r="M85" s="89"/>
    </row>
    <row r="86" spans="1:13" ht="15.75" x14ac:dyDescent="0.25">
      <c r="A86" s="304"/>
      <c r="B86" s="305"/>
      <c r="C86" s="305"/>
      <c r="D86" s="305"/>
      <c r="E86" s="305"/>
      <c r="F86" s="305"/>
      <c r="G86" s="305"/>
      <c r="H86" s="305"/>
      <c r="I86" s="305"/>
      <c r="J86" s="305"/>
      <c r="K86" s="88"/>
      <c r="L86" s="88"/>
      <c r="M86" s="89"/>
    </row>
    <row r="87" spans="1:13" ht="15.75" x14ac:dyDescent="0.25">
      <c r="A87" s="304"/>
      <c r="B87" s="305"/>
      <c r="C87" s="305"/>
      <c r="D87" s="305"/>
      <c r="E87" s="305"/>
      <c r="F87" s="305"/>
      <c r="G87" s="305"/>
      <c r="H87" s="305"/>
      <c r="I87" s="305"/>
      <c r="J87" s="305"/>
      <c r="K87" s="88"/>
      <c r="L87" s="88"/>
      <c r="M87" s="89"/>
    </row>
    <row r="88" spans="1:13" ht="15.75" x14ac:dyDescent="0.25">
      <c r="A88" s="304"/>
      <c r="B88" s="305"/>
      <c r="C88" s="305"/>
      <c r="D88" s="305"/>
      <c r="E88" s="305"/>
      <c r="F88" s="305"/>
      <c r="G88" s="305"/>
      <c r="H88" s="305"/>
      <c r="I88" s="305"/>
      <c r="J88" s="305"/>
      <c r="K88" s="88"/>
      <c r="L88" s="88"/>
      <c r="M88" s="89"/>
    </row>
    <row r="89" spans="1:13" ht="15.75" x14ac:dyDescent="0.25">
      <c r="A89" s="304"/>
      <c r="B89" s="305"/>
      <c r="C89" s="305"/>
      <c r="D89" s="305"/>
      <c r="E89" s="305"/>
      <c r="F89" s="305"/>
      <c r="G89" s="305"/>
      <c r="H89" s="305"/>
      <c r="I89" s="305"/>
      <c r="J89" s="305"/>
      <c r="K89" s="88"/>
      <c r="L89" s="88"/>
      <c r="M89" s="89"/>
    </row>
    <row r="90" spans="1:13" ht="15.75" x14ac:dyDescent="0.25">
      <c r="A90" s="304"/>
      <c r="B90" s="305"/>
      <c r="C90" s="305"/>
      <c r="D90" s="305"/>
      <c r="E90" s="305"/>
      <c r="F90" s="305"/>
      <c r="G90" s="305"/>
      <c r="H90" s="305"/>
      <c r="I90" s="305"/>
      <c r="J90" s="305"/>
      <c r="K90" s="88"/>
      <c r="L90" s="88"/>
      <c r="M90" s="89"/>
    </row>
    <row r="91" spans="1:13" ht="15.75" x14ac:dyDescent="0.25">
      <c r="A91" s="304"/>
      <c r="B91" s="305"/>
      <c r="C91" s="305"/>
      <c r="D91" s="305"/>
      <c r="E91" s="305"/>
      <c r="F91" s="305"/>
      <c r="G91" s="305"/>
      <c r="H91" s="305"/>
      <c r="I91" s="305"/>
      <c r="J91" s="305"/>
      <c r="K91" s="88"/>
      <c r="L91" s="88"/>
      <c r="M91" s="89"/>
    </row>
    <row r="92" spans="1:13" ht="15.75" x14ac:dyDescent="0.25">
      <c r="A92" s="304"/>
      <c r="B92" s="305"/>
      <c r="C92" s="305"/>
      <c r="D92" s="305"/>
      <c r="E92" s="305"/>
      <c r="F92" s="305"/>
      <c r="G92" s="305"/>
      <c r="H92" s="305"/>
      <c r="I92" s="305"/>
      <c r="J92" s="305"/>
      <c r="K92" s="88"/>
      <c r="L92" s="88"/>
      <c r="M92" s="89"/>
    </row>
    <row r="93" spans="1:13" ht="15.75" x14ac:dyDescent="0.25">
      <c r="A93" s="304"/>
      <c r="B93" s="305"/>
      <c r="C93" s="305"/>
      <c r="D93" s="305"/>
      <c r="E93" s="305"/>
      <c r="F93" s="305"/>
      <c r="G93" s="305"/>
      <c r="H93" s="305"/>
      <c r="I93" s="305"/>
      <c r="J93" s="305"/>
      <c r="K93" s="88"/>
      <c r="L93" s="88"/>
      <c r="M93" s="89"/>
    </row>
    <row r="94" spans="1:13" ht="15.75" x14ac:dyDescent="0.25">
      <c r="A94" s="304"/>
      <c r="B94" s="305"/>
      <c r="C94" s="305"/>
      <c r="D94" s="305"/>
      <c r="E94" s="305"/>
      <c r="F94" s="305"/>
      <c r="G94" s="305"/>
      <c r="H94" s="305"/>
      <c r="I94" s="305"/>
      <c r="J94" s="305"/>
      <c r="K94" s="88"/>
      <c r="L94" s="88"/>
      <c r="M94" s="89"/>
    </row>
    <row r="95" spans="1:13" ht="15.75" x14ac:dyDescent="0.25">
      <c r="A95" s="304"/>
      <c r="B95" s="305"/>
      <c r="C95" s="305"/>
      <c r="D95" s="305"/>
      <c r="E95" s="305"/>
      <c r="F95" s="305"/>
      <c r="G95" s="305"/>
      <c r="H95" s="305"/>
      <c r="I95" s="305"/>
      <c r="J95" s="305"/>
      <c r="K95" s="88"/>
      <c r="L95" s="88"/>
      <c r="M95" s="89"/>
    </row>
    <row r="96" spans="1:13" ht="15.75" x14ac:dyDescent="0.25">
      <c r="A96" s="304"/>
      <c r="B96" s="305"/>
      <c r="C96" s="305"/>
      <c r="D96" s="305"/>
      <c r="E96" s="305"/>
      <c r="F96" s="305"/>
      <c r="G96" s="305"/>
      <c r="H96" s="305"/>
      <c r="I96" s="305"/>
      <c r="J96" s="305"/>
      <c r="K96" s="88"/>
      <c r="L96" s="88"/>
      <c r="M96" s="89"/>
    </row>
    <row r="97" spans="1:13" ht="15.75" x14ac:dyDescent="0.25">
      <c r="A97" s="304"/>
      <c r="B97" s="305"/>
      <c r="C97" s="305"/>
      <c r="D97" s="305"/>
      <c r="E97" s="305"/>
      <c r="F97" s="305"/>
      <c r="G97" s="305"/>
      <c r="H97" s="305"/>
      <c r="I97" s="305"/>
      <c r="J97" s="305"/>
      <c r="K97" s="88"/>
      <c r="L97" s="88"/>
      <c r="M97" s="89"/>
    </row>
    <row r="98" spans="1:13" ht="15.75" x14ac:dyDescent="0.25">
      <c r="A98" s="304"/>
      <c r="B98" s="305"/>
      <c r="C98" s="305"/>
      <c r="D98" s="305"/>
      <c r="E98" s="305"/>
      <c r="F98" s="305"/>
      <c r="G98" s="305"/>
      <c r="H98" s="305"/>
      <c r="I98" s="305"/>
      <c r="J98" s="305"/>
      <c r="K98" s="88"/>
      <c r="L98" s="88"/>
      <c r="M98" s="89"/>
    </row>
    <row r="99" spans="1:13" ht="15.75" x14ac:dyDescent="0.25">
      <c r="A99" s="304"/>
      <c r="B99" s="305"/>
      <c r="C99" s="305"/>
      <c r="D99" s="305"/>
      <c r="E99" s="305"/>
      <c r="F99" s="305"/>
      <c r="G99" s="305"/>
      <c r="H99" s="305"/>
      <c r="I99" s="305"/>
      <c r="J99" s="305"/>
      <c r="K99" s="88"/>
      <c r="L99" s="88"/>
      <c r="M99" s="89"/>
    </row>
    <row r="100" spans="1:13" ht="15.75" x14ac:dyDescent="0.25">
      <c r="A100" s="304"/>
      <c r="B100" s="305"/>
      <c r="C100" s="305"/>
      <c r="D100" s="305"/>
      <c r="E100" s="305"/>
      <c r="F100" s="305"/>
      <c r="G100" s="305"/>
      <c r="H100" s="305"/>
      <c r="I100" s="305"/>
      <c r="J100" s="305"/>
      <c r="K100" s="88"/>
      <c r="L100" s="88"/>
      <c r="M100" s="89"/>
    </row>
    <row r="101" spans="1:13" ht="15.75" x14ac:dyDescent="0.25">
      <c r="A101" s="304"/>
      <c r="B101" s="305"/>
      <c r="C101" s="305"/>
      <c r="D101" s="305"/>
      <c r="E101" s="305"/>
      <c r="F101" s="305"/>
      <c r="G101" s="305"/>
      <c r="H101" s="305"/>
      <c r="I101" s="305"/>
      <c r="J101" s="305"/>
      <c r="K101" s="88"/>
      <c r="L101" s="88"/>
      <c r="M101" s="89"/>
    </row>
    <row r="102" spans="1:13" ht="15.75" x14ac:dyDescent="0.25">
      <c r="A102" s="304"/>
      <c r="B102" s="305"/>
      <c r="C102" s="305"/>
      <c r="D102" s="305"/>
      <c r="E102" s="305"/>
      <c r="F102" s="305"/>
      <c r="G102" s="305"/>
      <c r="H102" s="305"/>
      <c r="I102" s="305"/>
      <c r="J102" s="305"/>
      <c r="K102" s="88"/>
      <c r="L102" s="88"/>
      <c r="M102" s="89"/>
    </row>
    <row r="103" spans="1:13" ht="15.75" x14ac:dyDescent="0.25">
      <c r="A103" s="304"/>
      <c r="B103" s="305"/>
      <c r="C103" s="305"/>
      <c r="D103" s="305"/>
      <c r="E103" s="305"/>
      <c r="F103" s="305"/>
      <c r="G103" s="305"/>
      <c r="H103" s="305"/>
      <c r="I103" s="305"/>
      <c r="J103" s="305"/>
      <c r="K103" s="88"/>
      <c r="L103" s="88"/>
      <c r="M103" s="89"/>
    </row>
    <row r="104" spans="1:13" ht="15.75" x14ac:dyDescent="0.25">
      <c r="A104" s="304"/>
      <c r="B104" s="305"/>
      <c r="C104" s="305"/>
      <c r="D104" s="305"/>
      <c r="E104" s="305"/>
      <c r="F104" s="305"/>
      <c r="G104" s="305"/>
      <c r="H104" s="305"/>
      <c r="I104" s="305"/>
      <c r="J104" s="305"/>
      <c r="K104" s="88"/>
      <c r="L104" s="88"/>
      <c r="M104" s="89"/>
    </row>
    <row r="105" spans="1:13" ht="15.75" x14ac:dyDescent="0.25">
      <c r="A105" s="304"/>
      <c r="B105" s="305"/>
      <c r="C105" s="305"/>
      <c r="D105" s="305"/>
      <c r="E105" s="305"/>
      <c r="F105" s="305"/>
      <c r="G105" s="305"/>
      <c r="H105" s="305"/>
      <c r="I105" s="305"/>
      <c r="J105" s="305"/>
      <c r="K105" s="88"/>
      <c r="L105" s="88"/>
      <c r="M105" s="89"/>
    </row>
    <row r="106" spans="1:13" ht="15.75" x14ac:dyDescent="0.25">
      <c r="A106" s="304"/>
      <c r="B106" s="305"/>
      <c r="C106" s="305"/>
      <c r="D106" s="305"/>
      <c r="E106" s="305"/>
      <c r="F106" s="305"/>
      <c r="G106" s="305"/>
      <c r="H106" s="305"/>
      <c r="I106" s="305"/>
      <c r="J106" s="305"/>
      <c r="K106" s="88"/>
      <c r="L106" s="88"/>
      <c r="M106" s="89"/>
    </row>
    <row r="107" spans="1:13" ht="15.75" x14ac:dyDescent="0.25">
      <c r="A107" s="304"/>
      <c r="B107" s="305"/>
      <c r="C107" s="305"/>
      <c r="D107" s="305"/>
      <c r="E107" s="305"/>
      <c r="F107" s="305"/>
      <c r="G107" s="305"/>
      <c r="H107" s="305"/>
      <c r="I107" s="305"/>
      <c r="J107" s="305"/>
      <c r="K107" s="88"/>
      <c r="L107" s="88"/>
      <c r="M107" s="89"/>
    </row>
    <row r="108" spans="1:13" ht="15.75" x14ac:dyDescent="0.25">
      <c r="A108" s="304"/>
      <c r="B108" s="305"/>
      <c r="C108" s="305"/>
      <c r="D108" s="305"/>
      <c r="E108" s="305"/>
      <c r="F108" s="305"/>
      <c r="G108" s="305"/>
      <c r="H108" s="305"/>
      <c r="I108" s="305"/>
      <c r="J108" s="305"/>
      <c r="K108" s="88"/>
      <c r="L108" s="88"/>
      <c r="M108" s="89"/>
    </row>
    <row r="109" spans="1:13" ht="15.75" x14ac:dyDescent="0.25">
      <c r="A109" s="304"/>
      <c r="B109" s="305"/>
      <c r="C109" s="305"/>
      <c r="D109" s="305"/>
      <c r="E109" s="305"/>
      <c r="F109" s="305"/>
      <c r="G109" s="305"/>
      <c r="H109" s="305"/>
      <c r="I109" s="305"/>
      <c r="J109" s="305"/>
      <c r="K109" s="88"/>
      <c r="L109" s="88"/>
      <c r="M109" s="89"/>
    </row>
    <row r="110" spans="1:13" ht="15.75" x14ac:dyDescent="0.25">
      <c r="A110" s="304"/>
      <c r="B110" s="305"/>
      <c r="C110" s="305"/>
      <c r="D110" s="305"/>
      <c r="E110" s="305"/>
      <c r="F110" s="305"/>
      <c r="G110" s="305"/>
      <c r="H110" s="305"/>
      <c r="I110" s="305"/>
      <c r="J110" s="305"/>
      <c r="K110" s="88"/>
      <c r="L110" s="88"/>
      <c r="M110" s="89"/>
    </row>
    <row r="111" spans="1:13" ht="15.75" x14ac:dyDescent="0.25">
      <c r="A111" s="304"/>
      <c r="B111" s="305"/>
      <c r="C111" s="305"/>
      <c r="D111" s="305"/>
      <c r="E111" s="305"/>
      <c r="F111" s="305"/>
      <c r="G111" s="305"/>
      <c r="H111" s="305"/>
      <c r="I111" s="305"/>
      <c r="J111" s="305"/>
      <c r="K111" s="88"/>
      <c r="L111" s="88"/>
      <c r="M111" s="89"/>
    </row>
    <row r="112" spans="1:13" ht="15.75" x14ac:dyDescent="0.25">
      <c r="A112" s="304"/>
      <c r="B112" s="305"/>
      <c r="C112" s="305"/>
      <c r="D112" s="305"/>
      <c r="E112" s="305"/>
      <c r="F112" s="305"/>
      <c r="G112" s="305"/>
      <c r="H112" s="305"/>
      <c r="I112" s="305"/>
      <c r="J112" s="305"/>
      <c r="K112" s="88"/>
      <c r="L112" s="88"/>
      <c r="M112" s="89"/>
    </row>
    <row r="113" spans="1:13" ht="15.75" x14ac:dyDescent="0.25">
      <c r="A113" s="304"/>
      <c r="B113" s="305"/>
      <c r="C113" s="305"/>
      <c r="D113" s="305"/>
      <c r="E113" s="305"/>
      <c r="F113" s="305"/>
      <c r="G113" s="305"/>
      <c r="H113" s="305"/>
      <c r="I113" s="305"/>
      <c r="J113" s="305"/>
      <c r="K113" s="88"/>
      <c r="L113" s="88"/>
      <c r="M113" s="89"/>
    </row>
    <row r="114" spans="1:13" ht="15.75" x14ac:dyDescent="0.25">
      <c r="A114" s="304"/>
      <c r="B114" s="305"/>
      <c r="C114" s="305"/>
      <c r="D114" s="305"/>
      <c r="E114" s="305"/>
      <c r="F114" s="305"/>
      <c r="G114" s="305"/>
      <c r="H114" s="305"/>
      <c r="I114" s="305"/>
      <c r="J114" s="305"/>
      <c r="K114" s="88"/>
      <c r="L114" s="88"/>
      <c r="M114" s="89"/>
    </row>
    <row r="115" spans="1:13" ht="15.75" x14ac:dyDescent="0.25">
      <c r="A115" s="304"/>
      <c r="B115" s="305"/>
      <c r="C115" s="305"/>
      <c r="D115" s="305"/>
      <c r="E115" s="305"/>
      <c r="F115" s="305"/>
      <c r="G115" s="305"/>
      <c r="H115" s="305"/>
      <c r="I115" s="305"/>
      <c r="J115" s="305"/>
      <c r="K115" s="88"/>
      <c r="L115" s="88"/>
      <c r="M115" s="89"/>
    </row>
    <row r="116" spans="1:13" ht="15.75" x14ac:dyDescent="0.25">
      <c r="A116" s="304"/>
      <c r="B116" s="305"/>
      <c r="C116" s="305"/>
      <c r="D116" s="305"/>
      <c r="E116" s="305"/>
      <c r="F116" s="305"/>
      <c r="G116" s="305"/>
      <c r="H116" s="305"/>
      <c r="I116" s="305"/>
      <c r="J116" s="305"/>
      <c r="K116" s="88"/>
      <c r="L116" s="88"/>
      <c r="M116" s="89"/>
    </row>
    <row r="117" spans="1:13" ht="15.75" x14ac:dyDescent="0.25">
      <c r="A117" s="304"/>
      <c r="B117" s="305"/>
      <c r="C117" s="305"/>
      <c r="D117" s="305"/>
      <c r="E117" s="305"/>
      <c r="F117" s="305"/>
      <c r="G117" s="305"/>
      <c r="H117" s="305"/>
      <c r="I117" s="305"/>
      <c r="J117" s="305"/>
      <c r="K117" s="88"/>
      <c r="L117" s="88"/>
      <c r="M117" s="89"/>
    </row>
    <row r="118" spans="1:13" ht="15.75" x14ac:dyDescent="0.25">
      <c r="A118" s="304"/>
      <c r="B118" s="305"/>
      <c r="C118" s="305"/>
      <c r="D118" s="305"/>
      <c r="E118" s="305"/>
      <c r="F118" s="305"/>
      <c r="G118" s="305"/>
      <c r="H118" s="305"/>
      <c r="I118" s="305"/>
      <c r="J118" s="305"/>
      <c r="K118" s="88"/>
      <c r="L118" s="88"/>
      <c r="M118" s="89"/>
    </row>
    <row r="119" spans="1:13" ht="15.75" x14ac:dyDescent="0.25">
      <c r="A119" s="304"/>
      <c r="B119" s="305"/>
      <c r="C119" s="305"/>
      <c r="D119" s="305"/>
      <c r="E119" s="305"/>
      <c r="F119" s="305"/>
      <c r="G119" s="305"/>
      <c r="H119" s="305"/>
      <c r="I119" s="305"/>
      <c r="J119" s="305"/>
      <c r="K119" s="88"/>
      <c r="L119" s="88"/>
      <c r="M119" s="89"/>
    </row>
    <row r="120" spans="1:13" ht="15.75" x14ac:dyDescent="0.25">
      <c r="A120" s="304"/>
      <c r="B120" s="305"/>
      <c r="C120" s="305"/>
      <c r="D120" s="305"/>
      <c r="E120" s="305"/>
      <c r="F120" s="305"/>
      <c r="G120" s="305"/>
      <c r="H120" s="305"/>
      <c r="I120" s="305"/>
      <c r="J120" s="305"/>
      <c r="K120" s="88"/>
      <c r="L120" s="88"/>
      <c r="M120" s="89"/>
    </row>
    <row r="121" spans="1:13" ht="15.75" x14ac:dyDescent="0.25">
      <c r="A121" s="304"/>
      <c r="B121" s="305"/>
      <c r="C121" s="305"/>
      <c r="D121" s="305"/>
      <c r="E121" s="305"/>
      <c r="F121" s="305"/>
      <c r="G121" s="305"/>
      <c r="H121" s="305"/>
      <c r="I121" s="305"/>
      <c r="J121" s="305"/>
      <c r="K121" s="88"/>
      <c r="L121" s="88"/>
      <c r="M121" s="89"/>
    </row>
    <row r="122" spans="1:13" ht="15.75" x14ac:dyDescent="0.25">
      <c r="A122" s="304"/>
      <c r="B122" s="305"/>
      <c r="C122" s="305"/>
      <c r="D122" s="305"/>
      <c r="E122" s="305"/>
      <c r="F122" s="305"/>
      <c r="G122" s="305"/>
      <c r="H122" s="305"/>
      <c r="I122" s="305"/>
      <c r="J122" s="305"/>
      <c r="K122" s="88"/>
      <c r="L122" s="88"/>
      <c r="M122" s="89"/>
    </row>
    <row r="123" spans="1:13" ht="15.75" x14ac:dyDescent="0.25">
      <c r="A123" s="304"/>
      <c r="B123" s="305"/>
      <c r="C123" s="305"/>
      <c r="D123" s="305"/>
      <c r="E123" s="305"/>
      <c r="F123" s="305"/>
      <c r="G123" s="305"/>
      <c r="H123" s="305"/>
      <c r="I123" s="305"/>
      <c r="J123" s="305"/>
      <c r="K123" s="88"/>
      <c r="L123" s="88"/>
      <c r="M123" s="89"/>
    </row>
    <row r="124" spans="1:13" ht="15.75" x14ac:dyDescent="0.25">
      <c r="A124" s="304"/>
      <c r="B124" s="305"/>
      <c r="C124" s="305"/>
      <c r="D124" s="305"/>
      <c r="E124" s="305"/>
      <c r="F124" s="305"/>
      <c r="G124" s="305"/>
      <c r="H124" s="305"/>
      <c r="I124" s="305"/>
      <c r="J124" s="305"/>
      <c r="K124" s="88"/>
      <c r="L124" s="88"/>
      <c r="M124" s="89"/>
    </row>
    <row r="125" spans="1:13" ht="15.75" x14ac:dyDescent="0.25">
      <c r="A125" s="304"/>
      <c r="B125" s="305"/>
      <c r="C125" s="305"/>
      <c r="D125" s="305"/>
      <c r="E125" s="305"/>
      <c r="F125" s="305"/>
      <c r="G125" s="305"/>
      <c r="H125" s="305"/>
      <c r="I125" s="305"/>
      <c r="J125" s="305"/>
      <c r="K125" s="88"/>
      <c r="L125" s="88"/>
      <c r="M125" s="89"/>
    </row>
    <row r="126" spans="1:13" ht="15.75" x14ac:dyDescent="0.25">
      <c r="A126" s="304"/>
      <c r="B126" s="305"/>
      <c r="C126" s="305"/>
      <c r="D126" s="305"/>
      <c r="E126" s="305"/>
      <c r="F126" s="305"/>
      <c r="G126" s="305"/>
      <c r="H126" s="305"/>
      <c r="I126" s="305"/>
      <c r="J126" s="305"/>
      <c r="K126" s="88"/>
      <c r="L126" s="88"/>
      <c r="M126" s="89"/>
    </row>
    <row r="127" spans="1:13" ht="15.75" x14ac:dyDescent="0.25">
      <c r="A127" s="304"/>
      <c r="B127" s="305"/>
      <c r="C127" s="305"/>
      <c r="D127" s="305"/>
      <c r="E127" s="305"/>
      <c r="F127" s="305"/>
      <c r="G127" s="305"/>
      <c r="H127" s="305"/>
      <c r="I127" s="305"/>
      <c r="J127" s="305"/>
      <c r="K127" s="88"/>
      <c r="L127" s="88"/>
      <c r="M127" s="89"/>
    </row>
    <row r="128" spans="1:13" ht="15.75" x14ac:dyDescent="0.25">
      <c r="A128" s="304"/>
      <c r="B128" s="305"/>
      <c r="C128" s="305"/>
      <c r="D128" s="305"/>
      <c r="E128" s="305"/>
      <c r="F128" s="305"/>
      <c r="G128" s="305"/>
      <c r="H128" s="305"/>
      <c r="I128" s="305"/>
      <c r="J128" s="305"/>
      <c r="K128" s="88"/>
      <c r="L128" s="88"/>
      <c r="M128" s="89"/>
    </row>
    <row r="129" spans="1:13" ht="15.75" x14ac:dyDescent="0.25">
      <c r="A129" s="304"/>
      <c r="B129" s="305"/>
      <c r="C129" s="305"/>
      <c r="D129" s="305"/>
      <c r="E129" s="305"/>
      <c r="F129" s="305"/>
      <c r="G129" s="305"/>
      <c r="H129" s="305"/>
      <c r="I129" s="305"/>
      <c r="J129" s="305"/>
      <c r="K129" s="88"/>
      <c r="L129" s="88"/>
      <c r="M129" s="89"/>
    </row>
    <row r="130" spans="1:13" ht="15.75" x14ac:dyDescent="0.25">
      <c r="A130" s="304"/>
      <c r="B130" s="305"/>
      <c r="C130" s="305"/>
      <c r="D130" s="305"/>
      <c r="E130" s="305"/>
      <c r="F130" s="305"/>
      <c r="G130" s="305"/>
      <c r="H130" s="305"/>
      <c r="I130" s="305"/>
      <c r="J130" s="305"/>
      <c r="K130" s="88"/>
      <c r="L130" s="88"/>
      <c r="M130" s="89"/>
    </row>
    <row r="131" spans="1:13" ht="15.75" x14ac:dyDescent="0.25">
      <c r="A131" s="304"/>
      <c r="B131" s="305"/>
      <c r="C131" s="305"/>
      <c r="D131" s="305"/>
      <c r="E131" s="305"/>
      <c r="F131" s="305"/>
      <c r="G131" s="305"/>
      <c r="H131" s="305"/>
      <c r="I131" s="305"/>
      <c r="J131" s="305"/>
      <c r="K131" s="88"/>
      <c r="L131" s="88"/>
      <c r="M131" s="89"/>
    </row>
    <row r="132" spans="1:13" ht="15.75" x14ac:dyDescent="0.25">
      <c r="A132" s="304"/>
      <c r="B132" s="305"/>
      <c r="C132" s="305"/>
      <c r="D132" s="305"/>
      <c r="E132" s="305"/>
      <c r="F132" s="305"/>
      <c r="G132" s="305"/>
      <c r="H132" s="305"/>
      <c r="I132" s="305"/>
      <c r="J132" s="305"/>
      <c r="K132" s="88"/>
      <c r="L132" s="88"/>
      <c r="M132" s="89"/>
    </row>
    <row r="133" spans="1:13" ht="15.75" x14ac:dyDescent="0.25">
      <c r="A133" s="304"/>
      <c r="B133" s="305"/>
      <c r="C133" s="305"/>
      <c r="D133" s="305"/>
      <c r="E133" s="305"/>
      <c r="F133" s="305"/>
      <c r="G133" s="305"/>
      <c r="H133" s="305"/>
      <c r="I133" s="305"/>
      <c r="J133" s="305"/>
      <c r="K133" s="88"/>
      <c r="L133" s="88"/>
      <c r="M133" s="89"/>
    </row>
    <row r="134" spans="1:13" ht="15.75" x14ac:dyDescent="0.25">
      <c r="A134" s="304"/>
      <c r="B134" s="305"/>
      <c r="C134" s="305"/>
      <c r="D134" s="305"/>
      <c r="E134" s="305"/>
      <c r="F134" s="305"/>
      <c r="G134" s="305"/>
      <c r="H134" s="305"/>
      <c r="I134" s="305"/>
      <c r="J134" s="305"/>
      <c r="K134" s="88"/>
      <c r="L134" s="88"/>
      <c r="M134" s="89"/>
    </row>
    <row r="135" spans="1:13" ht="15.75" x14ac:dyDescent="0.25">
      <c r="A135" s="304"/>
      <c r="B135" s="305"/>
      <c r="C135" s="305"/>
      <c r="D135" s="305"/>
      <c r="E135" s="305"/>
      <c r="F135" s="305"/>
      <c r="G135" s="305"/>
      <c r="H135" s="305"/>
      <c r="I135" s="305"/>
      <c r="J135" s="305"/>
      <c r="K135" s="88"/>
      <c r="L135" s="88"/>
      <c r="M135" s="89"/>
    </row>
    <row r="136" spans="1:13" ht="15.75" x14ac:dyDescent="0.25">
      <c r="A136" s="304"/>
      <c r="B136" s="305"/>
      <c r="C136" s="305"/>
      <c r="D136" s="305"/>
      <c r="E136" s="305"/>
      <c r="F136" s="305"/>
      <c r="G136" s="305"/>
      <c r="H136" s="305"/>
      <c r="I136" s="305"/>
      <c r="J136" s="305"/>
      <c r="K136" s="88"/>
      <c r="L136" s="88"/>
      <c r="M136" s="89"/>
    </row>
    <row r="137" spans="1:13" ht="15.75" x14ac:dyDescent="0.25">
      <c r="A137" s="304"/>
      <c r="B137" s="305"/>
      <c r="C137" s="305"/>
      <c r="D137" s="305"/>
      <c r="E137" s="305"/>
      <c r="F137" s="305"/>
      <c r="G137" s="305"/>
      <c r="H137" s="305"/>
      <c r="I137" s="305"/>
      <c r="J137" s="305"/>
      <c r="K137" s="88"/>
      <c r="L137" s="88"/>
      <c r="M137" s="89"/>
    </row>
    <row r="138" spans="1:13" ht="15.75" x14ac:dyDescent="0.25">
      <c r="A138" s="304"/>
      <c r="B138" s="305"/>
      <c r="C138" s="305"/>
      <c r="D138" s="305"/>
      <c r="E138" s="305"/>
      <c r="F138" s="305"/>
      <c r="G138" s="305"/>
      <c r="H138" s="305"/>
      <c r="I138" s="305"/>
      <c r="J138" s="305"/>
      <c r="K138" s="88"/>
      <c r="L138" s="88"/>
      <c r="M138" s="89"/>
    </row>
    <row r="139" spans="1:13" ht="15.75" x14ac:dyDescent="0.25">
      <c r="A139" s="304"/>
      <c r="B139" s="305"/>
      <c r="C139" s="305"/>
      <c r="D139" s="305"/>
      <c r="E139" s="305"/>
      <c r="F139" s="305"/>
      <c r="G139" s="305"/>
      <c r="H139" s="305"/>
      <c r="I139" s="305"/>
      <c r="J139" s="305"/>
      <c r="K139" s="88"/>
      <c r="L139" s="88"/>
      <c r="M139" s="89"/>
    </row>
    <row r="140" spans="1:13" ht="15.75" x14ac:dyDescent="0.25">
      <c r="A140" s="304"/>
      <c r="B140" s="305"/>
      <c r="C140" s="305"/>
      <c r="D140" s="305"/>
      <c r="E140" s="305"/>
      <c r="F140" s="305"/>
      <c r="G140" s="305"/>
      <c r="H140" s="305"/>
      <c r="I140" s="305"/>
      <c r="J140" s="305"/>
      <c r="K140" s="88"/>
      <c r="L140" s="88"/>
      <c r="M140" s="89"/>
    </row>
    <row r="141" spans="1:13" ht="15.75" x14ac:dyDescent="0.25">
      <c r="A141" s="304"/>
      <c r="B141" s="305"/>
      <c r="C141" s="305"/>
      <c r="D141" s="305"/>
      <c r="E141" s="305"/>
      <c r="F141" s="305"/>
      <c r="G141" s="305"/>
      <c r="H141" s="305"/>
      <c r="I141" s="305"/>
      <c r="J141" s="305"/>
      <c r="K141" s="88"/>
      <c r="L141" s="88"/>
      <c r="M141" s="89"/>
    </row>
    <row r="142" spans="1:13" ht="15.75" x14ac:dyDescent="0.25">
      <c r="A142" s="304"/>
      <c r="B142" s="305"/>
      <c r="C142" s="305"/>
      <c r="D142" s="305"/>
      <c r="E142" s="305"/>
      <c r="F142" s="305"/>
      <c r="G142" s="305"/>
      <c r="H142" s="305"/>
      <c r="I142" s="305"/>
      <c r="J142" s="305"/>
      <c r="K142" s="88"/>
      <c r="L142" s="88"/>
      <c r="M142" s="89"/>
    </row>
    <row r="143" spans="1:13" ht="15.75" x14ac:dyDescent="0.25">
      <c r="A143" s="304"/>
      <c r="B143" s="305"/>
      <c r="C143" s="305"/>
      <c r="D143" s="305"/>
      <c r="E143" s="305"/>
      <c r="F143" s="305"/>
      <c r="G143" s="305"/>
      <c r="H143" s="305"/>
      <c r="I143" s="305"/>
      <c r="J143" s="305"/>
      <c r="K143" s="88"/>
      <c r="L143" s="88"/>
      <c r="M143" s="89"/>
    </row>
    <row r="144" spans="1:13" ht="15.75" x14ac:dyDescent="0.25">
      <c r="A144" s="304"/>
      <c r="B144" s="305"/>
      <c r="C144" s="305"/>
      <c r="D144" s="305"/>
      <c r="E144" s="305"/>
      <c r="F144" s="305"/>
      <c r="G144" s="305"/>
      <c r="H144" s="305"/>
      <c r="I144" s="305"/>
      <c r="J144" s="305"/>
      <c r="K144" s="88"/>
      <c r="L144" s="88"/>
      <c r="M144" s="89"/>
    </row>
    <row r="145" spans="1:13" ht="15.75" x14ac:dyDescent="0.25">
      <c r="A145" s="304"/>
      <c r="B145" s="305"/>
      <c r="C145" s="305"/>
      <c r="D145" s="305"/>
      <c r="E145" s="305"/>
      <c r="F145" s="305"/>
      <c r="G145" s="305"/>
      <c r="H145" s="305"/>
      <c r="I145" s="305"/>
      <c r="J145" s="305"/>
      <c r="K145" s="88"/>
      <c r="L145" s="88"/>
      <c r="M145" s="89"/>
    </row>
    <row r="146" spans="1:13" ht="15.75" x14ac:dyDescent="0.25">
      <c r="A146" s="304"/>
      <c r="B146" s="305"/>
      <c r="C146" s="305"/>
      <c r="D146" s="305"/>
      <c r="E146" s="305"/>
      <c r="F146" s="305"/>
      <c r="G146" s="305"/>
      <c r="H146" s="305"/>
      <c r="I146" s="305"/>
      <c r="J146" s="305"/>
      <c r="K146" s="88"/>
      <c r="L146" s="88"/>
      <c r="M146" s="89"/>
    </row>
    <row r="147" spans="1:13" ht="15.75" thickBot="1" x14ac:dyDescent="0.3">
      <c r="A147" s="90"/>
      <c r="B147" s="91"/>
      <c r="C147" s="91"/>
      <c r="D147" s="91"/>
      <c r="E147" s="91"/>
      <c r="F147" s="91"/>
      <c r="G147" s="91"/>
      <c r="H147" s="91"/>
      <c r="I147" s="91"/>
      <c r="J147" s="91"/>
      <c r="K147" s="91"/>
      <c r="L147" s="92" t="s">
        <v>15</v>
      </c>
      <c r="M147" s="93">
        <f>SUM(M15:M146)</f>
        <v>0</v>
      </c>
    </row>
  </sheetData>
  <mergeCells count="280">
    <mergeCell ref="A145:H145"/>
    <mergeCell ref="I145:J145"/>
    <mergeCell ref="A146:H146"/>
    <mergeCell ref="I146:J146"/>
    <mergeCell ref="A142:H142"/>
    <mergeCell ref="I142:J142"/>
    <mergeCell ref="A143:H143"/>
    <mergeCell ref="I143:J143"/>
    <mergeCell ref="A144:H144"/>
    <mergeCell ref="I144:J144"/>
    <mergeCell ref="A139:H139"/>
    <mergeCell ref="I139:J139"/>
    <mergeCell ref="A140:H140"/>
    <mergeCell ref="I140:J140"/>
    <mergeCell ref="A141:H141"/>
    <mergeCell ref="I141:J141"/>
    <mergeCell ref="A136:H136"/>
    <mergeCell ref="I136:J136"/>
    <mergeCell ref="A137:H137"/>
    <mergeCell ref="I137:J137"/>
    <mergeCell ref="A138:H138"/>
    <mergeCell ref="I138:J138"/>
    <mergeCell ref="A133:H133"/>
    <mergeCell ref="I133:J133"/>
    <mergeCell ref="A134:H134"/>
    <mergeCell ref="I134:J134"/>
    <mergeCell ref="A135:H135"/>
    <mergeCell ref="I135:J135"/>
    <mergeCell ref="A130:H130"/>
    <mergeCell ref="I130:J130"/>
    <mergeCell ref="A131:H131"/>
    <mergeCell ref="I131:J131"/>
    <mergeCell ref="A132:H132"/>
    <mergeCell ref="I132:J132"/>
    <mergeCell ref="A127:H127"/>
    <mergeCell ref="I127:J127"/>
    <mergeCell ref="A128:H128"/>
    <mergeCell ref="I128:J128"/>
    <mergeCell ref="A129:H129"/>
    <mergeCell ref="I129:J129"/>
    <mergeCell ref="A124:H124"/>
    <mergeCell ref="I124:J124"/>
    <mergeCell ref="A125:H125"/>
    <mergeCell ref="I125:J125"/>
    <mergeCell ref="A126:H126"/>
    <mergeCell ref="I126:J126"/>
    <mergeCell ref="A121:H121"/>
    <mergeCell ref="I121:J121"/>
    <mergeCell ref="A122:H122"/>
    <mergeCell ref="I122:J122"/>
    <mergeCell ref="A123:H123"/>
    <mergeCell ref="I123:J123"/>
    <mergeCell ref="A118:H118"/>
    <mergeCell ref="I118:J118"/>
    <mergeCell ref="A119:H119"/>
    <mergeCell ref="I119:J119"/>
    <mergeCell ref="A120:H120"/>
    <mergeCell ref="I120:J120"/>
    <mergeCell ref="A115:H115"/>
    <mergeCell ref="I115:J115"/>
    <mergeCell ref="A116:H116"/>
    <mergeCell ref="I116:J116"/>
    <mergeCell ref="A117:H117"/>
    <mergeCell ref="I117:J117"/>
    <mergeCell ref="A112:H112"/>
    <mergeCell ref="I112:J112"/>
    <mergeCell ref="A113:H113"/>
    <mergeCell ref="I113:J113"/>
    <mergeCell ref="A114:H114"/>
    <mergeCell ref="I114:J114"/>
    <mergeCell ref="A109:H109"/>
    <mergeCell ref="I109:J109"/>
    <mergeCell ref="A110:H110"/>
    <mergeCell ref="I110:J110"/>
    <mergeCell ref="A111:H111"/>
    <mergeCell ref="I111:J111"/>
    <mergeCell ref="A106:H106"/>
    <mergeCell ref="I106:J106"/>
    <mergeCell ref="A107:H107"/>
    <mergeCell ref="I107:J107"/>
    <mergeCell ref="A108:H108"/>
    <mergeCell ref="I108:J108"/>
    <mergeCell ref="A103:H103"/>
    <mergeCell ref="I103:J103"/>
    <mergeCell ref="A104:H104"/>
    <mergeCell ref="I104:J104"/>
    <mergeCell ref="A105:H105"/>
    <mergeCell ref="I105:J105"/>
    <mergeCell ref="A100:H100"/>
    <mergeCell ref="I100:J100"/>
    <mergeCell ref="A101:H101"/>
    <mergeCell ref="I101:J101"/>
    <mergeCell ref="A102:H102"/>
    <mergeCell ref="I102:J102"/>
    <mergeCell ref="A97:H97"/>
    <mergeCell ref="I97:J97"/>
    <mergeCell ref="A98:H98"/>
    <mergeCell ref="I98:J98"/>
    <mergeCell ref="A99:H99"/>
    <mergeCell ref="I99:J99"/>
    <mergeCell ref="A94:H94"/>
    <mergeCell ref="I94:J94"/>
    <mergeCell ref="A95:H95"/>
    <mergeCell ref="I95:J95"/>
    <mergeCell ref="A96:H96"/>
    <mergeCell ref="I96:J96"/>
    <mergeCell ref="A91:H91"/>
    <mergeCell ref="I91:J91"/>
    <mergeCell ref="A92:H92"/>
    <mergeCell ref="I92:J92"/>
    <mergeCell ref="A93:H93"/>
    <mergeCell ref="I93:J93"/>
    <mergeCell ref="A88:H88"/>
    <mergeCell ref="I88:J88"/>
    <mergeCell ref="A89:H89"/>
    <mergeCell ref="I89:J89"/>
    <mergeCell ref="A90:H90"/>
    <mergeCell ref="I90:J90"/>
    <mergeCell ref="A85:H85"/>
    <mergeCell ref="I85:J85"/>
    <mergeCell ref="A86:H86"/>
    <mergeCell ref="I86:J86"/>
    <mergeCell ref="A87:H87"/>
    <mergeCell ref="I87:J87"/>
    <mergeCell ref="A82:H82"/>
    <mergeCell ref="I82:J82"/>
    <mergeCell ref="A83:H83"/>
    <mergeCell ref="I83:J83"/>
    <mergeCell ref="A84:H84"/>
    <mergeCell ref="I84:J84"/>
    <mergeCell ref="A79:H79"/>
    <mergeCell ref="I79:J79"/>
    <mergeCell ref="A80:H80"/>
    <mergeCell ref="I80:J80"/>
    <mergeCell ref="A81:H81"/>
    <mergeCell ref="I81:J81"/>
    <mergeCell ref="A76:H76"/>
    <mergeCell ref="I76:J76"/>
    <mergeCell ref="A77:H77"/>
    <mergeCell ref="I77:J77"/>
    <mergeCell ref="A78:H78"/>
    <mergeCell ref="I78:J78"/>
    <mergeCell ref="A73:H73"/>
    <mergeCell ref="I73:J73"/>
    <mergeCell ref="A74:H74"/>
    <mergeCell ref="I74:J74"/>
    <mergeCell ref="A75:H75"/>
    <mergeCell ref="I75:J75"/>
    <mergeCell ref="A70:H70"/>
    <mergeCell ref="I70:J70"/>
    <mergeCell ref="A71:H71"/>
    <mergeCell ref="I71:J71"/>
    <mergeCell ref="A72:H72"/>
    <mergeCell ref="I72:J72"/>
    <mergeCell ref="A67:H67"/>
    <mergeCell ref="I67:J67"/>
    <mergeCell ref="A68:H68"/>
    <mergeCell ref="I68:J68"/>
    <mergeCell ref="A69:H69"/>
    <mergeCell ref="I69:J69"/>
    <mergeCell ref="A64:H64"/>
    <mergeCell ref="I64:J64"/>
    <mergeCell ref="A65:H65"/>
    <mergeCell ref="I65:J65"/>
    <mergeCell ref="A66:H66"/>
    <mergeCell ref="I66:J66"/>
    <mergeCell ref="A61:H61"/>
    <mergeCell ref="I61:J61"/>
    <mergeCell ref="A62:H62"/>
    <mergeCell ref="I62:J62"/>
    <mergeCell ref="A63:H63"/>
    <mergeCell ref="I63:J63"/>
    <mergeCell ref="A58:H58"/>
    <mergeCell ref="I58:J58"/>
    <mergeCell ref="A59:H59"/>
    <mergeCell ref="I59:J59"/>
    <mergeCell ref="A60:H60"/>
    <mergeCell ref="I60:J60"/>
    <mergeCell ref="A55:H55"/>
    <mergeCell ref="I55:J55"/>
    <mergeCell ref="A56:H56"/>
    <mergeCell ref="I56:J56"/>
    <mergeCell ref="A57:H57"/>
    <mergeCell ref="I57:J57"/>
    <mergeCell ref="A52:H52"/>
    <mergeCell ref="I52:J52"/>
    <mergeCell ref="A53:H53"/>
    <mergeCell ref="I53:J53"/>
    <mergeCell ref="A54:H54"/>
    <mergeCell ref="I54:J54"/>
    <mergeCell ref="A49:H49"/>
    <mergeCell ref="I49:J49"/>
    <mergeCell ref="A50:H50"/>
    <mergeCell ref="I50:J50"/>
    <mergeCell ref="A51:H51"/>
    <mergeCell ref="I51:J51"/>
    <mergeCell ref="A46:H46"/>
    <mergeCell ref="I46:J46"/>
    <mergeCell ref="A47:H47"/>
    <mergeCell ref="I47:J47"/>
    <mergeCell ref="A48:H48"/>
    <mergeCell ref="I48:J48"/>
    <mergeCell ref="A43:H43"/>
    <mergeCell ref="I43:J43"/>
    <mergeCell ref="A44:H44"/>
    <mergeCell ref="I44:J44"/>
    <mergeCell ref="A45:H45"/>
    <mergeCell ref="I45:J45"/>
    <mergeCell ref="A40:H40"/>
    <mergeCell ref="I40:J40"/>
    <mergeCell ref="A41:H41"/>
    <mergeCell ref="I41:J41"/>
    <mergeCell ref="A42:H42"/>
    <mergeCell ref="I42:J42"/>
    <mergeCell ref="A37:H37"/>
    <mergeCell ref="I37:J37"/>
    <mergeCell ref="A38:H38"/>
    <mergeCell ref="I38:J38"/>
    <mergeCell ref="A39:H39"/>
    <mergeCell ref="I39:J39"/>
    <mergeCell ref="A34:H34"/>
    <mergeCell ref="I34:J34"/>
    <mergeCell ref="A35:H35"/>
    <mergeCell ref="I35:J35"/>
    <mergeCell ref="A36:H36"/>
    <mergeCell ref="I36:J36"/>
    <mergeCell ref="A31:H31"/>
    <mergeCell ref="I31:J31"/>
    <mergeCell ref="A32:H32"/>
    <mergeCell ref="I32:J32"/>
    <mergeCell ref="A33:H33"/>
    <mergeCell ref="I33:J33"/>
    <mergeCell ref="A28:H28"/>
    <mergeCell ref="I28:J28"/>
    <mergeCell ref="A29:H29"/>
    <mergeCell ref="I29:J29"/>
    <mergeCell ref="A30:H30"/>
    <mergeCell ref="I30:J30"/>
    <mergeCell ref="A25:H25"/>
    <mergeCell ref="I25:J25"/>
    <mergeCell ref="A26:H26"/>
    <mergeCell ref="I26:J26"/>
    <mergeCell ref="A27:H27"/>
    <mergeCell ref="I27:J27"/>
    <mergeCell ref="A22:H22"/>
    <mergeCell ref="I22:J22"/>
    <mergeCell ref="A23:H23"/>
    <mergeCell ref="I23:J23"/>
    <mergeCell ref="A24:H24"/>
    <mergeCell ref="I24:J24"/>
    <mergeCell ref="A20:H20"/>
    <mergeCell ref="I20:J20"/>
    <mergeCell ref="A21:H21"/>
    <mergeCell ref="I21:J21"/>
    <mergeCell ref="A16:H16"/>
    <mergeCell ref="I16:J16"/>
    <mergeCell ref="A17:H17"/>
    <mergeCell ref="I17:J17"/>
    <mergeCell ref="A18:H18"/>
    <mergeCell ref="I18:J18"/>
    <mergeCell ref="A15:H15"/>
    <mergeCell ref="I15:J15"/>
    <mergeCell ref="A7:J7"/>
    <mergeCell ref="G8:H8"/>
    <mergeCell ref="A9:J9"/>
    <mergeCell ref="A10:C10"/>
    <mergeCell ref="E10:I10"/>
    <mergeCell ref="A11:I11"/>
    <mergeCell ref="A19:H19"/>
    <mergeCell ref="I19:J19"/>
    <mergeCell ref="A1:J1"/>
    <mergeCell ref="A2:J2"/>
    <mergeCell ref="A3:E3"/>
    <mergeCell ref="G4:J4"/>
    <mergeCell ref="A5:J5"/>
    <mergeCell ref="A6:I6"/>
    <mergeCell ref="A12:J12"/>
    <mergeCell ref="A13:J13"/>
    <mergeCell ref="A14:H14"/>
    <mergeCell ref="I14:J1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290BD-E94D-4216-B071-B264C69833A3}">
  <dimension ref="A1:Q147"/>
  <sheetViews>
    <sheetView zoomScaleNormal="100" workbookViewId="0">
      <selection activeCell="A2" sqref="A2:J2"/>
    </sheetView>
  </sheetViews>
  <sheetFormatPr defaultRowHeight="15" x14ac:dyDescent="0.25"/>
  <cols>
    <col min="1" max="1" width="13.28515625" customWidth="1"/>
    <col min="3" max="3" width="14.5703125" customWidth="1"/>
    <col min="5" max="5" width="11.7109375" customWidth="1"/>
    <col min="11" max="11" width="15.85546875" customWidth="1"/>
    <col min="12" max="12" width="17.42578125" customWidth="1"/>
    <col min="13" max="13" width="17.85546875" customWidth="1"/>
  </cols>
  <sheetData>
    <row r="1" spans="1:17" ht="15.75" x14ac:dyDescent="0.25">
      <c r="A1" s="314" t="s">
        <v>115</v>
      </c>
      <c r="B1" s="315"/>
      <c r="C1" s="315"/>
      <c r="D1" s="315"/>
      <c r="E1" s="315"/>
      <c r="F1" s="315"/>
      <c r="G1" s="315"/>
      <c r="H1" s="315"/>
      <c r="I1" s="315"/>
      <c r="J1" s="316"/>
    </row>
    <row r="2" spans="1:17" ht="15.75" x14ac:dyDescent="0.25">
      <c r="A2" s="317"/>
      <c r="B2" s="318"/>
      <c r="C2" s="318"/>
      <c r="D2" s="318"/>
      <c r="E2" s="318"/>
      <c r="F2" s="318"/>
      <c r="G2" s="318"/>
      <c r="H2" s="318"/>
      <c r="I2" s="318"/>
      <c r="J2" s="319"/>
    </row>
    <row r="3" spans="1:17" ht="79.900000000000006" customHeight="1" x14ac:dyDescent="0.25">
      <c r="A3" s="320" t="s">
        <v>116</v>
      </c>
      <c r="B3" s="321"/>
      <c r="C3" s="321"/>
      <c r="D3" s="321"/>
      <c r="E3" s="322"/>
      <c r="F3" s="71"/>
      <c r="G3" s="141" t="s">
        <v>117</v>
      </c>
      <c r="H3" s="141" t="s">
        <v>118</v>
      </c>
      <c r="I3" s="144"/>
      <c r="J3" s="144"/>
    </row>
    <row r="4" spans="1:17" ht="15.75" x14ac:dyDescent="0.25">
      <c r="A4" s="72" t="s">
        <v>119</v>
      </c>
      <c r="B4" s="73"/>
      <c r="C4" s="73"/>
      <c r="D4" s="73"/>
      <c r="E4" s="73"/>
      <c r="F4" s="73"/>
      <c r="G4" s="323"/>
      <c r="H4" s="324"/>
      <c r="I4" s="324"/>
      <c r="J4" s="325"/>
    </row>
    <row r="5" spans="1:17" ht="34.9" customHeight="1" x14ac:dyDescent="0.25">
      <c r="A5" s="306" t="s">
        <v>120</v>
      </c>
      <c r="B5" s="307"/>
      <c r="C5" s="307"/>
      <c r="D5" s="307"/>
      <c r="E5" s="307"/>
      <c r="F5" s="307"/>
      <c r="G5" s="307"/>
      <c r="H5" s="307"/>
      <c r="I5" s="307"/>
      <c r="J5" s="326"/>
    </row>
    <row r="6" spans="1:17" ht="37.9" customHeight="1" x14ac:dyDescent="0.25">
      <c r="A6" s="312" t="s">
        <v>121</v>
      </c>
      <c r="B6" s="313"/>
      <c r="C6" s="313"/>
      <c r="D6" s="313"/>
      <c r="E6" s="313"/>
      <c r="F6" s="313"/>
      <c r="G6" s="313"/>
      <c r="H6" s="313"/>
      <c r="I6" s="313"/>
      <c r="J6" s="74"/>
    </row>
    <row r="7" spans="1:17" ht="50.45" customHeight="1" thickBot="1" x14ac:dyDescent="0.3">
      <c r="A7" s="306" t="s">
        <v>122</v>
      </c>
      <c r="B7" s="307"/>
      <c r="C7" s="307"/>
      <c r="D7" s="307"/>
      <c r="E7" s="307"/>
      <c r="F7" s="307"/>
      <c r="G7" s="307"/>
      <c r="H7" s="307"/>
      <c r="I7" s="307"/>
      <c r="J7" s="308"/>
      <c r="K7" s="75"/>
    </row>
    <row r="8" spans="1:17" ht="63" customHeight="1" thickBot="1" x14ac:dyDescent="0.3">
      <c r="A8" s="76" t="s">
        <v>123</v>
      </c>
      <c r="B8" s="77">
        <v>2000</v>
      </c>
      <c r="C8" s="78" t="s">
        <v>124</v>
      </c>
      <c r="D8" s="77">
        <v>1200</v>
      </c>
      <c r="E8" s="78" t="s">
        <v>125</v>
      </c>
      <c r="F8" s="77">
        <v>50</v>
      </c>
      <c r="G8" s="284" t="s">
        <v>126</v>
      </c>
      <c r="H8" s="284"/>
      <c r="I8" s="79">
        <v>100</v>
      </c>
      <c r="J8" s="80" t="s">
        <v>123</v>
      </c>
      <c r="K8" s="81"/>
      <c r="M8" s="82"/>
    </row>
    <row r="9" spans="1:17" ht="48.6" customHeight="1" x14ac:dyDescent="0.25">
      <c r="A9" s="306" t="s">
        <v>127</v>
      </c>
      <c r="B9" s="307"/>
      <c r="C9" s="307"/>
      <c r="D9" s="307"/>
      <c r="E9" s="307"/>
      <c r="F9" s="307"/>
      <c r="G9" s="307"/>
      <c r="H9" s="307"/>
      <c r="I9" s="307"/>
      <c r="J9" s="309"/>
      <c r="K9" s="9"/>
      <c r="M9" s="82"/>
    </row>
    <row r="10" spans="1:17" ht="48" customHeight="1" x14ac:dyDescent="0.25">
      <c r="A10" s="310" t="s">
        <v>128</v>
      </c>
      <c r="B10" s="311"/>
      <c r="C10" s="311"/>
      <c r="D10" s="83">
        <f>D8/B8*1</f>
        <v>0.6</v>
      </c>
      <c r="E10" s="311" t="s">
        <v>129</v>
      </c>
      <c r="F10" s="311"/>
      <c r="G10" s="311"/>
      <c r="H10" s="311"/>
      <c r="I10" s="311"/>
      <c r="J10" s="84">
        <f>F8/I8*1</f>
        <v>0.5</v>
      </c>
    </row>
    <row r="11" spans="1:17" ht="48" customHeight="1" x14ac:dyDescent="0.25">
      <c r="A11" s="312" t="s">
        <v>130</v>
      </c>
      <c r="B11" s="313"/>
      <c r="C11" s="313"/>
      <c r="D11" s="313"/>
      <c r="E11" s="313"/>
      <c r="F11" s="313"/>
      <c r="G11" s="313"/>
      <c r="H11" s="313"/>
      <c r="I11" s="313"/>
      <c r="J11" s="85"/>
      <c r="K11" s="75"/>
      <c r="L11" s="75"/>
      <c r="M11" s="75"/>
      <c r="N11" s="75"/>
      <c r="O11" s="75"/>
      <c r="P11" s="75"/>
      <c r="Q11" s="75"/>
    </row>
    <row r="12" spans="1:17" ht="37.15" customHeight="1" x14ac:dyDescent="0.25">
      <c r="A12" s="327" t="s">
        <v>131</v>
      </c>
      <c r="B12" s="328"/>
      <c r="C12" s="328"/>
      <c r="D12" s="328"/>
      <c r="E12" s="328"/>
      <c r="F12" s="328"/>
      <c r="G12" s="328"/>
      <c r="H12" s="328"/>
      <c r="I12" s="328"/>
      <c r="J12" s="329"/>
    </row>
    <row r="13" spans="1:17" ht="63" customHeight="1" thickBot="1" x14ac:dyDescent="0.3">
      <c r="A13" s="330" t="s">
        <v>132</v>
      </c>
      <c r="B13" s="331"/>
      <c r="C13" s="331"/>
      <c r="D13" s="331"/>
      <c r="E13" s="331"/>
      <c r="F13" s="331"/>
      <c r="G13" s="331"/>
      <c r="H13" s="331"/>
      <c r="I13" s="331"/>
      <c r="J13" s="308"/>
    </row>
    <row r="14" spans="1:17" ht="74.45" customHeight="1" x14ac:dyDescent="0.25">
      <c r="A14" s="332" t="s">
        <v>133</v>
      </c>
      <c r="B14" s="333"/>
      <c r="C14" s="333"/>
      <c r="D14" s="333"/>
      <c r="E14" s="333"/>
      <c r="F14" s="333"/>
      <c r="G14" s="333"/>
      <c r="H14" s="333"/>
      <c r="I14" s="334" t="s">
        <v>134</v>
      </c>
      <c r="J14" s="334"/>
      <c r="K14" s="86" t="s">
        <v>135</v>
      </c>
      <c r="L14" s="86" t="s">
        <v>136</v>
      </c>
      <c r="M14" s="87" t="s">
        <v>137</v>
      </c>
    </row>
    <row r="15" spans="1:17" ht="15.75" x14ac:dyDescent="0.25">
      <c r="A15" s="304"/>
      <c r="B15" s="305"/>
      <c r="C15" s="305"/>
      <c r="D15" s="305"/>
      <c r="E15" s="305"/>
      <c r="F15" s="305"/>
      <c r="G15" s="305"/>
      <c r="H15" s="305"/>
      <c r="I15" s="305"/>
      <c r="J15" s="305"/>
      <c r="K15" s="88"/>
      <c r="L15" s="88"/>
      <c r="M15" s="89"/>
    </row>
    <row r="16" spans="1:17" ht="15.75" x14ac:dyDescent="0.25">
      <c r="A16" s="304"/>
      <c r="B16" s="305"/>
      <c r="C16" s="305"/>
      <c r="D16" s="305"/>
      <c r="E16" s="305"/>
      <c r="F16" s="305"/>
      <c r="G16" s="305"/>
      <c r="H16" s="305"/>
      <c r="I16" s="305"/>
      <c r="J16" s="305"/>
      <c r="K16" s="88"/>
      <c r="L16" s="88"/>
      <c r="M16" s="89"/>
    </row>
    <row r="17" spans="1:13" ht="15.75" x14ac:dyDescent="0.25">
      <c r="A17" s="304"/>
      <c r="B17" s="305"/>
      <c r="C17" s="305"/>
      <c r="D17" s="305"/>
      <c r="E17" s="305"/>
      <c r="F17" s="305"/>
      <c r="G17" s="305"/>
      <c r="H17" s="305"/>
      <c r="I17" s="305"/>
      <c r="J17" s="305"/>
      <c r="K17" s="88"/>
      <c r="L17" s="88"/>
      <c r="M17" s="89"/>
    </row>
    <row r="18" spans="1:13" ht="15.75" x14ac:dyDescent="0.25">
      <c r="A18" s="304"/>
      <c r="B18" s="305"/>
      <c r="C18" s="305"/>
      <c r="D18" s="305"/>
      <c r="E18" s="305"/>
      <c r="F18" s="305"/>
      <c r="G18" s="305"/>
      <c r="H18" s="305"/>
      <c r="I18" s="305"/>
      <c r="J18" s="305"/>
      <c r="K18" s="88"/>
      <c r="L18" s="88"/>
      <c r="M18" s="89"/>
    </row>
    <row r="19" spans="1:13" ht="15.75" x14ac:dyDescent="0.25">
      <c r="A19" s="304"/>
      <c r="B19" s="305"/>
      <c r="C19" s="305"/>
      <c r="D19" s="305"/>
      <c r="E19" s="305"/>
      <c r="F19" s="305"/>
      <c r="G19" s="305"/>
      <c r="H19" s="305"/>
      <c r="I19" s="305"/>
      <c r="J19" s="305"/>
      <c r="K19" s="88"/>
      <c r="L19" s="88"/>
      <c r="M19" s="89"/>
    </row>
    <row r="20" spans="1:13" ht="15.75" x14ac:dyDescent="0.25">
      <c r="A20" s="304"/>
      <c r="B20" s="305"/>
      <c r="C20" s="305"/>
      <c r="D20" s="305"/>
      <c r="E20" s="305"/>
      <c r="F20" s="305"/>
      <c r="G20" s="305"/>
      <c r="H20" s="305"/>
      <c r="I20" s="305"/>
      <c r="J20" s="305"/>
      <c r="K20" s="88"/>
      <c r="L20" s="88"/>
      <c r="M20" s="89"/>
    </row>
    <row r="21" spans="1:13" ht="15.75" x14ac:dyDescent="0.25">
      <c r="A21" s="304"/>
      <c r="B21" s="305"/>
      <c r="C21" s="305"/>
      <c r="D21" s="305"/>
      <c r="E21" s="305"/>
      <c r="F21" s="305"/>
      <c r="G21" s="305"/>
      <c r="H21" s="305"/>
      <c r="I21" s="305"/>
      <c r="J21" s="305"/>
      <c r="K21" s="88"/>
      <c r="L21" s="88"/>
      <c r="M21" s="89"/>
    </row>
    <row r="22" spans="1:13" ht="15.75" x14ac:dyDescent="0.25">
      <c r="A22" s="304"/>
      <c r="B22" s="305"/>
      <c r="C22" s="305"/>
      <c r="D22" s="305"/>
      <c r="E22" s="305"/>
      <c r="F22" s="305"/>
      <c r="G22" s="305"/>
      <c r="H22" s="305"/>
      <c r="I22" s="305"/>
      <c r="J22" s="305"/>
      <c r="K22" s="88"/>
      <c r="L22" s="88"/>
      <c r="M22" s="89"/>
    </row>
    <row r="23" spans="1:13" ht="15.75" x14ac:dyDescent="0.25">
      <c r="A23" s="304"/>
      <c r="B23" s="305"/>
      <c r="C23" s="305"/>
      <c r="D23" s="305"/>
      <c r="E23" s="305"/>
      <c r="F23" s="305"/>
      <c r="G23" s="305"/>
      <c r="H23" s="305"/>
      <c r="I23" s="305"/>
      <c r="J23" s="305"/>
      <c r="K23" s="88"/>
      <c r="L23" s="88"/>
      <c r="M23" s="89"/>
    </row>
    <row r="24" spans="1:13" ht="15.75" x14ac:dyDescent="0.25">
      <c r="A24" s="304"/>
      <c r="B24" s="305"/>
      <c r="C24" s="305"/>
      <c r="D24" s="305"/>
      <c r="E24" s="305"/>
      <c r="F24" s="305"/>
      <c r="G24" s="305"/>
      <c r="H24" s="305"/>
      <c r="I24" s="305"/>
      <c r="J24" s="305"/>
      <c r="K24" s="88"/>
      <c r="L24" s="88"/>
      <c r="M24" s="89"/>
    </row>
    <row r="25" spans="1:13" ht="15.75" x14ac:dyDescent="0.25">
      <c r="A25" s="304"/>
      <c r="B25" s="305"/>
      <c r="C25" s="305"/>
      <c r="D25" s="305"/>
      <c r="E25" s="305"/>
      <c r="F25" s="305"/>
      <c r="G25" s="305"/>
      <c r="H25" s="305"/>
      <c r="I25" s="305"/>
      <c r="J25" s="305"/>
      <c r="K25" s="88"/>
      <c r="L25" s="88"/>
      <c r="M25" s="89"/>
    </row>
    <row r="26" spans="1:13" ht="15.75" x14ac:dyDescent="0.25">
      <c r="A26" s="304"/>
      <c r="B26" s="305"/>
      <c r="C26" s="305"/>
      <c r="D26" s="305"/>
      <c r="E26" s="305"/>
      <c r="F26" s="305"/>
      <c r="G26" s="305"/>
      <c r="H26" s="305"/>
      <c r="I26" s="305"/>
      <c r="J26" s="305"/>
      <c r="K26" s="88"/>
      <c r="L26" s="88"/>
      <c r="M26" s="89"/>
    </row>
    <row r="27" spans="1:13" ht="15.75" x14ac:dyDescent="0.25">
      <c r="A27" s="304"/>
      <c r="B27" s="305"/>
      <c r="C27" s="305"/>
      <c r="D27" s="305"/>
      <c r="E27" s="305"/>
      <c r="F27" s="305"/>
      <c r="G27" s="305"/>
      <c r="H27" s="305"/>
      <c r="I27" s="305"/>
      <c r="J27" s="305"/>
      <c r="K27" s="88"/>
      <c r="L27" s="88"/>
      <c r="M27" s="89"/>
    </row>
    <row r="28" spans="1:13" ht="15.75" x14ac:dyDescent="0.25">
      <c r="A28" s="304"/>
      <c r="B28" s="305"/>
      <c r="C28" s="305"/>
      <c r="D28" s="305"/>
      <c r="E28" s="305"/>
      <c r="F28" s="305"/>
      <c r="G28" s="305"/>
      <c r="H28" s="305"/>
      <c r="I28" s="305"/>
      <c r="J28" s="305"/>
      <c r="K28" s="88"/>
      <c r="L28" s="88"/>
      <c r="M28" s="89"/>
    </row>
    <row r="29" spans="1:13" ht="15.75" x14ac:dyDescent="0.25">
      <c r="A29" s="304"/>
      <c r="B29" s="305"/>
      <c r="C29" s="305"/>
      <c r="D29" s="305"/>
      <c r="E29" s="305"/>
      <c r="F29" s="305"/>
      <c r="G29" s="305"/>
      <c r="H29" s="305"/>
      <c r="I29" s="305"/>
      <c r="J29" s="305"/>
      <c r="K29" s="88"/>
      <c r="L29" s="88"/>
      <c r="M29" s="89"/>
    </row>
    <row r="30" spans="1:13" ht="15.75" x14ac:dyDescent="0.25">
      <c r="A30" s="304"/>
      <c r="B30" s="305"/>
      <c r="C30" s="305"/>
      <c r="D30" s="305"/>
      <c r="E30" s="305"/>
      <c r="F30" s="305"/>
      <c r="G30" s="305"/>
      <c r="H30" s="305"/>
      <c r="I30" s="305"/>
      <c r="J30" s="305"/>
      <c r="K30" s="88"/>
      <c r="L30" s="88"/>
      <c r="M30" s="89"/>
    </row>
    <row r="31" spans="1:13" ht="15.75" x14ac:dyDescent="0.25">
      <c r="A31" s="304"/>
      <c r="B31" s="305"/>
      <c r="C31" s="305"/>
      <c r="D31" s="305"/>
      <c r="E31" s="305"/>
      <c r="F31" s="305"/>
      <c r="G31" s="305"/>
      <c r="H31" s="305"/>
      <c r="I31" s="305"/>
      <c r="J31" s="305"/>
      <c r="K31" s="88"/>
      <c r="L31" s="88"/>
      <c r="M31" s="89"/>
    </row>
    <row r="32" spans="1:13" ht="15.75" x14ac:dyDescent="0.25">
      <c r="A32" s="304"/>
      <c r="B32" s="305"/>
      <c r="C32" s="305"/>
      <c r="D32" s="305"/>
      <c r="E32" s="305"/>
      <c r="F32" s="305"/>
      <c r="G32" s="305"/>
      <c r="H32" s="305"/>
      <c r="I32" s="305"/>
      <c r="J32" s="305"/>
      <c r="K32" s="88"/>
      <c r="L32" s="88"/>
      <c r="M32" s="89"/>
    </row>
    <row r="33" spans="1:13" ht="15.75" x14ac:dyDescent="0.25">
      <c r="A33" s="304"/>
      <c r="B33" s="305"/>
      <c r="C33" s="305"/>
      <c r="D33" s="305"/>
      <c r="E33" s="305"/>
      <c r="F33" s="305"/>
      <c r="G33" s="305"/>
      <c r="H33" s="305"/>
      <c r="I33" s="305"/>
      <c r="J33" s="305"/>
      <c r="K33" s="88"/>
      <c r="L33" s="88"/>
      <c r="M33" s="89"/>
    </row>
    <row r="34" spans="1:13" ht="15.75" x14ac:dyDescent="0.25">
      <c r="A34" s="304"/>
      <c r="B34" s="305"/>
      <c r="C34" s="305"/>
      <c r="D34" s="305"/>
      <c r="E34" s="305"/>
      <c r="F34" s="305"/>
      <c r="G34" s="305"/>
      <c r="H34" s="305"/>
      <c r="I34" s="305"/>
      <c r="J34" s="305"/>
      <c r="K34" s="88"/>
      <c r="L34" s="88"/>
      <c r="M34" s="89"/>
    </row>
    <row r="35" spans="1:13" ht="15.75" x14ac:dyDescent="0.25">
      <c r="A35" s="304"/>
      <c r="B35" s="305"/>
      <c r="C35" s="305"/>
      <c r="D35" s="305"/>
      <c r="E35" s="305"/>
      <c r="F35" s="305"/>
      <c r="G35" s="305"/>
      <c r="H35" s="305"/>
      <c r="I35" s="305"/>
      <c r="J35" s="305"/>
      <c r="K35" s="88"/>
      <c r="L35" s="88"/>
      <c r="M35" s="89"/>
    </row>
    <row r="36" spans="1:13" ht="15.75" x14ac:dyDescent="0.25">
      <c r="A36" s="304"/>
      <c r="B36" s="305"/>
      <c r="C36" s="305"/>
      <c r="D36" s="305"/>
      <c r="E36" s="305"/>
      <c r="F36" s="305"/>
      <c r="G36" s="305"/>
      <c r="H36" s="305"/>
      <c r="I36" s="305"/>
      <c r="J36" s="305"/>
      <c r="K36" s="88"/>
      <c r="L36" s="88"/>
      <c r="M36" s="89"/>
    </row>
    <row r="37" spans="1:13" ht="15.75" x14ac:dyDescent="0.25">
      <c r="A37" s="304"/>
      <c r="B37" s="305"/>
      <c r="C37" s="305"/>
      <c r="D37" s="305"/>
      <c r="E37" s="305"/>
      <c r="F37" s="305"/>
      <c r="G37" s="305"/>
      <c r="H37" s="305"/>
      <c r="I37" s="305"/>
      <c r="J37" s="305"/>
      <c r="K37" s="88"/>
      <c r="L37" s="88"/>
      <c r="M37" s="89"/>
    </row>
    <row r="38" spans="1:13" ht="15.75" x14ac:dyDescent="0.25">
      <c r="A38" s="304"/>
      <c r="B38" s="305"/>
      <c r="C38" s="305"/>
      <c r="D38" s="305"/>
      <c r="E38" s="305"/>
      <c r="F38" s="305"/>
      <c r="G38" s="305"/>
      <c r="H38" s="305"/>
      <c r="I38" s="305"/>
      <c r="J38" s="305"/>
      <c r="K38" s="88"/>
      <c r="L38" s="88"/>
      <c r="M38" s="89"/>
    </row>
    <row r="39" spans="1:13" ht="15.75" x14ac:dyDescent="0.25">
      <c r="A39" s="304"/>
      <c r="B39" s="305"/>
      <c r="C39" s="305"/>
      <c r="D39" s="305"/>
      <c r="E39" s="305"/>
      <c r="F39" s="305"/>
      <c r="G39" s="305"/>
      <c r="H39" s="305"/>
      <c r="I39" s="305"/>
      <c r="J39" s="305"/>
      <c r="K39" s="88"/>
      <c r="L39" s="88"/>
      <c r="M39" s="89"/>
    </row>
    <row r="40" spans="1:13" ht="15.75" x14ac:dyDescent="0.25">
      <c r="A40" s="304"/>
      <c r="B40" s="305"/>
      <c r="C40" s="305"/>
      <c r="D40" s="305"/>
      <c r="E40" s="305"/>
      <c r="F40" s="305"/>
      <c r="G40" s="305"/>
      <c r="H40" s="305"/>
      <c r="I40" s="305"/>
      <c r="J40" s="305"/>
      <c r="K40" s="88"/>
      <c r="L40" s="88"/>
      <c r="M40" s="89"/>
    </row>
    <row r="41" spans="1:13" ht="15.75" x14ac:dyDescent="0.25">
      <c r="A41" s="304"/>
      <c r="B41" s="305"/>
      <c r="C41" s="305"/>
      <c r="D41" s="305"/>
      <c r="E41" s="305"/>
      <c r="F41" s="305"/>
      <c r="G41" s="305"/>
      <c r="H41" s="305"/>
      <c r="I41" s="305"/>
      <c r="J41" s="305"/>
      <c r="K41" s="88"/>
      <c r="L41" s="88"/>
      <c r="M41" s="89"/>
    </row>
    <row r="42" spans="1:13" ht="15.75" x14ac:dyDescent="0.25">
      <c r="A42" s="304"/>
      <c r="B42" s="305"/>
      <c r="C42" s="305"/>
      <c r="D42" s="305"/>
      <c r="E42" s="305"/>
      <c r="F42" s="305"/>
      <c r="G42" s="305"/>
      <c r="H42" s="305"/>
      <c r="I42" s="305"/>
      <c r="J42" s="305"/>
      <c r="K42" s="88"/>
      <c r="L42" s="88"/>
      <c r="M42" s="89"/>
    </row>
    <row r="43" spans="1:13" ht="15.75" x14ac:dyDescent="0.25">
      <c r="A43" s="304"/>
      <c r="B43" s="305"/>
      <c r="C43" s="305"/>
      <c r="D43" s="305"/>
      <c r="E43" s="305"/>
      <c r="F43" s="305"/>
      <c r="G43" s="305"/>
      <c r="H43" s="305"/>
      <c r="I43" s="305"/>
      <c r="J43" s="305"/>
      <c r="K43" s="88"/>
      <c r="L43" s="88"/>
      <c r="M43" s="89"/>
    </row>
    <row r="44" spans="1:13" ht="15.75" x14ac:dyDescent="0.25">
      <c r="A44" s="304"/>
      <c r="B44" s="305"/>
      <c r="C44" s="305"/>
      <c r="D44" s="305"/>
      <c r="E44" s="305"/>
      <c r="F44" s="305"/>
      <c r="G44" s="305"/>
      <c r="H44" s="305"/>
      <c r="I44" s="305"/>
      <c r="J44" s="305"/>
      <c r="K44" s="88"/>
      <c r="L44" s="88"/>
      <c r="M44" s="89"/>
    </row>
    <row r="45" spans="1:13" ht="15.75" x14ac:dyDescent="0.25">
      <c r="A45" s="304"/>
      <c r="B45" s="305"/>
      <c r="C45" s="305"/>
      <c r="D45" s="305"/>
      <c r="E45" s="305"/>
      <c r="F45" s="305"/>
      <c r="G45" s="305"/>
      <c r="H45" s="305"/>
      <c r="I45" s="305"/>
      <c r="J45" s="305"/>
      <c r="K45" s="88"/>
      <c r="L45" s="88"/>
      <c r="M45" s="89"/>
    </row>
    <row r="46" spans="1:13" ht="15.75" x14ac:dyDescent="0.25">
      <c r="A46" s="304"/>
      <c r="B46" s="305"/>
      <c r="C46" s="305"/>
      <c r="D46" s="305"/>
      <c r="E46" s="305"/>
      <c r="F46" s="305"/>
      <c r="G46" s="305"/>
      <c r="H46" s="305"/>
      <c r="I46" s="305"/>
      <c r="J46" s="305"/>
      <c r="K46" s="88"/>
      <c r="L46" s="88"/>
      <c r="M46" s="89"/>
    </row>
    <row r="47" spans="1:13" ht="15.75" x14ac:dyDescent="0.25">
      <c r="A47" s="304"/>
      <c r="B47" s="305"/>
      <c r="C47" s="305"/>
      <c r="D47" s="305"/>
      <c r="E47" s="305"/>
      <c r="F47" s="305"/>
      <c r="G47" s="305"/>
      <c r="H47" s="305"/>
      <c r="I47" s="305"/>
      <c r="J47" s="305"/>
      <c r="K47" s="88"/>
      <c r="L47" s="88"/>
      <c r="M47" s="89"/>
    </row>
    <row r="48" spans="1:13" ht="15.75" x14ac:dyDescent="0.25">
      <c r="A48" s="304"/>
      <c r="B48" s="305"/>
      <c r="C48" s="305"/>
      <c r="D48" s="305"/>
      <c r="E48" s="305"/>
      <c r="F48" s="305"/>
      <c r="G48" s="305"/>
      <c r="H48" s="305"/>
      <c r="I48" s="305"/>
      <c r="J48" s="305"/>
      <c r="K48" s="88"/>
      <c r="L48" s="88"/>
      <c r="M48" s="89"/>
    </row>
    <row r="49" spans="1:13" ht="15.75" x14ac:dyDescent="0.25">
      <c r="A49" s="304"/>
      <c r="B49" s="305"/>
      <c r="C49" s="305"/>
      <c r="D49" s="305"/>
      <c r="E49" s="305"/>
      <c r="F49" s="305"/>
      <c r="G49" s="305"/>
      <c r="H49" s="305"/>
      <c r="I49" s="305"/>
      <c r="J49" s="305"/>
      <c r="K49" s="88"/>
      <c r="L49" s="88"/>
      <c r="M49" s="89"/>
    </row>
    <row r="50" spans="1:13" ht="15.75" x14ac:dyDescent="0.25">
      <c r="A50" s="304"/>
      <c r="B50" s="305"/>
      <c r="C50" s="305"/>
      <c r="D50" s="305"/>
      <c r="E50" s="305"/>
      <c r="F50" s="305"/>
      <c r="G50" s="305"/>
      <c r="H50" s="305"/>
      <c r="I50" s="305"/>
      <c r="J50" s="305"/>
      <c r="K50" s="88"/>
      <c r="L50" s="88"/>
      <c r="M50" s="89"/>
    </row>
    <row r="51" spans="1:13" ht="15.75" x14ac:dyDescent="0.25">
      <c r="A51" s="304"/>
      <c r="B51" s="305"/>
      <c r="C51" s="305"/>
      <c r="D51" s="305"/>
      <c r="E51" s="305"/>
      <c r="F51" s="305"/>
      <c r="G51" s="305"/>
      <c r="H51" s="305"/>
      <c r="I51" s="305"/>
      <c r="J51" s="305"/>
      <c r="K51" s="88"/>
      <c r="L51" s="88"/>
      <c r="M51" s="89"/>
    </row>
    <row r="52" spans="1:13" ht="15.75" x14ac:dyDescent="0.25">
      <c r="A52" s="304"/>
      <c r="B52" s="305"/>
      <c r="C52" s="305"/>
      <c r="D52" s="305"/>
      <c r="E52" s="305"/>
      <c r="F52" s="305"/>
      <c r="G52" s="305"/>
      <c r="H52" s="305"/>
      <c r="I52" s="305"/>
      <c r="J52" s="305"/>
      <c r="K52" s="88"/>
      <c r="L52" s="88"/>
      <c r="M52" s="89"/>
    </row>
    <row r="53" spans="1:13" ht="15.75" x14ac:dyDescent="0.25">
      <c r="A53" s="304"/>
      <c r="B53" s="305"/>
      <c r="C53" s="305"/>
      <c r="D53" s="305"/>
      <c r="E53" s="305"/>
      <c r="F53" s="305"/>
      <c r="G53" s="305"/>
      <c r="H53" s="305"/>
      <c r="I53" s="305"/>
      <c r="J53" s="305"/>
      <c r="K53" s="88"/>
      <c r="L53" s="88"/>
      <c r="M53" s="89"/>
    </row>
    <row r="54" spans="1:13" ht="15.75" x14ac:dyDescent="0.25">
      <c r="A54" s="304"/>
      <c r="B54" s="305"/>
      <c r="C54" s="305"/>
      <c r="D54" s="305"/>
      <c r="E54" s="305"/>
      <c r="F54" s="305"/>
      <c r="G54" s="305"/>
      <c r="H54" s="305"/>
      <c r="I54" s="305"/>
      <c r="J54" s="305"/>
      <c r="K54" s="88"/>
      <c r="L54" s="88"/>
      <c r="M54" s="89"/>
    </row>
    <row r="55" spans="1:13" ht="15.75" x14ac:dyDescent="0.25">
      <c r="A55" s="304"/>
      <c r="B55" s="305"/>
      <c r="C55" s="305"/>
      <c r="D55" s="305"/>
      <c r="E55" s="305"/>
      <c r="F55" s="305"/>
      <c r="G55" s="305"/>
      <c r="H55" s="305"/>
      <c r="I55" s="305"/>
      <c r="J55" s="305"/>
      <c r="K55" s="88"/>
      <c r="L55" s="88"/>
      <c r="M55" s="89"/>
    </row>
    <row r="56" spans="1:13" ht="15.75" x14ac:dyDescent="0.25">
      <c r="A56" s="304"/>
      <c r="B56" s="305"/>
      <c r="C56" s="305"/>
      <c r="D56" s="305"/>
      <c r="E56" s="305"/>
      <c r="F56" s="305"/>
      <c r="G56" s="305"/>
      <c r="H56" s="305"/>
      <c r="I56" s="305"/>
      <c r="J56" s="305"/>
      <c r="K56" s="88"/>
      <c r="L56" s="88"/>
      <c r="M56" s="89"/>
    </row>
    <row r="57" spans="1:13" ht="15.75" x14ac:dyDescent="0.25">
      <c r="A57" s="304"/>
      <c r="B57" s="305"/>
      <c r="C57" s="305"/>
      <c r="D57" s="305"/>
      <c r="E57" s="305"/>
      <c r="F57" s="305"/>
      <c r="G57" s="305"/>
      <c r="H57" s="305"/>
      <c r="I57" s="305"/>
      <c r="J57" s="305"/>
      <c r="K57" s="88"/>
      <c r="L57" s="88"/>
      <c r="M57" s="89"/>
    </row>
    <row r="58" spans="1:13" ht="15.75" x14ac:dyDescent="0.25">
      <c r="A58" s="304"/>
      <c r="B58" s="305"/>
      <c r="C58" s="305"/>
      <c r="D58" s="305"/>
      <c r="E58" s="305"/>
      <c r="F58" s="305"/>
      <c r="G58" s="305"/>
      <c r="H58" s="305"/>
      <c r="I58" s="305"/>
      <c r="J58" s="305"/>
      <c r="K58" s="88"/>
      <c r="L58" s="88"/>
      <c r="M58" s="89"/>
    </row>
    <row r="59" spans="1:13" ht="15.75" x14ac:dyDescent="0.25">
      <c r="A59" s="304"/>
      <c r="B59" s="305"/>
      <c r="C59" s="305"/>
      <c r="D59" s="305"/>
      <c r="E59" s="305"/>
      <c r="F59" s="305"/>
      <c r="G59" s="305"/>
      <c r="H59" s="305"/>
      <c r="I59" s="305"/>
      <c r="J59" s="305"/>
      <c r="K59" s="88"/>
      <c r="L59" s="88"/>
      <c r="M59" s="89"/>
    </row>
    <row r="60" spans="1:13" ht="15.75" x14ac:dyDescent="0.25">
      <c r="A60" s="304"/>
      <c r="B60" s="305"/>
      <c r="C60" s="305"/>
      <c r="D60" s="305"/>
      <c r="E60" s="305"/>
      <c r="F60" s="305"/>
      <c r="G60" s="305"/>
      <c r="H60" s="305"/>
      <c r="I60" s="305"/>
      <c r="J60" s="305"/>
      <c r="K60" s="88"/>
      <c r="L60" s="88"/>
      <c r="M60" s="89"/>
    </row>
    <row r="61" spans="1:13" ht="15.75" x14ac:dyDescent="0.25">
      <c r="A61" s="304"/>
      <c r="B61" s="305"/>
      <c r="C61" s="305"/>
      <c r="D61" s="305"/>
      <c r="E61" s="305"/>
      <c r="F61" s="305"/>
      <c r="G61" s="305"/>
      <c r="H61" s="305"/>
      <c r="I61" s="305"/>
      <c r="J61" s="305"/>
      <c r="K61" s="88"/>
      <c r="L61" s="88"/>
      <c r="M61" s="89"/>
    </row>
    <row r="62" spans="1:13" ht="15.75" x14ac:dyDescent="0.25">
      <c r="A62" s="304"/>
      <c r="B62" s="305"/>
      <c r="C62" s="305"/>
      <c r="D62" s="305"/>
      <c r="E62" s="305"/>
      <c r="F62" s="305"/>
      <c r="G62" s="305"/>
      <c r="H62" s="305"/>
      <c r="I62" s="305"/>
      <c r="J62" s="305"/>
      <c r="K62" s="88"/>
      <c r="L62" s="88"/>
      <c r="M62" s="89"/>
    </row>
    <row r="63" spans="1:13" ht="15.75" x14ac:dyDescent="0.25">
      <c r="A63" s="304"/>
      <c r="B63" s="305"/>
      <c r="C63" s="305"/>
      <c r="D63" s="305"/>
      <c r="E63" s="305"/>
      <c r="F63" s="305"/>
      <c r="G63" s="305"/>
      <c r="H63" s="305"/>
      <c r="I63" s="305"/>
      <c r="J63" s="305"/>
      <c r="K63" s="88"/>
      <c r="L63" s="88"/>
      <c r="M63" s="89"/>
    </row>
    <row r="64" spans="1:13" ht="15.75" x14ac:dyDescent="0.25">
      <c r="A64" s="304"/>
      <c r="B64" s="305"/>
      <c r="C64" s="305"/>
      <c r="D64" s="305"/>
      <c r="E64" s="305"/>
      <c r="F64" s="305"/>
      <c r="G64" s="305"/>
      <c r="H64" s="305"/>
      <c r="I64" s="305"/>
      <c r="J64" s="305"/>
      <c r="K64" s="88"/>
      <c r="L64" s="88"/>
      <c r="M64" s="89"/>
    </row>
    <row r="65" spans="1:13" ht="15.75" x14ac:dyDescent="0.25">
      <c r="A65" s="304"/>
      <c r="B65" s="305"/>
      <c r="C65" s="305"/>
      <c r="D65" s="305"/>
      <c r="E65" s="305"/>
      <c r="F65" s="305"/>
      <c r="G65" s="305"/>
      <c r="H65" s="305"/>
      <c r="I65" s="305"/>
      <c r="J65" s="305"/>
      <c r="K65" s="88"/>
      <c r="L65" s="88"/>
      <c r="M65" s="89"/>
    </row>
    <row r="66" spans="1:13" ht="15.75" x14ac:dyDescent="0.25">
      <c r="A66" s="304"/>
      <c r="B66" s="305"/>
      <c r="C66" s="305"/>
      <c r="D66" s="305"/>
      <c r="E66" s="305"/>
      <c r="F66" s="305"/>
      <c r="G66" s="305"/>
      <c r="H66" s="305"/>
      <c r="I66" s="305"/>
      <c r="J66" s="305"/>
      <c r="K66" s="88"/>
      <c r="L66" s="88"/>
      <c r="M66" s="89"/>
    </row>
    <row r="67" spans="1:13" ht="15.75" x14ac:dyDescent="0.25">
      <c r="A67" s="304"/>
      <c r="B67" s="305"/>
      <c r="C67" s="305"/>
      <c r="D67" s="305"/>
      <c r="E67" s="305"/>
      <c r="F67" s="305"/>
      <c r="G67" s="305"/>
      <c r="H67" s="305"/>
      <c r="I67" s="305"/>
      <c r="J67" s="305"/>
      <c r="K67" s="88"/>
      <c r="L67" s="88"/>
      <c r="M67" s="89"/>
    </row>
    <row r="68" spans="1:13" ht="15.75" x14ac:dyDescent="0.25">
      <c r="A68" s="304"/>
      <c r="B68" s="305"/>
      <c r="C68" s="305"/>
      <c r="D68" s="305"/>
      <c r="E68" s="305"/>
      <c r="F68" s="305"/>
      <c r="G68" s="305"/>
      <c r="H68" s="305"/>
      <c r="I68" s="305"/>
      <c r="J68" s="305"/>
      <c r="K68" s="88"/>
      <c r="L68" s="88"/>
      <c r="M68" s="89"/>
    </row>
    <row r="69" spans="1:13" ht="15.75" x14ac:dyDescent="0.25">
      <c r="A69" s="304"/>
      <c r="B69" s="305"/>
      <c r="C69" s="305"/>
      <c r="D69" s="305"/>
      <c r="E69" s="305"/>
      <c r="F69" s="305"/>
      <c r="G69" s="305"/>
      <c r="H69" s="305"/>
      <c r="I69" s="305"/>
      <c r="J69" s="305"/>
      <c r="K69" s="88"/>
      <c r="L69" s="88"/>
      <c r="M69" s="89"/>
    </row>
    <row r="70" spans="1:13" ht="15.75" x14ac:dyDescent="0.25">
      <c r="A70" s="304"/>
      <c r="B70" s="305"/>
      <c r="C70" s="305"/>
      <c r="D70" s="305"/>
      <c r="E70" s="305"/>
      <c r="F70" s="305"/>
      <c r="G70" s="305"/>
      <c r="H70" s="305"/>
      <c r="I70" s="305"/>
      <c r="J70" s="305"/>
      <c r="K70" s="88"/>
      <c r="L70" s="88"/>
      <c r="M70" s="89"/>
    </row>
    <row r="71" spans="1:13" ht="15.75" x14ac:dyDescent="0.25">
      <c r="A71" s="304"/>
      <c r="B71" s="305"/>
      <c r="C71" s="305"/>
      <c r="D71" s="305"/>
      <c r="E71" s="305"/>
      <c r="F71" s="305"/>
      <c r="G71" s="305"/>
      <c r="H71" s="305"/>
      <c r="I71" s="305"/>
      <c r="J71" s="305"/>
      <c r="K71" s="88"/>
      <c r="L71" s="88"/>
      <c r="M71" s="89"/>
    </row>
    <row r="72" spans="1:13" ht="15.75" x14ac:dyDescent="0.25">
      <c r="A72" s="304"/>
      <c r="B72" s="305"/>
      <c r="C72" s="305"/>
      <c r="D72" s="305"/>
      <c r="E72" s="305"/>
      <c r="F72" s="305"/>
      <c r="G72" s="305"/>
      <c r="H72" s="305"/>
      <c r="I72" s="305"/>
      <c r="J72" s="305"/>
      <c r="K72" s="88"/>
      <c r="L72" s="88"/>
      <c r="M72" s="89"/>
    </row>
    <row r="73" spans="1:13" ht="15.75" x14ac:dyDescent="0.25">
      <c r="A73" s="304"/>
      <c r="B73" s="305"/>
      <c r="C73" s="305"/>
      <c r="D73" s="305"/>
      <c r="E73" s="305"/>
      <c r="F73" s="305"/>
      <c r="G73" s="305"/>
      <c r="H73" s="305"/>
      <c r="I73" s="305"/>
      <c r="J73" s="305"/>
      <c r="K73" s="88"/>
      <c r="L73" s="88"/>
      <c r="M73" s="89"/>
    </row>
    <row r="74" spans="1:13" ht="15.75" x14ac:dyDescent="0.25">
      <c r="A74" s="304"/>
      <c r="B74" s="305"/>
      <c r="C74" s="305"/>
      <c r="D74" s="305"/>
      <c r="E74" s="305"/>
      <c r="F74" s="305"/>
      <c r="G74" s="305"/>
      <c r="H74" s="305"/>
      <c r="I74" s="305"/>
      <c r="J74" s="305"/>
      <c r="K74" s="88"/>
      <c r="L74" s="88"/>
      <c r="M74" s="89"/>
    </row>
    <row r="75" spans="1:13" ht="15.75" x14ac:dyDescent="0.25">
      <c r="A75" s="304"/>
      <c r="B75" s="305"/>
      <c r="C75" s="305"/>
      <c r="D75" s="305"/>
      <c r="E75" s="305"/>
      <c r="F75" s="305"/>
      <c r="G75" s="305"/>
      <c r="H75" s="305"/>
      <c r="I75" s="305"/>
      <c r="J75" s="305"/>
      <c r="K75" s="88"/>
      <c r="L75" s="88"/>
      <c r="M75" s="89"/>
    </row>
    <row r="76" spans="1:13" ht="15.75" x14ac:dyDescent="0.25">
      <c r="A76" s="304"/>
      <c r="B76" s="305"/>
      <c r="C76" s="305"/>
      <c r="D76" s="305"/>
      <c r="E76" s="305"/>
      <c r="F76" s="305"/>
      <c r="G76" s="305"/>
      <c r="H76" s="305"/>
      <c r="I76" s="305"/>
      <c r="J76" s="305"/>
      <c r="K76" s="88"/>
      <c r="L76" s="88"/>
      <c r="M76" s="89"/>
    </row>
    <row r="77" spans="1:13" ht="15.75" x14ac:dyDescent="0.25">
      <c r="A77" s="304"/>
      <c r="B77" s="305"/>
      <c r="C77" s="305"/>
      <c r="D77" s="305"/>
      <c r="E77" s="305"/>
      <c r="F77" s="305"/>
      <c r="G77" s="305"/>
      <c r="H77" s="305"/>
      <c r="I77" s="305"/>
      <c r="J77" s="305"/>
      <c r="K77" s="88"/>
      <c r="L77" s="88"/>
      <c r="M77" s="89"/>
    </row>
    <row r="78" spans="1:13" ht="15.75" x14ac:dyDescent="0.25">
      <c r="A78" s="304"/>
      <c r="B78" s="305"/>
      <c r="C78" s="305"/>
      <c r="D78" s="305"/>
      <c r="E78" s="305"/>
      <c r="F78" s="305"/>
      <c r="G78" s="305"/>
      <c r="H78" s="305"/>
      <c r="I78" s="305"/>
      <c r="J78" s="305"/>
      <c r="K78" s="88"/>
      <c r="L78" s="88"/>
      <c r="M78" s="89"/>
    </row>
    <row r="79" spans="1:13" ht="15.75" x14ac:dyDescent="0.25">
      <c r="A79" s="304"/>
      <c r="B79" s="305"/>
      <c r="C79" s="305"/>
      <c r="D79" s="305"/>
      <c r="E79" s="305"/>
      <c r="F79" s="305"/>
      <c r="G79" s="305"/>
      <c r="H79" s="305"/>
      <c r="I79" s="305"/>
      <c r="J79" s="305"/>
      <c r="K79" s="88"/>
      <c r="L79" s="88"/>
      <c r="M79" s="89"/>
    </row>
    <row r="80" spans="1:13" ht="15.75" x14ac:dyDescent="0.25">
      <c r="A80" s="304"/>
      <c r="B80" s="305"/>
      <c r="C80" s="305"/>
      <c r="D80" s="305"/>
      <c r="E80" s="305"/>
      <c r="F80" s="305"/>
      <c r="G80" s="305"/>
      <c r="H80" s="305"/>
      <c r="I80" s="305"/>
      <c r="J80" s="305"/>
      <c r="K80" s="88"/>
      <c r="L80" s="88"/>
      <c r="M80" s="89"/>
    </row>
    <row r="81" spans="1:13" ht="15.75" x14ac:dyDescent="0.25">
      <c r="A81" s="304"/>
      <c r="B81" s="305"/>
      <c r="C81" s="305"/>
      <c r="D81" s="305"/>
      <c r="E81" s="305"/>
      <c r="F81" s="305"/>
      <c r="G81" s="305"/>
      <c r="H81" s="305"/>
      <c r="I81" s="305"/>
      <c r="J81" s="305"/>
      <c r="K81" s="88"/>
      <c r="L81" s="88"/>
      <c r="M81" s="89"/>
    </row>
    <row r="82" spans="1:13" ht="15.75" x14ac:dyDescent="0.25">
      <c r="A82" s="304"/>
      <c r="B82" s="305"/>
      <c r="C82" s="305"/>
      <c r="D82" s="305"/>
      <c r="E82" s="305"/>
      <c r="F82" s="305"/>
      <c r="G82" s="305"/>
      <c r="H82" s="305"/>
      <c r="I82" s="305"/>
      <c r="J82" s="305"/>
      <c r="K82" s="88"/>
      <c r="L82" s="88"/>
      <c r="M82" s="89"/>
    </row>
    <row r="83" spans="1:13" ht="15.75" x14ac:dyDescent="0.25">
      <c r="A83" s="304"/>
      <c r="B83" s="305"/>
      <c r="C83" s="305"/>
      <c r="D83" s="305"/>
      <c r="E83" s="305"/>
      <c r="F83" s="305"/>
      <c r="G83" s="305"/>
      <c r="H83" s="305"/>
      <c r="I83" s="305"/>
      <c r="J83" s="305"/>
      <c r="K83" s="88"/>
      <c r="L83" s="88"/>
      <c r="M83" s="89"/>
    </row>
    <row r="84" spans="1:13" ht="15.75" x14ac:dyDescent="0.25">
      <c r="A84" s="304"/>
      <c r="B84" s="305"/>
      <c r="C84" s="305"/>
      <c r="D84" s="305"/>
      <c r="E84" s="305"/>
      <c r="F84" s="305"/>
      <c r="G84" s="305"/>
      <c r="H84" s="305"/>
      <c r="I84" s="305"/>
      <c r="J84" s="305"/>
      <c r="K84" s="88"/>
      <c r="L84" s="88"/>
      <c r="M84" s="89"/>
    </row>
    <row r="85" spans="1:13" ht="15.75" x14ac:dyDescent="0.25">
      <c r="A85" s="304"/>
      <c r="B85" s="305"/>
      <c r="C85" s="305"/>
      <c r="D85" s="305"/>
      <c r="E85" s="305"/>
      <c r="F85" s="305"/>
      <c r="G85" s="305"/>
      <c r="H85" s="305"/>
      <c r="I85" s="305"/>
      <c r="J85" s="305"/>
      <c r="K85" s="88"/>
      <c r="L85" s="88"/>
      <c r="M85" s="89"/>
    </row>
    <row r="86" spans="1:13" ht="15.75" x14ac:dyDescent="0.25">
      <c r="A86" s="304"/>
      <c r="B86" s="305"/>
      <c r="C86" s="305"/>
      <c r="D86" s="305"/>
      <c r="E86" s="305"/>
      <c r="F86" s="305"/>
      <c r="G86" s="305"/>
      <c r="H86" s="305"/>
      <c r="I86" s="305"/>
      <c r="J86" s="305"/>
      <c r="K86" s="88"/>
      <c r="L86" s="88"/>
      <c r="M86" s="89"/>
    </row>
    <row r="87" spans="1:13" ht="15.75" x14ac:dyDescent="0.25">
      <c r="A87" s="304"/>
      <c r="B87" s="305"/>
      <c r="C87" s="305"/>
      <c r="D87" s="305"/>
      <c r="E87" s="305"/>
      <c r="F87" s="305"/>
      <c r="G87" s="305"/>
      <c r="H87" s="305"/>
      <c r="I87" s="305"/>
      <c r="J87" s="305"/>
      <c r="K87" s="88"/>
      <c r="L87" s="88"/>
      <c r="M87" s="89"/>
    </row>
    <row r="88" spans="1:13" ht="15.75" x14ac:dyDescent="0.25">
      <c r="A88" s="304"/>
      <c r="B88" s="305"/>
      <c r="C88" s="305"/>
      <c r="D88" s="305"/>
      <c r="E88" s="305"/>
      <c r="F88" s="305"/>
      <c r="G88" s="305"/>
      <c r="H88" s="305"/>
      <c r="I88" s="305"/>
      <c r="J88" s="305"/>
      <c r="K88" s="88"/>
      <c r="L88" s="88"/>
      <c r="M88" s="89"/>
    </row>
    <row r="89" spans="1:13" ht="15.75" x14ac:dyDescent="0.25">
      <c r="A89" s="304"/>
      <c r="B89" s="305"/>
      <c r="C89" s="305"/>
      <c r="D89" s="305"/>
      <c r="E89" s="305"/>
      <c r="F89" s="305"/>
      <c r="G89" s="305"/>
      <c r="H89" s="305"/>
      <c r="I89" s="305"/>
      <c r="J89" s="305"/>
      <c r="K89" s="88"/>
      <c r="L89" s="88"/>
      <c r="M89" s="89"/>
    </row>
    <row r="90" spans="1:13" ht="15.75" x14ac:dyDescent="0.25">
      <c r="A90" s="304"/>
      <c r="B90" s="305"/>
      <c r="C90" s="305"/>
      <c r="D90" s="305"/>
      <c r="E90" s="305"/>
      <c r="F90" s="305"/>
      <c r="G90" s="305"/>
      <c r="H90" s="305"/>
      <c r="I90" s="305"/>
      <c r="J90" s="305"/>
      <c r="K90" s="88"/>
      <c r="L90" s="88"/>
      <c r="M90" s="89"/>
    </row>
    <row r="91" spans="1:13" ht="15.75" x14ac:dyDescent="0.25">
      <c r="A91" s="304"/>
      <c r="B91" s="305"/>
      <c r="C91" s="305"/>
      <c r="D91" s="305"/>
      <c r="E91" s="305"/>
      <c r="F91" s="305"/>
      <c r="G91" s="305"/>
      <c r="H91" s="305"/>
      <c r="I91" s="305"/>
      <c r="J91" s="305"/>
      <c r="K91" s="88"/>
      <c r="L91" s="88"/>
      <c r="M91" s="89"/>
    </row>
    <row r="92" spans="1:13" ht="15.75" x14ac:dyDescent="0.25">
      <c r="A92" s="304"/>
      <c r="B92" s="305"/>
      <c r="C92" s="305"/>
      <c r="D92" s="305"/>
      <c r="E92" s="305"/>
      <c r="F92" s="305"/>
      <c r="G92" s="305"/>
      <c r="H92" s="305"/>
      <c r="I92" s="305"/>
      <c r="J92" s="305"/>
      <c r="K92" s="88"/>
      <c r="L92" s="88"/>
      <c r="M92" s="89"/>
    </row>
    <row r="93" spans="1:13" ht="15.75" x14ac:dyDescent="0.25">
      <c r="A93" s="304"/>
      <c r="B93" s="305"/>
      <c r="C93" s="305"/>
      <c r="D93" s="305"/>
      <c r="E93" s="305"/>
      <c r="F93" s="305"/>
      <c r="G93" s="305"/>
      <c r="H93" s="305"/>
      <c r="I93" s="305"/>
      <c r="J93" s="305"/>
      <c r="K93" s="88"/>
      <c r="L93" s="88"/>
      <c r="M93" s="89"/>
    </row>
    <row r="94" spans="1:13" ht="15.75" x14ac:dyDescent="0.25">
      <c r="A94" s="304"/>
      <c r="B94" s="305"/>
      <c r="C94" s="305"/>
      <c r="D94" s="305"/>
      <c r="E94" s="305"/>
      <c r="F94" s="305"/>
      <c r="G94" s="305"/>
      <c r="H94" s="305"/>
      <c r="I94" s="305"/>
      <c r="J94" s="305"/>
      <c r="K94" s="88"/>
      <c r="L94" s="88"/>
      <c r="M94" s="89"/>
    </row>
    <row r="95" spans="1:13" ht="15.75" x14ac:dyDescent="0.25">
      <c r="A95" s="304"/>
      <c r="B95" s="305"/>
      <c r="C95" s="305"/>
      <c r="D95" s="305"/>
      <c r="E95" s="305"/>
      <c r="F95" s="305"/>
      <c r="G95" s="305"/>
      <c r="H95" s="305"/>
      <c r="I95" s="305"/>
      <c r="J95" s="305"/>
      <c r="K95" s="88"/>
      <c r="L95" s="88"/>
      <c r="M95" s="89"/>
    </row>
    <row r="96" spans="1:13" ht="15.75" x14ac:dyDescent="0.25">
      <c r="A96" s="304"/>
      <c r="B96" s="305"/>
      <c r="C96" s="305"/>
      <c r="D96" s="305"/>
      <c r="E96" s="305"/>
      <c r="F96" s="305"/>
      <c r="G96" s="305"/>
      <c r="H96" s="305"/>
      <c r="I96" s="305"/>
      <c r="J96" s="305"/>
      <c r="K96" s="88"/>
      <c r="L96" s="88"/>
      <c r="M96" s="89"/>
    </row>
    <row r="97" spans="1:13" ht="15.75" x14ac:dyDescent="0.25">
      <c r="A97" s="304"/>
      <c r="B97" s="305"/>
      <c r="C97" s="305"/>
      <c r="D97" s="305"/>
      <c r="E97" s="305"/>
      <c r="F97" s="305"/>
      <c r="G97" s="305"/>
      <c r="H97" s="305"/>
      <c r="I97" s="305"/>
      <c r="J97" s="305"/>
      <c r="K97" s="88"/>
      <c r="L97" s="88"/>
      <c r="M97" s="89"/>
    </row>
    <row r="98" spans="1:13" ht="15.75" x14ac:dyDescent="0.25">
      <c r="A98" s="304"/>
      <c r="B98" s="305"/>
      <c r="C98" s="305"/>
      <c r="D98" s="305"/>
      <c r="E98" s="305"/>
      <c r="F98" s="305"/>
      <c r="G98" s="305"/>
      <c r="H98" s="305"/>
      <c r="I98" s="305"/>
      <c r="J98" s="305"/>
      <c r="K98" s="88"/>
      <c r="L98" s="88"/>
      <c r="M98" s="89"/>
    </row>
    <row r="99" spans="1:13" ht="15.75" x14ac:dyDescent="0.25">
      <c r="A99" s="304"/>
      <c r="B99" s="305"/>
      <c r="C99" s="305"/>
      <c r="D99" s="305"/>
      <c r="E99" s="305"/>
      <c r="F99" s="305"/>
      <c r="G99" s="305"/>
      <c r="H99" s="305"/>
      <c r="I99" s="305"/>
      <c r="J99" s="305"/>
      <c r="K99" s="88"/>
      <c r="L99" s="88"/>
      <c r="M99" s="89"/>
    </row>
    <row r="100" spans="1:13" ht="15.75" x14ac:dyDescent="0.25">
      <c r="A100" s="304"/>
      <c r="B100" s="305"/>
      <c r="C100" s="305"/>
      <c r="D100" s="305"/>
      <c r="E100" s="305"/>
      <c r="F100" s="305"/>
      <c r="G100" s="305"/>
      <c r="H100" s="305"/>
      <c r="I100" s="305"/>
      <c r="J100" s="305"/>
      <c r="K100" s="88"/>
      <c r="L100" s="88"/>
      <c r="M100" s="89"/>
    </row>
    <row r="101" spans="1:13" ht="15.75" x14ac:dyDescent="0.25">
      <c r="A101" s="304"/>
      <c r="B101" s="305"/>
      <c r="C101" s="305"/>
      <c r="D101" s="305"/>
      <c r="E101" s="305"/>
      <c r="F101" s="305"/>
      <c r="G101" s="305"/>
      <c r="H101" s="305"/>
      <c r="I101" s="305"/>
      <c r="J101" s="305"/>
      <c r="K101" s="88"/>
      <c r="L101" s="88"/>
      <c r="M101" s="89"/>
    </row>
    <row r="102" spans="1:13" ht="15.75" x14ac:dyDescent="0.25">
      <c r="A102" s="304"/>
      <c r="B102" s="305"/>
      <c r="C102" s="305"/>
      <c r="D102" s="305"/>
      <c r="E102" s="305"/>
      <c r="F102" s="305"/>
      <c r="G102" s="305"/>
      <c r="H102" s="305"/>
      <c r="I102" s="305"/>
      <c r="J102" s="305"/>
      <c r="K102" s="88"/>
      <c r="L102" s="88"/>
      <c r="M102" s="89"/>
    </row>
    <row r="103" spans="1:13" ht="15.75" x14ac:dyDescent="0.25">
      <c r="A103" s="304"/>
      <c r="B103" s="305"/>
      <c r="C103" s="305"/>
      <c r="D103" s="305"/>
      <c r="E103" s="305"/>
      <c r="F103" s="305"/>
      <c r="G103" s="305"/>
      <c r="H103" s="305"/>
      <c r="I103" s="305"/>
      <c r="J103" s="305"/>
      <c r="K103" s="88"/>
      <c r="L103" s="88"/>
      <c r="M103" s="89"/>
    </row>
    <row r="104" spans="1:13" ht="15.75" x14ac:dyDescent="0.25">
      <c r="A104" s="304"/>
      <c r="B104" s="305"/>
      <c r="C104" s="305"/>
      <c r="D104" s="305"/>
      <c r="E104" s="305"/>
      <c r="F104" s="305"/>
      <c r="G104" s="305"/>
      <c r="H104" s="305"/>
      <c r="I104" s="305"/>
      <c r="J104" s="305"/>
      <c r="K104" s="88"/>
      <c r="L104" s="88"/>
      <c r="M104" s="89"/>
    </row>
    <row r="105" spans="1:13" ht="15.75" x14ac:dyDescent="0.25">
      <c r="A105" s="304"/>
      <c r="B105" s="305"/>
      <c r="C105" s="305"/>
      <c r="D105" s="305"/>
      <c r="E105" s="305"/>
      <c r="F105" s="305"/>
      <c r="G105" s="305"/>
      <c r="H105" s="305"/>
      <c r="I105" s="305"/>
      <c r="J105" s="305"/>
      <c r="K105" s="88"/>
      <c r="L105" s="88"/>
      <c r="M105" s="89"/>
    </row>
    <row r="106" spans="1:13" ht="15.75" x14ac:dyDescent="0.25">
      <c r="A106" s="304"/>
      <c r="B106" s="305"/>
      <c r="C106" s="305"/>
      <c r="D106" s="305"/>
      <c r="E106" s="305"/>
      <c r="F106" s="305"/>
      <c r="G106" s="305"/>
      <c r="H106" s="305"/>
      <c r="I106" s="305"/>
      <c r="J106" s="305"/>
      <c r="K106" s="88"/>
      <c r="L106" s="88"/>
      <c r="M106" s="89"/>
    </row>
    <row r="107" spans="1:13" ht="15.75" x14ac:dyDescent="0.25">
      <c r="A107" s="304"/>
      <c r="B107" s="305"/>
      <c r="C107" s="305"/>
      <c r="D107" s="305"/>
      <c r="E107" s="305"/>
      <c r="F107" s="305"/>
      <c r="G107" s="305"/>
      <c r="H107" s="305"/>
      <c r="I107" s="305"/>
      <c r="J107" s="305"/>
      <c r="K107" s="88"/>
      <c r="L107" s="88"/>
      <c r="M107" s="89"/>
    </row>
    <row r="108" spans="1:13" ht="15.75" x14ac:dyDescent="0.25">
      <c r="A108" s="304"/>
      <c r="B108" s="305"/>
      <c r="C108" s="305"/>
      <c r="D108" s="305"/>
      <c r="E108" s="305"/>
      <c r="F108" s="305"/>
      <c r="G108" s="305"/>
      <c r="H108" s="305"/>
      <c r="I108" s="305"/>
      <c r="J108" s="305"/>
      <c r="K108" s="88"/>
      <c r="L108" s="88"/>
      <c r="M108" s="89"/>
    </row>
    <row r="109" spans="1:13" ht="15.75" x14ac:dyDescent="0.25">
      <c r="A109" s="304"/>
      <c r="B109" s="305"/>
      <c r="C109" s="305"/>
      <c r="D109" s="305"/>
      <c r="E109" s="305"/>
      <c r="F109" s="305"/>
      <c r="G109" s="305"/>
      <c r="H109" s="305"/>
      <c r="I109" s="305"/>
      <c r="J109" s="305"/>
      <c r="K109" s="88"/>
      <c r="L109" s="88"/>
      <c r="M109" s="89"/>
    </row>
    <row r="110" spans="1:13" ht="15.75" x14ac:dyDescent="0.25">
      <c r="A110" s="304"/>
      <c r="B110" s="305"/>
      <c r="C110" s="305"/>
      <c r="D110" s="305"/>
      <c r="E110" s="305"/>
      <c r="F110" s="305"/>
      <c r="G110" s="305"/>
      <c r="H110" s="305"/>
      <c r="I110" s="305"/>
      <c r="J110" s="305"/>
      <c r="K110" s="88"/>
      <c r="L110" s="88"/>
      <c r="M110" s="89"/>
    </row>
    <row r="111" spans="1:13" ht="15.75" x14ac:dyDescent="0.25">
      <c r="A111" s="304"/>
      <c r="B111" s="305"/>
      <c r="C111" s="305"/>
      <c r="D111" s="305"/>
      <c r="E111" s="305"/>
      <c r="F111" s="305"/>
      <c r="G111" s="305"/>
      <c r="H111" s="305"/>
      <c r="I111" s="305"/>
      <c r="J111" s="305"/>
      <c r="K111" s="88"/>
      <c r="L111" s="88"/>
      <c r="M111" s="89"/>
    </row>
    <row r="112" spans="1:13" ht="15.75" x14ac:dyDescent="0.25">
      <c r="A112" s="304"/>
      <c r="B112" s="305"/>
      <c r="C112" s="305"/>
      <c r="D112" s="305"/>
      <c r="E112" s="305"/>
      <c r="F112" s="305"/>
      <c r="G112" s="305"/>
      <c r="H112" s="305"/>
      <c r="I112" s="305"/>
      <c r="J112" s="305"/>
      <c r="K112" s="88"/>
      <c r="L112" s="88"/>
      <c r="M112" s="89"/>
    </row>
    <row r="113" spans="1:13" ht="15.75" x14ac:dyDescent="0.25">
      <c r="A113" s="304"/>
      <c r="B113" s="305"/>
      <c r="C113" s="305"/>
      <c r="D113" s="305"/>
      <c r="E113" s="305"/>
      <c r="F113" s="305"/>
      <c r="G113" s="305"/>
      <c r="H113" s="305"/>
      <c r="I113" s="305"/>
      <c r="J113" s="305"/>
      <c r="K113" s="88"/>
      <c r="L113" s="88"/>
      <c r="M113" s="89"/>
    </row>
    <row r="114" spans="1:13" ht="15.75" x14ac:dyDescent="0.25">
      <c r="A114" s="304"/>
      <c r="B114" s="305"/>
      <c r="C114" s="305"/>
      <c r="D114" s="305"/>
      <c r="E114" s="305"/>
      <c r="F114" s="305"/>
      <c r="G114" s="305"/>
      <c r="H114" s="305"/>
      <c r="I114" s="305"/>
      <c r="J114" s="305"/>
      <c r="K114" s="88"/>
      <c r="L114" s="88"/>
      <c r="M114" s="89"/>
    </row>
    <row r="115" spans="1:13" ht="15.75" x14ac:dyDescent="0.25">
      <c r="A115" s="304"/>
      <c r="B115" s="305"/>
      <c r="C115" s="305"/>
      <c r="D115" s="305"/>
      <c r="E115" s="305"/>
      <c r="F115" s="305"/>
      <c r="G115" s="305"/>
      <c r="H115" s="305"/>
      <c r="I115" s="305"/>
      <c r="J115" s="305"/>
      <c r="K115" s="88"/>
      <c r="L115" s="88"/>
      <c r="M115" s="89"/>
    </row>
    <row r="116" spans="1:13" ht="15.75" x14ac:dyDescent="0.25">
      <c r="A116" s="304"/>
      <c r="B116" s="305"/>
      <c r="C116" s="305"/>
      <c r="D116" s="305"/>
      <c r="E116" s="305"/>
      <c r="F116" s="305"/>
      <c r="G116" s="305"/>
      <c r="H116" s="305"/>
      <c r="I116" s="305"/>
      <c r="J116" s="305"/>
      <c r="K116" s="88"/>
      <c r="L116" s="88"/>
      <c r="M116" s="89"/>
    </row>
    <row r="117" spans="1:13" ht="15.75" x14ac:dyDescent="0.25">
      <c r="A117" s="304"/>
      <c r="B117" s="305"/>
      <c r="C117" s="305"/>
      <c r="D117" s="305"/>
      <c r="E117" s="305"/>
      <c r="F117" s="305"/>
      <c r="G117" s="305"/>
      <c r="H117" s="305"/>
      <c r="I117" s="305"/>
      <c r="J117" s="305"/>
      <c r="K117" s="88"/>
      <c r="L117" s="88"/>
      <c r="M117" s="89"/>
    </row>
    <row r="118" spans="1:13" ht="15.75" x14ac:dyDescent="0.25">
      <c r="A118" s="304"/>
      <c r="B118" s="305"/>
      <c r="C118" s="305"/>
      <c r="D118" s="305"/>
      <c r="E118" s="305"/>
      <c r="F118" s="305"/>
      <c r="G118" s="305"/>
      <c r="H118" s="305"/>
      <c r="I118" s="305"/>
      <c r="J118" s="305"/>
      <c r="K118" s="88"/>
      <c r="L118" s="88"/>
      <c r="M118" s="89"/>
    </row>
    <row r="119" spans="1:13" ht="15.75" x14ac:dyDescent="0.25">
      <c r="A119" s="304"/>
      <c r="B119" s="305"/>
      <c r="C119" s="305"/>
      <c r="D119" s="305"/>
      <c r="E119" s="305"/>
      <c r="F119" s="305"/>
      <c r="G119" s="305"/>
      <c r="H119" s="305"/>
      <c r="I119" s="305"/>
      <c r="J119" s="305"/>
      <c r="K119" s="88"/>
      <c r="L119" s="88"/>
      <c r="M119" s="89"/>
    </row>
    <row r="120" spans="1:13" ht="15.75" x14ac:dyDescent="0.25">
      <c r="A120" s="304"/>
      <c r="B120" s="305"/>
      <c r="C120" s="305"/>
      <c r="D120" s="305"/>
      <c r="E120" s="305"/>
      <c r="F120" s="305"/>
      <c r="G120" s="305"/>
      <c r="H120" s="305"/>
      <c r="I120" s="305"/>
      <c r="J120" s="305"/>
      <c r="K120" s="88"/>
      <c r="L120" s="88"/>
      <c r="M120" s="89"/>
    </row>
    <row r="121" spans="1:13" ht="15.75" x14ac:dyDescent="0.25">
      <c r="A121" s="304"/>
      <c r="B121" s="305"/>
      <c r="C121" s="305"/>
      <c r="D121" s="305"/>
      <c r="E121" s="305"/>
      <c r="F121" s="305"/>
      <c r="G121" s="305"/>
      <c r="H121" s="305"/>
      <c r="I121" s="305"/>
      <c r="J121" s="305"/>
      <c r="K121" s="88"/>
      <c r="L121" s="88"/>
      <c r="M121" s="89"/>
    </row>
    <row r="122" spans="1:13" ht="15.75" x14ac:dyDescent="0.25">
      <c r="A122" s="304"/>
      <c r="B122" s="305"/>
      <c r="C122" s="305"/>
      <c r="D122" s="305"/>
      <c r="E122" s="305"/>
      <c r="F122" s="305"/>
      <c r="G122" s="305"/>
      <c r="H122" s="305"/>
      <c r="I122" s="305"/>
      <c r="J122" s="305"/>
      <c r="K122" s="88"/>
      <c r="L122" s="88"/>
      <c r="M122" s="89"/>
    </row>
    <row r="123" spans="1:13" ht="15.75" x14ac:dyDescent="0.25">
      <c r="A123" s="304"/>
      <c r="B123" s="305"/>
      <c r="C123" s="305"/>
      <c r="D123" s="305"/>
      <c r="E123" s="305"/>
      <c r="F123" s="305"/>
      <c r="G123" s="305"/>
      <c r="H123" s="305"/>
      <c r="I123" s="305"/>
      <c r="J123" s="305"/>
      <c r="K123" s="88"/>
      <c r="L123" s="88"/>
      <c r="M123" s="89"/>
    </row>
    <row r="124" spans="1:13" ht="15.75" x14ac:dyDescent="0.25">
      <c r="A124" s="304"/>
      <c r="B124" s="305"/>
      <c r="C124" s="305"/>
      <c r="D124" s="305"/>
      <c r="E124" s="305"/>
      <c r="F124" s="305"/>
      <c r="G124" s="305"/>
      <c r="H124" s="305"/>
      <c r="I124" s="305"/>
      <c r="J124" s="305"/>
      <c r="K124" s="88"/>
      <c r="L124" s="88"/>
      <c r="M124" s="89"/>
    </row>
    <row r="125" spans="1:13" ht="15.75" x14ac:dyDescent="0.25">
      <c r="A125" s="304"/>
      <c r="B125" s="305"/>
      <c r="C125" s="305"/>
      <c r="D125" s="305"/>
      <c r="E125" s="305"/>
      <c r="F125" s="305"/>
      <c r="G125" s="305"/>
      <c r="H125" s="305"/>
      <c r="I125" s="305"/>
      <c r="J125" s="305"/>
      <c r="K125" s="88"/>
      <c r="L125" s="88"/>
      <c r="M125" s="89"/>
    </row>
    <row r="126" spans="1:13" ht="15.75" x14ac:dyDescent="0.25">
      <c r="A126" s="304"/>
      <c r="B126" s="305"/>
      <c r="C126" s="305"/>
      <c r="D126" s="305"/>
      <c r="E126" s="305"/>
      <c r="F126" s="305"/>
      <c r="G126" s="305"/>
      <c r="H126" s="305"/>
      <c r="I126" s="305"/>
      <c r="J126" s="305"/>
      <c r="K126" s="88"/>
      <c r="L126" s="88"/>
      <c r="M126" s="89"/>
    </row>
    <row r="127" spans="1:13" ht="15.75" x14ac:dyDescent="0.25">
      <c r="A127" s="304"/>
      <c r="B127" s="305"/>
      <c r="C127" s="305"/>
      <c r="D127" s="305"/>
      <c r="E127" s="305"/>
      <c r="F127" s="305"/>
      <c r="G127" s="305"/>
      <c r="H127" s="305"/>
      <c r="I127" s="305"/>
      <c r="J127" s="305"/>
      <c r="K127" s="88"/>
      <c r="L127" s="88"/>
      <c r="M127" s="89"/>
    </row>
    <row r="128" spans="1:13" ht="15.75" x14ac:dyDescent="0.25">
      <c r="A128" s="304"/>
      <c r="B128" s="305"/>
      <c r="C128" s="305"/>
      <c r="D128" s="305"/>
      <c r="E128" s="305"/>
      <c r="F128" s="305"/>
      <c r="G128" s="305"/>
      <c r="H128" s="305"/>
      <c r="I128" s="305"/>
      <c r="J128" s="305"/>
      <c r="K128" s="88"/>
      <c r="L128" s="88"/>
      <c r="M128" s="89"/>
    </row>
    <row r="129" spans="1:13" ht="15.75" x14ac:dyDescent="0.25">
      <c r="A129" s="304"/>
      <c r="B129" s="305"/>
      <c r="C129" s="305"/>
      <c r="D129" s="305"/>
      <c r="E129" s="305"/>
      <c r="F129" s="305"/>
      <c r="G129" s="305"/>
      <c r="H129" s="305"/>
      <c r="I129" s="305"/>
      <c r="J129" s="305"/>
      <c r="K129" s="88"/>
      <c r="L129" s="88"/>
      <c r="M129" s="89"/>
    </row>
    <row r="130" spans="1:13" ht="15.75" x14ac:dyDescent="0.25">
      <c r="A130" s="304"/>
      <c r="B130" s="305"/>
      <c r="C130" s="305"/>
      <c r="D130" s="305"/>
      <c r="E130" s="305"/>
      <c r="F130" s="305"/>
      <c r="G130" s="305"/>
      <c r="H130" s="305"/>
      <c r="I130" s="305"/>
      <c r="J130" s="305"/>
      <c r="K130" s="88"/>
      <c r="L130" s="88"/>
      <c r="M130" s="89"/>
    </row>
    <row r="131" spans="1:13" ht="15.75" x14ac:dyDescent="0.25">
      <c r="A131" s="304"/>
      <c r="B131" s="305"/>
      <c r="C131" s="305"/>
      <c r="D131" s="305"/>
      <c r="E131" s="305"/>
      <c r="F131" s="305"/>
      <c r="G131" s="305"/>
      <c r="H131" s="305"/>
      <c r="I131" s="305"/>
      <c r="J131" s="305"/>
      <c r="K131" s="88"/>
      <c r="L131" s="88"/>
      <c r="M131" s="89"/>
    </row>
    <row r="132" spans="1:13" ht="15.75" x14ac:dyDescent="0.25">
      <c r="A132" s="304"/>
      <c r="B132" s="305"/>
      <c r="C132" s="305"/>
      <c r="D132" s="305"/>
      <c r="E132" s="305"/>
      <c r="F132" s="305"/>
      <c r="G132" s="305"/>
      <c r="H132" s="305"/>
      <c r="I132" s="305"/>
      <c r="J132" s="305"/>
      <c r="K132" s="88"/>
      <c r="L132" s="88"/>
      <c r="M132" s="89"/>
    </row>
    <row r="133" spans="1:13" ht="15.75" x14ac:dyDescent="0.25">
      <c r="A133" s="304"/>
      <c r="B133" s="305"/>
      <c r="C133" s="305"/>
      <c r="D133" s="305"/>
      <c r="E133" s="305"/>
      <c r="F133" s="305"/>
      <c r="G133" s="305"/>
      <c r="H133" s="305"/>
      <c r="I133" s="305"/>
      <c r="J133" s="305"/>
      <c r="K133" s="88"/>
      <c r="L133" s="88"/>
      <c r="M133" s="89"/>
    </row>
    <row r="134" spans="1:13" ht="15.75" x14ac:dyDescent="0.25">
      <c r="A134" s="304"/>
      <c r="B134" s="305"/>
      <c r="C134" s="305"/>
      <c r="D134" s="305"/>
      <c r="E134" s="305"/>
      <c r="F134" s="305"/>
      <c r="G134" s="305"/>
      <c r="H134" s="305"/>
      <c r="I134" s="305"/>
      <c r="J134" s="305"/>
      <c r="K134" s="88"/>
      <c r="L134" s="88"/>
      <c r="M134" s="89"/>
    </row>
    <row r="135" spans="1:13" ht="15.75" x14ac:dyDescent="0.25">
      <c r="A135" s="304"/>
      <c r="B135" s="305"/>
      <c r="C135" s="305"/>
      <c r="D135" s="305"/>
      <c r="E135" s="305"/>
      <c r="F135" s="305"/>
      <c r="G135" s="305"/>
      <c r="H135" s="305"/>
      <c r="I135" s="305"/>
      <c r="J135" s="305"/>
      <c r="K135" s="88"/>
      <c r="L135" s="88"/>
      <c r="M135" s="89"/>
    </row>
    <row r="136" spans="1:13" ht="15.75" x14ac:dyDescent="0.25">
      <c r="A136" s="304"/>
      <c r="B136" s="305"/>
      <c r="C136" s="305"/>
      <c r="D136" s="305"/>
      <c r="E136" s="305"/>
      <c r="F136" s="305"/>
      <c r="G136" s="305"/>
      <c r="H136" s="305"/>
      <c r="I136" s="305"/>
      <c r="J136" s="305"/>
      <c r="K136" s="88"/>
      <c r="L136" s="88"/>
      <c r="M136" s="89"/>
    </row>
    <row r="137" spans="1:13" ht="15.75" x14ac:dyDescent="0.25">
      <c r="A137" s="304"/>
      <c r="B137" s="305"/>
      <c r="C137" s="305"/>
      <c r="D137" s="305"/>
      <c r="E137" s="305"/>
      <c r="F137" s="305"/>
      <c r="G137" s="305"/>
      <c r="H137" s="305"/>
      <c r="I137" s="305"/>
      <c r="J137" s="305"/>
      <c r="K137" s="88"/>
      <c r="L137" s="88"/>
      <c r="M137" s="89"/>
    </row>
    <row r="138" spans="1:13" ht="15.75" x14ac:dyDescent="0.25">
      <c r="A138" s="304"/>
      <c r="B138" s="305"/>
      <c r="C138" s="305"/>
      <c r="D138" s="305"/>
      <c r="E138" s="305"/>
      <c r="F138" s="305"/>
      <c r="G138" s="305"/>
      <c r="H138" s="305"/>
      <c r="I138" s="305"/>
      <c r="J138" s="305"/>
      <c r="K138" s="88"/>
      <c r="L138" s="88"/>
      <c r="M138" s="89"/>
    </row>
    <row r="139" spans="1:13" ht="15.75" x14ac:dyDescent="0.25">
      <c r="A139" s="304"/>
      <c r="B139" s="305"/>
      <c r="C139" s="305"/>
      <c r="D139" s="305"/>
      <c r="E139" s="305"/>
      <c r="F139" s="305"/>
      <c r="G139" s="305"/>
      <c r="H139" s="305"/>
      <c r="I139" s="305"/>
      <c r="J139" s="305"/>
      <c r="K139" s="88"/>
      <c r="L139" s="88"/>
      <c r="M139" s="89"/>
    </row>
    <row r="140" spans="1:13" ht="15.75" x14ac:dyDescent="0.25">
      <c r="A140" s="304"/>
      <c r="B140" s="305"/>
      <c r="C140" s="305"/>
      <c r="D140" s="305"/>
      <c r="E140" s="305"/>
      <c r="F140" s="305"/>
      <c r="G140" s="305"/>
      <c r="H140" s="305"/>
      <c r="I140" s="305"/>
      <c r="J140" s="305"/>
      <c r="K140" s="88"/>
      <c r="L140" s="88"/>
      <c r="M140" s="89"/>
    </row>
    <row r="141" spans="1:13" ht="15.75" x14ac:dyDescent="0.25">
      <c r="A141" s="304"/>
      <c r="B141" s="305"/>
      <c r="C141" s="305"/>
      <c r="D141" s="305"/>
      <c r="E141" s="305"/>
      <c r="F141" s="305"/>
      <c r="G141" s="305"/>
      <c r="H141" s="305"/>
      <c r="I141" s="305"/>
      <c r="J141" s="305"/>
      <c r="K141" s="88"/>
      <c r="L141" s="88"/>
      <c r="M141" s="89"/>
    </row>
    <row r="142" spans="1:13" ht="15.75" x14ac:dyDescent="0.25">
      <c r="A142" s="304"/>
      <c r="B142" s="305"/>
      <c r="C142" s="305"/>
      <c r="D142" s="305"/>
      <c r="E142" s="305"/>
      <c r="F142" s="305"/>
      <c r="G142" s="305"/>
      <c r="H142" s="305"/>
      <c r="I142" s="305"/>
      <c r="J142" s="305"/>
      <c r="K142" s="88"/>
      <c r="L142" s="88"/>
      <c r="M142" s="89"/>
    </row>
    <row r="143" spans="1:13" ht="15.75" x14ac:dyDescent="0.25">
      <c r="A143" s="304"/>
      <c r="B143" s="305"/>
      <c r="C143" s="305"/>
      <c r="D143" s="305"/>
      <c r="E143" s="305"/>
      <c r="F143" s="305"/>
      <c r="G143" s="305"/>
      <c r="H143" s="305"/>
      <c r="I143" s="305"/>
      <c r="J143" s="305"/>
      <c r="K143" s="88"/>
      <c r="L143" s="88"/>
      <c r="M143" s="89"/>
    </row>
    <row r="144" spans="1:13" ht="15.75" x14ac:dyDescent="0.25">
      <c r="A144" s="304"/>
      <c r="B144" s="305"/>
      <c r="C144" s="305"/>
      <c r="D144" s="305"/>
      <c r="E144" s="305"/>
      <c r="F144" s="305"/>
      <c r="G144" s="305"/>
      <c r="H144" s="305"/>
      <c r="I144" s="305"/>
      <c r="J144" s="305"/>
      <c r="K144" s="88"/>
      <c r="L144" s="88"/>
      <c r="M144" s="89"/>
    </row>
    <row r="145" spans="1:13" ht="15.75" x14ac:dyDescent="0.25">
      <c r="A145" s="304"/>
      <c r="B145" s="305"/>
      <c r="C145" s="305"/>
      <c r="D145" s="305"/>
      <c r="E145" s="305"/>
      <c r="F145" s="305"/>
      <c r="G145" s="305"/>
      <c r="H145" s="305"/>
      <c r="I145" s="305"/>
      <c r="J145" s="305"/>
      <c r="K145" s="88"/>
      <c r="L145" s="88"/>
      <c r="M145" s="89"/>
    </row>
    <row r="146" spans="1:13" ht="15.75" x14ac:dyDescent="0.25">
      <c r="A146" s="304"/>
      <c r="B146" s="305"/>
      <c r="C146" s="305"/>
      <c r="D146" s="305"/>
      <c r="E146" s="305"/>
      <c r="F146" s="305"/>
      <c r="G146" s="305"/>
      <c r="H146" s="305"/>
      <c r="I146" s="305"/>
      <c r="J146" s="305"/>
      <c r="K146" s="88"/>
      <c r="L146" s="88"/>
      <c r="M146" s="89"/>
    </row>
    <row r="147" spans="1:13" ht="15.75" thickBot="1" x14ac:dyDescent="0.3">
      <c r="A147" s="90"/>
      <c r="B147" s="91"/>
      <c r="C147" s="91"/>
      <c r="D147" s="91"/>
      <c r="E147" s="91"/>
      <c r="F147" s="91"/>
      <c r="G147" s="91"/>
      <c r="H147" s="91"/>
      <c r="I147" s="91"/>
      <c r="J147" s="91"/>
      <c r="K147" s="91"/>
      <c r="L147" s="92" t="s">
        <v>15</v>
      </c>
      <c r="M147" s="93">
        <f>SUM(M15:M146)</f>
        <v>0</v>
      </c>
    </row>
  </sheetData>
  <mergeCells count="280">
    <mergeCell ref="A145:H145"/>
    <mergeCell ref="I145:J145"/>
    <mergeCell ref="A146:H146"/>
    <mergeCell ref="I146:J146"/>
    <mergeCell ref="A142:H142"/>
    <mergeCell ref="I142:J142"/>
    <mergeCell ref="A143:H143"/>
    <mergeCell ref="I143:J143"/>
    <mergeCell ref="A144:H144"/>
    <mergeCell ref="I144:J144"/>
    <mergeCell ref="A139:H139"/>
    <mergeCell ref="I139:J139"/>
    <mergeCell ref="A140:H140"/>
    <mergeCell ref="I140:J140"/>
    <mergeCell ref="A141:H141"/>
    <mergeCell ref="I141:J141"/>
    <mergeCell ref="A136:H136"/>
    <mergeCell ref="I136:J136"/>
    <mergeCell ref="A137:H137"/>
    <mergeCell ref="I137:J137"/>
    <mergeCell ref="A138:H138"/>
    <mergeCell ref="I138:J138"/>
    <mergeCell ref="A133:H133"/>
    <mergeCell ref="I133:J133"/>
    <mergeCell ref="A134:H134"/>
    <mergeCell ref="I134:J134"/>
    <mergeCell ref="A135:H135"/>
    <mergeCell ref="I135:J135"/>
    <mergeCell ref="A130:H130"/>
    <mergeCell ref="I130:J130"/>
    <mergeCell ref="A131:H131"/>
    <mergeCell ref="I131:J131"/>
    <mergeCell ref="A132:H132"/>
    <mergeCell ref="I132:J132"/>
    <mergeCell ref="A127:H127"/>
    <mergeCell ref="I127:J127"/>
    <mergeCell ref="A128:H128"/>
    <mergeCell ref="I128:J128"/>
    <mergeCell ref="A129:H129"/>
    <mergeCell ref="I129:J129"/>
    <mergeCell ref="A124:H124"/>
    <mergeCell ref="I124:J124"/>
    <mergeCell ref="A125:H125"/>
    <mergeCell ref="I125:J125"/>
    <mergeCell ref="A126:H126"/>
    <mergeCell ref="I126:J126"/>
    <mergeCell ref="A121:H121"/>
    <mergeCell ref="I121:J121"/>
    <mergeCell ref="A122:H122"/>
    <mergeCell ref="I122:J122"/>
    <mergeCell ref="A123:H123"/>
    <mergeCell ref="I123:J123"/>
    <mergeCell ref="A118:H118"/>
    <mergeCell ref="I118:J118"/>
    <mergeCell ref="A119:H119"/>
    <mergeCell ref="I119:J119"/>
    <mergeCell ref="A120:H120"/>
    <mergeCell ref="I120:J120"/>
    <mergeCell ref="A115:H115"/>
    <mergeCell ref="I115:J115"/>
    <mergeCell ref="A116:H116"/>
    <mergeCell ref="I116:J116"/>
    <mergeCell ref="A117:H117"/>
    <mergeCell ref="I117:J117"/>
    <mergeCell ref="A112:H112"/>
    <mergeCell ref="I112:J112"/>
    <mergeCell ref="A113:H113"/>
    <mergeCell ref="I113:J113"/>
    <mergeCell ref="A114:H114"/>
    <mergeCell ref="I114:J114"/>
    <mergeCell ref="A109:H109"/>
    <mergeCell ref="I109:J109"/>
    <mergeCell ref="A110:H110"/>
    <mergeCell ref="I110:J110"/>
    <mergeCell ref="A111:H111"/>
    <mergeCell ref="I111:J111"/>
    <mergeCell ref="A106:H106"/>
    <mergeCell ref="I106:J106"/>
    <mergeCell ref="A107:H107"/>
    <mergeCell ref="I107:J107"/>
    <mergeCell ref="A108:H108"/>
    <mergeCell ref="I108:J108"/>
    <mergeCell ref="A103:H103"/>
    <mergeCell ref="I103:J103"/>
    <mergeCell ref="A104:H104"/>
    <mergeCell ref="I104:J104"/>
    <mergeCell ref="A105:H105"/>
    <mergeCell ref="I105:J105"/>
    <mergeCell ref="A100:H100"/>
    <mergeCell ref="I100:J100"/>
    <mergeCell ref="A101:H101"/>
    <mergeCell ref="I101:J101"/>
    <mergeCell ref="A102:H102"/>
    <mergeCell ref="I102:J102"/>
    <mergeCell ref="A97:H97"/>
    <mergeCell ref="I97:J97"/>
    <mergeCell ref="A98:H98"/>
    <mergeCell ref="I98:J98"/>
    <mergeCell ref="A99:H99"/>
    <mergeCell ref="I99:J99"/>
    <mergeCell ref="A94:H94"/>
    <mergeCell ref="I94:J94"/>
    <mergeCell ref="A95:H95"/>
    <mergeCell ref="I95:J95"/>
    <mergeCell ref="A96:H96"/>
    <mergeCell ref="I96:J96"/>
    <mergeCell ref="A91:H91"/>
    <mergeCell ref="I91:J91"/>
    <mergeCell ref="A92:H92"/>
    <mergeCell ref="I92:J92"/>
    <mergeCell ref="A93:H93"/>
    <mergeCell ref="I93:J93"/>
    <mergeCell ref="A88:H88"/>
    <mergeCell ref="I88:J88"/>
    <mergeCell ref="A89:H89"/>
    <mergeCell ref="I89:J89"/>
    <mergeCell ref="A90:H90"/>
    <mergeCell ref="I90:J90"/>
    <mergeCell ref="A85:H85"/>
    <mergeCell ref="I85:J85"/>
    <mergeCell ref="A86:H86"/>
    <mergeCell ref="I86:J86"/>
    <mergeCell ref="A87:H87"/>
    <mergeCell ref="I87:J87"/>
    <mergeCell ref="A82:H82"/>
    <mergeCell ref="I82:J82"/>
    <mergeCell ref="A83:H83"/>
    <mergeCell ref="I83:J83"/>
    <mergeCell ref="A84:H84"/>
    <mergeCell ref="I84:J84"/>
    <mergeCell ref="A79:H79"/>
    <mergeCell ref="I79:J79"/>
    <mergeCell ref="A80:H80"/>
    <mergeCell ref="I80:J80"/>
    <mergeCell ref="A81:H81"/>
    <mergeCell ref="I81:J81"/>
    <mergeCell ref="A76:H76"/>
    <mergeCell ref="I76:J76"/>
    <mergeCell ref="A77:H77"/>
    <mergeCell ref="I77:J77"/>
    <mergeCell ref="A78:H78"/>
    <mergeCell ref="I78:J78"/>
    <mergeCell ref="A73:H73"/>
    <mergeCell ref="I73:J73"/>
    <mergeCell ref="A74:H74"/>
    <mergeCell ref="I74:J74"/>
    <mergeCell ref="A75:H75"/>
    <mergeCell ref="I75:J75"/>
    <mergeCell ref="A70:H70"/>
    <mergeCell ref="I70:J70"/>
    <mergeCell ref="A71:H71"/>
    <mergeCell ref="I71:J71"/>
    <mergeCell ref="A72:H72"/>
    <mergeCell ref="I72:J72"/>
    <mergeCell ref="A67:H67"/>
    <mergeCell ref="I67:J67"/>
    <mergeCell ref="A68:H68"/>
    <mergeCell ref="I68:J68"/>
    <mergeCell ref="A69:H69"/>
    <mergeCell ref="I69:J69"/>
    <mergeCell ref="A64:H64"/>
    <mergeCell ref="I64:J64"/>
    <mergeCell ref="A65:H65"/>
    <mergeCell ref="I65:J65"/>
    <mergeCell ref="A66:H66"/>
    <mergeCell ref="I66:J66"/>
    <mergeCell ref="A61:H61"/>
    <mergeCell ref="I61:J61"/>
    <mergeCell ref="A62:H62"/>
    <mergeCell ref="I62:J62"/>
    <mergeCell ref="A63:H63"/>
    <mergeCell ref="I63:J63"/>
    <mergeCell ref="A58:H58"/>
    <mergeCell ref="I58:J58"/>
    <mergeCell ref="A59:H59"/>
    <mergeCell ref="I59:J59"/>
    <mergeCell ref="A60:H60"/>
    <mergeCell ref="I60:J60"/>
    <mergeCell ref="A55:H55"/>
    <mergeCell ref="I55:J55"/>
    <mergeCell ref="A56:H56"/>
    <mergeCell ref="I56:J56"/>
    <mergeCell ref="A57:H57"/>
    <mergeCell ref="I57:J57"/>
    <mergeCell ref="A52:H52"/>
    <mergeCell ref="I52:J52"/>
    <mergeCell ref="A53:H53"/>
    <mergeCell ref="I53:J53"/>
    <mergeCell ref="A54:H54"/>
    <mergeCell ref="I54:J54"/>
    <mergeCell ref="A49:H49"/>
    <mergeCell ref="I49:J49"/>
    <mergeCell ref="A50:H50"/>
    <mergeCell ref="I50:J50"/>
    <mergeCell ref="A51:H51"/>
    <mergeCell ref="I51:J51"/>
    <mergeCell ref="A46:H46"/>
    <mergeCell ref="I46:J46"/>
    <mergeCell ref="A47:H47"/>
    <mergeCell ref="I47:J47"/>
    <mergeCell ref="A48:H48"/>
    <mergeCell ref="I48:J48"/>
    <mergeCell ref="A43:H43"/>
    <mergeCell ref="I43:J43"/>
    <mergeCell ref="A44:H44"/>
    <mergeCell ref="I44:J44"/>
    <mergeCell ref="A45:H45"/>
    <mergeCell ref="I45:J45"/>
    <mergeCell ref="A40:H40"/>
    <mergeCell ref="I40:J40"/>
    <mergeCell ref="A41:H41"/>
    <mergeCell ref="I41:J41"/>
    <mergeCell ref="A42:H42"/>
    <mergeCell ref="I42:J42"/>
    <mergeCell ref="A37:H37"/>
    <mergeCell ref="I37:J37"/>
    <mergeCell ref="A38:H38"/>
    <mergeCell ref="I38:J38"/>
    <mergeCell ref="A39:H39"/>
    <mergeCell ref="I39:J39"/>
    <mergeCell ref="A34:H34"/>
    <mergeCell ref="I34:J34"/>
    <mergeCell ref="A35:H35"/>
    <mergeCell ref="I35:J35"/>
    <mergeCell ref="A36:H36"/>
    <mergeCell ref="I36:J36"/>
    <mergeCell ref="A31:H31"/>
    <mergeCell ref="I31:J31"/>
    <mergeCell ref="A32:H32"/>
    <mergeCell ref="I32:J32"/>
    <mergeCell ref="A33:H33"/>
    <mergeCell ref="I33:J33"/>
    <mergeCell ref="A28:H28"/>
    <mergeCell ref="I28:J28"/>
    <mergeCell ref="A29:H29"/>
    <mergeCell ref="I29:J29"/>
    <mergeCell ref="A30:H30"/>
    <mergeCell ref="I30:J30"/>
    <mergeCell ref="A25:H25"/>
    <mergeCell ref="I25:J25"/>
    <mergeCell ref="A26:H26"/>
    <mergeCell ref="I26:J26"/>
    <mergeCell ref="A27:H27"/>
    <mergeCell ref="I27:J27"/>
    <mergeCell ref="A22:H22"/>
    <mergeCell ref="I22:J22"/>
    <mergeCell ref="A23:H23"/>
    <mergeCell ref="I23:J23"/>
    <mergeCell ref="A24:H24"/>
    <mergeCell ref="I24:J24"/>
    <mergeCell ref="A20:H20"/>
    <mergeCell ref="I20:J20"/>
    <mergeCell ref="A21:H21"/>
    <mergeCell ref="I21:J21"/>
    <mergeCell ref="A16:H16"/>
    <mergeCell ref="I16:J16"/>
    <mergeCell ref="A17:H17"/>
    <mergeCell ref="I17:J17"/>
    <mergeCell ref="A18:H18"/>
    <mergeCell ref="I18:J18"/>
    <mergeCell ref="A15:H15"/>
    <mergeCell ref="I15:J15"/>
    <mergeCell ref="A7:J7"/>
    <mergeCell ref="G8:H8"/>
    <mergeCell ref="A9:J9"/>
    <mergeCell ref="A10:C10"/>
    <mergeCell ref="E10:I10"/>
    <mergeCell ref="A11:I11"/>
    <mergeCell ref="A19:H19"/>
    <mergeCell ref="I19:J19"/>
    <mergeCell ref="A1:J1"/>
    <mergeCell ref="A2:J2"/>
    <mergeCell ref="A3:E3"/>
    <mergeCell ref="G4:J4"/>
    <mergeCell ref="A5:J5"/>
    <mergeCell ref="A6:I6"/>
    <mergeCell ref="A12:J12"/>
    <mergeCell ref="A13:J13"/>
    <mergeCell ref="A14:H14"/>
    <mergeCell ref="I14:J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5f93d88-c35e-460d-9dc4-3bd5527563bb">
      <Terms xmlns="http://schemas.microsoft.com/office/infopath/2007/PartnerControls"/>
    </lcf76f155ced4ddcb4097134ff3c332f>
    <TaxCatchAll xmlns="8b052730-6c38-4041-af70-e290b46b1954"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ACA00BF24F15468BFA353D435EA5C1" ma:contentTypeVersion="20" ma:contentTypeDescription="Create a new document." ma:contentTypeScope="" ma:versionID="850dc362b82b6c6f0fb4283e0abb4e6d">
  <xsd:schema xmlns:xsd="http://www.w3.org/2001/XMLSchema" xmlns:xs="http://www.w3.org/2001/XMLSchema" xmlns:p="http://schemas.microsoft.com/office/2006/metadata/properties" xmlns:ns1="http://schemas.microsoft.com/sharepoint/v3" xmlns:ns2="f5f93d88-c35e-460d-9dc4-3bd5527563bb" xmlns:ns3="8b052730-6c38-4041-af70-e290b46b1954" targetNamespace="http://schemas.microsoft.com/office/2006/metadata/properties" ma:root="true" ma:fieldsID="78c61bf70d0f5337cc8092b30bbb4d29" ns1:_="" ns2:_="" ns3:_="">
    <xsd:import namespace="http://schemas.microsoft.com/sharepoint/v3"/>
    <xsd:import namespace="f5f93d88-c35e-460d-9dc4-3bd5527563bb"/>
    <xsd:import namespace="8b052730-6c38-4041-af70-e290b46b1954"/>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f93d88-c35e-460d-9dc4-3bd552756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c874fec-6985-468d-9a86-0194f6fd86dc"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b052730-6c38-4041-af70-e290b46b195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73cf545-0f3f-4ec2-bf50-2c37ff26b4b9}" ma:internalName="TaxCatchAll" ma:showField="CatchAllData" ma:web="8b052730-6c38-4041-af70-e290b46b19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3BFB9B-2E9D-465B-8DFA-A9D132676C8F}">
  <ds:schemaRefs>
    <ds:schemaRef ds:uri="http://schemas.microsoft.com/sharepoint/v3/contenttype/forms"/>
  </ds:schemaRefs>
</ds:datastoreItem>
</file>

<file path=customXml/itemProps2.xml><?xml version="1.0" encoding="utf-8"?>
<ds:datastoreItem xmlns:ds="http://schemas.openxmlformats.org/officeDocument/2006/customXml" ds:itemID="{4644E338-0196-410A-AC83-36A639B028B3}">
  <ds:schemaRefs>
    <ds:schemaRef ds:uri="http://schemas.microsoft.com/office/2006/metadata/properties"/>
    <ds:schemaRef ds:uri="8b052730-6c38-4041-af70-e290b46b1954"/>
    <ds:schemaRef ds:uri="f5f93d88-c35e-460d-9dc4-3bd5527563bb"/>
    <ds:schemaRef ds:uri="http://purl.org/dc/dcmitype/"/>
    <ds:schemaRef ds:uri="http://purl.org/dc/elements/1.1/"/>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6CA7D937-2796-4362-890B-370B92F2D9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f93d88-c35e-460d-9dc4-3bd5527563bb"/>
    <ds:schemaRef ds:uri="8b052730-6c38-4041-af70-e290b46b19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54eecc5-e26c-4620-b240-5a8bb326c33d}" enabled="1" method="Privileged" siteId="{fae6d70f-954b-4811-92b6-0530d6f84c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of Contents</vt:lpstr>
      <vt:lpstr>Instructions</vt:lpstr>
      <vt:lpstr>BudgetSummary</vt:lpstr>
      <vt:lpstr>PersonnelFringe</vt:lpstr>
      <vt:lpstr>Travel</vt:lpstr>
      <vt:lpstr>OtherDirectCosts</vt:lpstr>
      <vt:lpstr>IndirectCosts</vt:lpstr>
      <vt:lpstr>SubrecipientBudget</vt:lpstr>
      <vt:lpstr>SubrecipientIndirectCosts</vt:lpstr>
      <vt:lpstr>FY27ProposedServiceArea</vt:lpstr>
      <vt:lpstr>FY28ProposedServiceArea</vt:lpstr>
      <vt:lpstr>FY29ProposedServiceArea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Wideman, Monica K CIV USARMY ACC (USA)</dc:creator>
  <cp:keywords/>
  <dc:description/>
  <cp:lastModifiedBy>Favara, John S CIV USARMY ACC (USA)</cp:lastModifiedBy>
  <cp:revision/>
  <dcterms:created xsi:type="dcterms:W3CDTF">2026-07-09T18:59:26Z</dcterms:created>
  <dcterms:modified xsi:type="dcterms:W3CDTF">2026-10-27T11:05:44Z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0x0101001BACA00BF24F15468BFA353D435EA5C1</vt:lpwstr>
  </property>
  <property fmtid="{D5CDD505-2E9C-101B-9397-08002B2CF9AE}" pid="3" name="MediaServiceImageTags">
    <vt:lpwstr/>
  </property>
</Properties>
</file>