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42DB68F7-80E2-4022-870F-3F6D48B1BD15}" xr6:coauthVersionLast="47" xr6:coauthVersionMax="47" xr10:uidLastSave="{00000000-0000-0000-0000-000000000000}"/>
  <bookViews>
    <workbookView xWindow="-28920" yWindow="-1335" windowWidth="29040" windowHeight="15840" tabRatio="666" activeTab="2" xr2:uid="{00000000-000D-0000-FFFF-FFFF00000000}"/>
  </bookViews>
  <sheets>
    <sheet name="Summary &amp; Instructions" sheetId="13" r:id="rId1"/>
    <sheet name="System Metadata" sheetId="14" state="veryHidden" r:id="rId2"/>
    <sheet name="Work Plan Budget" sheetId="1" r:id="rId3"/>
    <sheet name="DHAPP SOW" sheetId="4" r:id="rId4"/>
    <sheet name="Reference Data" sheetId="10" state="hidden" r:id="rId5"/>
    <sheet name="List Drop Downs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3" hidden="1">'DHAPP SOW'!$G$3:$M$3</definedName>
    <definedName name="A" localSheetId="3">#REF!</definedName>
    <definedName name="A" localSheetId="4">#REF!</definedName>
    <definedName name="A">#REF!</definedName>
    <definedName name="B" localSheetId="3">#REF!</definedName>
    <definedName name="B" localSheetId="4">#REF!</definedName>
    <definedName name="B">#REF!</definedName>
    <definedName name="Benin" localSheetId="3">#REF!</definedName>
    <definedName name="Benin" localSheetId="4">#REF!</definedName>
    <definedName name="Benin">#REF!</definedName>
    <definedName name="BeninMech" localSheetId="3">#REF!</definedName>
    <definedName name="BeninMech" localSheetId="4">#REF!</definedName>
    <definedName name="BeninMech">#REF!</definedName>
    <definedName name="BeninPartner" localSheetId="3">#REF!</definedName>
    <definedName name="BeninPartner" localSheetId="4">#REF!</definedName>
    <definedName name="BeninPartner">#REF!</definedName>
    <definedName name="Burkina" localSheetId="3">#REF!</definedName>
    <definedName name="Burkina" localSheetId="4">#REF!</definedName>
    <definedName name="Burkina">#REF!</definedName>
    <definedName name="Chad" localSheetId="3">#REF!</definedName>
    <definedName name="Chad" localSheetId="4">#REF!</definedName>
    <definedName name="Chad">#REF!</definedName>
    <definedName name="Colombia" localSheetId="3">#REF!</definedName>
    <definedName name="Colombia" localSheetId="4">#REF!</definedName>
    <definedName name="Colombia">#REF!</definedName>
    <definedName name="Comoros" localSheetId="3">#REF!</definedName>
    <definedName name="Comoros" localSheetId="4">#REF!</definedName>
    <definedName name="Comoros">#REF!</definedName>
    <definedName name="Congo" localSheetId="3">#REF!</definedName>
    <definedName name="Congo" localSheetId="4">#REF!</definedName>
    <definedName name="Congo">#REF!</definedName>
    <definedName name="Country" localSheetId="3">#REF!</definedName>
    <definedName name="Country" localSheetId="4">#REF!</definedName>
    <definedName name="Country">#REF!</definedName>
    <definedName name="Country1">[1]Lookup!$A$2:$A$30</definedName>
    <definedName name="Djibouti" localSheetId="3">#REF!</definedName>
    <definedName name="Djibouti" localSheetId="4">#REF!</definedName>
    <definedName name="Djibouti">#REF!</definedName>
    <definedName name="EastTimor" localSheetId="3">#REF!</definedName>
    <definedName name="EastTimor" localSheetId="4">#REF!</definedName>
    <definedName name="EastTimor">#REF!</definedName>
    <definedName name="Estonia" localSheetId="3">#REF!</definedName>
    <definedName name="Estonia" localSheetId="4">#REF!</definedName>
    <definedName name="Estonia">#REF!</definedName>
    <definedName name="FP" localSheetId="3">#REF!</definedName>
    <definedName name="FP" localSheetId="4">#REF!</definedName>
    <definedName name="FP">#REF!</definedName>
    <definedName name="Gambia" localSheetId="3">#REF!</definedName>
    <definedName name="Gambia" localSheetId="4">#REF!</definedName>
    <definedName name="Gambia">#REF!</definedName>
    <definedName name="Guinea" localSheetId="3">#REF!</definedName>
    <definedName name="Guinea" localSheetId="4">#REF!</definedName>
    <definedName name="Guinea">#REF!</definedName>
    <definedName name="GuineaBissau" localSheetId="3">#REF!</definedName>
    <definedName name="GuineaBissau" localSheetId="4">#REF!</definedName>
    <definedName name="GuineaBissau">#REF!</definedName>
    <definedName name="Liberia" localSheetId="3">#REF!</definedName>
    <definedName name="Liberia" localSheetId="4">#REF!</definedName>
    <definedName name="Liberia">#REF!</definedName>
    <definedName name="Madagascar" localSheetId="3">#REF!</definedName>
    <definedName name="Madagascar" localSheetId="4">#REF!</definedName>
    <definedName name="Madagascar">#REF!</definedName>
    <definedName name="Mali" localSheetId="3">#REF!</definedName>
    <definedName name="Mali" localSheetId="4">#REF!</definedName>
    <definedName name="Mali">#REF!</definedName>
    <definedName name="MiPSL" localSheetId="3">#REF!</definedName>
    <definedName name="MiPSL" localSheetId="4">#REF!</definedName>
    <definedName name="MiPSL">#REF!</definedName>
    <definedName name="MIPSLID" localSheetId="3">#REF!</definedName>
    <definedName name="MIPSLID" localSheetId="4">#REF!</definedName>
    <definedName name="MIPSLID">#REF!</definedName>
    <definedName name="MobStat">[2]DATIM!$Y$2:$Y$3</definedName>
    <definedName name="Moldova" localSheetId="3">#REF!</definedName>
    <definedName name="Moldova" localSheetId="4">#REF!</definedName>
    <definedName name="Moldova">#REF!</definedName>
    <definedName name="Niger" localSheetId="3">#REF!</definedName>
    <definedName name="Niger" localSheetId="4">#REF!</definedName>
    <definedName name="Niger">#REF!</definedName>
    <definedName name="Peru" localSheetId="3">#REF!</definedName>
    <definedName name="Peru" localSheetId="4">#REF!</definedName>
    <definedName name="Peru">#REF!</definedName>
    <definedName name="_xlnm.Print_Area" localSheetId="3">'DHAPP SOW'!$A$2:$M$20</definedName>
    <definedName name="Prioritization">[2]DATIM!$W$2:$W$5</definedName>
    <definedName name="Program_Area" localSheetId="3">#REF!</definedName>
    <definedName name="Program_Area" localSheetId="4">#REF!</definedName>
    <definedName name="Program_Area">#REF!</definedName>
    <definedName name="SaoTome" localSheetId="3">#REF!</definedName>
    <definedName name="SaoTome" localSheetId="4">#REF!</definedName>
    <definedName name="SaoTome">#REF!</definedName>
    <definedName name="Selection" localSheetId="3">#REF!</definedName>
    <definedName name="Selection" localSheetId="4">#REF!</definedName>
    <definedName name="Selection">#REF!</definedName>
    <definedName name="Senegal" localSheetId="3">#REF!</definedName>
    <definedName name="Senegal" localSheetId="4">#REF!</definedName>
    <definedName name="Senegal">#REF!</definedName>
    <definedName name="Serbia" localSheetId="3">#REF!</definedName>
    <definedName name="Serbia" localSheetId="4">#REF!</definedName>
    <definedName name="Serbia">#REF!</definedName>
    <definedName name="Service" localSheetId="3">#REF!</definedName>
    <definedName name="Service" localSheetId="4">#REF!</definedName>
    <definedName name="Service">#REF!</definedName>
    <definedName name="SERVICETYPE" localSheetId="3">#REF!</definedName>
    <definedName name="SERVICETYPE" localSheetId="4">#REF!</definedName>
    <definedName name="SERVICETYPE">#REF!</definedName>
    <definedName name="SierraLeone" localSheetId="3">#REF!</definedName>
    <definedName name="SierraLeone" localSheetId="4">#REF!</definedName>
    <definedName name="SierraLeone">#REF!</definedName>
    <definedName name="SITE" localSheetId="3">#REF!</definedName>
    <definedName name="SITE" localSheetId="4">#REF!</definedName>
    <definedName name="SITE">#REF!</definedName>
    <definedName name="SITETYPE" localSheetId="3">#REF!</definedName>
    <definedName name="SITETYPE" localSheetId="4">#REF!</definedName>
    <definedName name="SITETYPE">#REF!</definedName>
    <definedName name="Status">[3]LookUp!$A$1:$A$2</definedName>
    <definedName name="Togo" localSheetId="3">#REF!</definedName>
    <definedName name="Togo" localSheetId="4">#REF!</definedName>
    <definedName name="Togo">#REF!</definedName>
    <definedName name="TypeSite">[3]LookUp!$C$1:$C$2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3" l="1"/>
  <c r="C6" i="13"/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4" i="4"/>
  <c r="D32" i="1" l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J22" i="4" s="1"/>
  <c r="W32" i="1"/>
  <c r="J23" i="4" s="1"/>
  <c r="I23" i="4" l="1"/>
  <c r="I22" i="4"/>
  <c r="I21" i="4"/>
  <c r="C4" i="13"/>
  <c r="H5" i="13" l="1"/>
  <c r="H4" i="13"/>
  <c r="H3" i="13" l="1"/>
  <c r="D38" i="1" l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E37" i="1"/>
  <c r="D37" i="1"/>
  <c r="C2" i="13" l="1"/>
  <c r="H2" i="13" l="1"/>
  <c r="X13" i="1"/>
  <c r="I20" i="4" l="1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E23" i="4"/>
  <c r="D23" i="4"/>
  <c r="E22" i="4"/>
  <c r="D22" i="4"/>
  <c r="E21" i="4"/>
  <c r="D21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J4" i="4" l="1"/>
  <c r="F5" i="13" l="1"/>
  <c r="F4" i="13"/>
  <c r="F3" i="13"/>
  <c r="F2" i="13"/>
  <c r="C5" i="13"/>
  <c r="C3" i="13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6" i="4"/>
  <c r="B5" i="4"/>
  <c r="B4" i="4"/>
  <c r="E4" i="4"/>
  <c r="D4" i="4"/>
  <c r="B7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X33" i="1" l="1"/>
  <c r="B9" i="13" s="1"/>
  <c r="D34" i="1"/>
  <c r="X31" i="1"/>
  <c r="X30" i="1"/>
  <c r="X29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E34" i="1" l="1"/>
  <c r="M34" i="1"/>
  <c r="J13" i="4"/>
  <c r="J34" i="1"/>
  <c r="J10" i="4"/>
  <c r="I34" i="1"/>
  <c r="J9" i="4"/>
  <c r="U34" i="1"/>
  <c r="J21" i="4"/>
  <c r="N34" i="1"/>
  <c r="J14" i="4"/>
  <c r="Q34" i="1"/>
  <c r="J17" i="4"/>
  <c r="R34" i="1"/>
  <c r="J18" i="4"/>
  <c r="V34" i="1"/>
  <c r="G34" i="1"/>
  <c r="J7" i="4"/>
  <c r="K34" i="1"/>
  <c r="J11" i="4"/>
  <c r="O34" i="1"/>
  <c r="J15" i="4"/>
  <c r="S34" i="1"/>
  <c r="J19" i="4"/>
  <c r="W34" i="1"/>
  <c r="L34" i="1"/>
  <c r="J12" i="4"/>
  <c r="P34" i="1"/>
  <c r="J16" i="4"/>
  <c r="T34" i="1"/>
  <c r="J20" i="4"/>
  <c r="F34" i="1"/>
  <c r="J6" i="4"/>
  <c r="X28" i="1"/>
  <c r="X32" i="1" s="1"/>
  <c r="J5" i="4" l="1"/>
  <c r="H35" i="1"/>
  <c r="L35" i="1"/>
  <c r="P35" i="1"/>
  <c r="T35" i="1"/>
  <c r="D35" i="1"/>
  <c r="I35" i="1"/>
  <c r="M35" i="1"/>
  <c r="Q35" i="1"/>
  <c r="U35" i="1"/>
  <c r="F35" i="1"/>
  <c r="J35" i="1"/>
  <c r="N35" i="1"/>
  <c r="R35" i="1"/>
  <c r="V35" i="1"/>
  <c r="G35" i="1"/>
  <c r="K35" i="1"/>
  <c r="O35" i="1"/>
  <c r="S35" i="1"/>
  <c r="W35" i="1"/>
  <c r="E35" i="1"/>
  <c r="B10" i="13"/>
  <c r="B11" i="13" s="1"/>
  <c r="H34" i="1"/>
  <c r="X34" i="1" s="1"/>
  <c r="J8" i="4"/>
  <c r="Y16" i="1"/>
  <c r="Y27" i="1"/>
  <c r="Y19" i="1"/>
  <c r="Y32" i="1"/>
  <c r="Y31" i="1"/>
  <c r="Y21" i="1"/>
  <c r="Y13" i="1"/>
  <c r="Y26" i="1"/>
  <c r="Y14" i="1"/>
  <c r="Y20" i="1"/>
  <c r="Y25" i="1"/>
  <c r="Y17" i="1"/>
  <c r="Y18" i="1"/>
  <c r="Y29" i="1"/>
  <c r="Y30" i="1"/>
  <c r="Y23" i="1"/>
  <c r="Y15" i="1"/>
  <c r="Y22" i="1"/>
  <c r="Y24" i="1"/>
  <c r="Y28" i="1"/>
  <c r="J3" i="4" l="1"/>
</calcChain>
</file>

<file path=xl/sharedStrings.xml><?xml version="1.0" encoding="utf-8"?>
<sst xmlns="http://schemas.openxmlformats.org/spreadsheetml/2006/main" count="233" uniqueCount="181">
  <si>
    <t>Program 
Management</t>
  </si>
  <si>
    <t>Categorization of Intervention 2</t>
  </si>
  <si>
    <t>Categorization of Intervention 3</t>
  </si>
  <si>
    <t>Categorization of Intervention 4</t>
  </si>
  <si>
    <t>Categorization of Intervention 5</t>
  </si>
  <si>
    <t>Categorization of Intervention 6</t>
  </si>
  <si>
    <t>Categorization of Intervention 7</t>
  </si>
  <si>
    <t>Categorization of Intervention 8</t>
  </si>
  <si>
    <t>Categorization of Intervention 9</t>
  </si>
  <si>
    <t>Categorization of Intervention 18</t>
  </si>
  <si>
    <t>Categorization of Intervention 19</t>
  </si>
  <si>
    <t>Program Area</t>
  </si>
  <si>
    <t>Beneficiary</t>
  </si>
  <si>
    <t>Object Class/Cost Category</t>
  </si>
  <si>
    <t>Program management budget</t>
  </si>
  <si>
    <t>Budget against Intervention 2</t>
  </si>
  <si>
    <t>Budget against Intervention 3</t>
  </si>
  <si>
    <t>Budget against Intervention 4</t>
  </si>
  <si>
    <t>Budget against Intervention 5</t>
  </si>
  <si>
    <t>Budget against Intervention 6</t>
  </si>
  <si>
    <t>Budget against Intervention 7</t>
  </si>
  <si>
    <t>Budget against Intervention 8</t>
  </si>
  <si>
    <t>Budget against Intervention 9</t>
  </si>
  <si>
    <t>Budget against Intervention 10</t>
  </si>
  <si>
    <t>Budget against Intervention 11</t>
  </si>
  <si>
    <t>Budget against Intervention 12</t>
  </si>
  <si>
    <t>Budget against Intervention 13</t>
  </si>
  <si>
    <t>Budget against Intervention 14</t>
  </si>
  <si>
    <t>Budget against Intervention 15</t>
  </si>
  <si>
    <t>Budget against Intervention 16</t>
  </si>
  <si>
    <t>Budget against Intervention 17</t>
  </si>
  <si>
    <t>Budget against Intervention 18</t>
  </si>
  <si>
    <t>Budget against Intervention 19</t>
  </si>
  <si>
    <t>Budget against Intervention 20</t>
  </si>
  <si>
    <t>TOTAL</t>
  </si>
  <si>
    <t>% Total</t>
  </si>
  <si>
    <t>Personnel: Salaries- Health Care Workers</t>
  </si>
  <si>
    <t>NA</t>
  </si>
  <si>
    <t>Personnel: Salaries- Other Staff</t>
  </si>
  <si>
    <t>Fringe Benefits</t>
  </si>
  <si>
    <t>Travel: International Travel</t>
  </si>
  <si>
    <t>Travel: Domestic Travel</t>
  </si>
  <si>
    <t>Equipment: Health Equipment</t>
  </si>
  <si>
    <t>Equipment: Non-Health Equipment</t>
  </si>
  <si>
    <t>Supplies: Pharmaceutical</t>
  </si>
  <si>
    <t>Supplies: Health- Non Pharmaceutical</t>
  </si>
  <si>
    <t>Supplies: Other Supplies</t>
  </si>
  <si>
    <t>Contractual: Contracted Health Care Workers</t>
  </si>
  <si>
    <t>Contractual: Contracted Interventions</t>
  </si>
  <si>
    <t>Contractual: Other Contracts</t>
  </si>
  <si>
    <t>Construction</t>
  </si>
  <si>
    <t>Training</t>
  </si>
  <si>
    <t>Subrecipient Total</t>
  </si>
  <si>
    <t>Other: Financial Support for Beneficiaries</t>
  </si>
  <si>
    <t>Other: Other</t>
  </si>
  <si>
    <t>Indirect Charges</t>
  </si>
  <si>
    <t>Total Budget in Template minus Total Budget from COP</t>
  </si>
  <si>
    <t>Federal Agency</t>
  </si>
  <si>
    <t>Award Number</t>
  </si>
  <si>
    <t>Prime DUNS Number</t>
  </si>
  <si>
    <t>Intervention</t>
  </si>
  <si>
    <t>Mech ID</t>
  </si>
  <si>
    <t>ASP: Human resources for health-NSD</t>
  </si>
  <si>
    <t>ASP: Laboratory systems strengthening-NSD</t>
  </si>
  <si>
    <t>ASP: Laws, regulations &amp; policy environment-NSD</t>
  </si>
  <si>
    <t>ASP: Procurement &amp; supply chain management-NSD</t>
  </si>
  <si>
    <t>ASP: Public financial management strengthening-NSD</t>
  </si>
  <si>
    <t>C&amp;T: HIV Clinical Services-NSD</t>
  </si>
  <si>
    <t>C&amp;T: HIV Clinical Services-SD</t>
  </si>
  <si>
    <t>C&amp;T: HIV Drugs-NSD</t>
  </si>
  <si>
    <t>C&amp;T: HIV Drugs-SD</t>
  </si>
  <si>
    <t>C&amp;T: HIV Laboratory Services-NSD</t>
  </si>
  <si>
    <t>C&amp;T: HIV Laboratory Services-SD</t>
  </si>
  <si>
    <t>HTS: Community-based testing-NSD</t>
  </si>
  <si>
    <t>HTS: Community-based testing-SD</t>
  </si>
  <si>
    <t>HTS: Facility-based testing-NSD</t>
  </si>
  <si>
    <t>HTS: Facility-based testing-SD</t>
  </si>
  <si>
    <t>PREV: Condom &amp; Lubricant Programming-NSD</t>
  </si>
  <si>
    <t>PREV: Condom &amp; Lubricant Programming-SD</t>
  </si>
  <si>
    <t>PREV: Medication assisted treatment-NSD</t>
  </si>
  <si>
    <t>PREV: Medication assisted treatment-SD</t>
  </si>
  <si>
    <t>PREV: Not Disaggregated-NSD</t>
  </si>
  <si>
    <t>PREV: Not Disaggregated-SD</t>
  </si>
  <si>
    <t>PREV: PrEP-NSD</t>
  </si>
  <si>
    <t>PREV: PrEP-SD</t>
  </si>
  <si>
    <t>PREV: VMMC-NSD</t>
  </si>
  <si>
    <t>PREV: VMMC-SD</t>
  </si>
  <si>
    <t>SE: Case Management-NSD</t>
  </si>
  <si>
    <t>SE: Case Management-SD</t>
  </si>
  <si>
    <t>SE: Economic strengthening-NSD</t>
  </si>
  <si>
    <t>SE: Economic strengthening-SD</t>
  </si>
  <si>
    <t>SE: Education assistance-NSD</t>
  </si>
  <si>
    <t>SE: Education assistance-SD</t>
  </si>
  <si>
    <t>SE: Food and nutrition-NSD</t>
  </si>
  <si>
    <t>SE: Food and nutrition-SD</t>
  </si>
  <si>
    <t>SE: Psychosocial support-NSD</t>
  </si>
  <si>
    <t>SE: Psychosocial support-SD</t>
  </si>
  <si>
    <t>Total Amount Budgeted</t>
  </si>
  <si>
    <t>Phase</t>
  </si>
  <si>
    <t>Narrative</t>
  </si>
  <si>
    <t>COP/DOP YR</t>
  </si>
  <si>
    <t>Partner Name</t>
  </si>
  <si>
    <t xml:space="preserve">Funding Source </t>
  </si>
  <si>
    <t>Implementation Year</t>
  </si>
  <si>
    <t>Intervention Name or Number</t>
  </si>
  <si>
    <t>PREV</t>
  </si>
  <si>
    <t>ASP</t>
  </si>
  <si>
    <t>C&amp;T</t>
  </si>
  <si>
    <t>HTS</t>
  </si>
  <si>
    <t>SE</t>
  </si>
  <si>
    <t>PM</t>
  </si>
  <si>
    <t>Delta</t>
  </si>
  <si>
    <t>Data Prepopulated From Data Entry Tabs</t>
  </si>
  <si>
    <t>Work Plan Budget Total</t>
  </si>
  <si>
    <t>Instructions</t>
  </si>
  <si>
    <t>Work Plan Budget</t>
  </si>
  <si>
    <t>Metadata</t>
  </si>
  <si>
    <t>DHAPP SOW</t>
  </si>
  <si>
    <t xml:space="preserve">1.Columns A-F should be prepopulated from Metadata in the Work Plan Budget tab. </t>
  </si>
  <si>
    <t>Reference Tab</t>
  </si>
  <si>
    <t>Available Program Areas, Beneficiaries, Budget Codes and Interventions are listed in the reference tab.</t>
  </si>
  <si>
    <t>DOD</t>
  </si>
  <si>
    <t>2. Columns G-J will be pre-populated from the work plan budget tab.</t>
  </si>
  <si>
    <t xml:space="preserve">Guidance around Budget Classifications structure can be found at the following website https://datim.zendesk.com/hc/en-us/articles/360015671212-PEPFAR-Financial-Classifications-Reference-Guide  </t>
  </si>
  <si>
    <t>Data Entry requirements are in Blue Work Plan Budget tab and Green DHAPP SOW tab. Data Entry only allowed in GREEN CELLS</t>
  </si>
  <si>
    <t>% by Intervention</t>
  </si>
  <si>
    <t>Total Budget per Intervention from COP Auth</t>
  </si>
  <si>
    <t>Pre-populates from Work Plan Budget Tab</t>
  </si>
  <si>
    <t>Pre-populates from Metadata</t>
  </si>
  <si>
    <t>DHA PO</t>
  </si>
  <si>
    <t>Fringe Benefit Rate</t>
  </si>
  <si>
    <t>Indirect Rate</t>
  </si>
  <si>
    <t>Number of subrecipients (0-100)</t>
  </si>
  <si>
    <t>Data Entry - to be completed by IP</t>
  </si>
  <si>
    <r>
      <t xml:space="preserve">1. Row: 2-6: DHAPP HQ will complete Metadata Section:  this pre-populates info throughout this workbook. *DUNS Number MUST be 9 </t>
    </r>
    <r>
      <rPr>
        <sz val="11"/>
        <rFont val="Calibri"/>
        <family val="2"/>
        <scheme val="minor"/>
      </rPr>
      <t>ch</t>
    </r>
    <r>
      <rPr>
        <sz val="11"/>
        <color theme="1"/>
        <rFont val="Calibri"/>
        <family val="2"/>
        <scheme val="minor"/>
      </rPr>
      <t>aracters in length.</t>
    </r>
  </si>
  <si>
    <t>6. Row 40: Indicate the number of subrecipients</t>
  </si>
  <si>
    <t>COP/DOP IM Total Auth</t>
  </si>
  <si>
    <t>Unique Entity Identifier (UEI)</t>
  </si>
  <si>
    <t>Execution Office</t>
  </si>
  <si>
    <t>Operating Unit</t>
  </si>
  <si>
    <t>Vendor ID</t>
  </si>
  <si>
    <t>5. Total budgeted in column J should equal total budgeted in Work Plan Budget.</t>
  </si>
  <si>
    <t>5. Column M:  Populate narrative field for intervention.</t>
  </si>
  <si>
    <t>Categorization of Intervention 10</t>
  </si>
  <si>
    <t>Categorization of Intervention 11</t>
  </si>
  <si>
    <t>Categorization of Intervention 12</t>
  </si>
  <si>
    <t>Categorization of Intervention 13</t>
  </si>
  <si>
    <t>Categorization of Intervention 14</t>
  </si>
  <si>
    <t>Categorization of Intervention 15</t>
  </si>
  <si>
    <t>Categorization of Intervention 16</t>
  </si>
  <si>
    <t>Categorization of Intervention 17</t>
  </si>
  <si>
    <t>Categorization of Intervention 20</t>
  </si>
  <si>
    <t xml:space="preserve"> MER Indicator Target</t>
  </si>
  <si>
    <t>Outputs for Above Site (AS) Activities</t>
  </si>
  <si>
    <t>4. Column L: If intervention is for Above Site (AS) activities, populate outputs as applicable.</t>
  </si>
  <si>
    <t>3. Column K: Populate MER Indicator Target as applicable.</t>
  </si>
  <si>
    <t xml:space="preserve">2. Row 10: Select from the drop down list each Program Area for each intervention listed. Guidance on Budget Classifications structure can be found at the following website https://datim.zendesk.com/hc/en-us/articles/360015671212-PEPFAR-Financial-Classifications-Reference-Guide  </t>
  </si>
  <si>
    <t>3. Row 11: Select from the drop down list each Beneficiary for each intervention listed.</t>
  </si>
  <si>
    <t xml:space="preserve">4. Rows 13 - 31: Enter the budgeted amount for each cost category within each intervention. </t>
  </si>
  <si>
    <t>Total Budget per Intervention (Sum of Cost Categories)</t>
  </si>
  <si>
    <t>dc2</t>
  </si>
  <si>
    <t>ASP: Health Management Information Systems (HMIS)</t>
  </si>
  <si>
    <t>ASP: Management of disease control programs-NSD</t>
  </si>
  <si>
    <t>ASP: Surveys, Surveillance, Research, and Evaluation (SRE)</t>
  </si>
  <si>
    <t>C&amp;T: HIV/TB-NSD</t>
  </si>
  <si>
    <t>C&amp;T: HIV/TB-SD</t>
  </si>
  <si>
    <t>Not Specified: Not specified-NSD</t>
  </si>
  <si>
    <t>PM: IM Closeout costs-NSD</t>
  </si>
  <si>
    <t>PM: IM Program Management-NSD</t>
  </si>
  <si>
    <t>PM: USG Program Management-NSD</t>
  </si>
  <si>
    <t>PREV: Non-Biomedical HIV Prevention</t>
  </si>
  <si>
    <t>PREV: Violence Prevention and Response-NSD</t>
  </si>
  <si>
    <t>PREV: Violence Prevention and Response-SD</t>
  </si>
  <si>
    <t>AGYW</t>
  </si>
  <si>
    <t>Children</t>
  </si>
  <si>
    <t>Key Populations</t>
  </si>
  <si>
    <t>Military</t>
  </si>
  <si>
    <t>Non-Targeted Populations</t>
  </si>
  <si>
    <t>OVC</t>
  </si>
  <si>
    <t>Pregnant &amp; Breastfeeding Women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</si>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</sst>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.800000000000000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b/>
      <sz val="10"/>
      <name val="Arial"/>
      <family val="2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1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/>
      </bottom>
      <diagonal/>
    </border>
    <border>
      <left/>
      <right/>
      <top style="thin">
        <color theme="0" tint="-0.499984740745262"/>
      </top>
      <bottom style="thin">
        <color theme="1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164" fontId="0" fillId="2" borderId="18" xfId="1" applyNumberFormat="1" applyFont="1" applyFill="1" applyBorder="1" applyAlignment="1" applyProtection="1">
      <alignment horizontal="center" vertical="center" wrapText="1"/>
    </xf>
    <xf numFmtId="164" fontId="0" fillId="2" borderId="19" xfId="1" applyNumberFormat="1" applyFont="1" applyFill="1" applyBorder="1" applyAlignment="1" applyProtection="1">
      <alignment horizontal="center" vertical="center" wrapText="1"/>
    </xf>
    <xf numFmtId="165" fontId="12" fillId="2" borderId="28" xfId="1" applyNumberFormat="1" applyFont="1" applyFill="1" applyBorder="1" applyAlignment="1" applyProtection="1">
      <alignment horizontal="center"/>
    </xf>
    <xf numFmtId="9" fontId="12" fillId="2" borderId="29" xfId="2" applyFont="1" applyFill="1" applyBorder="1" applyAlignment="1" applyProtection="1">
      <alignment horizontal="center"/>
    </xf>
    <xf numFmtId="9" fontId="12" fillId="2" borderId="38" xfId="2" applyFont="1" applyFill="1" applyBorder="1" applyAlignment="1" applyProtection="1">
      <alignment horizontal="center"/>
    </xf>
    <xf numFmtId="165" fontId="12" fillId="2" borderId="46" xfId="1" applyNumberFormat="1" applyFont="1" applyFill="1" applyBorder="1" applyAlignment="1" applyProtection="1">
      <alignment horizontal="center"/>
    </xf>
    <xf numFmtId="9" fontId="12" fillId="2" borderId="47" xfId="2" applyFont="1" applyFill="1" applyBorder="1" applyAlignment="1" applyProtection="1">
      <alignment horizontal="center"/>
    </xf>
    <xf numFmtId="165" fontId="7" fillId="2" borderId="49" xfId="1" applyNumberFormat="1" applyFont="1" applyFill="1" applyBorder="1" applyAlignment="1" applyProtection="1">
      <alignment horizontal="center"/>
    </xf>
    <xf numFmtId="9" fontId="7" fillId="2" borderId="38" xfId="2" applyFont="1" applyFill="1" applyBorder="1" applyAlignment="1" applyProtection="1">
      <alignment horizontal="center"/>
    </xf>
    <xf numFmtId="165" fontId="12" fillId="2" borderId="46" xfId="2" applyNumberFormat="1" applyFont="1" applyFill="1" applyBorder="1" applyAlignment="1" applyProtection="1">
      <alignment horizontal="center"/>
    </xf>
    <xf numFmtId="9" fontId="12" fillId="2" borderId="53" xfId="2" applyFont="1" applyFill="1" applyBorder="1" applyAlignment="1" applyProtection="1">
      <alignment horizontal="center"/>
    </xf>
    <xf numFmtId="165" fontId="12" fillId="2" borderId="57" xfId="2" applyNumberFormat="1" applyFont="1" applyFill="1" applyBorder="1" applyAlignment="1" applyProtection="1">
      <alignment horizontal="center"/>
    </xf>
    <xf numFmtId="165" fontId="12" fillId="2" borderId="58" xfId="2" applyNumberFormat="1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2" fillId="2" borderId="5" xfId="0" applyFont="1" applyFill="1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3" fillId="0" borderId="0" xfId="0" applyFont="1" applyFill="1"/>
    <xf numFmtId="0" fontId="2" fillId="6" borderId="0" xfId="0" applyFont="1" applyFill="1" applyBorder="1" applyAlignment="1"/>
    <xf numFmtId="0" fontId="2" fillId="3" borderId="0" xfId="0" applyFont="1" applyFill="1"/>
    <xf numFmtId="0" fontId="0" fillId="0" borderId="0" xfId="0" applyProtection="1"/>
    <xf numFmtId="0" fontId="2" fillId="2" borderId="5" xfId="0" applyFont="1" applyFill="1" applyBorder="1" applyProtection="1"/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6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8" fillId="2" borderId="7" xfId="0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1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2" fillId="2" borderId="20" xfId="0" applyFont="1" applyFill="1" applyBorder="1" applyAlignment="1" applyProtection="1">
      <alignment horizontal="left" indent="1"/>
    </xf>
    <xf numFmtId="0" fontId="12" fillId="2" borderId="21" xfId="0" applyFont="1" applyFill="1" applyBorder="1" applyAlignment="1" applyProtection="1">
      <alignment horizontal="left" indent="1"/>
    </xf>
    <xf numFmtId="0" fontId="12" fillId="2" borderId="22" xfId="0" applyFont="1" applyFill="1" applyBorder="1" applyAlignment="1" applyProtection="1">
      <alignment horizontal="left" indent="1"/>
    </xf>
    <xf numFmtId="0" fontId="12" fillId="2" borderId="27" xfId="0" applyFont="1" applyFill="1" applyBorder="1" applyAlignment="1" applyProtection="1">
      <alignment horizontal="left" indent="1"/>
    </xf>
    <xf numFmtId="0" fontId="12" fillId="2" borderId="33" xfId="0" applyFont="1" applyFill="1" applyBorder="1" applyAlignment="1" applyProtection="1">
      <alignment horizontal="left" indent="1"/>
    </xf>
    <xf numFmtId="0" fontId="12" fillId="2" borderId="35" xfId="0" applyFont="1" applyFill="1" applyBorder="1" applyAlignment="1" applyProtection="1">
      <alignment horizontal="left" indent="1"/>
    </xf>
    <xf numFmtId="0" fontId="12" fillId="2" borderId="39" xfId="0" applyFont="1" applyFill="1" applyBorder="1" applyAlignment="1" applyProtection="1">
      <alignment horizontal="left" indent="1"/>
    </xf>
    <xf numFmtId="0" fontId="12" fillId="2" borderId="40" xfId="0" applyFont="1" applyFill="1" applyBorder="1" applyAlignment="1" applyProtection="1">
      <alignment horizontal="left" indent="1"/>
    </xf>
    <xf numFmtId="0" fontId="12" fillId="2" borderId="41" xfId="0" applyFont="1" applyFill="1" applyBorder="1" applyAlignment="1" applyProtection="1">
      <alignment horizontal="left" indent="1"/>
    </xf>
    <xf numFmtId="164" fontId="2" fillId="2" borderId="48" xfId="1" applyNumberFormat="1" applyFont="1" applyFill="1" applyBorder="1" applyAlignment="1" applyProtection="1">
      <alignment horizontal="left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13" xfId="1" applyNumberFormat="1" applyFont="1" applyFill="1" applyBorder="1" applyAlignment="1" applyProtection="1">
      <alignment horizontal="center"/>
    </xf>
    <xf numFmtId="165" fontId="7" fillId="2" borderId="8" xfId="1" applyNumberFormat="1" applyFont="1" applyFill="1" applyBorder="1" applyAlignment="1" applyProtection="1">
      <alignment horizontal="center"/>
    </xf>
    <xf numFmtId="165" fontId="7" fillId="2" borderId="9" xfId="1" applyNumberFormat="1" applyFont="1" applyFill="1" applyBorder="1" applyAlignment="1" applyProtection="1">
      <alignment horizontal="center"/>
    </xf>
    <xf numFmtId="164" fontId="2" fillId="2" borderId="54" xfId="1" applyNumberFormat="1" applyFont="1" applyFill="1" applyBorder="1" applyAlignment="1" applyProtection="1">
      <alignment horizontal="left"/>
    </xf>
    <xf numFmtId="164" fontId="0" fillId="2" borderId="55" xfId="1" applyNumberFormat="1" applyFont="1" applyFill="1" applyBorder="1" applyAlignment="1" applyProtection="1">
      <alignment horizontal="center"/>
    </xf>
    <xf numFmtId="165" fontId="12" fillId="2" borderId="56" xfId="2" applyNumberFormat="1" applyFont="1" applyFill="1" applyBorder="1" applyAlignment="1" applyProtection="1">
      <alignment horizontal="center"/>
    </xf>
    <xf numFmtId="165" fontId="12" fillId="2" borderId="54" xfId="2" applyNumberFormat="1" applyFont="1" applyFill="1" applyBorder="1" applyAlignment="1" applyProtection="1">
      <alignment horizontal="center"/>
    </xf>
    <xf numFmtId="0" fontId="15" fillId="5" borderId="5" xfId="0" applyNumberFormat="1" applyFont="1" applyFill="1" applyBorder="1" applyAlignment="1" applyProtection="1">
      <alignment horizontal="left" vertical="top" wrapText="1"/>
      <protection locked="0"/>
    </xf>
    <xf numFmtId="0" fontId="16" fillId="5" borderId="5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center" vertical="top"/>
    </xf>
    <xf numFmtId="0" fontId="0" fillId="0" borderId="5" xfId="0" applyBorder="1" applyAlignment="1" applyProtection="1">
      <alignment horizontal="left" vertical="top"/>
    </xf>
    <xf numFmtId="0" fontId="15" fillId="4" borderId="5" xfId="0" applyFont="1" applyFill="1" applyBorder="1" applyAlignment="1" applyProtection="1">
      <alignment horizontal="left" vertical="top" wrapText="1"/>
    </xf>
    <xf numFmtId="0" fontId="15" fillId="0" borderId="5" xfId="0" applyFont="1" applyFill="1" applyBorder="1" applyAlignment="1" applyProtection="1">
      <alignment horizontal="center" vertical="top" wrapText="1"/>
    </xf>
    <xf numFmtId="0" fontId="12" fillId="5" borderId="9" xfId="0" applyFont="1" applyFill="1" applyBorder="1" applyAlignment="1" applyProtection="1">
      <alignment horizontal="center" vertical="center" wrapText="1"/>
      <protection locked="0"/>
    </xf>
    <xf numFmtId="165" fontId="12" fillId="5" borderId="24" xfId="1" applyNumberFormat="1" applyFont="1" applyFill="1" applyBorder="1" applyAlignment="1" applyProtection="1">
      <alignment horizontal="center"/>
      <protection locked="0"/>
    </xf>
    <xf numFmtId="165" fontId="12" fillId="5" borderId="25" xfId="1" applyNumberFormat="1" applyFont="1" applyFill="1" applyBorder="1" applyAlignment="1" applyProtection="1">
      <alignment horizontal="center"/>
      <protection locked="0"/>
    </xf>
    <xf numFmtId="165" fontId="12" fillId="5" borderId="26" xfId="1" applyNumberFormat="1" applyFont="1" applyFill="1" applyBorder="1" applyAlignment="1" applyProtection="1">
      <alignment horizontal="center"/>
      <protection locked="0"/>
    </xf>
    <xf numFmtId="165" fontId="12" fillId="5" borderId="27" xfId="1" applyNumberFormat="1" applyFont="1" applyFill="1" applyBorder="1" applyAlignment="1" applyProtection="1">
      <alignment horizontal="center"/>
      <protection locked="0"/>
    </xf>
    <xf numFmtId="165" fontId="12" fillId="5" borderId="31" xfId="1" applyNumberFormat="1" applyFont="1" applyFill="1" applyBorder="1" applyAlignment="1" applyProtection="1">
      <alignment horizontal="center"/>
      <protection locked="0"/>
    </xf>
    <xf numFmtId="165" fontId="12" fillId="5" borderId="32" xfId="1" applyNumberFormat="1" applyFont="1" applyFill="1" applyBorder="1" applyAlignment="1" applyProtection="1">
      <alignment horizontal="center"/>
      <protection locked="0"/>
    </xf>
    <xf numFmtId="165" fontId="12" fillId="5" borderId="21" xfId="1" applyNumberFormat="1" applyFont="1" applyFill="1" applyBorder="1" applyAlignment="1" applyProtection="1">
      <alignment horizontal="center"/>
      <protection locked="0"/>
    </xf>
    <xf numFmtId="165" fontId="14" fillId="5" borderId="34" xfId="0" applyNumberFormat="1" applyFont="1" applyFill="1" applyBorder="1" applyAlignment="1" applyProtection="1">
      <alignment horizontal="center"/>
      <protection locked="0"/>
    </xf>
    <xf numFmtId="165" fontId="0" fillId="5" borderId="36" xfId="0" applyNumberFormat="1" applyFill="1" applyBorder="1" applyAlignment="1" applyProtection="1">
      <alignment horizontal="center"/>
      <protection locked="0"/>
    </xf>
    <xf numFmtId="165" fontId="12" fillId="5" borderId="30" xfId="1" applyNumberFormat="1" applyFont="1" applyFill="1" applyBorder="1" applyAlignment="1" applyProtection="1">
      <alignment horizontal="center"/>
      <protection locked="0"/>
    </xf>
    <xf numFmtId="165" fontId="12" fillId="5" borderId="42" xfId="1" applyNumberFormat="1" applyFont="1" applyFill="1" applyBorder="1" applyAlignment="1" applyProtection="1">
      <alignment horizontal="center"/>
      <protection locked="0"/>
    </xf>
    <xf numFmtId="165" fontId="12" fillId="5" borderId="37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/>
    </xf>
    <xf numFmtId="0" fontId="0" fillId="7" borderId="0" xfId="0" applyFill="1"/>
    <xf numFmtId="0" fontId="0" fillId="0" borderId="5" xfId="0" applyBorder="1" applyAlignment="1" applyProtection="1">
      <alignment horizontal="center"/>
    </xf>
    <xf numFmtId="165" fontId="12" fillId="2" borderId="43" xfId="1" applyNumberFormat="1" applyFont="1" applyFill="1" applyBorder="1" applyAlignment="1" applyProtection="1">
      <alignment horizontal="center"/>
    </xf>
    <xf numFmtId="165" fontId="12" fillId="2" borderId="37" xfId="1" applyNumberFormat="1" applyFont="1" applyFill="1" applyBorder="1" applyAlignment="1" applyProtection="1">
      <alignment horizontal="center"/>
    </xf>
    <xf numFmtId="165" fontId="12" fillId="2" borderId="44" xfId="1" applyNumberFormat="1" applyFont="1" applyFill="1" applyBorder="1" applyAlignment="1" applyProtection="1">
      <alignment horizontal="center"/>
    </xf>
    <xf numFmtId="165" fontId="12" fillId="2" borderId="45" xfId="1" applyNumberFormat="1" applyFont="1" applyFill="1" applyBorder="1" applyAlignment="1" applyProtection="1">
      <alignment horizontal="center"/>
    </xf>
    <xf numFmtId="165" fontId="18" fillId="8" borderId="61" xfId="0" applyNumberFormat="1" applyFont="1" applyFill="1" applyBorder="1" applyAlignment="1" applyProtection="1">
      <alignment horizontal="center" vertical="center"/>
    </xf>
    <xf numFmtId="165" fontId="7" fillId="8" borderId="31" xfId="1" applyNumberFormat="1" applyFont="1" applyFill="1" applyBorder="1" applyAlignment="1" applyProtection="1">
      <alignment horizontal="center"/>
    </xf>
    <xf numFmtId="165" fontId="7" fillId="8" borderId="51" xfId="1" applyNumberFormat="1" applyFont="1" applyFill="1" applyBorder="1" applyAlignment="1" applyProtection="1">
      <alignment horizontal="center"/>
    </xf>
    <xf numFmtId="165" fontId="7" fillId="8" borderId="52" xfId="1" applyNumberFormat="1" applyFont="1" applyFill="1" applyBorder="1" applyAlignment="1" applyProtection="1">
      <alignment horizontal="center"/>
    </xf>
    <xf numFmtId="164" fontId="2" fillId="8" borderId="50" xfId="1" applyNumberFormat="1" applyFont="1" applyFill="1" applyBorder="1" applyAlignment="1" applyProtection="1">
      <alignment horizontal="left"/>
    </xf>
    <xf numFmtId="164" fontId="0" fillId="8" borderId="21" xfId="1" applyNumberFormat="1" applyFont="1" applyFill="1" applyBorder="1" applyAlignment="1" applyProtection="1">
      <alignment horizontal="center"/>
    </xf>
    <xf numFmtId="164" fontId="0" fillId="8" borderId="30" xfId="1" applyNumberFormat="1" applyFont="1" applyFill="1" applyBorder="1" applyAlignment="1" applyProtection="1">
      <alignment horizontal="center"/>
    </xf>
    <xf numFmtId="0" fontId="0" fillId="6" borderId="0" xfId="0" applyFill="1" applyProtection="1"/>
    <xf numFmtId="9" fontId="0" fillId="6" borderId="0" xfId="2" applyFont="1" applyFill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9" fontId="0" fillId="0" borderId="0" xfId="2" applyFont="1" applyProtection="1"/>
    <xf numFmtId="0" fontId="0" fillId="13" borderId="0" xfId="0" applyFill="1" applyProtection="1"/>
    <xf numFmtId="9" fontId="0" fillId="13" borderId="0" xfId="2" applyFont="1" applyFill="1" applyProtection="1"/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0" fillId="2" borderId="67" xfId="0" applyFill="1" applyBorder="1" applyAlignment="1" applyProtection="1">
      <alignment horizontal="left"/>
    </xf>
    <xf numFmtId="0" fontId="0" fillId="0" borderId="0" xfId="0" applyFill="1" applyAlignment="1">
      <alignment horizontal="left"/>
    </xf>
    <xf numFmtId="0" fontId="2" fillId="2" borderId="0" xfId="0" applyFont="1" applyFill="1"/>
    <xf numFmtId="0" fontId="18" fillId="5" borderId="6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top"/>
    </xf>
    <xf numFmtId="0" fontId="2" fillId="0" borderId="0" xfId="0" applyFont="1" applyFill="1" applyBorder="1" applyAlignment="1">
      <alignment wrapText="1"/>
    </xf>
    <xf numFmtId="0" fontId="2" fillId="7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Fill="1" applyAlignment="1" applyProtection="1">
      <alignment horizontal="left" vertical="top"/>
    </xf>
    <xf numFmtId="6" fontId="15" fillId="5" borderId="5" xfId="0" applyNumberFormat="1" applyFont="1" applyFill="1" applyBorder="1" applyAlignment="1" applyProtection="1">
      <alignment horizontal="left" vertical="top" wrapText="1"/>
      <protection locked="0"/>
    </xf>
    <xf numFmtId="2" fontId="17" fillId="11" borderId="9" xfId="3" applyNumberFormat="1" applyFont="1" applyFill="1" applyBorder="1" applyAlignment="1" applyProtection="1">
      <alignment horizontal="center" vertical="center" wrapText="1"/>
    </xf>
    <xf numFmtId="0" fontId="17" fillId="3" borderId="9" xfId="3" applyFont="1" applyFill="1" applyBorder="1" applyAlignment="1" applyProtection="1">
      <alignment horizontal="center" vertical="center" wrapText="1"/>
    </xf>
    <xf numFmtId="0" fontId="17" fillId="3" borderId="60" xfId="3" applyFont="1" applyFill="1" applyBorder="1" applyAlignment="1" applyProtection="1">
      <alignment horizontal="center" vertical="center" wrapText="1"/>
    </xf>
    <xf numFmtId="166" fontId="17" fillId="3" borderId="9" xfId="3" applyNumberFormat="1" applyFont="1" applyFill="1" applyBorder="1" applyAlignment="1" applyProtection="1">
      <alignment horizontal="center" vertical="center" wrapText="1"/>
    </xf>
    <xf numFmtId="0" fontId="17" fillId="11" borderId="9" xfId="3" applyFont="1" applyFill="1" applyBorder="1" applyAlignment="1" applyProtection="1">
      <alignment horizontal="center" vertical="center" wrapText="1"/>
    </xf>
    <xf numFmtId="0" fontId="0" fillId="3" borderId="36" xfId="0" applyFill="1" applyBorder="1" applyAlignment="1" applyProtection="1">
      <alignment horizontal="center" vertical="center"/>
    </xf>
    <xf numFmtId="0" fontId="0" fillId="3" borderId="62" xfId="0" applyFill="1" applyBorder="1" applyAlignment="1" applyProtection="1">
      <alignment horizontal="center" vertical="center"/>
    </xf>
    <xf numFmtId="2" fontId="17" fillId="11" borderId="36" xfId="3" applyNumberFormat="1" applyFont="1" applyFill="1" applyBorder="1" applyAlignment="1" applyProtection="1">
      <alignment horizontal="center" vertical="center" wrapText="1"/>
    </xf>
    <xf numFmtId="0" fontId="17" fillId="11" borderId="36" xfId="3" applyFont="1" applyFill="1" applyBorder="1" applyAlignment="1" applyProtection="1">
      <alignment horizontal="center" vertical="center" wrapText="1"/>
    </xf>
    <xf numFmtId="166" fontId="17" fillId="11" borderId="8" xfId="3" applyNumberFormat="1" applyFont="1" applyFill="1" applyBorder="1" applyAlignment="1" applyProtection="1">
      <alignment horizontal="center" vertical="center" wrapText="1"/>
    </xf>
    <xf numFmtId="166" fontId="17" fillId="11" borderId="69" xfId="3" applyNumberFormat="1" applyFont="1" applyFill="1" applyBorder="1" applyAlignment="1" applyProtection="1">
      <alignment horizontal="center" vertical="center" wrapText="1"/>
    </xf>
    <xf numFmtId="0" fontId="17" fillId="3" borderId="59" xfId="3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/>
    </xf>
    <xf numFmtId="165" fontId="15" fillId="0" borderId="56" xfId="0" applyNumberFormat="1" applyFont="1" applyFill="1" applyBorder="1" applyAlignment="1" applyProtection="1">
      <alignment horizontal="center" vertical="top" wrapText="1"/>
    </xf>
    <xf numFmtId="165" fontId="17" fillId="3" borderId="63" xfId="3" applyNumberFormat="1" applyFont="1" applyFill="1" applyBorder="1" applyAlignment="1" applyProtection="1">
      <alignment horizontal="center" vertical="center" wrapText="1"/>
    </xf>
    <xf numFmtId="165" fontId="2" fillId="6" borderId="0" xfId="0" applyNumberFormat="1" applyFont="1" applyFill="1" applyBorder="1" applyAlignment="1"/>
    <xf numFmtId="165" fontId="0" fillId="3" borderId="0" xfId="0" applyNumberFormat="1" applyFill="1"/>
    <xf numFmtId="165" fontId="0" fillId="0" borderId="0" xfId="0" applyNumberFormat="1"/>
    <xf numFmtId="165" fontId="0" fillId="0" borderId="0" xfId="0" applyNumberFormat="1" applyFont="1" applyFill="1" applyBorder="1" applyAlignment="1"/>
    <xf numFmtId="165" fontId="12" fillId="2" borderId="30" xfId="1" applyNumberFormat="1" applyFont="1" applyFill="1" applyBorder="1" applyAlignment="1" applyProtection="1">
      <alignment horizontal="center"/>
    </xf>
    <xf numFmtId="165" fontId="12" fillId="2" borderId="33" xfId="0" applyNumberFormat="1" applyFont="1" applyFill="1" applyBorder="1" applyAlignment="1" applyProtection="1">
      <alignment horizontal="center"/>
    </xf>
    <xf numFmtId="0" fontId="0" fillId="5" borderId="5" xfId="0" applyFill="1" applyBorder="1" applyProtection="1">
      <protection locked="0"/>
    </xf>
    <xf numFmtId="0" fontId="9" fillId="14" borderId="8" xfId="0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/>
    <xf numFmtId="49" fontId="0" fillId="2" borderId="0" xfId="0" applyNumberFormat="1" applyFill="1" applyBorder="1" applyAlignment="1" applyProtection="1">
      <alignment vertical="center"/>
    </xf>
    <xf numFmtId="0" fontId="0" fillId="0" borderId="5" xfId="0" applyBorder="1" applyAlignment="1" applyProtection="1">
      <alignment horizontal="left"/>
    </xf>
    <xf numFmtId="0" fontId="0" fillId="0" borderId="5" xfId="0" applyFill="1" applyBorder="1" applyAlignment="1" applyProtection="1">
      <alignment horizontal="left"/>
    </xf>
    <xf numFmtId="1" fontId="0" fillId="0" borderId="62" xfId="0" applyNumberFormat="1" applyFill="1" applyBorder="1" applyAlignment="1" applyProtection="1">
      <alignment horizontal="left" vertical="center"/>
    </xf>
    <xf numFmtId="1" fontId="0" fillId="2" borderId="70" xfId="0" applyNumberFormat="1" applyFill="1" applyBorder="1" applyAlignment="1" applyProtection="1">
      <alignment vertical="center"/>
    </xf>
    <xf numFmtId="0" fontId="0" fillId="11" borderId="68" xfId="0" applyFill="1" applyBorder="1" applyProtection="1">
      <protection locked="0"/>
    </xf>
    <xf numFmtId="165" fontId="12" fillId="2" borderId="23" xfId="1" applyNumberFormat="1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8" fillId="2" borderId="12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9" fillId="14" borderId="9" xfId="0" applyFont="1" applyFill="1" applyBorder="1" applyAlignment="1" applyProtection="1">
      <alignment horizontal="center" vertical="center" wrapText="1"/>
    </xf>
    <xf numFmtId="0" fontId="9" fillId="14" borderId="10" xfId="0" applyFont="1" applyFill="1" applyBorder="1" applyAlignment="1" applyProtection="1">
      <alignment horizontal="center" vertical="center" wrapText="1"/>
    </xf>
    <xf numFmtId="0" fontId="9" fillId="14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left" vertical="top" wrapText="1"/>
    </xf>
    <xf numFmtId="0" fontId="0" fillId="4" borderId="5" xfId="0" applyFill="1" applyBorder="1" applyAlignment="1" applyProtection="1">
      <alignment horizontal="left" vertical="top" wrapText="1"/>
    </xf>
    <xf numFmtId="1" fontId="0" fillId="4" borderId="5" xfId="0" applyNumberFormat="1" applyFill="1" applyBorder="1" applyAlignment="1" applyProtection="1">
      <alignment horizontal="left" vertical="top" wrapText="1"/>
    </xf>
    <xf numFmtId="0" fontId="0" fillId="7" borderId="55" xfId="0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2" borderId="5" xfId="0" applyFont="1" applyFill="1" applyBorder="1" applyAlignment="1"/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0" xfId="0" applyFill="1" applyAlignment="1"/>
    <xf numFmtId="0" fontId="0" fillId="0" borderId="0" xfId="0" applyAlignment="1">
      <alignment horizontal="center"/>
    </xf>
    <xf numFmtId="0" fontId="0" fillId="11" borderId="0" xfId="0" applyFill="1" applyAlignment="1">
      <alignment horizontal="left"/>
    </xf>
    <xf numFmtId="0" fontId="0" fillId="11" borderId="0" xfId="0" applyFill="1" applyAlignment="1">
      <alignment wrapText="1"/>
    </xf>
    <xf numFmtId="0" fontId="0" fillId="2" borderId="0" xfId="0" applyFill="1" applyAlignment="1">
      <alignment horizontal="left"/>
    </xf>
    <xf numFmtId="0" fontId="2" fillId="7" borderId="55" xfId="0" applyFont="1" applyFill="1" applyBorder="1" applyAlignment="1" applyProtection="1">
      <alignment horizontal="center"/>
    </xf>
    <xf numFmtId="0" fontId="2" fillId="7" borderId="0" xfId="0" applyFont="1" applyFill="1" applyBorder="1" applyAlignment="1" applyProtection="1">
      <alignment horizontal="center"/>
    </xf>
    <xf numFmtId="0" fontId="7" fillId="2" borderId="64" xfId="0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horizontal="left" vertical="center"/>
    </xf>
    <xf numFmtId="0" fontId="0" fillId="0" borderId="66" xfId="0" applyBorder="1" applyAlignment="1" applyProtection="1"/>
    <xf numFmtId="0" fontId="2" fillId="2" borderId="5" xfId="0" applyFont="1" applyFill="1" applyBorder="1" applyAlignment="1" applyProtection="1"/>
    <xf numFmtId="0" fontId="2" fillId="10" borderId="0" xfId="0" applyFont="1" applyFill="1" applyAlignment="1" applyProtection="1">
      <alignment horizontal="center" vertical="top"/>
    </xf>
    <xf numFmtId="0" fontId="2" fillId="9" borderId="55" xfId="0" applyFont="1" applyFill="1" applyBorder="1" applyAlignment="1" applyProtection="1">
      <alignment horizontal="center" vertical="top"/>
    </xf>
    <xf numFmtId="0" fontId="2" fillId="12" borderId="55" xfId="0" applyFont="1" applyFill="1" applyBorder="1" applyAlignment="1" applyProtection="1">
      <alignment horizontal="center" vertical="top"/>
    </xf>
    <xf numFmtId="0" fontId="0" fillId="5" borderId="5" xfId="0" applyFill="1" applyBorder="1" applyAlignment="1" applyProtection="1">
      <alignment horizontal="left" vertical="top"/>
      <protection locked="0"/>
    </xf>
    <xf numFmtId="0" fontId="0" fillId="5" borderId="5" xfId="0" applyFill="1" applyBorder="1" applyAlignment="1" applyProtection="1">
      <alignment horizontal="center"/>
      <protection locked="0"/>
    </xf>
    <xf numFmtId="49" fontId="0" fillId="5" borderId="5" xfId="0" applyNumberFormat="1" applyFill="1" applyBorder="1" applyAlignment="1" applyProtection="1">
      <alignment horizontal="left" vertical="center"/>
      <protection locked="0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3 2 2 2 2" xfId="3" xr:uid="{00000000-0005-0000-0000-000003000000}"/>
    <cellStyle name="Percent" xfId="2" builtinId="5"/>
  </cellStyles>
  <dxfs count="5">
    <dxf>
      <font>
        <color rgb="FFFFFFFF"/>
      </font>
      <fill>
        <patternFill>
          <bgColor indexed="10"/>
        </patternFill>
      </fill>
    </dxf>
    <dxf>
      <font>
        <color rgb="FFFFFFFF"/>
      </font>
      <fill>
        <patternFill>
          <bgColor indexed="10"/>
        </patternFill>
      </fill>
    </dxf>
    <dxf>
      <fill>
        <patternFill>
          <bgColor theme="5" tint="0.39994506668294322"/>
        </patternFill>
      </fill>
    </dxf>
    <dxf>
      <font>
        <color theme="6" tint="-0.24994659260841701"/>
      </font>
    </dxf>
    <dxf>
      <font>
        <color rgb="FFC0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Melinda.S.Hochgesang/AppData/Local/Microsoft/Windows/Temporary%20Internet%20Files/Content.Outlook/QR6KAUFZ/DOD_SiteLevelExcelReportingTemplate_beta_no_macros_MK4MiPS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%20-%20DHAPP/APR%20SAPR/S%20APR%20FY17/Q1%20FY17/MiPSL%20Q1/Team%20B,%20W/MiPSL%20Final/DRC_FY17_Q1%20MiPS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%20-%20DHAPP/APR%20SAPR/S%20APR%20FY15/PEPFAR%20Q3%20Reporting/SiteLevelExcelReportingTool/SEAS_CLEANING/Angola_MiPSL%20Angola%20July2015_201508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Home"/>
      <sheetName val="HTC"/>
      <sheetName val="PMTCT"/>
      <sheetName val="VMMC"/>
      <sheetName val="CARE"/>
      <sheetName val="TX"/>
      <sheetName val="TB"/>
      <sheetName val="QA2"/>
      <sheetName val="QA"/>
      <sheetName val="Sheet2"/>
      <sheetName val="Narratives"/>
      <sheetName val="SummaryData"/>
      <sheetName val="QualityMeasures"/>
      <sheetName val="Lookup"/>
      <sheetName val="FORMULAS"/>
      <sheetName val="Sheet5"/>
      <sheetName val="List Drop Downs"/>
      <sheetName val="Drop Down Lists"/>
      <sheetName val="LookUp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Angola</v>
          </cell>
        </row>
        <row r="3">
          <cell r="A3" t="str">
            <v>Asia Regional Program</v>
          </cell>
        </row>
        <row r="4">
          <cell r="A4" t="str">
            <v>Botswana</v>
          </cell>
        </row>
        <row r="5">
          <cell r="A5" t="str">
            <v>Burundi</v>
          </cell>
        </row>
        <row r="6">
          <cell r="A6" t="str">
            <v>Cameroon</v>
          </cell>
        </row>
        <row r="7">
          <cell r="A7" t="str">
            <v>Caribbean Region</v>
          </cell>
        </row>
        <row r="8">
          <cell r="A8" t="str">
            <v>Central America Region</v>
          </cell>
        </row>
        <row r="9">
          <cell r="A9" t="str">
            <v>Cote d'Ivoire</v>
          </cell>
        </row>
        <row r="10">
          <cell r="A10" t="str">
            <v>Democratic Republic of the Congo</v>
          </cell>
        </row>
        <row r="11">
          <cell r="A11" t="str">
            <v>Dominican Republic</v>
          </cell>
        </row>
        <row r="12">
          <cell r="A12" t="str">
            <v>Ethiopia</v>
          </cell>
        </row>
        <row r="13">
          <cell r="A13" t="str">
            <v>Ghana</v>
          </cell>
        </row>
        <row r="14">
          <cell r="A14" t="str">
            <v>Guyana</v>
          </cell>
        </row>
        <row r="15">
          <cell r="A15" t="str">
            <v>Indonesia</v>
          </cell>
        </row>
        <row r="16">
          <cell r="A16" t="str">
            <v>Kenya</v>
          </cell>
        </row>
        <row r="17">
          <cell r="A17" t="str">
            <v>Lesotho</v>
          </cell>
        </row>
        <row r="18">
          <cell r="A18" t="str">
            <v>Malawi</v>
          </cell>
        </row>
        <row r="19">
          <cell r="A19" t="str">
            <v>Mozambique</v>
          </cell>
        </row>
        <row r="20">
          <cell r="A20" t="str">
            <v>Namibia</v>
          </cell>
        </row>
        <row r="21">
          <cell r="A21" t="str">
            <v>Nigeria</v>
          </cell>
        </row>
        <row r="22">
          <cell r="A22" t="str">
            <v>Rwanda</v>
          </cell>
        </row>
        <row r="23">
          <cell r="A23" t="str">
            <v>South Africa</v>
          </cell>
        </row>
        <row r="24">
          <cell r="A24" t="str">
            <v>South Sudan</v>
          </cell>
        </row>
        <row r="25">
          <cell r="A25" t="str">
            <v>Swaziland</v>
          </cell>
        </row>
        <row r="26">
          <cell r="A26" t="str">
            <v>Tanzania</v>
          </cell>
        </row>
        <row r="27">
          <cell r="A27" t="str">
            <v>Uganda</v>
          </cell>
        </row>
        <row r="28">
          <cell r="A28" t="str">
            <v>Ukraine</v>
          </cell>
        </row>
        <row r="29">
          <cell r="A29" t="str">
            <v>Vietnam</v>
          </cell>
        </row>
        <row r="30">
          <cell r="A30" t="str">
            <v>Zambia</v>
          </cell>
        </row>
      </sheetData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Y17Q1 Sites"/>
      <sheetName val="DATIM"/>
    </sheetNames>
    <sheetDataSet>
      <sheetData sheetId="0"/>
      <sheetData sheetId="1"/>
      <sheetData sheetId="2">
        <row r="2">
          <cell r="W2" t="str">
            <v>Scale-Up</v>
          </cell>
          <cell r="Y2" t="str">
            <v>Mobile</v>
          </cell>
        </row>
        <row r="3">
          <cell r="W3" t="str">
            <v>Sustained</v>
          </cell>
          <cell r="Y3" t="str">
            <v>Static</v>
          </cell>
        </row>
        <row r="4">
          <cell r="W4" t="str">
            <v>Centrally Supported</v>
          </cell>
        </row>
        <row r="5">
          <cell r="W5" t="str">
            <v>Not Defined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heet1"/>
      <sheetName val="LookUp"/>
    </sheetNames>
    <sheetDataSet>
      <sheetData sheetId="0" refreshError="1"/>
      <sheetData sheetId="1" refreshError="1"/>
      <sheetData sheetId="2">
        <row r="1">
          <cell r="A1" t="str">
            <v>Active</v>
          </cell>
          <cell r="C1" t="str">
            <v>Community</v>
          </cell>
        </row>
        <row r="2">
          <cell r="A2" t="str">
            <v>Inactive</v>
          </cell>
          <cell r="C2" t="str">
            <v>Facility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8"/>
  <sheetViews>
    <sheetView workbookViewId="0">
      <selection activeCell="D9" sqref="D9"/>
    </sheetView>
  </sheetViews>
  <sheetFormatPr defaultRowHeight="15"/>
  <cols>
    <col min="1" max="1" width="25" customWidth="1"/>
    <col min="2" max="2" width="12" customWidth="1"/>
    <col min="4" max="4" width="27.7109375" customWidth="1"/>
    <col min="5" max="5" width="20.7109375" customWidth="1"/>
    <col min="6" max="6" width="66.85546875" customWidth="1"/>
    <col min="7" max="7" width="28" customWidth="1"/>
    <col min="8" max="8" width="18.28515625" customWidth="1"/>
  </cols>
  <sheetData>
    <row r="1" spans="1:26">
      <c r="A1" s="167" t="s">
        <v>112</v>
      </c>
      <c r="B1" s="167"/>
      <c r="C1" s="167"/>
      <c r="D1" s="167"/>
      <c r="E1" s="167"/>
      <c r="F1" s="167"/>
      <c r="G1" s="167"/>
      <c r="H1" s="167"/>
    </row>
    <row r="2" spans="1:26" ht="15.75" customHeight="1">
      <c r="A2" s="169" t="s">
        <v>57</v>
      </c>
      <c r="B2" s="169"/>
      <c r="C2" s="170" t="str">
        <f>'Work Plan Budget'!C2:D2</f>
        <v>DOD</v>
      </c>
      <c r="D2" s="171"/>
      <c r="E2" s="16" t="s">
        <v>101</v>
      </c>
      <c r="F2" s="15">
        <f>'Work Plan Budget'!F2</f>
        <v>0</v>
      </c>
      <c r="G2" s="16" t="s">
        <v>129</v>
      </c>
      <c r="H2" s="115">
        <f>'Work Plan Budget'!H2</f>
        <v>0</v>
      </c>
      <c r="Z2" s="1"/>
    </row>
    <row r="3" spans="1:26" ht="15.75" customHeight="1">
      <c r="A3" s="169" t="s">
        <v>102</v>
      </c>
      <c r="B3" s="169"/>
      <c r="C3" s="170">
        <f>'Work Plan Budget'!C3:D3</f>
        <v>0</v>
      </c>
      <c r="D3" s="171"/>
      <c r="E3" s="16" t="s">
        <v>58</v>
      </c>
      <c r="F3" s="15">
        <f>'Work Plan Budget'!F3</f>
        <v>0</v>
      </c>
      <c r="G3" s="16" t="s">
        <v>140</v>
      </c>
      <c r="H3" s="115">
        <f>'Work Plan Budget'!H3</f>
        <v>0</v>
      </c>
      <c r="Z3" s="1"/>
    </row>
    <row r="4" spans="1:26" ht="15.75" customHeight="1">
      <c r="A4" s="169" t="s">
        <v>61</v>
      </c>
      <c r="B4" s="169"/>
      <c r="C4" s="172">
        <f>'Work Plan Budget'!C4:D4</f>
        <v>0</v>
      </c>
      <c r="D4" s="173"/>
      <c r="E4" s="16" t="s">
        <v>98</v>
      </c>
      <c r="F4" s="15">
        <f>'Work Plan Budget'!F4</f>
        <v>0</v>
      </c>
      <c r="G4" s="16" t="s">
        <v>137</v>
      </c>
      <c r="H4" s="115">
        <f>'Work Plan Budget'!H4</f>
        <v>0</v>
      </c>
      <c r="Z4" s="1"/>
    </row>
    <row r="5" spans="1:26" ht="15.75" customHeight="1">
      <c r="A5" s="169" t="s">
        <v>59</v>
      </c>
      <c r="B5" s="169"/>
      <c r="C5" s="174">
        <f>'Work Plan Budget'!C5:D5</f>
        <v>0</v>
      </c>
      <c r="D5" s="175"/>
      <c r="E5" s="27" t="s">
        <v>139</v>
      </c>
      <c r="F5" s="15">
        <f>'Work Plan Budget'!F5</f>
        <v>0</v>
      </c>
      <c r="G5" s="16" t="s">
        <v>138</v>
      </c>
      <c r="H5" s="115">
        <f>'Work Plan Budget'!H5</f>
        <v>0</v>
      </c>
      <c r="Z5" s="1"/>
    </row>
    <row r="6" spans="1:26" ht="15.75" customHeight="1">
      <c r="A6" s="169" t="s">
        <v>100</v>
      </c>
      <c r="B6" s="169"/>
      <c r="C6" s="170">
        <f>'Work Plan Budget'!C6:D6</f>
        <v>0</v>
      </c>
      <c r="D6" s="171"/>
      <c r="E6" s="16" t="s">
        <v>103</v>
      </c>
      <c r="F6" s="15" t="str">
        <f>'Work Plan Budget'!F6</f>
        <v>FY25</v>
      </c>
      <c r="Z6" s="1"/>
    </row>
    <row r="7" spans="1:26" ht="15.75" customHeight="1">
      <c r="A7" s="19"/>
      <c r="B7" s="19"/>
      <c r="C7" s="20"/>
      <c r="D7" s="20"/>
      <c r="E7" s="21"/>
      <c r="F7" s="18"/>
      <c r="Z7" s="1"/>
    </row>
    <row r="8" spans="1:26" s="22" customFormat="1" ht="15.75" customHeight="1">
      <c r="A8" s="24" t="s">
        <v>136</v>
      </c>
      <c r="B8" s="136"/>
      <c r="C8" s="20"/>
      <c r="D8" s="20"/>
      <c r="E8" s="21"/>
      <c r="F8" s="20"/>
      <c r="Z8" s="23"/>
    </row>
    <row r="9" spans="1:26" s="22" customFormat="1" ht="46.5" customHeight="1">
      <c r="A9" s="116" t="s">
        <v>126</v>
      </c>
      <c r="B9" s="139">
        <f>'Work Plan Budget'!X33</f>
        <v>0</v>
      </c>
      <c r="C9" s="20"/>
      <c r="D9" s="20"/>
      <c r="E9" s="21"/>
      <c r="F9" s="20"/>
      <c r="Z9" s="23"/>
    </row>
    <row r="10" spans="1:26">
      <c r="A10" s="25" t="s">
        <v>113</v>
      </c>
      <c r="B10" s="137">
        <f>'Work Plan Budget'!X32</f>
        <v>0</v>
      </c>
    </row>
    <row r="11" spans="1:26">
      <c r="A11" s="17" t="s">
        <v>111</v>
      </c>
      <c r="B11" s="138">
        <f>B9-B10</f>
        <v>0</v>
      </c>
    </row>
    <row r="13" spans="1:26">
      <c r="A13" s="168" t="s">
        <v>114</v>
      </c>
      <c r="B13" s="168"/>
      <c r="C13" s="168"/>
      <c r="D13" s="168"/>
      <c r="E13" s="168"/>
      <c r="F13" s="168"/>
    </row>
    <row r="14" spans="1:26">
      <c r="A14" s="117"/>
      <c r="B14" s="168" t="s">
        <v>124</v>
      </c>
      <c r="C14" s="177"/>
      <c r="D14" s="177"/>
      <c r="E14" s="177"/>
      <c r="F14" s="177"/>
    </row>
    <row r="15" spans="1:26">
      <c r="A15" s="113" t="s">
        <v>115</v>
      </c>
      <c r="B15" s="118" t="s">
        <v>134</v>
      </c>
      <c r="C15" s="118"/>
      <c r="D15" s="118"/>
      <c r="E15" s="118"/>
      <c r="F15" s="118"/>
    </row>
    <row r="16" spans="1:26" ht="31.9" customHeight="1">
      <c r="B16" s="179" t="s">
        <v>156</v>
      </c>
      <c r="C16" s="179"/>
      <c r="D16" s="179"/>
      <c r="E16" s="179"/>
      <c r="F16" s="179"/>
    </row>
    <row r="17" spans="1:6">
      <c r="B17" s="178" t="s">
        <v>157</v>
      </c>
      <c r="C17" s="178"/>
      <c r="D17" s="178"/>
      <c r="E17" s="178"/>
      <c r="F17" s="178"/>
    </row>
    <row r="18" spans="1:6">
      <c r="B18" s="178" t="s">
        <v>158</v>
      </c>
      <c r="C18" s="178"/>
      <c r="D18" s="178"/>
      <c r="E18" s="178"/>
      <c r="F18" s="178"/>
    </row>
    <row r="19" spans="1:6">
      <c r="B19" s="178" t="s">
        <v>135</v>
      </c>
      <c r="C19" s="178"/>
      <c r="D19" s="178"/>
      <c r="E19" s="178"/>
      <c r="F19" s="178"/>
    </row>
    <row r="20" spans="1:6" s="22" customFormat="1">
      <c r="B20" s="112"/>
      <c r="C20" s="112"/>
      <c r="D20" s="112"/>
      <c r="E20" s="112"/>
      <c r="F20" s="112"/>
    </row>
    <row r="21" spans="1:6">
      <c r="A21" s="113" t="s">
        <v>117</v>
      </c>
      <c r="B21" s="176" t="s">
        <v>118</v>
      </c>
      <c r="C21" s="176"/>
      <c r="D21" s="176"/>
      <c r="E21" s="176"/>
      <c r="F21" s="176"/>
    </row>
    <row r="22" spans="1:6">
      <c r="B22" s="176" t="s">
        <v>122</v>
      </c>
      <c r="C22" s="176"/>
      <c r="D22" s="176"/>
      <c r="E22" s="176"/>
      <c r="F22" s="176"/>
    </row>
    <row r="23" spans="1:6">
      <c r="B23" s="178" t="s">
        <v>155</v>
      </c>
      <c r="C23" s="178"/>
      <c r="D23" s="178"/>
      <c r="E23" s="178"/>
      <c r="F23" s="178"/>
    </row>
    <row r="24" spans="1:6">
      <c r="B24" s="178" t="s">
        <v>154</v>
      </c>
      <c r="C24" s="178"/>
      <c r="D24" s="178"/>
      <c r="E24" s="178"/>
      <c r="F24" s="178"/>
    </row>
    <row r="25" spans="1:6">
      <c r="B25" s="178" t="s">
        <v>142</v>
      </c>
      <c r="C25" s="178"/>
      <c r="D25" s="178"/>
      <c r="E25" s="178"/>
      <c r="F25" s="178"/>
    </row>
    <row r="26" spans="1:6">
      <c r="B26" s="180" t="s">
        <v>141</v>
      </c>
      <c r="C26" s="180"/>
      <c r="D26" s="180"/>
      <c r="E26" s="180"/>
      <c r="F26" s="180"/>
    </row>
    <row r="28" spans="1:6">
      <c r="A28" s="113" t="s">
        <v>119</v>
      </c>
      <c r="B28" s="176" t="s">
        <v>120</v>
      </c>
      <c r="C28" s="176"/>
      <c r="D28" s="176"/>
      <c r="E28" s="176"/>
      <c r="F28" s="176"/>
    </row>
  </sheetData>
  <sheetProtection algorithmName="SHA-512" hashValue="9H0Uuv7arQtVJ0QfIdFONXWi067GlrSz8gCB00IcpHex3ZwsMIVKHRo1Lk9VBOmnWIJlGq6ELZPF93ND3301IQ==" saltValue="TCvc30HWHdYDDTx0UJaOVQ==" spinCount="100000" sheet="1" selectLockedCells="1"/>
  <mergeCells count="24">
    <mergeCell ref="B28:F28"/>
    <mergeCell ref="B21:F21"/>
    <mergeCell ref="B22:F22"/>
    <mergeCell ref="B14:F14"/>
    <mergeCell ref="B17:F17"/>
    <mergeCell ref="B16:F16"/>
    <mergeCell ref="B19:F19"/>
    <mergeCell ref="B18:F18"/>
    <mergeCell ref="B26:F26"/>
    <mergeCell ref="B23:F23"/>
    <mergeCell ref="B24:F24"/>
    <mergeCell ref="B25:F25"/>
    <mergeCell ref="A1:H1"/>
    <mergeCell ref="A13:F13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</mergeCells>
  <pageMargins left="0.7" right="0.7" top="0.75" bottom="0.75" header="0.3" footer="0.3"/>
  <pageSetup scale="6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23E7-4D5E-4307-B751-11FEE9D6FA7C}">
  <sheetPr codeName="Sheet2"/>
  <dimension ref="A1"/>
  <sheetViews>
    <sheetView workbookViewId="0"/>
  </sheetViews>
  <sheetFormatPr defaultRowHeight="15"/>
  <sheetData>
    <row r="1" spans="1:1">
      <c r="A1" t="s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8" tint="0.59999389629810485"/>
    <pageSetUpPr fitToPage="1"/>
  </sheetPr>
  <dimension ref="A1:Z45"/>
  <sheetViews>
    <sheetView tabSelected="1" zoomScale="90" zoomScaleNormal="9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E16" sqref="E16"/>
    </sheetView>
  </sheetViews>
  <sheetFormatPr defaultColWidth="8.85546875" defaultRowHeight="15"/>
  <cols>
    <col min="1" max="1" width="37.5703125" style="26" customWidth="1"/>
    <col min="2" max="2" width="6.42578125" style="26" customWidth="1"/>
    <col min="3" max="3" width="15.42578125" style="26" customWidth="1"/>
    <col min="4" max="4" width="19.7109375" style="26" bestFit="1" customWidth="1"/>
    <col min="5" max="5" width="23.42578125" style="26" customWidth="1"/>
    <col min="6" max="6" width="26.85546875" style="26" customWidth="1"/>
    <col min="7" max="7" width="26.140625" style="26" customWidth="1"/>
    <col min="8" max="8" width="25.140625" style="26" bestFit="1" customWidth="1"/>
    <col min="9" max="23" width="20.42578125" style="26" customWidth="1"/>
    <col min="24" max="24" width="14" style="26" customWidth="1"/>
    <col min="25" max="25" width="8.140625" style="26" bestFit="1" customWidth="1"/>
    <col min="26" max="16384" width="8.85546875" style="26"/>
  </cols>
  <sheetData>
    <row r="1" spans="1:26">
      <c r="A1" s="181" t="s">
        <v>116</v>
      </c>
      <c r="B1" s="181"/>
      <c r="C1" s="181"/>
      <c r="D1" s="182"/>
      <c r="E1" s="181"/>
      <c r="F1" s="181"/>
      <c r="G1" s="181"/>
      <c r="H1" s="181"/>
    </row>
    <row r="2" spans="1:26" ht="15.75" customHeight="1">
      <c r="A2" s="186" t="s">
        <v>57</v>
      </c>
      <c r="B2" s="186"/>
      <c r="C2" s="147" t="s">
        <v>121</v>
      </c>
      <c r="D2" s="145"/>
      <c r="E2" s="27" t="s">
        <v>101</v>
      </c>
      <c r="F2" s="191"/>
      <c r="G2" s="27" t="s">
        <v>129</v>
      </c>
      <c r="H2" s="72"/>
      <c r="Z2" s="28"/>
    </row>
    <row r="3" spans="1:26" ht="15.75" customHeight="1">
      <c r="A3" s="186" t="s">
        <v>102</v>
      </c>
      <c r="B3" s="186"/>
      <c r="C3" s="148"/>
      <c r="D3" s="145"/>
      <c r="E3" s="27" t="s">
        <v>58</v>
      </c>
      <c r="F3" s="105"/>
      <c r="G3" s="27" t="s">
        <v>140</v>
      </c>
      <c r="H3" s="142"/>
      <c r="Z3" s="28"/>
    </row>
    <row r="4" spans="1:26" ht="15.75" customHeight="1">
      <c r="A4" s="186" t="s">
        <v>61</v>
      </c>
      <c r="B4" s="186"/>
      <c r="C4" s="149"/>
      <c r="D4" s="150"/>
      <c r="E4" s="27" t="s">
        <v>98</v>
      </c>
      <c r="F4" s="105"/>
      <c r="G4" s="16" t="s">
        <v>137</v>
      </c>
      <c r="H4" s="190"/>
      <c r="Z4" s="28"/>
    </row>
    <row r="5" spans="1:26" ht="15.75" customHeight="1">
      <c r="A5" s="186" t="s">
        <v>59</v>
      </c>
      <c r="B5" s="186"/>
      <c r="C5" s="192"/>
      <c r="D5" s="146"/>
      <c r="E5" s="27" t="s">
        <v>139</v>
      </c>
      <c r="F5" s="105"/>
      <c r="G5" s="16" t="s">
        <v>138</v>
      </c>
      <c r="H5" s="115"/>
      <c r="Z5" s="28"/>
    </row>
    <row r="6" spans="1:26" ht="15.75" customHeight="1">
      <c r="A6" s="186" t="s">
        <v>100</v>
      </c>
      <c r="B6" s="186"/>
      <c r="C6" s="147"/>
      <c r="D6" s="145"/>
      <c r="E6" s="27" t="s">
        <v>103</v>
      </c>
      <c r="F6" s="91" t="s">
        <v>180</v>
      </c>
      <c r="Z6" s="28"/>
    </row>
    <row r="7" spans="1:26" ht="15.75" customHeight="1">
      <c r="A7" s="185"/>
      <c r="B7" s="185"/>
      <c r="Z7" s="28"/>
    </row>
    <row r="8" spans="1:26" s="37" customFormat="1" ht="24">
      <c r="A8" s="29"/>
      <c r="B8" s="30"/>
      <c r="C8" s="31"/>
      <c r="D8" s="32" t="s">
        <v>0</v>
      </c>
      <c r="E8" s="33" t="s">
        <v>1</v>
      </c>
      <c r="F8" s="33" t="s">
        <v>2</v>
      </c>
      <c r="G8" s="34" t="s">
        <v>3</v>
      </c>
      <c r="H8" s="33" t="s">
        <v>4</v>
      </c>
      <c r="I8" s="34" t="s">
        <v>5</v>
      </c>
      <c r="J8" s="33" t="s">
        <v>6</v>
      </c>
      <c r="K8" s="34" t="s">
        <v>7</v>
      </c>
      <c r="L8" s="33" t="s">
        <v>8</v>
      </c>
      <c r="M8" s="33" t="s">
        <v>143</v>
      </c>
      <c r="N8" s="33" t="s">
        <v>144</v>
      </c>
      <c r="O8" s="33" t="s">
        <v>145</v>
      </c>
      <c r="P8" s="33" t="s">
        <v>146</v>
      </c>
      <c r="Q8" s="33" t="s">
        <v>147</v>
      </c>
      <c r="R8" s="33" t="s">
        <v>148</v>
      </c>
      <c r="S8" s="33" t="s">
        <v>149</v>
      </c>
      <c r="T8" s="33" t="s">
        <v>150</v>
      </c>
      <c r="U8" s="33" t="s">
        <v>9</v>
      </c>
      <c r="V8" s="33" t="s">
        <v>10</v>
      </c>
      <c r="W8" s="33" t="s">
        <v>151</v>
      </c>
      <c r="X8" s="35"/>
      <c r="Y8" s="35"/>
      <c r="Z8" s="36"/>
    </row>
    <row r="9" spans="1:26" s="41" customFormat="1" ht="22.5" customHeight="1">
      <c r="A9" s="183" t="s">
        <v>104</v>
      </c>
      <c r="B9" s="184"/>
      <c r="C9" s="38"/>
      <c r="D9" s="143">
        <v>1</v>
      </c>
      <c r="E9" s="161">
        <v>2</v>
      </c>
      <c r="F9" s="161">
        <v>3</v>
      </c>
      <c r="G9" s="162">
        <v>4</v>
      </c>
      <c r="H9" s="161">
        <v>5</v>
      </c>
      <c r="I9" s="162">
        <v>6</v>
      </c>
      <c r="J9" s="161">
        <v>7</v>
      </c>
      <c r="K9" s="162">
        <v>8</v>
      </c>
      <c r="L9" s="161">
        <v>9</v>
      </c>
      <c r="M9" s="162">
        <v>10</v>
      </c>
      <c r="N9" s="161">
        <v>11</v>
      </c>
      <c r="O9" s="162">
        <v>12</v>
      </c>
      <c r="P9" s="161">
        <v>13</v>
      </c>
      <c r="Q9" s="162">
        <v>14</v>
      </c>
      <c r="R9" s="161">
        <v>15</v>
      </c>
      <c r="S9" s="161">
        <v>16</v>
      </c>
      <c r="T9" s="163">
        <v>17</v>
      </c>
      <c r="U9" s="163">
        <v>18</v>
      </c>
      <c r="V9" s="163">
        <v>19</v>
      </c>
      <c r="W9" s="163">
        <v>20</v>
      </c>
      <c r="X9" s="39"/>
      <c r="Y9" s="39"/>
      <c r="Z9" s="40"/>
    </row>
    <row r="10" spans="1:26" s="35" customFormat="1" ht="50.25" customHeight="1">
      <c r="A10" s="153" t="s">
        <v>11</v>
      </c>
      <c r="B10" s="154"/>
      <c r="C10" s="155"/>
      <c r="D10" s="144" t="s">
        <v>168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56"/>
      <c r="Y10" s="156"/>
      <c r="Z10" s="157"/>
    </row>
    <row r="11" spans="1:26" s="35" customFormat="1" ht="33" customHeight="1">
      <c r="A11" s="158" t="s">
        <v>12</v>
      </c>
      <c r="B11" s="159"/>
      <c r="C11" s="160"/>
      <c r="D11" s="144" t="s">
        <v>177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156"/>
      <c r="Y11" s="156"/>
      <c r="Z11" s="157"/>
    </row>
    <row r="12" spans="1:26" s="49" customFormat="1" ht="22.5">
      <c r="A12" s="42" t="s">
        <v>13</v>
      </c>
      <c r="B12" s="43"/>
      <c r="C12" s="44"/>
      <c r="D12" s="45" t="s">
        <v>14</v>
      </c>
      <c r="E12" s="46" t="s">
        <v>15</v>
      </c>
      <c r="F12" s="46" t="s">
        <v>16</v>
      </c>
      <c r="G12" s="46" t="s">
        <v>17</v>
      </c>
      <c r="H12" s="46" t="s">
        <v>18</v>
      </c>
      <c r="I12" s="46" t="s">
        <v>19</v>
      </c>
      <c r="J12" s="46" t="s">
        <v>20</v>
      </c>
      <c r="K12" s="46" t="s">
        <v>21</v>
      </c>
      <c r="L12" s="46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7" t="s">
        <v>33</v>
      </c>
      <c r="X12" s="2" t="s">
        <v>34</v>
      </c>
      <c r="Y12" s="3" t="s">
        <v>35</v>
      </c>
      <c r="Z12" s="48"/>
    </row>
    <row r="13" spans="1:26" ht="12.95" customHeight="1">
      <c r="A13" s="50" t="s">
        <v>36</v>
      </c>
      <c r="B13" s="51"/>
      <c r="C13" s="52"/>
      <c r="D13" s="152" t="s">
        <v>37</v>
      </c>
      <c r="E13" s="76"/>
      <c r="F13" s="77"/>
      <c r="G13" s="78"/>
      <c r="H13" s="76"/>
      <c r="I13" s="79"/>
      <c r="J13" s="76"/>
      <c r="K13" s="79"/>
      <c r="L13" s="76"/>
      <c r="M13" s="79"/>
      <c r="N13" s="76"/>
      <c r="O13" s="79"/>
      <c r="P13" s="76"/>
      <c r="Q13" s="79"/>
      <c r="R13" s="76"/>
      <c r="S13" s="76"/>
      <c r="T13" s="76"/>
      <c r="U13" s="76"/>
      <c r="V13" s="76"/>
      <c r="W13" s="77"/>
      <c r="X13" s="4">
        <f>SUM(ROUND(E13,0),ROUND(F13,0),ROUND(G13,0), ROUND(H13,0), ROUND(I13,0), ROUND(J13,0), ROUND(K13,0), ROUND(L13,0), ROUND(M13,0), ROUND(N13,0), ROUND(O13,0),ROUND(P13,0), ROUND(Q13,0), ROUND(R13,0), ROUND(S13,0), ROUND(T13,0), ROUND(U13,0), ROUND(V13,0), ROUND(W13,0))</f>
        <v>0</v>
      </c>
      <c r="Y13" s="5">
        <f t="shared" ref="Y13:Y32" si="0">IFERROR(X13/$X$32,0)</f>
        <v>0</v>
      </c>
      <c r="Z13" s="28"/>
    </row>
    <row r="14" spans="1:26" ht="12.95" customHeight="1">
      <c r="A14" s="50" t="s">
        <v>38</v>
      </c>
      <c r="B14" s="51"/>
      <c r="C14" s="52"/>
      <c r="D14" s="85"/>
      <c r="E14" s="80"/>
      <c r="F14" s="81"/>
      <c r="G14" s="80"/>
      <c r="H14" s="80"/>
      <c r="I14" s="82"/>
      <c r="J14" s="80"/>
      <c r="K14" s="82"/>
      <c r="L14" s="80"/>
      <c r="M14" s="82"/>
      <c r="N14" s="80"/>
      <c r="O14" s="82"/>
      <c r="P14" s="80"/>
      <c r="Q14" s="82"/>
      <c r="R14" s="80"/>
      <c r="S14" s="80"/>
      <c r="T14" s="80"/>
      <c r="U14" s="80"/>
      <c r="V14" s="80"/>
      <c r="W14" s="81"/>
      <c r="X14" s="4">
        <f t="shared" ref="X14:X19" si="1">SUM(ROUND(D14,0),ROUND(E14,0),ROUND(F14,0),ROUND(G14,0), ROUND(H14,0), ROUND(I14,0), ROUND(J14,0), ROUND(K14,0), ROUND(L14,0), ROUND(M14,0), ROUND(N14,0), ROUND(O14,0),ROUND(P14,0), ROUND(Q14,0), ROUND(R14,0), ROUND(S14,0), ROUND(T14,0), ROUND(U14,0), ROUND(V14,0), ROUND(W14,0))</f>
        <v>0</v>
      </c>
      <c r="Y14" s="5">
        <f t="shared" si="0"/>
        <v>0</v>
      </c>
      <c r="Z14" s="28"/>
    </row>
    <row r="15" spans="1:26" ht="12.95" customHeight="1">
      <c r="A15" s="50" t="s">
        <v>39</v>
      </c>
      <c r="B15" s="51"/>
      <c r="C15" s="52"/>
      <c r="D15" s="85"/>
      <c r="E15" s="80"/>
      <c r="F15" s="81"/>
      <c r="G15" s="80"/>
      <c r="H15" s="80"/>
      <c r="I15" s="82"/>
      <c r="J15" s="80"/>
      <c r="K15" s="82"/>
      <c r="L15" s="80"/>
      <c r="M15" s="82"/>
      <c r="N15" s="80"/>
      <c r="O15" s="82"/>
      <c r="P15" s="80"/>
      <c r="Q15" s="82"/>
      <c r="R15" s="80"/>
      <c r="S15" s="80"/>
      <c r="T15" s="80"/>
      <c r="U15" s="80"/>
      <c r="V15" s="80"/>
      <c r="W15" s="81"/>
      <c r="X15" s="4">
        <f t="shared" si="1"/>
        <v>0</v>
      </c>
      <c r="Y15" s="5">
        <f t="shared" si="0"/>
        <v>0</v>
      </c>
      <c r="Z15" s="28"/>
    </row>
    <row r="16" spans="1:26" ht="12.95" customHeight="1">
      <c r="A16" s="50" t="s">
        <v>40</v>
      </c>
      <c r="B16" s="53"/>
      <c r="C16" s="54"/>
      <c r="D16" s="85"/>
      <c r="E16" s="80"/>
      <c r="F16" s="81"/>
      <c r="G16" s="80"/>
      <c r="H16" s="80"/>
      <c r="I16" s="82"/>
      <c r="J16" s="80"/>
      <c r="K16" s="82"/>
      <c r="L16" s="80"/>
      <c r="M16" s="82"/>
      <c r="N16" s="80"/>
      <c r="O16" s="82"/>
      <c r="P16" s="80"/>
      <c r="Q16" s="82"/>
      <c r="R16" s="80"/>
      <c r="S16" s="80"/>
      <c r="T16" s="80"/>
      <c r="U16" s="80"/>
      <c r="V16" s="80"/>
      <c r="W16" s="81"/>
      <c r="X16" s="4">
        <f t="shared" si="1"/>
        <v>0</v>
      </c>
      <c r="Y16" s="5">
        <f t="shared" si="0"/>
        <v>0</v>
      </c>
      <c r="Z16" s="28"/>
    </row>
    <row r="17" spans="1:26" ht="12.95" customHeight="1">
      <c r="A17" s="50" t="s">
        <v>41</v>
      </c>
      <c r="B17" s="51"/>
      <c r="C17" s="52"/>
      <c r="D17" s="85"/>
      <c r="E17" s="80"/>
      <c r="F17" s="82"/>
      <c r="G17" s="80"/>
      <c r="H17" s="80"/>
      <c r="I17" s="82"/>
      <c r="J17" s="80"/>
      <c r="K17" s="82"/>
      <c r="L17" s="80"/>
      <c r="M17" s="82"/>
      <c r="N17" s="80"/>
      <c r="O17" s="82"/>
      <c r="P17" s="80"/>
      <c r="Q17" s="82"/>
      <c r="R17" s="80"/>
      <c r="S17" s="80"/>
      <c r="T17" s="80"/>
      <c r="U17" s="80"/>
      <c r="V17" s="80"/>
      <c r="W17" s="81"/>
      <c r="X17" s="4">
        <f t="shared" si="1"/>
        <v>0</v>
      </c>
      <c r="Y17" s="5">
        <f t="shared" si="0"/>
        <v>0</v>
      </c>
      <c r="Z17" s="28"/>
    </row>
    <row r="18" spans="1:26" ht="12.95" customHeight="1">
      <c r="A18" s="50" t="s">
        <v>42</v>
      </c>
      <c r="B18" s="51"/>
      <c r="C18" s="52"/>
      <c r="D18" s="85"/>
      <c r="E18" s="80"/>
      <c r="F18" s="82"/>
      <c r="G18" s="80"/>
      <c r="H18" s="80"/>
      <c r="I18" s="82"/>
      <c r="J18" s="80"/>
      <c r="K18" s="82"/>
      <c r="L18" s="80"/>
      <c r="M18" s="82"/>
      <c r="N18" s="80"/>
      <c r="O18" s="82"/>
      <c r="P18" s="80"/>
      <c r="Q18" s="82"/>
      <c r="R18" s="80"/>
      <c r="S18" s="80"/>
      <c r="T18" s="80"/>
      <c r="U18" s="80"/>
      <c r="V18" s="80"/>
      <c r="W18" s="81"/>
      <c r="X18" s="4">
        <f t="shared" si="1"/>
        <v>0</v>
      </c>
      <c r="Y18" s="5">
        <f t="shared" si="0"/>
        <v>0</v>
      </c>
      <c r="Z18" s="28"/>
    </row>
    <row r="19" spans="1:26" ht="12.95" customHeight="1">
      <c r="A19" s="50" t="s">
        <v>43</v>
      </c>
      <c r="B19" s="51"/>
      <c r="C19" s="52"/>
      <c r="D19" s="85"/>
      <c r="E19" s="83"/>
      <c r="F19" s="82"/>
      <c r="G19" s="80"/>
      <c r="H19" s="80"/>
      <c r="I19" s="82"/>
      <c r="J19" s="80"/>
      <c r="K19" s="82"/>
      <c r="L19" s="80"/>
      <c r="M19" s="82"/>
      <c r="N19" s="80"/>
      <c r="O19" s="82"/>
      <c r="P19" s="80"/>
      <c r="Q19" s="82"/>
      <c r="R19" s="80"/>
      <c r="S19" s="80"/>
      <c r="T19" s="80"/>
      <c r="U19" s="80"/>
      <c r="V19" s="80"/>
      <c r="W19" s="81"/>
      <c r="X19" s="4">
        <f t="shared" si="1"/>
        <v>0</v>
      </c>
      <c r="Y19" s="5">
        <f t="shared" si="0"/>
        <v>0</v>
      </c>
      <c r="Z19" s="28"/>
    </row>
    <row r="20" spans="1:26" ht="12.95" customHeight="1">
      <c r="A20" s="50" t="s">
        <v>44</v>
      </c>
      <c r="B20" s="51"/>
      <c r="C20" s="52"/>
      <c r="D20" s="140" t="s">
        <v>37</v>
      </c>
      <c r="E20" s="80"/>
      <c r="F20" s="82"/>
      <c r="G20" s="80"/>
      <c r="H20" s="80"/>
      <c r="I20" s="82"/>
      <c r="J20" s="80"/>
      <c r="K20" s="82"/>
      <c r="L20" s="80"/>
      <c r="M20" s="82"/>
      <c r="N20" s="80"/>
      <c r="O20" s="82"/>
      <c r="P20" s="80"/>
      <c r="Q20" s="82"/>
      <c r="R20" s="80"/>
      <c r="S20" s="80"/>
      <c r="T20" s="80"/>
      <c r="U20" s="80"/>
      <c r="V20" s="80"/>
      <c r="W20" s="81"/>
      <c r="X20" s="4">
        <f>SUM(ROUND(E20,0),ROUND(F20,0),ROUND(G20,0), ROUND(H20,0), ROUND(I20,0), ROUND(J20,0), ROUND(K20,0), ROUND(L20,0), ROUND(M20,0), ROUND(N20,0), ROUND(O20,0),ROUND(P20,0), ROUND(Q20,0), ROUND(R20,0), ROUND(S20,0), ROUND(T20,0), ROUND(U20,0), ROUND(V20,0), ROUND(W20,0))</f>
        <v>0</v>
      </c>
      <c r="Y20" s="5">
        <f t="shared" si="0"/>
        <v>0</v>
      </c>
      <c r="Z20" s="28"/>
    </row>
    <row r="21" spans="1:26" ht="12.95" customHeight="1">
      <c r="A21" s="50" t="s">
        <v>45</v>
      </c>
      <c r="B21" s="51"/>
      <c r="C21" s="52"/>
      <c r="D21" s="140" t="s">
        <v>37</v>
      </c>
      <c r="E21" s="80"/>
      <c r="F21" s="82"/>
      <c r="G21" s="80"/>
      <c r="H21" s="80"/>
      <c r="I21" s="82"/>
      <c r="J21" s="80"/>
      <c r="K21" s="82"/>
      <c r="L21" s="80"/>
      <c r="M21" s="82"/>
      <c r="N21" s="80"/>
      <c r="O21" s="82"/>
      <c r="P21" s="80"/>
      <c r="Q21" s="82"/>
      <c r="R21" s="80"/>
      <c r="S21" s="80"/>
      <c r="T21" s="80"/>
      <c r="U21" s="80"/>
      <c r="V21" s="80"/>
      <c r="W21" s="81"/>
      <c r="X21" s="4">
        <f>SUM(ROUND(E21,0),ROUND(F21,0),ROUND(G21,0), ROUND(H21,0), ROUND(I21,0), ROUND(J21,0), ROUND(K21,0), ROUND(L21,0), ROUND(M21,0), ROUND(N21,0), ROUND(O21,0),ROUND(P21,0), ROUND(Q21,0), ROUND(R21,0), ROUND(S21,0), ROUND(T21,0), ROUND(U21,0), ROUND(V21,0), ROUND(W21,0))</f>
        <v>0</v>
      </c>
      <c r="Y21" s="5">
        <f t="shared" si="0"/>
        <v>0</v>
      </c>
      <c r="Z21" s="28"/>
    </row>
    <row r="22" spans="1:26" ht="12.95" customHeight="1">
      <c r="A22" s="50" t="s">
        <v>46</v>
      </c>
      <c r="B22" s="51"/>
      <c r="C22" s="52"/>
      <c r="D22" s="85"/>
      <c r="E22" s="80"/>
      <c r="F22" s="82"/>
      <c r="G22" s="80"/>
      <c r="H22" s="80"/>
      <c r="I22" s="82"/>
      <c r="J22" s="80"/>
      <c r="K22" s="82"/>
      <c r="L22" s="80"/>
      <c r="M22" s="82"/>
      <c r="N22" s="80"/>
      <c r="O22" s="82"/>
      <c r="P22" s="80"/>
      <c r="Q22" s="82"/>
      <c r="R22" s="80"/>
      <c r="S22" s="80"/>
      <c r="T22" s="80"/>
      <c r="U22" s="80"/>
      <c r="V22" s="80"/>
      <c r="W22" s="81"/>
      <c r="X22" s="4">
        <f t="shared" ref="X22" si="2">SUM(ROUND(D22,0),ROUND(E22,0),ROUND(F22,0),ROUND(G22,0), ROUND(H22,0), ROUND(I22,0), ROUND(J22,0), ROUND(K22,0), ROUND(L22,0), ROUND(M22,0), ROUND(N22,0), ROUND(O22,0),ROUND(P22,0), ROUND(Q22,0), ROUND(R22,0), ROUND(S22,0), ROUND(T22,0), ROUND(U22,0), ROUND(V22,0), ROUND(W22,0))</f>
        <v>0</v>
      </c>
      <c r="Y22" s="5">
        <f t="shared" si="0"/>
        <v>0</v>
      </c>
      <c r="Z22" s="28"/>
    </row>
    <row r="23" spans="1:26" ht="12.95" customHeight="1">
      <c r="A23" s="50" t="s">
        <v>47</v>
      </c>
      <c r="B23" s="51"/>
      <c r="C23" s="52"/>
      <c r="D23" s="140" t="s">
        <v>37</v>
      </c>
      <c r="E23" s="80"/>
      <c r="F23" s="82"/>
      <c r="G23" s="80"/>
      <c r="H23" s="80"/>
      <c r="I23" s="82"/>
      <c r="J23" s="80"/>
      <c r="K23" s="82"/>
      <c r="L23" s="80"/>
      <c r="M23" s="82"/>
      <c r="N23" s="80"/>
      <c r="O23" s="82"/>
      <c r="P23" s="80"/>
      <c r="Q23" s="82"/>
      <c r="R23" s="80"/>
      <c r="S23" s="80"/>
      <c r="T23" s="80"/>
      <c r="U23" s="80"/>
      <c r="V23" s="80"/>
      <c r="W23" s="81"/>
      <c r="X23" s="4">
        <f t="shared" ref="X23:X28" si="3">SUM(ROUND(E23,0),ROUND(F23,0),ROUND(G23,0), ROUND(H23,0), ROUND(I23,0), ROUND(J23,0), ROUND(K23,0), ROUND(L23,0), ROUND(M23,0), ROUND(N23,0), ROUND(O23,0),ROUND(P23,0), ROUND(Q23,0), ROUND(R23,0), ROUND(S23,0), ROUND(T23,0), ROUND(U23,0), ROUND(V23,0), ROUND(W23,0))</f>
        <v>0</v>
      </c>
      <c r="Y23" s="5">
        <f t="shared" si="0"/>
        <v>0</v>
      </c>
      <c r="Z23" s="28"/>
    </row>
    <row r="24" spans="1:26" ht="12.95" customHeight="1">
      <c r="A24" s="50" t="s">
        <v>48</v>
      </c>
      <c r="B24" s="51"/>
      <c r="C24" s="52"/>
      <c r="D24" s="140" t="s">
        <v>37</v>
      </c>
      <c r="E24" s="80"/>
      <c r="F24" s="82"/>
      <c r="G24" s="80"/>
      <c r="H24" s="80"/>
      <c r="I24" s="82"/>
      <c r="J24" s="80"/>
      <c r="K24" s="82"/>
      <c r="L24" s="80"/>
      <c r="M24" s="82"/>
      <c r="N24" s="80"/>
      <c r="O24" s="82"/>
      <c r="P24" s="80"/>
      <c r="Q24" s="82"/>
      <c r="R24" s="80"/>
      <c r="S24" s="80"/>
      <c r="T24" s="80"/>
      <c r="U24" s="80"/>
      <c r="V24" s="80"/>
      <c r="W24" s="81"/>
      <c r="X24" s="4">
        <f t="shared" si="3"/>
        <v>0</v>
      </c>
      <c r="Y24" s="5">
        <f t="shared" si="0"/>
        <v>0</v>
      </c>
      <c r="Z24" s="28"/>
    </row>
    <row r="25" spans="1:26" ht="12.95" customHeight="1">
      <c r="A25" s="50" t="s">
        <v>49</v>
      </c>
      <c r="B25" s="51"/>
      <c r="C25" s="52"/>
      <c r="D25" s="85"/>
      <c r="E25" s="80"/>
      <c r="F25" s="82"/>
      <c r="G25" s="80"/>
      <c r="H25" s="80"/>
      <c r="I25" s="82"/>
      <c r="J25" s="80"/>
      <c r="K25" s="82"/>
      <c r="L25" s="80"/>
      <c r="M25" s="82"/>
      <c r="N25" s="80"/>
      <c r="O25" s="82"/>
      <c r="P25" s="80"/>
      <c r="Q25" s="82"/>
      <c r="R25" s="80"/>
      <c r="S25" s="80"/>
      <c r="T25" s="80"/>
      <c r="U25" s="80"/>
      <c r="V25" s="80"/>
      <c r="W25" s="81"/>
      <c r="X25" s="4">
        <f>SUM(ROUND(D25,0),ROUND(E25,0),ROUND(F25,0),ROUND(G25,0), ROUND(H25,0), ROUND(I25,0), ROUND(J25,0), ROUND(K25,0), ROUND(L25,0), ROUND(M25,0), ROUND(N25,0), ROUND(O25,0),ROUND(P25,0), ROUND(Q25,0), ROUND(R25,0), ROUND(S25,0), ROUND(T25,0), ROUND(U25,0), ROUND(V25,0), ROUND(W25,0))</f>
        <v>0</v>
      </c>
      <c r="Y25" s="5">
        <f t="shared" si="0"/>
        <v>0</v>
      </c>
      <c r="Z25" s="28"/>
    </row>
    <row r="26" spans="1:26" ht="12.95" customHeight="1">
      <c r="A26" s="55" t="s">
        <v>50</v>
      </c>
      <c r="B26" s="53"/>
      <c r="C26" s="52"/>
      <c r="D26" s="85"/>
      <c r="E26" s="80"/>
      <c r="F26" s="82"/>
      <c r="G26" s="84"/>
      <c r="H26" s="80"/>
      <c r="I26" s="82"/>
      <c r="J26" s="80"/>
      <c r="K26" s="82"/>
      <c r="L26" s="80"/>
      <c r="M26" s="82"/>
      <c r="N26" s="80"/>
      <c r="O26" s="82"/>
      <c r="P26" s="80"/>
      <c r="Q26" s="82"/>
      <c r="R26" s="80"/>
      <c r="S26" s="80"/>
      <c r="T26" s="80"/>
      <c r="U26" s="80"/>
      <c r="V26" s="80"/>
      <c r="W26" s="81"/>
      <c r="X26" s="4">
        <f t="shared" ref="X26:X30" si="4">SUM(ROUND(D26,0),ROUND(E26,0),ROUND(F26,0),ROUND(G26,0), ROUND(H26,0), ROUND(I26,0), ROUND(J26,0), ROUND(K26,0), ROUND(L26,0), ROUND(M26,0), ROUND(N26,0), ROUND(O26,0),ROUND(P26,0), ROUND(Q26,0), ROUND(R26,0), ROUND(S26,0), ROUND(T26,0), ROUND(U26,0), ROUND(V26,0), ROUND(W26,0))</f>
        <v>0</v>
      </c>
      <c r="Y26" s="5">
        <f t="shared" si="0"/>
        <v>0</v>
      </c>
      <c r="Z26" s="28"/>
    </row>
    <row r="27" spans="1:26" ht="12.95" customHeight="1">
      <c r="A27" s="50" t="s">
        <v>51</v>
      </c>
      <c r="B27" s="53"/>
      <c r="C27" s="52"/>
      <c r="D27" s="85"/>
      <c r="E27" s="80"/>
      <c r="F27" s="82"/>
      <c r="G27" s="80"/>
      <c r="H27" s="80"/>
      <c r="I27" s="82"/>
      <c r="J27" s="80"/>
      <c r="K27" s="82"/>
      <c r="L27" s="80"/>
      <c r="M27" s="82"/>
      <c r="N27" s="80"/>
      <c r="O27" s="82"/>
      <c r="P27" s="80"/>
      <c r="Q27" s="82"/>
      <c r="R27" s="80"/>
      <c r="S27" s="80"/>
      <c r="T27" s="80"/>
      <c r="U27" s="80"/>
      <c r="V27" s="80"/>
      <c r="W27" s="81"/>
      <c r="X27" s="4">
        <f t="shared" si="4"/>
        <v>0</v>
      </c>
      <c r="Y27" s="5">
        <f t="shared" si="0"/>
        <v>0</v>
      </c>
      <c r="Z27" s="28"/>
    </row>
    <row r="28" spans="1:26" ht="12.95" customHeight="1">
      <c r="A28" s="53" t="s">
        <v>52</v>
      </c>
      <c r="B28" s="53"/>
      <c r="C28" s="54"/>
      <c r="D28" s="141" t="s">
        <v>37</v>
      </c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4">
        <f t="shared" si="3"/>
        <v>0</v>
      </c>
      <c r="Y28" s="5">
        <f t="shared" si="0"/>
        <v>0</v>
      </c>
      <c r="Z28" s="28"/>
    </row>
    <row r="29" spans="1:26" ht="12.95" customHeight="1">
      <c r="A29" s="55" t="s">
        <v>53</v>
      </c>
      <c r="B29" s="53"/>
      <c r="C29" s="54"/>
      <c r="D29" s="85"/>
      <c r="E29" s="80"/>
      <c r="F29" s="82"/>
      <c r="G29" s="80"/>
      <c r="H29" s="80"/>
      <c r="I29" s="82"/>
      <c r="J29" s="80"/>
      <c r="K29" s="82"/>
      <c r="L29" s="80"/>
      <c r="M29" s="82"/>
      <c r="N29" s="80"/>
      <c r="O29" s="82"/>
      <c r="P29" s="80"/>
      <c r="Q29" s="82"/>
      <c r="R29" s="80"/>
      <c r="S29" s="80"/>
      <c r="T29" s="80"/>
      <c r="U29" s="80"/>
      <c r="V29" s="80"/>
      <c r="W29" s="81"/>
      <c r="X29" s="4">
        <f t="shared" si="4"/>
        <v>0</v>
      </c>
      <c r="Y29" s="5">
        <f t="shared" si="0"/>
        <v>0</v>
      </c>
      <c r="Z29" s="28"/>
    </row>
    <row r="30" spans="1:26" ht="12.95" customHeight="1">
      <c r="A30" s="50" t="s">
        <v>54</v>
      </c>
      <c r="B30" s="53"/>
      <c r="C30" s="54"/>
      <c r="D30" s="85"/>
      <c r="E30" s="80"/>
      <c r="F30" s="81"/>
      <c r="G30" s="80"/>
      <c r="H30" s="80"/>
      <c r="I30" s="82"/>
      <c r="J30" s="80"/>
      <c r="K30" s="82"/>
      <c r="L30" s="80"/>
      <c r="M30" s="82"/>
      <c r="N30" s="80"/>
      <c r="O30" s="82"/>
      <c r="P30" s="80"/>
      <c r="Q30" s="82"/>
      <c r="R30" s="80"/>
      <c r="S30" s="80"/>
      <c r="T30" s="80"/>
      <c r="U30" s="80"/>
      <c r="V30" s="80"/>
      <c r="W30" s="87"/>
      <c r="X30" s="4">
        <f t="shared" si="4"/>
        <v>0</v>
      </c>
      <c r="Y30" s="6">
        <f t="shared" si="0"/>
        <v>0</v>
      </c>
      <c r="Z30" s="28"/>
    </row>
    <row r="31" spans="1:26" ht="12.95" customHeight="1">
      <c r="A31" s="56" t="s">
        <v>55</v>
      </c>
      <c r="B31" s="57"/>
      <c r="C31" s="58"/>
      <c r="D31" s="86"/>
      <c r="E31" s="92" t="s">
        <v>37</v>
      </c>
      <c r="F31" s="93" t="s">
        <v>37</v>
      </c>
      <c r="G31" s="92" t="s">
        <v>37</v>
      </c>
      <c r="H31" s="92" t="s">
        <v>37</v>
      </c>
      <c r="I31" s="92" t="s">
        <v>37</v>
      </c>
      <c r="J31" s="92" t="s">
        <v>37</v>
      </c>
      <c r="K31" s="92" t="s">
        <v>37</v>
      </c>
      <c r="L31" s="92" t="s">
        <v>37</v>
      </c>
      <c r="M31" s="92" t="s">
        <v>37</v>
      </c>
      <c r="N31" s="92" t="s">
        <v>37</v>
      </c>
      <c r="O31" s="92" t="s">
        <v>37</v>
      </c>
      <c r="P31" s="92" t="s">
        <v>37</v>
      </c>
      <c r="Q31" s="92" t="s">
        <v>37</v>
      </c>
      <c r="R31" s="92" t="s">
        <v>37</v>
      </c>
      <c r="S31" s="92" t="s">
        <v>37</v>
      </c>
      <c r="T31" s="92" t="s">
        <v>37</v>
      </c>
      <c r="U31" s="92" t="s">
        <v>37</v>
      </c>
      <c r="V31" s="94" t="s">
        <v>37</v>
      </c>
      <c r="W31" s="95" t="s">
        <v>37</v>
      </c>
      <c r="X31" s="7">
        <f>ROUND(D31,0)</f>
        <v>0</v>
      </c>
      <c r="Y31" s="8">
        <f t="shared" si="0"/>
        <v>0</v>
      </c>
      <c r="Z31" s="28"/>
    </row>
    <row r="32" spans="1:26" ht="15" customHeight="1">
      <c r="A32" s="59" t="s">
        <v>159</v>
      </c>
      <c r="B32" s="60"/>
      <c r="C32" s="61"/>
      <c r="D32" s="62">
        <f>ROUND(D14,0)+ROUND(D15,0)+ROUND(D16,0)+ROUND(D17,0)+ROUND(D18,0)+ROUND(D19,0)+ROUND(D22,0)+ROUND(D25,0)+ROUND(D26,0)+ROUND(D27,0)+ROUND(D29,0)+ROUND(D30,0)+ROUND(D31,0)</f>
        <v>0</v>
      </c>
      <c r="E32" s="63">
        <f>ROUND(E13,0)+ROUND(E14,0)+ROUND(E15,0)+ROUND(E16,0) + ROUND(E17,0) + ROUND(E18,0) + ROUND(E19,0)+ ROUND(E20,0)+ROUND(E21,0)+ROUND(E22,0)+ROUND(E23,0)+ROUND(E24,0)+ROUND(E25,0)+ROUND(E26,0)+ROUND(E27,0)+ROUND(E28,0)+ROUND(E29,0)+ROUND(E30,0)</f>
        <v>0</v>
      </c>
      <c r="F32" s="63">
        <f>ROUND(F13,0)+ROUND(F14,0)+ROUND(F15,0)+ROUND(F16,0) + ROUND(F17,0) + ROUND(F18,0) + ROUND(F19,0)+ ROUND(F20,0)+ROUND(F21,0)+ROUND(F22,0)+ROUND(F23,0)+ROUND(F24,0)+ROUND(F25,0)+ROUND(F26,0)+ROUND(F27,0)+ROUND(F28,0)+ROUND(F29,0)+ROUND(F30,0)</f>
        <v>0</v>
      </c>
      <c r="G32" s="63">
        <f t="shared" ref="G32:V32" si="5">ROUND(G13,0)+ROUND(G14,0)+ROUND(G15,0)+ROUND(G16,0) + ROUND(G17,0) + ROUND(G18,0) + ROUND(G19,0)+ ROUND(G20,0)+ROUND(G21,0)+ROUND(G22,0)+ROUND(G23,0)+ROUND(G24,0)+ROUND(G25,0)+ROUND(G26,0)+ROUND(G27,0)+ROUND(G28,0)+ROUND(G29,0)+ROUND(G30,0)</f>
        <v>0</v>
      </c>
      <c r="H32" s="63">
        <f t="shared" si="5"/>
        <v>0</v>
      </c>
      <c r="I32" s="63">
        <f t="shared" si="5"/>
        <v>0</v>
      </c>
      <c r="J32" s="63">
        <f t="shared" si="5"/>
        <v>0</v>
      </c>
      <c r="K32" s="63">
        <f t="shared" si="5"/>
        <v>0</v>
      </c>
      <c r="L32" s="63">
        <f t="shared" si="5"/>
        <v>0</v>
      </c>
      <c r="M32" s="63">
        <f t="shared" si="5"/>
        <v>0</v>
      </c>
      <c r="N32" s="63">
        <f t="shared" si="5"/>
        <v>0</v>
      </c>
      <c r="O32" s="63">
        <f t="shared" si="5"/>
        <v>0</v>
      </c>
      <c r="P32" s="63">
        <f t="shared" si="5"/>
        <v>0</v>
      </c>
      <c r="Q32" s="63">
        <f t="shared" si="5"/>
        <v>0</v>
      </c>
      <c r="R32" s="63">
        <f t="shared" si="5"/>
        <v>0</v>
      </c>
      <c r="S32" s="63">
        <f t="shared" si="5"/>
        <v>0</v>
      </c>
      <c r="T32" s="63">
        <f t="shared" si="5"/>
        <v>0</v>
      </c>
      <c r="U32" s="63">
        <f t="shared" si="5"/>
        <v>0</v>
      </c>
      <c r="V32" s="63">
        <f t="shared" si="5"/>
        <v>0</v>
      </c>
      <c r="W32" s="63">
        <f>ROUND(W13,0)+ROUND(W14,0)+ROUND(W15,0)+ROUND(W16,0) + ROUND(W17,0) + ROUND(W18,0) + ROUND(W19,0)+ ROUND(W20,0)+ROUND(W21,0)+ROUND(W22,0)+ROUND(W23,0)+ROUND(W24,0)+ROUND(W25,0)+ROUND(W26,0)+ROUND(W27,0)+ROUND(W28,0)+ROUND(W29,0)+ROUND(W30,0)</f>
        <v>0</v>
      </c>
      <c r="X32" s="9">
        <f>SUM(X13:X31)</f>
        <v>0</v>
      </c>
      <c r="Y32" s="10">
        <f t="shared" si="0"/>
        <v>0</v>
      </c>
      <c r="Z32" s="28"/>
    </row>
    <row r="33" spans="1:26" ht="15" customHeight="1">
      <c r="A33" s="100" t="s">
        <v>126</v>
      </c>
      <c r="B33" s="101"/>
      <c r="C33" s="102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  <c r="R33" s="97"/>
      <c r="S33" s="97"/>
      <c r="T33" s="97"/>
      <c r="U33" s="97"/>
      <c r="V33" s="98"/>
      <c r="W33" s="99"/>
      <c r="X33" s="11">
        <f>SUM(D33:W33)</f>
        <v>0</v>
      </c>
      <c r="Y33" s="12"/>
      <c r="Z33" s="28"/>
    </row>
    <row r="34" spans="1:26" ht="15" customHeight="1">
      <c r="A34" s="64" t="s">
        <v>56</v>
      </c>
      <c r="B34" s="65"/>
      <c r="C34" s="65"/>
      <c r="D34" s="66" t="str">
        <f t="shared" ref="D34:W34" si="6">IF(OR(D33&lt;&gt;"",D32&lt;&gt;0), D32-D33,"")</f>
        <v/>
      </c>
      <c r="E34" s="66" t="str">
        <f t="shared" si="6"/>
        <v/>
      </c>
      <c r="F34" s="66" t="str">
        <f t="shared" si="6"/>
        <v/>
      </c>
      <c r="G34" s="66" t="str">
        <f t="shared" si="6"/>
        <v/>
      </c>
      <c r="H34" s="66" t="str">
        <f t="shared" si="6"/>
        <v/>
      </c>
      <c r="I34" s="66" t="str">
        <f t="shared" si="6"/>
        <v/>
      </c>
      <c r="J34" s="66" t="str">
        <f t="shared" si="6"/>
        <v/>
      </c>
      <c r="K34" s="66" t="str">
        <f t="shared" si="6"/>
        <v/>
      </c>
      <c r="L34" s="66" t="str">
        <f t="shared" si="6"/>
        <v/>
      </c>
      <c r="M34" s="66" t="str">
        <f t="shared" si="6"/>
        <v/>
      </c>
      <c r="N34" s="66" t="str">
        <f t="shared" si="6"/>
        <v/>
      </c>
      <c r="O34" s="66" t="str">
        <f t="shared" si="6"/>
        <v/>
      </c>
      <c r="P34" s="66" t="str">
        <f t="shared" si="6"/>
        <v/>
      </c>
      <c r="Q34" s="66" t="str">
        <f t="shared" si="6"/>
        <v/>
      </c>
      <c r="R34" s="66" t="str">
        <f t="shared" si="6"/>
        <v/>
      </c>
      <c r="S34" s="66" t="str">
        <f t="shared" si="6"/>
        <v/>
      </c>
      <c r="T34" s="66" t="str">
        <f t="shared" si="6"/>
        <v/>
      </c>
      <c r="U34" s="66" t="str">
        <f t="shared" si="6"/>
        <v/>
      </c>
      <c r="V34" s="66" t="str">
        <f t="shared" si="6"/>
        <v/>
      </c>
      <c r="W34" s="67" t="str">
        <f t="shared" si="6"/>
        <v/>
      </c>
      <c r="X34" s="13">
        <f>SUM(D34:W34)</f>
        <v>0</v>
      </c>
      <c r="Y34" s="14"/>
      <c r="Z34" s="28"/>
    </row>
    <row r="35" spans="1:26">
      <c r="C35" s="103" t="s">
        <v>125</v>
      </c>
      <c r="D35" s="104" t="e">
        <f>D32/$X$32</f>
        <v>#DIV/0!</v>
      </c>
      <c r="E35" s="104" t="e">
        <f t="shared" ref="E35:W35" si="7">E32/$X$32</f>
        <v>#DIV/0!</v>
      </c>
      <c r="F35" s="104" t="e">
        <f t="shared" si="7"/>
        <v>#DIV/0!</v>
      </c>
      <c r="G35" s="104" t="e">
        <f t="shared" si="7"/>
        <v>#DIV/0!</v>
      </c>
      <c r="H35" s="104" t="e">
        <f t="shared" si="7"/>
        <v>#DIV/0!</v>
      </c>
      <c r="I35" s="104" t="e">
        <f t="shared" si="7"/>
        <v>#DIV/0!</v>
      </c>
      <c r="J35" s="104" t="e">
        <f t="shared" si="7"/>
        <v>#DIV/0!</v>
      </c>
      <c r="K35" s="104" t="e">
        <f t="shared" si="7"/>
        <v>#DIV/0!</v>
      </c>
      <c r="L35" s="104" t="e">
        <f t="shared" si="7"/>
        <v>#DIV/0!</v>
      </c>
      <c r="M35" s="104" t="e">
        <f t="shared" si="7"/>
        <v>#DIV/0!</v>
      </c>
      <c r="N35" s="104" t="e">
        <f t="shared" si="7"/>
        <v>#DIV/0!</v>
      </c>
      <c r="O35" s="104" t="e">
        <f t="shared" si="7"/>
        <v>#DIV/0!</v>
      </c>
      <c r="P35" s="104" t="e">
        <f t="shared" si="7"/>
        <v>#DIV/0!</v>
      </c>
      <c r="Q35" s="104" t="e">
        <f t="shared" si="7"/>
        <v>#DIV/0!</v>
      </c>
      <c r="R35" s="104" t="e">
        <f t="shared" si="7"/>
        <v>#DIV/0!</v>
      </c>
      <c r="S35" s="104" t="e">
        <f t="shared" si="7"/>
        <v>#DIV/0!</v>
      </c>
      <c r="T35" s="104" t="e">
        <f t="shared" si="7"/>
        <v>#DIV/0!</v>
      </c>
      <c r="U35" s="104" t="e">
        <f t="shared" si="7"/>
        <v>#DIV/0!</v>
      </c>
      <c r="V35" s="104" t="e">
        <f t="shared" si="7"/>
        <v>#DIV/0!</v>
      </c>
      <c r="W35" s="104" t="e">
        <f t="shared" si="7"/>
        <v>#DIV/0!</v>
      </c>
    </row>
    <row r="37" spans="1:26">
      <c r="C37" s="107" t="s">
        <v>130</v>
      </c>
      <c r="D37" s="108" t="str">
        <f>IFERROR(D15/D14,"")</f>
        <v/>
      </c>
      <c r="E37" s="108" t="str">
        <f>IFERROR(E15/SUM(E13:E14),"")</f>
        <v/>
      </c>
      <c r="F37" s="108" t="str">
        <f t="shared" ref="F37:W37" si="8">IFERROR(F15/SUM(F13:F14),"")</f>
        <v/>
      </c>
      <c r="G37" s="108" t="str">
        <f t="shared" si="8"/>
        <v/>
      </c>
      <c r="H37" s="108" t="str">
        <f t="shared" si="8"/>
        <v/>
      </c>
      <c r="I37" s="108" t="str">
        <f t="shared" si="8"/>
        <v/>
      </c>
      <c r="J37" s="108" t="str">
        <f t="shared" si="8"/>
        <v/>
      </c>
      <c r="K37" s="108" t="str">
        <f t="shared" si="8"/>
        <v/>
      </c>
      <c r="L37" s="108" t="str">
        <f t="shared" si="8"/>
        <v/>
      </c>
      <c r="M37" s="108" t="str">
        <f t="shared" si="8"/>
        <v/>
      </c>
      <c r="N37" s="108" t="str">
        <f t="shared" si="8"/>
        <v/>
      </c>
      <c r="O37" s="108" t="str">
        <f t="shared" si="8"/>
        <v/>
      </c>
      <c r="P37" s="108" t="str">
        <f t="shared" si="8"/>
        <v/>
      </c>
      <c r="Q37" s="108" t="str">
        <f t="shared" si="8"/>
        <v/>
      </c>
      <c r="R37" s="108" t="str">
        <f t="shared" si="8"/>
        <v/>
      </c>
      <c r="S37" s="108" t="str">
        <f t="shared" si="8"/>
        <v/>
      </c>
      <c r="T37" s="108" t="str">
        <f t="shared" si="8"/>
        <v/>
      </c>
      <c r="U37" s="108" t="str">
        <f t="shared" si="8"/>
        <v/>
      </c>
      <c r="V37" s="108" t="str">
        <f t="shared" si="8"/>
        <v/>
      </c>
      <c r="W37" s="108" t="str">
        <f t="shared" si="8"/>
        <v/>
      </c>
    </row>
    <row r="38" spans="1:26">
      <c r="C38" s="107" t="s">
        <v>131</v>
      </c>
      <c r="D38" s="108" t="e">
        <f>D31/SUM(D14:D19,D22,D25:D27,D29:D30)</f>
        <v>#DIV/0!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</row>
    <row r="40" spans="1:26">
      <c r="A40" s="109" t="s">
        <v>132</v>
      </c>
      <c r="B40" s="110"/>
      <c r="C40" s="111"/>
      <c r="D40" s="151"/>
      <c r="O40" s="142"/>
    </row>
    <row r="45" spans="1:26">
      <c r="D45" s="106"/>
      <c r="E45" s="106"/>
    </row>
  </sheetData>
  <sheetProtection algorithmName="SHA-512" hashValue="N1fVM5R7Gh2swrNGjeb5szXkeFmjhcMHJ9eJmd0mRBjXEvsFA/uJbDlNQYSTPf1mVUiB7kgGscwHXN/DPqgKLw==" saltValue="XDcNZsZC9C4QY8pZlWJMLA==" spinCount="100000" sheet="1" selectLockedCells="1"/>
  <mergeCells count="8">
    <mergeCell ref="A1:H1"/>
    <mergeCell ref="A9:B9"/>
    <mergeCell ref="A7:B7"/>
    <mergeCell ref="A2:B2"/>
    <mergeCell ref="A3:B3"/>
    <mergeCell ref="A4:B4"/>
    <mergeCell ref="A5:B5"/>
    <mergeCell ref="A6:B6"/>
  </mergeCells>
  <conditionalFormatting sqref="D34:Y34">
    <cfRule type="cellIs" dxfId="4" priority="16" operator="notEqual">
      <formula>0</formula>
    </cfRule>
    <cfRule type="cellIs" dxfId="3" priority="17" operator="equal">
      <formula>0</formula>
    </cfRule>
  </conditionalFormatting>
  <conditionalFormatting sqref="D13:Y32 D34:Y34 Q33:Y33">
    <cfRule type="containsErrors" dxfId="2" priority="15">
      <formula>ISERROR(D13)</formula>
    </cfRule>
  </conditionalFormatting>
  <conditionalFormatting sqref="E10">
    <cfRule type="expression" dxfId="1" priority="14" stopIfTrue="1">
      <formula>IF(AND(E10="",L10&gt;0),TRUE,FALSE)</formula>
    </cfRule>
  </conditionalFormatting>
  <conditionalFormatting sqref="F10:W10">
    <cfRule type="expression" dxfId="0" priority="1" stopIfTrue="1">
      <formula>IF(AND(F10="",M10&gt;0),TRUE,FALSE)</formula>
    </cfRule>
  </conditionalFormatting>
  <dataValidations xWindow="1213" yWindow="313" count="4">
    <dataValidation operator="greaterThanOrEqual" allowBlank="1" showInputMessage="1" showErrorMessage="1" errorTitle="Enter Integer" error="Please enter only non-negative integer values." sqref="D13 E31:W31 D23:D24 D20:D21" xr:uid="{00000000-0002-0000-0100-000000000000}"/>
    <dataValidation type="whole" operator="greaterThanOrEqual" allowBlank="1" showInputMessage="1" showErrorMessage="1" errorTitle="Enter Integer" error="Please enter only non-negative integer values." sqref="D14:D19 D29:D31 D25:D27 D22 E20:E30 E13:E18 F13:W30" xr:uid="{00000000-0002-0000-0100-000001000000}">
      <formula1>0</formula1>
    </dataValidation>
    <dataValidation type="whole" operator="greaterThanOrEqual" allowBlank="1" showInputMessage="1" showErrorMessage="1" sqref="X13:Y33 Q32:W33 D32:P32" xr:uid="{00000000-0002-0000-0100-000002000000}">
      <formula1>0</formula1>
    </dataValidation>
    <dataValidation type="whole" allowBlank="1" showInputMessage="1" showErrorMessage="1" sqref="D40" xr:uid="{00000000-0002-0000-0100-000003000000}">
      <formula1>0</formula1>
      <formula2>100</formula2>
    </dataValidation>
  </dataValidations>
  <pageMargins left="0.7" right="0.7" top="0.75" bottom="0.75" header="0.3" footer="0.3"/>
  <pageSetup scale="24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xWindow="1213" yWindow="313" count="4">
        <x14:dataValidation type="list" allowBlank="1" showInputMessage="1" showErrorMessage="1" xr:uid="{00000000-0002-0000-0100-000006000000}">
          <x14:formula1>
            <xm:f>'List Drop Downs'!$D$2:$D$3</xm:f>
          </x14:formula1>
          <xm:sqref>C3:D3</xm:sqref>
        </x14:dataValidation>
        <x14:dataValidation type="list" allowBlank="1" showInputMessage="1" showErrorMessage="1" xr:uid="{00000000-0002-0000-0100-000007000000}">
          <x14:formula1>
            <xm:f>'List Drop Downs'!$F$2:$F$5</xm:f>
          </x14:formula1>
          <xm:sqref>F4</xm:sqref>
        </x14:dataValidation>
        <x14:dataValidation type="list" showInputMessage="1" showErrorMessage="1" xr:uid="{095D2BA2-3009-4080-9F12-7F73F428601A}">
          <x14:formula1>
            <xm:f>'List Drop Downs'!$C$2:$C$48</xm:f>
          </x14:formula1>
          <xm:sqref>E10:W10</xm:sqref>
        </x14:dataValidation>
        <x14:dataValidation type="list" allowBlank="1" showInputMessage="1" showErrorMessage="1" xr:uid="{1EB8B76C-3426-4B13-97B3-9BC5EB97E543}">
          <x14:formula1>
            <xm:f>'List Drop Downs'!$B$2:$B$8</xm:f>
          </x14:formula1>
          <xm:sqref>E11:W11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0.59999389629810485"/>
    <pageSetUpPr fitToPage="1"/>
  </sheetPr>
  <dimension ref="A1:M23"/>
  <sheetViews>
    <sheetView zoomScale="80" zoomScaleNormal="80" workbookViewId="0">
      <pane ySplit="3" topLeftCell="A4" activePane="bottomLeft" state="frozen"/>
      <selection pane="bottomLeft" activeCell="M7" sqref="M7"/>
    </sheetView>
  </sheetViews>
  <sheetFormatPr defaultColWidth="8.85546875" defaultRowHeight="15"/>
  <cols>
    <col min="1" max="1" width="20.5703125" style="70" customWidth="1"/>
    <col min="2" max="2" width="8.7109375" style="70" customWidth="1"/>
    <col min="3" max="4" width="13.7109375" style="70" customWidth="1"/>
    <col min="5" max="5" width="14.7109375" style="70" customWidth="1"/>
    <col min="6" max="6" width="9.7109375" style="70" customWidth="1"/>
    <col min="7" max="7" width="27.140625" style="70" customWidth="1"/>
    <col min="8" max="8" width="22" style="70" bestFit="1" customWidth="1"/>
    <col min="9" max="9" width="13.42578125" style="71" customWidth="1"/>
    <col min="10" max="10" width="14.5703125" style="71" customWidth="1"/>
    <col min="11" max="11" width="29.28515625" style="119" customWidth="1"/>
    <col min="12" max="12" width="21.85546875" style="89" customWidth="1"/>
    <col min="13" max="13" width="124.5703125" style="70" customWidth="1"/>
    <col min="14" max="16384" width="8.85546875" style="70"/>
  </cols>
  <sheetData>
    <row r="1" spans="1:13" ht="15.75" thickBot="1">
      <c r="A1" s="187" t="s">
        <v>128</v>
      </c>
      <c r="B1" s="187"/>
      <c r="C1" s="187"/>
      <c r="D1" s="187"/>
      <c r="E1" s="187"/>
      <c r="F1" s="187"/>
      <c r="G1" s="188" t="s">
        <v>127</v>
      </c>
      <c r="H1" s="188"/>
      <c r="I1" s="188"/>
      <c r="J1" s="188"/>
      <c r="K1" s="189" t="s">
        <v>133</v>
      </c>
      <c r="L1" s="189"/>
      <c r="M1" s="189"/>
    </row>
    <row r="2" spans="1:13" s="88" customFormat="1" ht="39" customHeight="1" thickBot="1">
      <c r="A2" s="132" t="s">
        <v>58</v>
      </c>
      <c r="B2" s="132" t="s">
        <v>98</v>
      </c>
      <c r="C2" s="132" t="s">
        <v>100</v>
      </c>
      <c r="D2" s="122" t="s">
        <v>139</v>
      </c>
      <c r="E2" s="122" t="s">
        <v>101</v>
      </c>
      <c r="F2" s="122" t="s">
        <v>61</v>
      </c>
      <c r="G2" s="122" t="s">
        <v>11</v>
      </c>
      <c r="H2" s="122" t="s">
        <v>12</v>
      </c>
      <c r="I2" s="123" t="s">
        <v>60</v>
      </c>
      <c r="J2" s="124" t="s">
        <v>97</v>
      </c>
      <c r="K2" s="130" t="s">
        <v>152</v>
      </c>
      <c r="L2" s="121" t="s">
        <v>153</v>
      </c>
      <c r="M2" s="125" t="s">
        <v>99</v>
      </c>
    </row>
    <row r="3" spans="1:13" ht="24.75" customHeight="1" thickBot="1">
      <c r="A3" s="133"/>
      <c r="B3" s="133"/>
      <c r="C3" s="133"/>
      <c r="D3" s="126"/>
      <c r="E3" s="126"/>
      <c r="F3" s="126"/>
      <c r="G3" s="126"/>
      <c r="H3" s="126"/>
      <c r="I3" s="127"/>
      <c r="J3" s="135">
        <f>SUM(J4:J91)</f>
        <v>0</v>
      </c>
      <c r="K3" s="131"/>
      <c r="L3" s="128"/>
      <c r="M3" s="129"/>
    </row>
    <row r="4" spans="1:13" ht="92.25" customHeight="1">
      <c r="A4" s="164">
        <f>'Work Plan Budget'!F$3</f>
        <v>0</v>
      </c>
      <c r="B4" s="164">
        <f>'Work Plan Budget'!F$4</f>
        <v>0</v>
      </c>
      <c r="C4" s="164">
        <f>'Work Plan Budget'!C$6:D$6</f>
        <v>0</v>
      </c>
      <c r="D4" s="165">
        <f>'Work Plan Budget'!F$5</f>
        <v>0</v>
      </c>
      <c r="E4" s="165">
        <f>'Work Plan Budget'!F$2</f>
        <v>0</v>
      </c>
      <c r="F4" s="166">
        <f>'Work Plan Budget'!C$4</f>
        <v>0</v>
      </c>
      <c r="G4" s="73" t="str">
        <f>'Work Plan Budget'!D10</f>
        <v>PM: IM Program Management-NSD</v>
      </c>
      <c r="H4" s="73" t="str">
        <f>'Work Plan Budget'!D11</f>
        <v>Non-Targeted Populations</v>
      </c>
      <c r="I4" s="74">
        <f>'Work Plan Budget'!D9</f>
        <v>1</v>
      </c>
      <c r="J4" s="134">
        <f>'Work Plan Budget'!D32</f>
        <v>0</v>
      </c>
      <c r="K4" s="120"/>
      <c r="L4" s="68"/>
      <c r="M4" s="69"/>
    </row>
    <row r="5" spans="1:13" ht="92.25" customHeight="1">
      <c r="A5" s="164">
        <f>'Work Plan Budget'!F$3</f>
        <v>0</v>
      </c>
      <c r="B5" s="164">
        <f>'Work Plan Budget'!F$4</f>
        <v>0</v>
      </c>
      <c r="C5" s="164">
        <f>'Work Plan Budget'!C$6:D$6</f>
        <v>0</v>
      </c>
      <c r="D5" s="165">
        <f>'Work Plan Budget'!F$5</f>
        <v>0</v>
      </c>
      <c r="E5" s="165">
        <f>'Work Plan Budget'!F$2</f>
        <v>0</v>
      </c>
      <c r="F5" s="166">
        <f>'Work Plan Budget'!C$4</f>
        <v>0</v>
      </c>
      <c r="G5" s="73">
        <f>'Work Plan Budget'!E10</f>
        <v>0</v>
      </c>
      <c r="H5" s="73">
        <f>'Work Plan Budget'!E11</f>
        <v>0</v>
      </c>
      <c r="I5" s="74">
        <f>'Work Plan Budget'!E9</f>
        <v>2</v>
      </c>
      <c r="J5" s="134">
        <f>'Work Plan Budget'!E32</f>
        <v>0</v>
      </c>
      <c r="K5" s="120"/>
      <c r="L5" s="68"/>
      <c r="M5" s="69"/>
    </row>
    <row r="6" spans="1:13" ht="92.25" customHeight="1">
      <c r="A6" s="164">
        <f>'Work Plan Budget'!F$3</f>
        <v>0</v>
      </c>
      <c r="B6" s="164">
        <f>'Work Plan Budget'!F$4</f>
        <v>0</v>
      </c>
      <c r="C6" s="164">
        <f>'Work Plan Budget'!C$6:D$6</f>
        <v>0</v>
      </c>
      <c r="D6" s="165">
        <f>'Work Plan Budget'!F$5</f>
        <v>0</v>
      </c>
      <c r="E6" s="165">
        <f>'Work Plan Budget'!F$2</f>
        <v>0</v>
      </c>
      <c r="F6" s="166">
        <f>'Work Plan Budget'!C$4</f>
        <v>0</v>
      </c>
      <c r="G6" s="73">
        <f>'Work Plan Budget'!F10</f>
        <v>0</v>
      </c>
      <c r="H6" s="73">
        <f>'Work Plan Budget'!F11</f>
        <v>0</v>
      </c>
      <c r="I6" s="74">
        <f>'Work Plan Budget'!F9</f>
        <v>3</v>
      </c>
      <c r="J6" s="134">
        <f>'Work Plan Budget'!F32</f>
        <v>0</v>
      </c>
      <c r="K6" s="120"/>
      <c r="L6" s="68"/>
      <c r="M6" s="69"/>
    </row>
    <row r="7" spans="1:13" ht="92.25" customHeight="1">
      <c r="A7" s="164">
        <f>'Work Plan Budget'!F$3</f>
        <v>0</v>
      </c>
      <c r="B7" s="164">
        <f>'Work Plan Budget'!F$4</f>
        <v>0</v>
      </c>
      <c r="C7" s="164">
        <f>'Work Plan Budget'!C$6:D$6</f>
        <v>0</v>
      </c>
      <c r="D7" s="165">
        <f>'Work Plan Budget'!F$5</f>
        <v>0</v>
      </c>
      <c r="E7" s="165">
        <f>'Work Plan Budget'!F$2</f>
        <v>0</v>
      </c>
      <c r="F7" s="166">
        <f>'Work Plan Budget'!C$4</f>
        <v>0</v>
      </c>
      <c r="G7" s="73">
        <f>'Work Plan Budget'!G10</f>
        <v>0</v>
      </c>
      <c r="H7" s="73">
        <f>'Work Plan Budget'!G11</f>
        <v>0</v>
      </c>
      <c r="I7" s="74">
        <f>'Work Plan Budget'!G9</f>
        <v>4</v>
      </c>
      <c r="J7" s="134">
        <f>'Work Plan Budget'!G32</f>
        <v>0</v>
      </c>
      <c r="K7" s="120"/>
      <c r="L7" s="68"/>
      <c r="M7" s="69"/>
    </row>
    <row r="8" spans="1:13" ht="92.25" customHeight="1">
      <c r="A8" s="164">
        <f>'Work Plan Budget'!F$3</f>
        <v>0</v>
      </c>
      <c r="B8" s="164">
        <f>'Work Plan Budget'!F$4</f>
        <v>0</v>
      </c>
      <c r="C8" s="164">
        <f>'Work Plan Budget'!C$6:D$6</f>
        <v>0</v>
      </c>
      <c r="D8" s="165">
        <f>'Work Plan Budget'!F$5</f>
        <v>0</v>
      </c>
      <c r="E8" s="165">
        <f>'Work Plan Budget'!F$2</f>
        <v>0</v>
      </c>
      <c r="F8" s="166">
        <f>'Work Plan Budget'!C$4</f>
        <v>0</v>
      </c>
      <c r="G8" s="73">
        <f>'Work Plan Budget'!H10</f>
        <v>0</v>
      </c>
      <c r="H8" s="73">
        <f>'Work Plan Budget'!H11</f>
        <v>0</v>
      </c>
      <c r="I8" s="74">
        <f>'Work Plan Budget'!H9</f>
        <v>5</v>
      </c>
      <c r="J8" s="134">
        <f>'Work Plan Budget'!H32</f>
        <v>0</v>
      </c>
      <c r="K8" s="120"/>
      <c r="L8" s="68"/>
      <c r="M8" s="69"/>
    </row>
    <row r="9" spans="1:13" ht="92.25" customHeight="1">
      <c r="A9" s="164">
        <f>'Work Plan Budget'!F$3</f>
        <v>0</v>
      </c>
      <c r="B9" s="164">
        <f>'Work Plan Budget'!F$4</f>
        <v>0</v>
      </c>
      <c r="C9" s="164">
        <f>'Work Plan Budget'!C$6:D$6</f>
        <v>0</v>
      </c>
      <c r="D9" s="165">
        <f>'Work Plan Budget'!F$5</f>
        <v>0</v>
      </c>
      <c r="E9" s="165">
        <f>'Work Plan Budget'!F$2</f>
        <v>0</v>
      </c>
      <c r="F9" s="166">
        <f>'Work Plan Budget'!C$4</f>
        <v>0</v>
      </c>
      <c r="G9" s="73">
        <f>'Work Plan Budget'!I10</f>
        <v>0</v>
      </c>
      <c r="H9" s="73">
        <f>'Work Plan Budget'!I11</f>
        <v>0</v>
      </c>
      <c r="I9" s="74">
        <f>'Work Plan Budget'!I9</f>
        <v>6</v>
      </c>
      <c r="J9" s="134">
        <f>'Work Plan Budget'!I32</f>
        <v>0</v>
      </c>
      <c r="K9" s="120"/>
      <c r="L9" s="68"/>
      <c r="M9" s="69"/>
    </row>
    <row r="10" spans="1:13" ht="92.25" customHeight="1">
      <c r="A10" s="164">
        <f>'Work Plan Budget'!F$3</f>
        <v>0</v>
      </c>
      <c r="B10" s="164">
        <f>'Work Plan Budget'!F$4</f>
        <v>0</v>
      </c>
      <c r="C10" s="164">
        <f>'Work Plan Budget'!C$6:D$6</f>
        <v>0</v>
      </c>
      <c r="D10" s="165">
        <f>'Work Plan Budget'!F$5</f>
        <v>0</v>
      </c>
      <c r="E10" s="165">
        <f>'Work Plan Budget'!F$2</f>
        <v>0</v>
      </c>
      <c r="F10" s="166">
        <f>'Work Plan Budget'!C$4</f>
        <v>0</v>
      </c>
      <c r="G10" s="73">
        <f>'Work Plan Budget'!J10</f>
        <v>0</v>
      </c>
      <c r="H10" s="73">
        <f>'Work Plan Budget'!J11</f>
        <v>0</v>
      </c>
      <c r="I10" s="74">
        <f>'Work Plan Budget'!J9</f>
        <v>7</v>
      </c>
      <c r="J10" s="134">
        <f>'Work Plan Budget'!J32</f>
        <v>0</v>
      </c>
      <c r="K10" s="120"/>
      <c r="L10" s="68"/>
      <c r="M10" s="69"/>
    </row>
    <row r="11" spans="1:13" ht="92.25" customHeight="1">
      <c r="A11" s="164">
        <f>'Work Plan Budget'!F$3</f>
        <v>0</v>
      </c>
      <c r="B11" s="164">
        <f>'Work Plan Budget'!F$4</f>
        <v>0</v>
      </c>
      <c r="C11" s="164">
        <f>'Work Plan Budget'!C$6:D$6</f>
        <v>0</v>
      </c>
      <c r="D11" s="165">
        <f>'Work Plan Budget'!F$5</f>
        <v>0</v>
      </c>
      <c r="E11" s="165">
        <f>'Work Plan Budget'!F$2</f>
        <v>0</v>
      </c>
      <c r="F11" s="166">
        <f>'Work Plan Budget'!C$4</f>
        <v>0</v>
      </c>
      <c r="G11" s="73">
        <f>'Work Plan Budget'!K10</f>
        <v>0</v>
      </c>
      <c r="H11" s="73">
        <f>'Work Plan Budget'!K11</f>
        <v>0</v>
      </c>
      <c r="I11" s="74">
        <f>'Work Plan Budget'!K9</f>
        <v>8</v>
      </c>
      <c r="J11" s="134">
        <f>'Work Plan Budget'!K32</f>
        <v>0</v>
      </c>
      <c r="K11" s="120"/>
      <c r="L11" s="68"/>
      <c r="M11" s="69"/>
    </row>
    <row r="12" spans="1:13" ht="92.25" customHeight="1">
      <c r="A12" s="164">
        <f>'Work Plan Budget'!F$3</f>
        <v>0</v>
      </c>
      <c r="B12" s="164">
        <f>'Work Plan Budget'!F$4</f>
        <v>0</v>
      </c>
      <c r="C12" s="164">
        <f>'Work Plan Budget'!C$6:D$6</f>
        <v>0</v>
      </c>
      <c r="D12" s="165">
        <f>'Work Plan Budget'!F$5</f>
        <v>0</v>
      </c>
      <c r="E12" s="165">
        <f>'Work Plan Budget'!F$2</f>
        <v>0</v>
      </c>
      <c r="F12" s="166">
        <f>'Work Plan Budget'!C$4</f>
        <v>0</v>
      </c>
      <c r="G12" s="73">
        <f>'Work Plan Budget'!L10</f>
        <v>0</v>
      </c>
      <c r="H12" s="73">
        <f>'Work Plan Budget'!L11</f>
        <v>0</v>
      </c>
      <c r="I12" s="74">
        <f>'Work Plan Budget'!L9</f>
        <v>9</v>
      </c>
      <c r="J12" s="134">
        <f>'Work Plan Budget'!L32</f>
        <v>0</v>
      </c>
      <c r="K12" s="120"/>
      <c r="L12" s="68"/>
      <c r="M12" s="69"/>
    </row>
    <row r="13" spans="1:13" ht="92.25" customHeight="1">
      <c r="A13" s="164">
        <f>'Work Plan Budget'!F$3</f>
        <v>0</v>
      </c>
      <c r="B13" s="164">
        <f>'Work Plan Budget'!F$4</f>
        <v>0</v>
      </c>
      <c r="C13" s="164">
        <f>'Work Plan Budget'!C$6:D$6</f>
        <v>0</v>
      </c>
      <c r="D13" s="165">
        <f>'Work Plan Budget'!F$5</f>
        <v>0</v>
      </c>
      <c r="E13" s="165">
        <f>'Work Plan Budget'!F$2</f>
        <v>0</v>
      </c>
      <c r="F13" s="166">
        <f>'Work Plan Budget'!C$4</f>
        <v>0</v>
      </c>
      <c r="G13" s="73">
        <f>'Work Plan Budget'!M10</f>
        <v>0</v>
      </c>
      <c r="H13" s="73">
        <f>'Work Plan Budget'!M11</f>
        <v>0</v>
      </c>
      <c r="I13" s="74">
        <f>'Work Plan Budget'!M9</f>
        <v>10</v>
      </c>
      <c r="J13" s="134">
        <f>'Work Plan Budget'!M$32</f>
        <v>0</v>
      </c>
      <c r="K13" s="120"/>
      <c r="L13" s="68"/>
      <c r="M13" s="69"/>
    </row>
    <row r="14" spans="1:13" ht="92.25" customHeight="1">
      <c r="A14" s="164">
        <f>'Work Plan Budget'!F$3</f>
        <v>0</v>
      </c>
      <c r="B14" s="164">
        <f>'Work Plan Budget'!F$4</f>
        <v>0</v>
      </c>
      <c r="C14" s="164">
        <f>'Work Plan Budget'!C$6:D$6</f>
        <v>0</v>
      </c>
      <c r="D14" s="165">
        <f>'Work Plan Budget'!F$5</f>
        <v>0</v>
      </c>
      <c r="E14" s="165">
        <f>'Work Plan Budget'!F$2</f>
        <v>0</v>
      </c>
      <c r="F14" s="166">
        <f>'Work Plan Budget'!C$4</f>
        <v>0</v>
      </c>
      <c r="G14" s="73">
        <f>'Work Plan Budget'!N10</f>
        <v>0</v>
      </c>
      <c r="H14" s="73">
        <f>'Work Plan Budget'!N11</f>
        <v>0</v>
      </c>
      <c r="I14" s="74">
        <f>'Work Plan Budget'!N9</f>
        <v>11</v>
      </c>
      <c r="J14" s="134">
        <f>'Work Plan Budget'!N$32</f>
        <v>0</v>
      </c>
      <c r="K14" s="120"/>
      <c r="L14" s="68"/>
      <c r="M14" s="69"/>
    </row>
    <row r="15" spans="1:13" ht="92.25" customHeight="1">
      <c r="A15" s="164">
        <f>'Work Plan Budget'!F$3</f>
        <v>0</v>
      </c>
      <c r="B15" s="164">
        <f>'Work Plan Budget'!F$4</f>
        <v>0</v>
      </c>
      <c r="C15" s="164">
        <f>'Work Plan Budget'!C$6:D$6</f>
        <v>0</v>
      </c>
      <c r="D15" s="165">
        <f>'Work Plan Budget'!F$5</f>
        <v>0</v>
      </c>
      <c r="E15" s="165">
        <f>'Work Plan Budget'!F$2</f>
        <v>0</v>
      </c>
      <c r="F15" s="166">
        <f>'Work Plan Budget'!C$4</f>
        <v>0</v>
      </c>
      <c r="G15" s="73">
        <f>'Work Plan Budget'!O10</f>
        <v>0</v>
      </c>
      <c r="H15" s="73">
        <f>'Work Plan Budget'!O11</f>
        <v>0</v>
      </c>
      <c r="I15" s="74">
        <f>'Work Plan Budget'!O9</f>
        <v>12</v>
      </c>
      <c r="J15" s="134">
        <f>'Work Plan Budget'!O$32</f>
        <v>0</v>
      </c>
      <c r="K15" s="120"/>
      <c r="L15" s="68"/>
      <c r="M15" s="69"/>
    </row>
    <row r="16" spans="1:13" ht="92.25" customHeight="1">
      <c r="A16" s="164">
        <f>'Work Plan Budget'!F$3</f>
        <v>0</v>
      </c>
      <c r="B16" s="164">
        <f>'Work Plan Budget'!F$4</f>
        <v>0</v>
      </c>
      <c r="C16" s="164">
        <f>'Work Plan Budget'!C$6:D$6</f>
        <v>0</v>
      </c>
      <c r="D16" s="165">
        <f>'Work Plan Budget'!F$5</f>
        <v>0</v>
      </c>
      <c r="E16" s="165">
        <f>'Work Plan Budget'!F$2</f>
        <v>0</v>
      </c>
      <c r="F16" s="166">
        <f>'Work Plan Budget'!C$4</f>
        <v>0</v>
      </c>
      <c r="G16" s="73">
        <f>'Work Plan Budget'!P10</f>
        <v>0</v>
      </c>
      <c r="H16" s="73">
        <f>'Work Plan Budget'!P11</f>
        <v>0</v>
      </c>
      <c r="I16" s="74">
        <f>'Work Plan Budget'!P9</f>
        <v>13</v>
      </c>
      <c r="J16" s="134">
        <f>'Work Plan Budget'!P$32</f>
        <v>0</v>
      </c>
      <c r="K16" s="120"/>
      <c r="L16" s="68"/>
      <c r="M16" s="69"/>
    </row>
    <row r="17" spans="1:13" ht="92.25" customHeight="1">
      <c r="A17" s="164">
        <f>'Work Plan Budget'!F$3</f>
        <v>0</v>
      </c>
      <c r="B17" s="164">
        <f>'Work Plan Budget'!F$4</f>
        <v>0</v>
      </c>
      <c r="C17" s="164">
        <f>'Work Plan Budget'!C$6:D$6</f>
        <v>0</v>
      </c>
      <c r="D17" s="165">
        <f>'Work Plan Budget'!F$5</f>
        <v>0</v>
      </c>
      <c r="E17" s="165">
        <f>'Work Plan Budget'!F$2</f>
        <v>0</v>
      </c>
      <c r="F17" s="166">
        <f>'Work Plan Budget'!C$4</f>
        <v>0</v>
      </c>
      <c r="G17" s="73">
        <f>'Work Plan Budget'!Q10</f>
        <v>0</v>
      </c>
      <c r="H17" s="73">
        <f>'Work Plan Budget'!Q11</f>
        <v>0</v>
      </c>
      <c r="I17" s="74">
        <f>'Work Plan Budget'!Q9</f>
        <v>14</v>
      </c>
      <c r="J17" s="134">
        <f>'Work Plan Budget'!Q$32</f>
        <v>0</v>
      </c>
      <c r="K17" s="120"/>
      <c r="L17" s="68"/>
      <c r="M17" s="69"/>
    </row>
    <row r="18" spans="1:13" ht="92.25" customHeight="1">
      <c r="A18" s="164">
        <f>'Work Plan Budget'!F$3</f>
        <v>0</v>
      </c>
      <c r="B18" s="164">
        <f>'Work Plan Budget'!F$4</f>
        <v>0</v>
      </c>
      <c r="C18" s="164">
        <f>'Work Plan Budget'!C$6:D$6</f>
        <v>0</v>
      </c>
      <c r="D18" s="165">
        <f>'Work Plan Budget'!F$5</f>
        <v>0</v>
      </c>
      <c r="E18" s="165">
        <f>'Work Plan Budget'!F$2</f>
        <v>0</v>
      </c>
      <c r="F18" s="166">
        <f>'Work Plan Budget'!C$4</f>
        <v>0</v>
      </c>
      <c r="G18" s="73">
        <f>'Work Plan Budget'!R10</f>
        <v>0</v>
      </c>
      <c r="H18" s="73">
        <f>'Work Plan Budget'!R11</f>
        <v>0</v>
      </c>
      <c r="I18" s="74">
        <f>'Work Plan Budget'!R9</f>
        <v>15</v>
      </c>
      <c r="J18" s="134">
        <f>'Work Plan Budget'!R$32</f>
        <v>0</v>
      </c>
      <c r="K18" s="120"/>
      <c r="L18" s="68"/>
      <c r="M18" s="69"/>
    </row>
    <row r="19" spans="1:13" ht="92.25" customHeight="1">
      <c r="A19" s="164">
        <f>'Work Plan Budget'!F$3</f>
        <v>0</v>
      </c>
      <c r="B19" s="164">
        <f>'Work Plan Budget'!F$4</f>
        <v>0</v>
      </c>
      <c r="C19" s="164">
        <f>'Work Plan Budget'!C$6:D$6</f>
        <v>0</v>
      </c>
      <c r="D19" s="165">
        <f>'Work Plan Budget'!F$5</f>
        <v>0</v>
      </c>
      <c r="E19" s="165">
        <f>'Work Plan Budget'!F$2</f>
        <v>0</v>
      </c>
      <c r="F19" s="166">
        <f>'Work Plan Budget'!C$4</f>
        <v>0</v>
      </c>
      <c r="G19" s="73">
        <f>'Work Plan Budget'!S10</f>
        <v>0</v>
      </c>
      <c r="H19" s="73">
        <f>'Work Plan Budget'!S11</f>
        <v>0</v>
      </c>
      <c r="I19" s="74">
        <f>'Work Plan Budget'!S9</f>
        <v>16</v>
      </c>
      <c r="J19" s="134">
        <f>'Work Plan Budget'!S$32</f>
        <v>0</v>
      </c>
      <c r="K19" s="120"/>
      <c r="L19" s="68"/>
      <c r="M19" s="69"/>
    </row>
    <row r="20" spans="1:13" ht="92.25" customHeight="1">
      <c r="A20" s="164">
        <f>'Work Plan Budget'!F$3</f>
        <v>0</v>
      </c>
      <c r="B20" s="164">
        <f>'Work Plan Budget'!F$4</f>
        <v>0</v>
      </c>
      <c r="C20" s="164">
        <f>'Work Plan Budget'!C$6:D$6</f>
        <v>0</v>
      </c>
      <c r="D20" s="165">
        <f>'Work Plan Budget'!F$5</f>
        <v>0</v>
      </c>
      <c r="E20" s="165">
        <f>'Work Plan Budget'!F$2</f>
        <v>0</v>
      </c>
      <c r="F20" s="166">
        <f>'Work Plan Budget'!C$4</f>
        <v>0</v>
      </c>
      <c r="G20" s="73">
        <f>'Work Plan Budget'!T10</f>
        <v>0</v>
      </c>
      <c r="H20" s="73">
        <f>'Work Plan Budget'!T11</f>
        <v>0</v>
      </c>
      <c r="I20" s="74">
        <f>'Work Plan Budget'!T9</f>
        <v>17</v>
      </c>
      <c r="J20" s="134">
        <f>'Work Plan Budget'!T$32</f>
        <v>0</v>
      </c>
      <c r="K20" s="120"/>
      <c r="L20" s="68"/>
      <c r="M20" s="69"/>
    </row>
    <row r="21" spans="1:13" ht="92.25" customHeight="1">
      <c r="A21" s="164">
        <f>'Work Plan Budget'!F$3</f>
        <v>0</v>
      </c>
      <c r="B21" s="164">
        <f>'Work Plan Budget'!F$4</f>
        <v>0</v>
      </c>
      <c r="C21" s="164">
        <f>'Work Plan Budget'!C$6:D$6</f>
        <v>0</v>
      </c>
      <c r="D21" s="165">
        <f>'Work Plan Budget'!F$5</f>
        <v>0</v>
      </c>
      <c r="E21" s="165">
        <f>'Work Plan Budget'!F$2</f>
        <v>0</v>
      </c>
      <c r="F21" s="166">
        <f>'Work Plan Budget'!C$4</f>
        <v>0</v>
      </c>
      <c r="G21" s="73">
        <f>'Work Plan Budget'!U10</f>
        <v>0</v>
      </c>
      <c r="H21" s="73">
        <f>'Work Plan Budget'!U11</f>
        <v>0</v>
      </c>
      <c r="I21" s="74">
        <f>'Work Plan Budget'!U9</f>
        <v>18</v>
      </c>
      <c r="J21" s="134">
        <f>'Work Plan Budget'!U$32</f>
        <v>0</v>
      </c>
      <c r="K21" s="120"/>
      <c r="L21" s="68"/>
      <c r="M21" s="69"/>
    </row>
    <row r="22" spans="1:13" ht="92.25" customHeight="1">
      <c r="A22" s="164">
        <f>'Work Plan Budget'!F$3</f>
        <v>0</v>
      </c>
      <c r="B22" s="164">
        <f>'Work Plan Budget'!F$4</f>
        <v>0</v>
      </c>
      <c r="C22" s="164">
        <f>'Work Plan Budget'!C$6:D$6</f>
        <v>0</v>
      </c>
      <c r="D22" s="165">
        <f>'Work Plan Budget'!F$5</f>
        <v>0</v>
      </c>
      <c r="E22" s="165">
        <f>'Work Plan Budget'!F$2</f>
        <v>0</v>
      </c>
      <c r="F22" s="166">
        <f>'Work Plan Budget'!C$4</f>
        <v>0</v>
      </c>
      <c r="G22" s="73">
        <f>'Work Plan Budget'!V10</f>
        <v>0</v>
      </c>
      <c r="H22" s="73">
        <f>'Work Plan Budget'!V11</f>
        <v>0</v>
      </c>
      <c r="I22" s="74">
        <f>'Work Plan Budget'!V9</f>
        <v>19</v>
      </c>
      <c r="J22" s="134">
        <f>'Work Plan Budget'!V$32</f>
        <v>0</v>
      </c>
      <c r="K22" s="120"/>
      <c r="L22" s="68"/>
      <c r="M22" s="69"/>
    </row>
    <row r="23" spans="1:13" ht="92.25" customHeight="1">
      <c r="A23" s="164">
        <f>'Work Plan Budget'!F$3</f>
        <v>0</v>
      </c>
      <c r="B23" s="164">
        <f>'Work Plan Budget'!F$4</f>
        <v>0</v>
      </c>
      <c r="C23" s="164">
        <f>'Work Plan Budget'!C$6:D$6</f>
        <v>0</v>
      </c>
      <c r="D23" s="165">
        <f>'Work Plan Budget'!F$5</f>
        <v>0</v>
      </c>
      <c r="E23" s="165">
        <f>'Work Plan Budget'!F$2</f>
        <v>0</v>
      </c>
      <c r="F23" s="166">
        <f>'Work Plan Budget'!C$4</f>
        <v>0</v>
      </c>
      <c r="G23" s="73">
        <f>'Work Plan Budget'!W10</f>
        <v>0</v>
      </c>
      <c r="H23" s="73">
        <f>'Work Plan Budget'!W11</f>
        <v>0</v>
      </c>
      <c r="I23" s="74">
        <f>'Work Plan Budget'!W9</f>
        <v>20</v>
      </c>
      <c r="J23" s="134">
        <f>'Work Plan Budget'!W$32</f>
        <v>0</v>
      </c>
      <c r="K23" s="120"/>
      <c r="L23" s="68"/>
      <c r="M23" s="69"/>
    </row>
  </sheetData>
  <sheetProtection algorithmName="SHA-512" hashValue="yT7gG4x4zkBs5qlmzaHfJXmf0XsekiAOnTjEP8LVEfi/vhpk2WkEea7/cNaWeVwoTp6F5vjhhR34+hvMW6uwCQ==" saltValue="WJ1kRud7XUgAPkCFpml4IA==" spinCount="100000" sheet="1" selectLockedCells="1"/>
  <mergeCells count="3">
    <mergeCell ref="A1:F1"/>
    <mergeCell ref="G1:J1"/>
    <mergeCell ref="K1:M1"/>
  </mergeCells>
  <pageMargins left="0.25" right="0.25" top="0.75" bottom="0.75" header="0.3" footer="0.3"/>
  <pageSetup scale="3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1"/>
  <sheetViews>
    <sheetView workbookViewId="0">
      <selection activeCell="B16" sqref="B16"/>
    </sheetView>
  </sheetViews>
  <sheetFormatPr defaultRowHeight="15"/>
  <cols>
    <col min="1" max="1" width="77.28515625" bestFit="1" customWidth="1"/>
    <col min="2" max="2" width="49.5703125" bestFit="1" customWidth="1"/>
    <col min="3" max="3" width="21.85546875" bestFit="1" customWidth="1"/>
    <col min="4" max="4" width="127.28515625" bestFit="1" customWidth="1"/>
  </cols>
  <sheetData>
    <row r="1" spans="1:4">
      <c r="A1" s="90" t="s">
        <v>123</v>
      </c>
      <c r="B1" s="90"/>
      <c r="C1" s="90"/>
      <c r="D1" s="90"/>
    </row>
  </sheetData>
  <sheetProtection selectLockedCells="1" selectUnlockedCells="1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F48"/>
  <sheetViews>
    <sheetView workbookViewId="0">
      <selection activeCell="C16" sqref="C16"/>
    </sheetView>
  </sheetViews>
  <sheetFormatPr defaultRowHeight="15"/>
  <cols>
    <col min="1" max="1" width="12.5703125" bestFit="1" customWidth="1"/>
    <col min="2" max="2" width="45.28515625" bestFit="1" customWidth="1"/>
    <col min="3" max="3" width="70.42578125" bestFit="1" customWidth="1"/>
  </cols>
  <sheetData>
    <row r="1" spans="1:6">
      <c r="A1" s="17" t="s">
        <v>11</v>
      </c>
      <c r="B1" s="17" t="s">
        <v>12</v>
      </c>
      <c r="C1" s="17" t="s">
        <v>11</v>
      </c>
      <c r="D1" s="17"/>
      <c r="E1" s="17"/>
      <c r="F1" s="17"/>
    </row>
    <row r="2" spans="1:6">
      <c r="A2" t="s">
        <v>106</v>
      </c>
      <c r="B2" t="s">
        <v>173</v>
      </c>
      <c r="C2" t="s">
        <v>161</v>
      </c>
    </row>
    <row r="3" spans="1:6">
      <c r="A3" t="s">
        <v>107</v>
      </c>
      <c r="B3" t="s">
        <v>174</v>
      </c>
      <c r="C3" t="s">
        <v>62</v>
      </c>
    </row>
    <row r="4" spans="1:6">
      <c r="A4" t="s">
        <v>108</v>
      </c>
      <c r="B4" t="s">
        <v>175</v>
      </c>
      <c r="C4" t="s">
        <v>63</v>
      </c>
    </row>
    <row r="5" spans="1:6">
      <c r="A5" t="s">
        <v>105</v>
      </c>
      <c r="B5" t="s">
        <v>176</v>
      </c>
      <c r="C5" t="s">
        <v>64</v>
      </c>
    </row>
    <row r="6" spans="1:6">
      <c r="A6" t="s">
        <v>109</v>
      </c>
      <c r="B6" t="s">
        <v>177</v>
      </c>
      <c r="C6" t="s">
        <v>162</v>
      </c>
    </row>
    <row r="7" spans="1:6">
      <c r="A7" t="s">
        <v>110</v>
      </c>
      <c r="B7" t="s">
        <v>178</v>
      </c>
      <c r="C7" t="s">
        <v>65</v>
      </c>
    </row>
    <row r="8" spans="1:6">
      <c r="B8" t="s">
        <v>179</v>
      </c>
      <c r="C8" t="s">
        <v>66</v>
      </c>
    </row>
    <row r="9" spans="1:6">
      <c r="C9" t="s">
        <v>163</v>
      </c>
    </row>
    <row r="10" spans="1:6">
      <c r="C10" t="s">
        <v>67</v>
      </c>
    </row>
    <row r="11" spans="1:6">
      <c r="C11" t="s">
        <v>68</v>
      </c>
    </row>
    <row r="12" spans="1:6">
      <c r="C12" t="s">
        <v>69</v>
      </c>
    </row>
    <row r="13" spans="1:6">
      <c r="C13" t="s">
        <v>70</v>
      </c>
    </row>
    <row r="14" spans="1:6">
      <c r="C14" t="s">
        <v>71</v>
      </c>
    </row>
    <row r="15" spans="1:6">
      <c r="C15" t="s">
        <v>72</v>
      </c>
    </row>
    <row r="16" spans="1:6">
      <c r="C16" t="s">
        <v>164</v>
      </c>
    </row>
    <row r="17" spans="3:3">
      <c r="C17" t="s">
        <v>165</v>
      </c>
    </row>
    <row r="18" spans="3:3">
      <c r="C18" t="s">
        <v>73</v>
      </c>
    </row>
    <row r="19" spans="3:3">
      <c r="C19" t="s">
        <v>74</v>
      </c>
    </row>
    <row r="20" spans="3:3">
      <c r="C20" t="s">
        <v>75</v>
      </c>
    </row>
    <row r="21" spans="3:3">
      <c r="C21" t="s">
        <v>76</v>
      </c>
    </row>
    <row r="22" spans="3:3">
      <c r="C22" t="s">
        <v>166</v>
      </c>
    </row>
    <row r="23" spans="3:3">
      <c r="C23" t="s">
        <v>167</v>
      </c>
    </row>
    <row r="24" spans="3:3">
      <c r="C24" t="s">
        <v>168</v>
      </c>
    </row>
    <row r="25" spans="3:3">
      <c r="C25" t="s">
        <v>169</v>
      </c>
    </row>
    <row r="26" spans="3:3">
      <c r="C26" t="s">
        <v>77</v>
      </c>
    </row>
    <row r="27" spans="3:3">
      <c r="C27" t="s">
        <v>78</v>
      </c>
    </row>
    <row r="28" spans="3:3">
      <c r="C28" t="s">
        <v>79</v>
      </c>
    </row>
    <row r="29" spans="3:3">
      <c r="C29" t="s">
        <v>80</v>
      </c>
    </row>
    <row r="30" spans="3:3">
      <c r="C30" t="s">
        <v>170</v>
      </c>
    </row>
    <row r="31" spans="3:3">
      <c r="C31" t="s">
        <v>81</v>
      </c>
    </row>
    <row r="32" spans="3:3">
      <c r="C32" t="s">
        <v>82</v>
      </c>
    </row>
    <row r="33" spans="3:3">
      <c r="C33" t="s">
        <v>83</v>
      </c>
    </row>
    <row r="34" spans="3:3">
      <c r="C34" t="s">
        <v>84</v>
      </c>
    </row>
    <row r="35" spans="3:3">
      <c r="C35" t="s">
        <v>171</v>
      </c>
    </row>
    <row r="36" spans="3:3">
      <c r="C36" t="s">
        <v>172</v>
      </c>
    </row>
    <row r="37" spans="3:3">
      <c r="C37" t="s">
        <v>85</v>
      </c>
    </row>
    <row r="38" spans="3:3">
      <c r="C38" t="s">
        <v>86</v>
      </c>
    </row>
    <row r="39" spans="3:3">
      <c r="C39" t="s">
        <v>87</v>
      </c>
    </row>
    <row r="40" spans="3:3">
      <c r="C40" t="s">
        <v>88</v>
      </c>
    </row>
    <row r="41" spans="3:3">
      <c r="C41" t="s">
        <v>89</v>
      </c>
    </row>
    <row r="42" spans="3:3">
      <c r="C42" t="s">
        <v>90</v>
      </c>
    </row>
    <row r="43" spans="3:3">
      <c r="C43" t="s">
        <v>91</v>
      </c>
    </row>
    <row r="44" spans="3:3">
      <c r="C44" t="s">
        <v>92</v>
      </c>
    </row>
    <row r="45" spans="3:3">
      <c r="C45" t="s">
        <v>93</v>
      </c>
    </row>
    <row r="46" spans="3:3">
      <c r="C46" t="s">
        <v>94</v>
      </c>
    </row>
    <row r="47" spans="3:3">
      <c r="C47" t="s">
        <v>95</v>
      </c>
    </row>
    <row r="48" spans="3:3">
      <c r="C48" t="s">
        <v>96</v>
      </c>
    </row>
  </sheetData>
  <sheetProtection algorithmName="SHA-512" hashValue="93zpBNZ//IDHrMTLyKH3BsWWCEptk3K9rum7oqSuv5q5jDtrskwZ380mXS1N929MVjXCvy/jJcLiQcSFs1dpgg==" saltValue="bf9QWNwzBbJErQnkgaH9Sg==" spinCount="100000" sheet="1" objects="1" scenario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 &amp; Instructions</vt:lpstr>
      <vt:lpstr>Work Plan Budget</vt:lpstr>
      <vt:lpstr>DHAPP SOW</vt:lpstr>
      <vt:lpstr>Reference Data</vt:lpstr>
      <vt:lpstr>List Drop Downs</vt:lpstr>
      <vt:lpstr>'DHAPP SOW'!Print_Area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2021-10-15T18:29:27Z</dcterms:created>
  <dcterms:modified xsi:type="dcterms:W3CDTF">2023-11-07T21:18:09Z</dcterms:modified>
</cp:coreProperties>
</file>