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aziira\Desktop\AMBAZIIRA\PROGRAM OFFICE\Local Prorities &amp; Partnership Activity (LPPA)\II SOLICITATION\Attachment to NOFO\"/>
    </mc:Choice>
  </mc:AlternateContent>
  <xr:revisionPtr revIDLastSave="0" documentId="13_ncr:1_{B8F99F95-42DA-428D-BBEF-A983C260C8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Budget" sheetId="1" r:id="rId1"/>
    <sheet name="Prime Detailed Budget" sheetId="9" r:id="rId2"/>
    <sheet name="Summary Budget-Subawardee 1" sheetId="10" r:id="rId3"/>
    <sheet name="Detailed Budget- Subawardee 1" sheetId="5" r:id="rId4"/>
    <sheet name="Travel Table" sheetId="8" r:id="rId5"/>
  </sheets>
  <externalReferences>
    <externalReference r:id="rId6"/>
  </externalReferences>
  <definedNames>
    <definedName name="_YR1" localSheetId="1">#REF!</definedName>
    <definedName name="_YR1" localSheetId="2">#REF!</definedName>
    <definedName name="_YR1">#REF!</definedName>
    <definedName name="_YR2" localSheetId="1">#REF!</definedName>
    <definedName name="_YR2" localSheetId="2">#REF!</definedName>
    <definedName name="_YR2">#REF!</definedName>
    <definedName name="costinf">[1]Detail!$M$4</definedName>
    <definedName name="Country" localSheetId="1">#REF!</definedName>
    <definedName name="Country" localSheetId="2">#REF!</definedName>
    <definedName name="Country">#REF!</definedName>
    <definedName name="Day">'[1]Formula Sheet'!$A$4</definedName>
    <definedName name="Location" localSheetId="1">#REF!</definedName>
    <definedName name="Location" localSheetId="2">#REF!</definedName>
    <definedName name="Location">#REF!</definedName>
    <definedName name="locsal">[1]Detail!$M$3</definedName>
    <definedName name="Technical_Sector" localSheetId="1">#REF!</definedName>
    <definedName name="Technical_Sector" localSheetId="2">#REF!</definedName>
    <definedName name="Technical_Sector">#REF!</definedName>
    <definedName name="Unit">'[1]Formula Sheet'!$A$4:$A$10</definedName>
    <definedName name="ussal">[1]Detail!$M$2</definedName>
    <definedName name="Year1" localSheetId="1">#REF!</definedName>
    <definedName name="Year1" localSheetId="2">#REF!</definedName>
    <definedName name="Yea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8" l="1"/>
  <c r="A2" i="8"/>
  <c r="A3" i="8"/>
  <c r="A1" i="8"/>
  <c r="A3" i="10"/>
  <c r="N19" i="10"/>
  <c r="N18" i="10"/>
  <c r="K16" i="10"/>
  <c r="K18" i="10" s="1"/>
  <c r="K20" i="10" s="1"/>
  <c r="I16" i="10"/>
  <c r="I18" i="10" s="1"/>
  <c r="I20" i="10" s="1"/>
  <c r="G16" i="10"/>
  <c r="G18" i="10" s="1"/>
  <c r="G20" i="10" s="1"/>
  <c r="E16" i="10"/>
  <c r="E18" i="10" s="1"/>
  <c r="E20" i="10" s="1"/>
  <c r="C16" i="10"/>
  <c r="C18" i="10" s="1"/>
  <c r="C20" i="10" s="1"/>
  <c r="M15" i="10"/>
  <c r="O15" i="10" s="1"/>
  <c r="M14" i="10"/>
  <c r="O14" i="10" s="1"/>
  <c r="M13" i="10"/>
  <c r="O13" i="10" s="1"/>
  <c r="M12" i="10"/>
  <c r="O12" i="10" s="1"/>
  <c r="M11" i="10"/>
  <c r="O11" i="10" s="1"/>
  <c r="M10" i="10"/>
  <c r="O10" i="10" s="1"/>
  <c r="M9" i="10"/>
  <c r="O9" i="10" s="1"/>
  <c r="M8" i="10"/>
  <c r="H15" i="1"/>
  <c r="H9" i="1"/>
  <c r="H10" i="1"/>
  <c r="H11" i="1"/>
  <c r="H12" i="1"/>
  <c r="H13" i="1"/>
  <c r="H14" i="1"/>
  <c r="H8" i="1"/>
  <c r="G16" i="1"/>
  <c r="G18" i="1" s="1"/>
  <c r="G20" i="1" s="1"/>
  <c r="F16" i="1"/>
  <c r="F18" i="1" s="1"/>
  <c r="F20" i="1" s="1"/>
  <c r="E16" i="1"/>
  <c r="E18" i="1" s="1"/>
  <c r="E20" i="1" s="1"/>
  <c r="D16" i="1"/>
  <c r="D18" i="1" s="1"/>
  <c r="D20" i="1" s="1"/>
  <c r="C16" i="1"/>
  <c r="C18" i="1" s="1"/>
  <c r="C20" i="1" s="1"/>
  <c r="H16" i="1" l="1"/>
  <c r="H18" i="1" s="1"/>
  <c r="H20" i="1" s="1"/>
  <c r="M16" i="10"/>
  <c r="M18" i="10" s="1"/>
  <c r="M20" i="10" s="1"/>
  <c r="O8" i="10"/>
  <c r="O16" i="10" s="1"/>
  <c r="O18" i="10" s="1"/>
  <c r="O20" i="10" s="1"/>
  <c r="E95" i="9"/>
  <c r="E94" i="9"/>
  <c r="S95" i="9"/>
  <c r="U95" i="9" s="1"/>
  <c r="S94" i="9"/>
  <c r="U94" i="9" s="1"/>
  <c r="O95" i="9"/>
  <c r="Q95" i="9" s="1"/>
  <c r="O94" i="9"/>
  <c r="Q94" i="9" s="1"/>
  <c r="K95" i="9"/>
  <c r="M95" i="9" s="1"/>
  <c r="K94" i="9"/>
  <c r="M94" i="9" s="1"/>
  <c r="G95" i="9"/>
  <c r="I95" i="9" s="1"/>
  <c r="G94" i="9"/>
  <c r="I94" i="9" s="1"/>
  <c r="S96" i="5"/>
  <c r="U96" i="5" s="1"/>
  <c r="S97" i="5"/>
  <c r="U97" i="5" s="1"/>
  <c r="S95" i="5"/>
  <c r="U95" i="5" s="1"/>
  <c r="O96" i="5"/>
  <c r="Q96" i="5" s="1"/>
  <c r="O97" i="5"/>
  <c r="Q97" i="5" s="1"/>
  <c r="O95" i="5"/>
  <c r="Q95" i="5" s="1"/>
  <c r="K97" i="5"/>
  <c r="M97" i="5" s="1"/>
  <c r="K96" i="5"/>
  <c r="M96" i="5" s="1"/>
  <c r="K95" i="5"/>
  <c r="M95" i="5" s="1"/>
  <c r="G97" i="5"/>
  <c r="I97" i="5" s="1"/>
  <c r="G96" i="5"/>
  <c r="I96" i="5" s="1"/>
  <c r="G95" i="5"/>
  <c r="I95" i="5" s="1"/>
  <c r="E96" i="5"/>
  <c r="E97" i="5"/>
  <c r="E95" i="5"/>
  <c r="E98" i="5" l="1"/>
  <c r="V95" i="9"/>
  <c r="V97" i="5"/>
  <c r="V96" i="5"/>
  <c r="M98" i="5"/>
  <c r="Q98" i="5"/>
  <c r="U98" i="5"/>
  <c r="V95" i="5"/>
  <c r="I96" i="9"/>
  <c r="Q96" i="9"/>
  <c r="U96" i="9"/>
  <c r="V94" i="9"/>
  <c r="M96" i="9"/>
  <c r="E96" i="9"/>
  <c r="I98" i="5"/>
  <c r="V98" i="5" l="1"/>
  <c r="W98" i="5" s="1"/>
  <c r="V96" i="9"/>
  <c r="A2" i="5"/>
  <c r="A1" i="5"/>
  <c r="A3" i="9"/>
  <c r="A2" i="9"/>
  <c r="U89" i="9"/>
  <c r="Q89" i="9"/>
  <c r="M89" i="9"/>
  <c r="I89" i="9"/>
  <c r="E89" i="9"/>
  <c r="U88" i="9"/>
  <c r="Q88" i="9"/>
  <c r="M88" i="9"/>
  <c r="I88" i="9"/>
  <c r="E88" i="9"/>
  <c r="U87" i="9"/>
  <c r="Q87" i="9"/>
  <c r="M87" i="9"/>
  <c r="I87" i="9"/>
  <c r="E87" i="9"/>
  <c r="U86" i="9"/>
  <c r="Q86" i="9"/>
  <c r="M86" i="9"/>
  <c r="I86" i="9"/>
  <c r="E86" i="9"/>
  <c r="U85" i="9"/>
  <c r="Q85" i="9"/>
  <c r="M85" i="9"/>
  <c r="I85" i="9"/>
  <c r="E85" i="9"/>
  <c r="U84" i="9"/>
  <c r="Q84" i="9"/>
  <c r="M84" i="9"/>
  <c r="I84" i="9"/>
  <c r="E84" i="9"/>
  <c r="U80" i="9"/>
  <c r="Q80" i="9"/>
  <c r="M80" i="9"/>
  <c r="I80" i="9"/>
  <c r="E80" i="9"/>
  <c r="U78" i="9"/>
  <c r="Q78" i="9"/>
  <c r="M78" i="9"/>
  <c r="I78" i="9"/>
  <c r="E78" i="9"/>
  <c r="U76" i="9"/>
  <c r="Q76" i="9"/>
  <c r="M76" i="9"/>
  <c r="I76" i="9"/>
  <c r="E76" i="9"/>
  <c r="U74" i="9"/>
  <c r="Q74" i="9"/>
  <c r="M74" i="9"/>
  <c r="I74" i="9"/>
  <c r="E74" i="9"/>
  <c r="U70" i="9"/>
  <c r="Q70" i="9"/>
  <c r="M70" i="9"/>
  <c r="I70" i="9"/>
  <c r="E70" i="9"/>
  <c r="U69" i="9"/>
  <c r="Q69" i="9"/>
  <c r="M69" i="9"/>
  <c r="I69" i="9"/>
  <c r="E69" i="9"/>
  <c r="U66" i="9"/>
  <c r="Q66" i="9"/>
  <c r="M66" i="9"/>
  <c r="I66" i="9"/>
  <c r="E66" i="9"/>
  <c r="U65" i="9"/>
  <c r="Q65" i="9"/>
  <c r="M65" i="9"/>
  <c r="I65" i="9"/>
  <c r="E65" i="9"/>
  <c r="V64" i="9"/>
  <c r="U63" i="9"/>
  <c r="Q63" i="9"/>
  <c r="M63" i="9"/>
  <c r="I63" i="9"/>
  <c r="E63" i="9"/>
  <c r="U62" i="9"/>
  <c r="Q62" i="9"/>
  <c r="M62" i="9"/>
  <c r="I62" i="9"/>
  <c r="E62" i="9"/>
  <c r="U57" i="9"/>
  <c r="Q57" i="9"/>
  <c r="M57" i="9"/>
  <c r="I57" i="9"/>
  <c r="E57" i="9"/>
  <c r="U56" i="9"/>
  <c r="Q56" i="9"/>
  <c r="M56" i="9"/>
  <c r="I56" i="9"/>
  <c r="E56" i="9"/>
  <c r="U55" i="9"/>
  <c r="Q55" i="9"/>
  <c r="M55" i="9"/>
  <c r="I55" i="9"/>
  <c r="E55" i="9"/>
  <c r="U54" i="9"/>
  <c r="Q54" i="9"/>
  <c r="M54" i="9"/>
  <c r="I54" i="9"/>
  <c r="E54" i="9"/>
  <c r="U50" i="9"/>
  <c r="M50" i="9"/>
  <c r="I50" i="9"/>
  <c r="E50" i="9"/>
  <c r="U49" i="9"/>
  <c r="M49" i="9"/>
  <c r="I49" i="9"/>
  <c r="E49" i="9"/>
  <c r="U48" i="9"/>
  <c r="Q48" i="9"/>
  <c r="Q51" i="9" s="1"/>
  <c r="M48" i="9"/>
  <c r="I48" i="9"/>
  <c r="E48" i="9"/>
  <c r="U44" i="9"/>
  <c r="Q44" i="9"/>
  <c r="M44" i="9"/>
  <c r="I44" i="9"/>
  <c r="E44" i="9"/>
  <c r="U43" i="9"/>
  <c r="Q43" i="9"/>
  <c r="M43" i="9"/>
  <c r="I43" i="9"/>
  <c r="E43" i="9"/>
  <c r="U38" i="9"/>
  <c r="Q38" i="9"/>
  <c r="M38" i="9"/>
  <c r="I38" i="9"/>
  <c r="E38" i="9"/>
  <c r="U37" i="9"/>
  <c r="Q37" i="9"/>
  <c r="M37" i="9"/>
  <c r="I37" i="9"/>
  <c r="E37" i="9"/>
  <c r="U36" i="9"/>
  <c r="Q36" i="9"/>
  <c r="M36" i="9"/>
  <c r="I36" i="9"/>
  <c r="E36" i="9"/>
  <c r="U35" i="9"/>
  <c r="Q35" i="9"/>
  <c r="M35" i="9"/>
  <c r="I35" i="9"/>
  <c r="E35" i="9"/>
  <c r="U34" i="9"/>
  <c r="Q34" i="9"/>
  <c r="M34" i="9"/>
  <c r="I34" i="9"/>
  <c r="E34" i="9"/>
  <c r="U33" i="9"/>
  <c r="Q33" i="9"/>
  <c r="M33" i="9"/>
  <c r="I33" i="9"/>
  <c r="E33" i="9"/>
  <c r="S25" i="9"/>
  <c r="U25" i="9" s="1"/>
  <c r="O25" i="9"/>
  <c r="Q25" i="9" s="1"/>
  <c r="K25" i="9"/>
  <c r="M25" i="9" s="1"/>
  <c r="G25" i="9"/>
  <c r="I25" i="9" s="1"/>
  <c r="S24" i="9"/>
  <c r="O24" i="9"/>
  <c r="K24" i="9"/>
  <c r="G24" i="9"/>
  <c r="U20" i="9"/>
  <c r="Q20" i="9"/>
  <c r="M20" i="9"/>
  <c r="I20" i="9"/>
  <c r="E20" i="9"/>
  <c r="U19" i="9"/>
  <c r="Q19" i="9"/>
  <c r="M19" i="9"/>
  <c r="I19" i="9"/>
  <c r="E19" i="9"/>
  <c r="U18" i="9"/>
  <c r="Q18" i="9"/>
  <c r="M18" i="9"/>
  <c r="I18" i="9"/>
  <c r="E18" i="9"/>
  <c r="U17" i="9"/>
  <c r="Q17" i="9"/>
  <c r="M17" i="9"/>
  <c r="I17" i="9"/>
  <c r="E17" i="9"/>
  <c r="U16" i="9"/>
  <c r="Q16" i="9"/>
  <c r="M16" i="9"/>
  <c r="I16" i="9"/>
  <c r="E16" i="9"/>
  <c r="U15" i="9"/>
  <c r="Q15" i="9"/>
  <c r="M15" i="9"/>
  <c r="I15" i="9"/>
  <c r="E15" i="9"/>
  <c r="U14" i="9"/>
  <c r="Q14" i="9"/>
  <c r="M14" i="9"/>
  <c r="I14" i="9"/>
  <c r="E14" i="9"/>
  <c r="U13" i="9"/>
  <c r="Q13" i="9"/>
  <c r="M13" i="9"/>
  <c r="I13" i="9"/>
  <c r="E13" i="9"/>
  <c r="U12" i="9"/>
  <c r="Q12" i="9"/>
  <c r="M12" i="9"/>
  <c r="I12" i="9"/>
  <c r="E12" i="9"/>
  <c r="U90" i="5"/>
  <c r="U89" i="5"/>
  <c r="U88" i="5"/>
  <c r="U87" i="5"/>
  <c r="U86" i="5"/>
  <c r="U85" i="5"/>
  <c r="Q90" i="5"/>
  <c r="Q89" i="5"/>
  <c r="Q88" i="5"/>
  <c r="Q87" i="5"/>
  <c r="Q86" i="5"/>
  <c r="Q85" i="5"/>
  <c r="M90" i="5"/>
  <c r="M89" i="5"/>
  <c r="M88" i="5"/>
  <c r="M87" i="5"/>
  <c r="M86" i="5"/>
  <c r="M85" i="5"/>
  <c r="I90" i="5"/>
  <c r="I89" i="5"/>
  <c r="I88" i="5"/>
  <c r="I87" i="5"/>
  <c r="I86" i="5"/>
  <c r="I85" i="5"/>
  <c r="E90" i="5"/>
  <c r="E89" i="5"/>
  <c r="E88" i="5"/>
  <c r="E87" i="5"/>
  <c r="E86" i="5"/>
  <c r="E85" i="5"/>
  <c r="U81" i="5"/>
  <c r="U79" i="5"/>
  <c r="U77" i="5"/>
  <c r="U75" i="5"/>
  <c r="Q81" i="5"/>
  <c r="Q79" i="5"/>
  <c r="Q77" i="5"/>
  <c r="Q75" i="5"/>
  <c r="M81" i="5"/>
  <c r="M79" i="5"/>
  <c r="M77" i="5"/>
  <c r="M75" i="5"/>
  <c r="I81" i="5"/>
  <c r="I79" i="5"/>
  <c r="I77" i="5"/>
  <c r="I75" i="5"/>
  <c r="E81" i="5"/>
  <c r="E79" i="5"/>
  <c r="E77" i="5"/>
  <c r="V77" i="5" s="1"/>
  <c r="E75" i="5"/>
  <c r="U71" i="5"/>
  <c r="U70" i="5"/>
  <c r="Q71" i="5"/>
  <c r="Q70" i="5"/>
  <c r="M71" i="5"/>
  <c r="M70" i="5"/>
  <c r="I71" i="5"/>
  <c r="I70" i="5"/>
  <c r="E71" i="5"/>
  <c r="E70" i="5"/>
  <c r="V65" i="5"/>
  <c r="U67" i="5"/>
  <c r="U66" i="5"/>
  <c r="U64" i="5"/>
  <c r="U63" i="5"/>
  <c r="Q67" i="5"/>
  <c r="Q66" i="5"/>
  <c r="Q64" i="5"/>
  <c r="Q63" i="5"/>
  <c r="M67" i="5"/>
  <c r="M66" i="5"/>
  <c r="M64" i="5"/>
  <c r="M63" i="5"/>
  <c r="I67" i="5"/>
  <c r="I66" i="5"/>
  <c r="I64" i="5"/>
  <c r="I63" i="5"/>
  <c r="E66" i="5"/>
  <c r="E67" i="5"/>
  <c r="E64" i="5"/>
  <c r="E63" i="5"/>
  <c r="V63" i="5" s="1"/>
  <c r="U58" i="5"/>
  <c r="U57" i="5"/>
  <c r="U56" i="5"/>
  <c r="U55" i="5"/>
  <c r="Q58" i="5"/>
  <c r="Q57" i="5"/>
  <c r="Q56" i="5"/>
  <c r="Q55" i="5"/>
  <c r="M58" i="5"/>
  <c r="M57" i="5"/>
  <c r="M56" i="5"/>
  <c r="M55" i="5"/>
  <c r="I58" i="5"/>
  <c r="I57" i="5"/>
  <c r="I56" i="5"/>
  <c r="I55" i="5"/>
  <c r="E56" i="5"/>
  <c r="E57" i="5"/>
  <c r="V57" i="5" s="1"/>
  <c r="E58" i="5"/>
  <c r="E55" i="5"/>
  <c r="U51" i="5"/>
  <c r="U50" i="5"/>
  <c r="U49" i="5"/>
  <c r="Q49" i="5"/>
  <c r="Q52" i="5" s="1"/>
  <c r="M51" i="5"/>
  <c r="M50" i="5"/>
  <c r="M49" i="5"/>
  <c r="I51" i="5"/>
  <c r="I50" i="5"/>
  <c r="I49" i="5"/>
  <c r="E51" i="5"/>
  <c r="E50" i="5"/>
  <c r="E49" i="5"/>
  <c r="U45" i="5"/>
  <c r="U44" i="5"/>
  <c r="Q45" i="5"/>
  <c r="Q44" i="5"/>
  <c r="M45" i="5"/>
  <c r="M44" i="5"/>
  <c r="I45" i="5"/>
  <c r="I44" i="5"/>
  <c r="E45" i="5"/>
  <c r="E44" i="5"/>
  <c r="Q46" i="9" l="1"/>
  <c r="I51" i="9"/>
  <c r="Q71" i="9"/>
  <c r="V79" i="5"/>
  <c r="M46" i="9"/>
  <c r="E51" i="9"/>
  <c r="M71" i="9"/>
  <c r="Q40" i="9"/>
  <c r="I46" i="9"/>
  <c r="M58" i="9"/>
  <c r="V63" i="9"/>
  <c r="I71" i="9"/>
  <c r="Q81" i="9"/>
  <c r="V12" i="9"/>
  <c r="U22" i="9"/>
  <c r="T24" i="9" s="1"/>
  <c r="U24" i="9" s="1"/>
  <c r="U26" i="9" s="1"/>
  <c r="U51" i="9"/>
  <c r="E81" i="9"/>
  <c r="U81" i="9"/>
  <c r="V84" i="9"/>
  <c r="U90" i="9"/>
  <c r="V87" i="9"/>
  <c r="V88" i="9"/>
  <c r="E22" i="9"/>
  <c r="V16" i="9"/>
  <c r="V17" i="9"/>
  <c r="V20" i="9"/>
  <c r="I22" i="9"/>
  <c r="H24" i="9" s="1"/>
  <c r="I24" i="9" s="1"/>
  <c r="I26" i="9" s="1"/>
  <c r="U40" i="9"/>
  <c r="V44" i="9"/>
  <c r="V56" i="9"/>
  <c r="Q22" i="9"/>
  <c r="P24" i="9" s="1"/>
  <c r="Q24" i="9" s="1"/>
  <c r="Q26" i="9" s="1"/>
  <c r="V15" i="9"/>
  <c r="V18" i="9"/>
  <c r="M40" i="9"/>
  <c r="V34" i="9"/>
  <c r="V35" i="9"/>
  <c r="V38" i="9"/>
  <c r="E46" i="9"/>
  <c r="U46" i="9"/>
  <c r="M51" i="9"/>
  <c r="I58" i="9"/>
  <c r="V55" i="9"/>
  <c r="M67" i="9"/>
  <c r="V69" i="9"/>
  <c r="U71" i="9"/>
  <c r="M81" i="9"/>
  <c r="V76" i="9"/>
  <c r="V78" i="9"/>
  <c r="M90" i="9"/>
  <c r="V85" i="9"/>
  <c r="V86" i="9"/>
  <c r="V89" i="9"/>
  <c r="Q90" i="9"/>
  <c r="V33" i="9"/>
  <c r="V36" i="9"/>
  <c r="Q58" i="9"/>
  <c r="Q67" i="9"/>
  <c r="V70" i="9"/>
  <c r="V80" i="9"/>
  <c r="M22" i="9"/>
  <c r="L24" i="9" s="1"/>
  <c r="V37" i="9"/>
  <c r="V57" i="9"/>
  <c r="V14" i="9"/>
  <c r="V19" i="9"/>
  <c r="I40" i="9"/>
  <c r="V49" i="9"/>
  <c r="V50" i="9"/>
  <c r="E58" i="9"/>
  <c r="U58" i="9"/>
  <c r="E67" i="9"/>
  <c r="U67" i="9"/>
  <c r="V65" i="9"/>
  <c r="V66" i="9"/>
  <c r="I81" i="9"/>
  <c r="I90" i="9"/>
  <c r="V88" i="5"/>
  <c r="V86" i="5"/>
  <c r="Q47" i="5"/>
  <c r="I72" i="5"/>
  <c r="Q72" i="5"/>
  <c r="M82" i="5"/>
  <c r="V90" i="5"/>
  <c r="V44" i="5"/>
  <c r="E52" i="5"/>
  <c r="V81" i="5"/>
  <c r="I82" i="5"/>
  <c r="U82" i="5"/>
  <c r="M91" i="5"/>
  <c r="M47" i="5"/>
  <c r="I52" i="5"/>
  <c r="V50" i="5"/>
  <c r="M72" i="5"/>
  <c r="U72" i="5"/>
  <c r="V87" i="5"/>
  <c r="I91" i="5"/>
  <c r="V89" i="5"/>
  <c r="Q91" i="5"/>
  <c r="Q82" i="5"/>
  <c r="E82" i="5"/>
  <c r="E91" i="5"/>
  <c r="U91" i="5"/>
  <c r="V85" i="5"/>
  <c r="Q59" i="5"/>
  <c r="Q68" i="5"/>
  <c r="V75" i="5"/>
  <c r="V82" i="5" s="1"/>
  <c r="E59" i="5"/>
  <c r="U59" i="5"/>
  <c r="V45" i="5"/>
  <c r="V58" i="5"/>
  <c r="V56" i="5"/>
  <c r="I68" i="5"/>
  <c r="M68" i="5"/>
  <c r="V70" i="5"/>
  <c r="I59" i="5"/>
  <c r="E47" i="5"/>
  <c r="U47" i="5"/>
  <c r="M52" i="5"/>
  <c r="U52" i="5"/>
  <c r="V71" i="5"/>
  <c r="M24" i="9"/>
  <c r="M26" i="9" s="1"/>
  <c r="E40" i="9"/>
  <c r="V43" i="9"/>
  <c r="E71" i="9"/>
  <c r="V74" i="9"/>
  <c r="E90" i="9"/>
  <c r="V13" i="9"/>
  <c r="V62" i="9"/>
  <c r="V54" i="9"/>
  <c r="I67" i="9"/>
  <c r="V48" i="9"/>
  <c r="V49" i="5"/>
  <c r="V55" i="5"/>
  <c r="I47" i="5"/>
  <c r="M59" i="5"/>
  <c r="E72" i="5"/>
  <c r="V51" i="5"/>
  <c r="V66" i="5"/>
  <c r="V67" i="5"/>
  <c r="E68" i="5"/>
  <c r="U68" i="5"/>
  <c r="V64" i="5"/>
  <c r="U39" i="5"/>
  <c r="U38" i="5"/>
  <c r="U37" i="5"/>
  <c r="U36" i="5"/>
  <c r="U35" i="5"/>
  <c r="U34" i="5"/>
  <c r="Q39" i="5"/>
  <c r="Q38" i="5"/>
  <c r="Q37" i="5"/>
  <c r="Q36" i="5"/>
  <c r="Q35" i="5"/>
  <c r="Q34" i="5"/>
  <c r="M39" i="5"/>
  <c r="M38" i="5"/>
  <c r="M37" i="5"/>
  <c r="M36" i="5"/>
  <c r="M35" i="5"/>
  <c r="M34" i="5"/>
  <c r="I39" i="5"/>
  <c r="I38" i="5"/>
  <c r="I37" i="5"/>
  <c r="I36" i="5"/>
  <c r="I35" i="5"/>
  <c r="I34" i="5"/>
  <c r="E35" i="5"/>
  <c r="E36" i="5"/>
  <c r="E37" i="5"/>
  <c r="E38" i="5"/>
  <c r="E39" i="5"/>
  <c r="E34" i="5"/>
  <c r="U29" i="5"/>
  <c r="U28" i="5"/>
  <c r="H47" i="8"/>
  <c r="H57" i="8" s="1"/>
  <c r="I57" i="8" s="1"/>
  <c r="L101" i="8"/>
  <c r="I101" i="8"/>
  <c r="L100" i="8"/>
  <c r="L99" i="8"/>
  <c r="L96" i="8"/>
  <c r="I96" i="8"/>
  <c r="L95" i="8"/>
  <c r="L94" i="8"/>
  <c r="L93" i="8"/>
  <c r="L90" i="8"/>
  <c r="I90" i="8"/>
  <c r="L89" i="8"/>
  <c r="I89" i="8"/>
  <c r="L88" i="8"/>
  <c r="I88" i="8"/>
  <c r="L87" i="8"/>
  <c r="L86" i="8"/>
  <c r="L83" i="8"/>
  <c r="I83" i="8"/>
  <c r="L82" i="8"/>
  <c r="I82" i="8"/>
  <c r="L81" i="8"/>
  <c r="I81" i="8"/>
  <c r="L80" i="8"/>
  <c r="I80" i="8"/>
  <c r="L79" i="8"/>
  <c r="I79" i="8"/>
  <c r="I78" i="8"/>
  <c r="L76" i="8"/>
  <c r="I76" i="8"/>
  <c r="L75" i="8"/>
  <c r="I75" i="8"/>
  <c r="I74" i="8"/>
  <c r="L68" i="8"/>
  <c r="L66" i="8"/>
  <c r="L65" i="8"/>
  <c r="L64" i="8"/>
  <c r="L60" i="8"/>
  <c r="L59" i="8"/>
  <c r="I59" i="8"/>
  <c r="L51" i="8"/>
  <c r="L50" i="8"/>
  <c r="I47" i="8"/>
  <c r="L41" i="8"/>
  <c r="H41" i="8"/>
  <c r="H51" i="8" s="1"/>
  <c r="L40" i="8"/>
  <c r="H40" i="8"/>
  <c r="H50" i="8" s="1"/>
  <c r="I50" i="8" s="1"/>
  <c r="L39" i="8"/>
  <c r="I39" i="8"/>
  <c r="H38" i="8"/>
  <c r="I38" i="8" s="1"/>
  <c r="L37" i="8"/>
  <c r="H36" i="8"/>
  <c r="H44" i="8" s="1"/>
  <c r="H35" i="8"/>
  <c r="H43" i="8" s="1"/>
  <c r="L33" i="8"/>
  <c r="I33" i="8"/>
  <c r="L32" i="8"/>
  <c r="I32" i="8"/>
  <c r="L31" i="8"/>
  <c r="I31" i="8"/>
  <c r="L30" i="8"/>
  <c r="I30" i="8"/>
  <c r="I29" i="8"/>
  <c r="L29" i="8"/>
  <c r="L28" i="8"/>
  <c r="I28" i="8"/>
  <c r="L27" i="8"/>
  <c r="M27" i="8" s="1"/>
  <c r="I27" i="8"/>
  <c r="I26" i="8"/>
  <c r="F21" i="8"/>
  <c r="F20" i="8"/>
  <c r="F19" i="8"/>
  <c r="F18" i="8"/>
  <c r="K74" i="8" s="1"/>
  <c r="F17" i="8"/>
  <c r="F16" i="8"/>
  <c r="F15" i="8"/>
  <c r="F14" i="8"/>
  <c r="F13" i="8"/>
  <c r="F12" i="8"/>
  <c r="F11" i="8"/>
  <c r="L62" i="8" s="1"/>
  <c r="S24" i="5"/>
  <c r="U24" i="5" s="1"/>
  <c r="O24" i="5"/>
  <c r="Q24" i="5" s="1"/>
  <c r="K24" i="5"/>
  <c r="M24" i="5" s="1"/>
  <c r="G24" i="5"/>
  <c r="I24" i="5" s="1"/>
  <c r="S23" i="5"/>
  <c r="O23" i="5"/>
  <c r="K23" i="5"/>
  <c r="G23" i="5"/>
  <c r="U19" i="5"/>
  <c r="U18" i="5"/>
  <c r="U17" i="5"/>
  <c r="U16" i="5"/>
  <c r="U15" i="5"/>
  <c r="U14" i="5"/>
  <c r="U13" i="5"/>
  <c r="U12" i="5"/>
  <c r="U11" i="5"/>
  <c r="Q19" i="5"/>
  <c r="Q18" i="5"/>
  <c r="Q17" i="5"/>
  <c r="Q16" i="5"/>
  <c r="Q15" i="5"/>
  <c r="Q14" i="5"/>
  <c r="Q13" i="5"/>
  <c r="Q12" i="5"/>
  <c r="Q11" i="5"/>
  <c r="M19" i="5"/>
  <c r="M18" i="5"/>
  <c r="M17" i="5"/>
  <c r="M16" i="5"/>
  <c r="M15" i="5"/>
  <c r="M14" i="5"/>
  <c r="M13" i="5"/>
  <c r="M12" i="5"/>
  <c r="M11" i="5"/>
  <c r="I19" i="5"/>
  <c r="I18" i="5"/>
  <c r="I17" i="5"/>
  <c r="I16" i="5"/>
  <c r="I15" i="5"/>
  <c r="I14" i="5"/>
  <c r="I13" i="5"/>
  <c r="I12" i="5"/>
  <c r="I11" i="5"/>
  <c r="E12" i="5"/>
  <c r="E13" i="5"/>
  <c r="E14" i="5"/>
  <c r="E15" i="5"/>
  <c r="E16" i="5"/>
  <c r="E17" i="5"/>
  <c r="E18" i="5"/>
  <c r="E19" i="5"/>
  <c r="E11" i="5"/>
  <c r="D24" i="9" l="1"/>
  <c r="E24" i="9" s="1"/>
  <c r="M76" i="8"/>
  <c r="M96" i="8"/>
  <c r="V71" i="9"/>
  <c r="M39" i="8"/>
  <c r="D25" i="9"/>
  <c r="E25" i="9" s="1"/>
  <c r="V25" i="9" s="1"/>
  <c r="M79" i="8"/>
  <c r="M81" i="8"/>
  <c r="M88" i="8"/>
  <c r="M30" i="8"/>
  <c r="M32" i="8"/>
  <c r="M89" i="8"/>
  <c r="H48" i="8"/>
  <c r="I48" i="8" s="1"/>
  <c r="H49" i="8"/>
  <c r="V47" i="5"/>
  <c r="V91" i="5"/>
  <c r="W91" i="5" s="1"/>
  <c r="V59" i="5"/>
  <c r="W59" i="5" s="1"/>
  <c r="V52" i="5"/>
  <c r="V68" i="5"/>
  <c r="W68" i="5" s="1"/>
  <c r="V72" i="5"/>
  <c r="U83" i="5"/>
  <c r="M83" i="5"/>
  <c r="Q83" i="5"/>
  <c r="I83" i="5"/>
  <c r="I82" i="9"/>
  <c r="V81" i="9"/>
  <c r="U82" i="9"/>
  <c r="V90" i="9"/>
  <c r="M82" i="9"/>
  <c r="V22" i="9"/>
  <c r="Q82" i="9"/>
  <c r="V67" i="9"/>
  <c r="V46" i="9"/>
  <c r="V58" i="9"/>
  <c r="E82" i="9"/>
  <c r="V40" i="9"/>
  <c r="V51" i="9"/>
  <c r="W82" i="5"/>
  <c r="V35" i="5"/>
  <c r="V37" i="5"/>
  <c r="V11" i="5"/>
  <c r="V16" i="5"/>
  <c r="V12" i="5"/>
  <c r="V36" i="5"/>
  <c r="M41" i="5"/>
  <c r="V38" i="5"/>
  <c r="U41" i="5"/>
  <c r="E83" i="5"/>
  <c r="V24" i="9"/>
  <c r="V34" i="5"/>
  <c r="E41" i="5"/>
  <c r="V19" i="5"/>
  <c r="U21" i="5"/>
  <c r="T23" i="5" s="1"/>
  <c r="U23" i="5" s="1"/>
  <c r="U25" i="5" s="1"/>
  <c r="V15" i="5"/>
  <c r="V14" i="5"/>
  <c r="I21" i="5"/>
  <c r="H23" i="5" s="1"/>
  <c r="I23" i="5" s="1"/>
  <c r="I25" i="5" s="1"/>
  <c r="V18" i="5"/>
  <c r="M21" i="5"/>
  <c r="L23" i="5" s="1"/>
  <c r="M23" i="5" s="1"/>
  <c r="M25" i="5" s="1"/>
  <c r="I41" i="5"/>
  <c r="Q41" i="5"/>
  <c r="V17" i="5"/>
  <c r="V13" i="5"/>
  <c r="Q21" i="5"/>
  <c r="P23" i="5" s="1"/>
  <c r="Q23" i="5" s="1"/>
  <c r="Q25" i="5" s="1"/>
  <c r="E32" i="5"/>
  <c r="U32" i="5"/>
  <c r="I32" i="5"/>
  <c r="M32" i="5"/>
  <c r="Q32" i="5"/>
  <c r="V39" i="5"/>
  <c r="E21" i="5"/>
  <c r="V29" i="5"/>
  <c r="V28" i="5"/>
  <c r="M80" i="8"/>
  <c r="M82" i="8"/>
  <c r="M75" i="8"/>
  <c r="M101" i="8"/>
  <c r="M90" i="8"/>
  <c r="M83" i="8"/>
  <c r="M59" i="8"/>
  <c r="M50" i="8"/>
  <c r="L45" i="8"/>
  <c r="M33" i="8"/>
  <c r="L38" i="8"/>
  <c r="M38" i="8" s="1"/>
  <c r="L36" i="8"/>
  <c r="M28" i="8"/>
  <c r="M31" i="8"/>
  <c r="I41" i="8"/>
  <c r="M41" i="8" s="1"/>
  <c r="I94" i="8"/>
  <c r="M94" i="8" s="1"/>
  <c r="L63" i="8"/>
  <c r="L47" i="8"/>
  <c r="M47" i="8" s="1"/>
  <c r="L57" i="8"/>
  <c r="M57" i="8" s="1"/>
  <c r="I51" i="8"/>
  <c r="M51" i="8" s="1"/>
  <c r="H60" i="8"/>
  <c r="I60" i="8" s="1"/>
  <c r="M60" i="8" s="1"/>
  <c r="I99" i="8"/>
  <c r="M99" i="8" s="1"/>
  <c r="I93" i="8"/>
  <c r="M93" i="8" s="1"/>
  <c r="I44" i="8"/>
  <c r="H54" i="8"/>
  <c r="L56" i="8"/>
  <c r="L46" i="8"/>
  <c r="L74" i="8"/>
  <c r="M74" i="8" s="1"/>
  <c r="I43" i="8"/>
  <c r="H53" i="8"/>
  <c r="H45" i="8"/>
  <c r="I45" i="8" s="1"/>
  <c r="I100" i="8"/>
  <c r="M100" i="8" s="1"/>
  <c r="L48" i="8"/>
  <c r="M48" i="8" s="1"/>
  <c r="M29" i="8"/>
  <c r="L54" i="8"/>
  <c r="L44" i="8"/>
  <c r="L55" i="8"/>
  <c r="I36" i="8"/>
  <c r="I35" i="8"/>
  <c r="H37" i="8"/>
  <c r="I37" i="8" s="1"/>
  <c r="M37" i="8" s="1"/>
  <c r="I40" i="8"/>
  <c r="M40" i="8" s="1"/>
  <c r="I95" i="8"/>
  <c r="M95" i="8" s="1"/>
  <c r="I86" i="8"/>
  <c r="M86" i="8" s="1"/>
  <c r="I87" i="8"/>
  <c r="M87" i="8" s="1"/>
  <c r="H46" i="8"/>
  <c r="E26" i="9" l="1"/>
  <c r="M77" i="8"/>
  <c r="D30" i="9" s="1"/>
  <c r="E30" i="9" s="1"/>
  <c r="H58" i="8"/>
  <c r="I58" i="8" s="1"/>
  <c r="I49" i="8"/>
  <c r="V83" i="5"/>
  <c r="V41" i="5"/>
  <c r="W41" i="5" s="1"/>
  <c r="V21" i="5"/>
  <c r="W21" i="5" s="1"/>
  <c r="V32" i="5"/>
  <c r="U93" i="5"/>
  <c r="U100" i="5" s="1"/>
  <c r="Q93" i="5"/>
  <c r="Q100" i="5" s="1"/>
  <c r="M93" i="5"/>
  <c r="M100" i="5" s="1"/>
  <c r="W72" i="5"/>
  <c r="W83" i="5"/>
  <c r="I93" i="5"/>
  <c r="I100" i="5" s="1"/>
  <c r="V82" i="9"/>
  <c r="V26" i="9"/>
  <c r="D24" i="5"/>
  <c r="E24" i="5" s="1"/>
  <c r="V24" i="5" s="1"/>
  <c r="D23" i="5"/>
  <c r="E23" i="5" s="1"/>
  <c r="M45" i="8"/>
  <c r="M36" i="8"/>
  <c r="M44" i="8"/>
  <c r="L78" i="8"/>
  <c r="M78" i="8" s="1"/>
  <c r="M84" i="8" s="1"/>
  <c r="H30" i="9" s="1"/>
  <c r="I30" i="9" s="1"/>
  <c r="L26" i="8"/>
  <c r="M26" i="8" s="1"/>
  <c r="M34" i="8" s="1"/>
  <c r="D29" i="9" s="1"/>
  <c r="E29" i="9" s="1"/>
  <c r="H55" i="8"/>
  <c r="I55" i="8" s="1"/>
  <c r="M55" i="8" s="1"/>
  <c r="I53" i="8"/>
  <c r="L58" i="8"/>
  <c r="M58" i="8" s="1"/>
  <c r="L49" i="8"/>
  <c r="I46" i="8"/>
  <c r="M46" i="8" s="1"/>
  <c r="H56" i="8"/>
  <c r="I85" i="8"/>
  <c r="I54" i="8"/>
  <c r="M54" i="8" s="1"/>
  <c r="H62" i="8"/>
  <c r="E31" i="9" l="1"/>
  <c r="M49" i="8"/>
  <c r="W32" i="5"/>
  <c r="E25" i="5"/>
  <c r="E93" i="5" s="1"/>
  <c r="E100" i="5" s="1"/>
  <c r="V23" i="5"/>
  <c r="V25" i="5" s="1"/>
  <c r="V93" i="5" s="1"/>
  <c r="V100" i="5" s="1"/>
  <c r="H63" i="8"/>
  <c r="I62" i="8"/>
  <c r="M62" i="8" s="1"/>
  <c r="I98" i="8"/>
  <c r="I92" i="8"/>
  <c r="L35" i="8"/>
  <c r="M35" i="8" s="1"/>
  <c r="M42" i="8" s="1"/>
  <c r="H29" i="9" s="1"/>
  <c r="I29" i="9" s="1"/>
  <c r="H68" i="8"/>
  <c r="I68" i="8" s="1"/>
  <c r="M68" i="8" s="1"/>
  <c r="H67" i="8"/>
  <c r="I67" i="8" s="1"/>
  <c r="M67" i="8" s="1"/>
  <c r="I56" i="8"/>
  <c r="M56" i="8" s="1"/>
  <c r="L85" i="8"/>
  <c r="M85" i="8" s="1"/>
  <c r="M91" i="8" s="1"/>
  <c r="K30" i="9" s="1"/>
  <c r="M30" i="9" s="1"/>
  <c r="E92" i="9" l="1"/>
  <c r="I31" i="9"/>
  <c r="I92" i="9" s="1"/>
  <c r="W100" i="5"/>
  <c r="W93" i="5"/>
  <c r="W25" i="5"/>
  <c r="W52" i="5"/>
  <c r="W47" i="5"/>
  <c r="L98" i="8"/>
  <c r="M98" i="8" s="1"/>
  <c r="M102" i="8" s="1"/>
  <c r="T30" i="9" s="1"/>
  <c r="U30" i="9" s="1"/>
  <c r="L92" i="8"/>
  <c r="M92" i="8" s="1"/>
  <c r="M97" i="8" s="1"/>
  <c r="P30" i="9" s="1"/>
  <c r="Q30" i="9" s="1"/>
  <c r="L43" i="8"/>
  <c r="M43" i="8" s="1"/>
  <c r="M52" i="8" s="1"/>
  <c r="K29" i="9" s="1"/>
  <c r="M29" i="9" s="1"/>
  <c r="M31" i="9" s="1"/>
  <c r="M92" i="9" s="1"/>
  <c r="M98" i="9" s="1"/>
  <c r="L53" i="8"/>
  <c r="M53" i="8" s="1"/>
  <c r="M61" i="8" s="1"/>
  <c r="P29" i="9" s="1"/>
  <c r="Q29" i="9" s="1"/>
  <c r="H66" i="8"/>
  <c r="I66" i="8" s="1"/>
  <c r="M66" i="8" s="1"/>
  <c r="H64" i="8"/>
  <c r="I63" i="8"/>
  <c r="M63" i="8" s="1"/>
  <c r="V30" i="9" l="1"/>
  <c r="E98" i="9"/>
  <c r="Q31" i="9"/>
  <c r="Q92" i="9" s="1"/>
  <c r="Q98" i="9" s="1"/>
  <c r="I98" i="9"/>
  <c r="M103" i="8"/>
  <c r="H65" i="8"/>
  <c r="I65" i="8" s="1"/>
  <c r="M65" i="8" s="1"/>
  <c r="I64" i="8"/>
  <c r="M64" i="8" s="1"/>
  <c r="M69" i="8" l="1"/>
  <c r="T29" i="9" s="1"/>
  <c r="U29" i="9" s="1"/>
  <c r="M70" i="8"/>
  <c r="M105" i="8" s="1"/>
  <c r="U31" i="9" l="1"/>
  <c r="V29" i="9"/>
  <c r="U92" i="9" l="1"/>
  <c r="V31" i="9"/>
  <c r="U98" i="9"/>
  <c r="V92" i="9" l="1"/>
  <c r="V98" i="9" l="1"/>
</calcChain>
</file>

<file path=xl/sharedStrings.xml><?xml version="1.0" encoding="utf-8"?>
<sst xmlns="http://schemas.openxmlformats.org/spreadsheetml/2006/main" count="303" uniqueCount="151">
  <si>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</si>
  <si>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</si>
  <si>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</si>
  <si>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</si>
  <si>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</si>
  <si>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</si>
  <si>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</si>
  <si>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</si>
  <si>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</si>
  <si>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</si>
  <si>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</si>
  <si>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</si>
  <si>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</si>
  <si>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</si>
  <si>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</si>
  <si>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X</t>
  </si>
  <si>
    <t>Other Direct Costs</t>
  </si>
  <si>
    <t>Please provide the information requested for each year, the totals and a by line item explanation.</t>
  </si>
  <si>
    <t>ITEM</t>
  </si>
  <si>
    <t>Home Office</t>
  </si>
  <si>
    <t>TRAVEL</t>
  </si>
  <si>
    <t>International Travel</t>
  </si>
  <si>
    <t>Local Travel</t>
  </si>
  <si>
    <t>EQUIPMENT</t>
  </si>
  <si>
    <t>Expendable Equipment &amp; Supplies</t>
  </si>
  <si>
    <t>SUPPLIES</t>
  </si>
  <si>
    <t>OTHER DIRECT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</si>
  <si>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</si>
  <si>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</si>
  <si>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</si>
  <si>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</si>
  <si>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</si>
  <si>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</si>
  <si>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</si>
  <si>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</si>
  <si>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Local STTA</t>
  </si>
  <si>
    <t>FRINGE BENEFITS</t>
  </si>
  <si>
    <t>ALLOWANCES</t>
  </si>
  <si>
    <t>LABOR (SALARIES &amp; WAGES)</t>
  </si>
  <si>
    <t>Labor (Salaries &amp; Wages)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</si>
  <si>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</si>
  <si>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</si>
  <si>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</si>
  <si>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</si>
  <si>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</si>
  <si>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</si>
  <si>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</si>
  <si>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</si>
  <si>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Total        Cost Share</t>
  </si>
  <si>
    <t>Total        USAID Amount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</si>
  <si>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</si>
  <si>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</si>
  <si>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</si>
  <si>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XI</t>
  </si>
  <si>
    <t>XII</t>
  </si>
  <si>
    <t>Unit</t>
  </si>
  <si>
    <t>No. of Unit</t>
  </si>
  <si>
    <t>Unit Cost (USD)</t>
  </si>
  <si>
    <t>TOTAL PERSONNEL</t>
  </si>
  <si>
    <t>TOTAL FRINGE BENEFITS</t>
  </si>
  <si>
    <t xml:space="preserve">PER DIEM </t>
  </si>
  <si>
    <t>(http://aoprals.state.gov/content.asp?content_id=184&amp;menu_id=78)</t>
  </si>
  <si>
    <t xml:space="preserve"> Cost Inflation Factor:</t>
  </si>
  <si>
    <t>(http://www.gsa.gov/portal/content/104877)</t>
  </si>
  <si>
    <t>Country Name</t>
  </si>
  <si>
    <t>Location Name</t>
  </si>
  <si>
    <t>Lodging</t>
  </si>
  <si>
    <t xml:space="preserve">Meals &amp; Incidentals </t>
  </si>
  <si>
    <t>TOTAL PER DIEM</t>
  </si>
  <si>
    <t>INTERNATIONAL TRAVEL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</si>
  <si>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</si>
  <si>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</si>
  <si>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</si>
  <si>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</si>
  <si>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</si>
  <si>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</si>
  <si>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</si>
  <si>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</si>
  <si>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</si>
  <si>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</si>
  <si>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</si>
  <si>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</si>
  <si>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Year 1 Sub-Total</t>
  </si>
  <si>
    <t>Year 2 Sub-Total</t>
  </si>
  <si>
    <t>Year 3 Sub-Total</t>
  </si>
  <si>
    <t>Year 4 Sub-Total</t>
  </si>
  <si>
    <t>Year 5 Sub-Total</t>
  </si>
  <si>
    <t>TOTAL INTERNATIONAL TRAVEL</t>
  </si>
  <si>
    <t>DOMESTIC TRAVEL</t>
  </si>
  <si>
    <t>TOTAL DOMESTIC TRAVEL</t>
  </si>
  <si>
    <t>XXX 2019 Rate</t>
  </si>
  <si>
    <t>Estimated Unit Cost - Airfare-Taxi</t>
  </si>
  <si>
    <t>TOTA TRAVEL COST-INT'L &amp;DOMESTIC</t>
  </si>
  <si>
    <t>TOTAL TRAVEL</t>
  </si>
  <si>
    <t>TOTAL ALLOWANCES</t>
  </si>
  <si>
    <t>Expatriate STTA</t>
  </si>
  <si>
    <t>Non Expendable Equipment</t>
  </si>
  <si>
    <t xml:space="preserve">Vehicles </t>
  </si>
  <si>
    <t>TOTAL EQUIPMENT</t>
  </si>
  <si>
    <t>TOTAL SUPPLIES</t>
  </si>
  <si>
    <t>CONTRACTUAL</t>
  </si>
  <si>
    <t>SUBTOTAL CONSULTANTS</t>
  </si>
  <si>
    <t>SUBCONTRACTS</t>
  </si>
  <si>
    <t>US Organization</t>
  </si>
  <si>
    <t>Local Organization</t>
  </si>
  <si>
    <t>SUBTOTAL SUBCONTRACTS</t>
  </si>
  <si>
    <t>SUBGRANTS</t>
  </si>
  <si>
    <t>SUBTOTAL SUBGRANTS</t>
  </si>
  <si>
    <t>SUBTOTAL PROGRAM ACTIVITIES</t>
  </si>
  <si>
    <t>GENERAL PROGRAM ACTIVITIES, TRAININGS, MEETINGS &amp; WORKSHOPS</t>
  </si>
  <si>
    <t>TOTAL OTHER COSTS</t>
  </si>
  <si>
    <t>I.R.1</t>
  </si>
  <si>
    <t>I.R.2</t>
  </si>
  <si>
    <t>International Personnel</t>
  </si>
  <si>
    <t>Local Personnel</t>
  </si>
  <si>
    <t>CONSULTANT-PROGRAM</t>
  </si>
  <si>
    <t>Local Consultants</t>
  </si>
  <si>
    <t>International Consultants</t>
  </si>
  <si>
    <t>I.R.3</t>
  </si>
  <si>
    <t>I.R.4</t>
  </si>
  <si>
    <t>USAID Y. 1- Total Estimate</t>
  </si>
  <si>
    <t>USAID Y. 2- Total Estimate</t>
  </si>
  <si>
    <t>USAID Y. 3- Total Estimate</t>
  </si>
  <si>
    <t>USAID Y. 5- Total Estimate</t>
  </si>
  <si>
    <t>USAID Y. 4- Total Estimate</t>
  </si>
  <si>
    <t>TOTAL INDIRECT COSTS</t>
  </si>
  <si>
    <t>TOTAL CONTRACTUAL</t>
  </si>
  <si>
    <t xml:space="preserve">TOTAL DIRECT COSTS </t>
  </si>
  <si>
    <t>Contractual</t>
  </si>
  <si>
    <t>Total Direct Cost (Subtotal, Items I-X)</t>
  </si>
  <si>
    <t>Y 1-USAID Amount</t>
  </si>
  <si>
    <t>Y2-USAID Amount</t>
  </si>
  <si>
    <t>Y5-USAID Amount</t>
  </si>
  <si>
    <t>Y4-USAID Amount</t>
  </si>
  <si>
    <t>Y3-USAID Amount</t>
  </si>
  <si>
    <t>TOTAL ACTIVITY ESTIMATED COST (Including Cost Share)</t>
  </si>
  <si>
    <t xml:space="preserve">TOTAL USAID ESTIMATED COST </t>
  </si>
  <si>
    <t>Table 2. Prime Detail Budget</t>
  </si>
  <si>
    <t>Table 4. Subawardee Detail Budget</t>
  </si>
  <si>
    <t>Table 3. Subawardee Summary Budget</t>
  </si>
  <si>
    <t>Table 5. Detailed Travel Costs</t>
  </si>
  <si>
    <t xml:space="preserve">
</t>
  </si>
  <si>
    <t>Non Local Organization</t>
  </si>
  <si>
    <t>IX</t>
  </si>
  <si>
    <t>TOTAL ESTIMATED AMOUNT</t>
  </si>
  <si>
    <t>TOTAL USAID ESTIMATED AMOUNT</t>
  </si>
  <si>
    <r>
      <t xml:space="preserve">NOFO No. </t>
    </r>
    <r>
      <rPr>
        <b/>
        <sz val="10"/>
        <color rgb="FFFF0000"/>
        <rFont val="Times New Roman"/>
        <family val="1"/>
      </rPr>
      <t>XX</t>
    </r>
  </si>
  <si>
    <r>
      <t>USAID/</t>
    </r>
    <r>
      <rPr>
        <b/>
        <sz val="10"/>
        <color rgb="FFFF0000"/>
        <rFont val="Times New Roman"/>
        <family val="1"/>
      </rPr>
      <t>(ACTIVTY NAME)</t>
    </r>
  </si>
  <si>
    <t>USAID/Uganda XX Activity</t>
  </si>
  <si>
    <t>Cost Share (If Applicable)</t>
  </si>
  <si>
    <t>TOTAL ACTIVITY ESTIMATED AMOUNT (Including Cost Share 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</si>
</sst>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m/d/yy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CC00"/>
      </patternFill>
    </fill>
    <fill>
      <patternFill patternType="solid">
        <fgColor theme="0"/>
        <bgColor rgb="FFEDB7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FFCC00"/>
      </patternFill>
    </fill>
    <fill>
      <patternFill patternType="solid">
        <fgColor theme="0" tint="-0.14999847407452621"/>
        <bgColor rgb="FFFFCC9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FFCC00"/>
      </patternFill>
    </fill>
    <fill>
      <patternFill patternType="solid">
        <fgColor theme="3" tint="0.79998168889431442"/>
        <bgColor rgb="FFFFCC9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FCC00"/>
      </patternFill>
    </fill>
    <fill>
      <patternFill patternType="solid">
        <fgColor theme="6" tint="0.79998168889431442"/>
        <bgColor rgb="FFFFCC99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rgb="FFFFCC00"/>
      </patternFill>
    </fill>
    <fill>
      <patternFill patternType="solid">
        <fgColor theme="8" tint="0.79998168889431442"/>
        <bgColor rgb="FFFFCC99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</cellStyleXfs>
  <cellXfs count="455">
    <xf numFmtId="0" fontId="0" fillId="0" borderId="0" xfId="0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0" xfId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0" xfId="1" applyFont="1" applyBorder="1" applyAlignment="1"/>
    <xf numFmtId="0" fontId="5" fillId="0" borderId="0" xfId="10" applyFont="1" applyAlignment="1">
      <alignment wrapText="1"/>
    </xf>
    <xf numFmtId="166" fontId="5" fillId="0" borderId="0" xfId="10" applyNumberFormat="1" applyFont="1" applyAlignment="1">
      <alignment wrapText="1"/>
    </xf>
    <xf numFmtId="0" fontId="10" fillId="0" borderId="0" xfId="10" applyFont="1" applyAlignment="1"/>
    <xf numFmtId="0" fontId="5" fillId="0" borderId="16" xfId="10" applyFont="1" applyBorder="1" applyAlignment="1"/>
    <xf numFmtId="0" fontId="11" fillId="0" borderId="20" xfId="10" applyFont="1" applyBorder="1" applyAlignment="1">
      <alignment wrapText="1"/>
    </xf>
    <xf numFmtId="0" fontId="11" fillId="0" borderId="21" xfId="10" applyFont="1" applyBorder="1" applyAlignment="1">
      <alignment wrapText="1"/>
    </xf>
    <xf numFmtId="0" fontId="5" fillId="0" borderId="22" xfId="10" applyFont="1" applyBorder="1" applyAlignment="1">
      <alignment wrapText="1"/>
    </xf>
    <xf numFmtId="0" fontId="5" fillId="0" borderId="23" xfId="10" applyFont="1" applyBorder="1" applyAlignment="1">
      <alignment wrapText="1"/>
    </xf>
    <xf numFmtId="0" fontId="5" fillId="0" borderId="24" xfId="10" applyFont="1" applyBorder="1" applyAlignment="1">
      <alignment wrapText="1"/>
    </xf>
    <xf numFmtId="0" fontId="5" fillId="0" borderId="25" xfId="10" applyFont="1" applyBorder="1" applyAlignment="1">
      <alignment wrapText="1"/>
    </xf>
    <xf numFmtId="0" fontId="5" fillId="0" borderId="26" xfId="10" applyFont="1" applyBorder="1" applyAlignment="1">
      <alignment wrapText="1"/>
    </xf>
    <xf numFmtId="0" fontId="5" fillId="0" borderId="27" xfId="10" applyFont="1" applyBorder="1" applyAlignment="1">
      <alignment wrapText="1"/>
    </xf>
    <xf numFmtId="0" fontId="5" fillId="0" borderId="6" xfId="10" applyFont="1" applyBorder="1" applyAlignment="1">
      <alignment wrapText="1"/>
    </xf>
    <xf numFmtId="0" fontId="12" fillId="0" borderId="6" xfId="10" applyFont="1" applyBorder="1" applyAlignment="1"/>
    <xf numFmtId="0" fontId="5" fillId="0" borderId="28" xfId="10" applyFont="1" applyBorder="1" applyAlignment="1">
      <alignment wrapText="1"/>
    </xf>
    <xf numFmtId="0" fontId="13" fillId="0" borderId="6" xfId="10" applyFont="1" applyBorder="1" applyAlignment="1"/>
    <xf numFmtId="0" fontId="5" fillId="0" borderId="9" xfId="10" applyFont="1" applyBorder="1" applyAlignment="1">
      <alignment wrapText="1"/>
    </xf>
    <xf numFmtId="1" fontId="12" fillId="0" borderId="6" xfId="10" applyNumberFormat="1" applyFont="1" applyBorder="1" applyAlignment="1"/>
    <xf numFmtId="1" fontId="5" fillId="0" borderId="28" xfId="10" applyNumberFormat="1" applyFont="1" applyBorder="1" applyAlignment="1">
      <alignment wrapText="1"/>
    </xf>
    <xf numFmtId="0" fontId="5" fillId="0" borderId="29" xfId="10" applyFont="1" applyBorder="1" applyAlignment="1">
      <alignment wrapText="1"/>
    </xf>
    <xf numFmtId="1" fontId="12" fillId="0" borderId="30" xfId="10" applyNumberFormat="1" applyFont="1" applyBorder="1" applyAlignment="1"/>
    <xf numFmtId="0" fontId="12" fillId="0" borderId="30" xfId="10" applyFont="1" applyBorder="1" applyAlignment="1"/>
    <xf numFmtId="0" fontId="5" fillId="0" borderId="31" xfId="10" applyFont="1" applyBorder="1" applyAlignment="1">
      <alignment wrapText="1"/>
    </xf>
    <xf numFmtId="0" fontId="5" fillId="0" borderId="32" xfId="10" applyFont="1" applyBorder="1" applyAlignment="1">
      <alignment wrapText="1"/>
    </xf>
    <xf numFmtId="166" fontId="5" fillId="0" borderId="14" xfId="10" applyNumberFormat="1" applyFont="1" applyBorder="1" applyAlignment="1">
      <alignment wrapText="1"/>
    </xf>
    <xf numFmtId="0" fontId="14" fillId="0" borderId="0" xfId="10" applyFont="1" applyAlignment="1">
      <alignment horizontal="center" wrapText="1"/>
    </xf>
    <xf numFmtId="0" fontId="3" fillId="10" borderId="4" xfId="10" applyFont="1" applyFill="1" applyBorder="1" applyAlignment="1">
      <alignment wrapText="1"/>
    </xf>
    <xf numFmtId="0" fontId="3" fillId="10" borderId="4" xfId="10" applyFont="1" applyFill="1" applyBorder="1" applyAlignment="1">
      <alignment horizontal="center" wrapText="1"/>
    </xf>
    <xf numFmtId="0" fontId="3" fillId="10" borderId="20" xfId="10" applyFont="1" applyFill="1" applyBorder="1" applyAlignment="1">
      <alignment wrapText="1"/>
    </xf>
    <xf numFmtId="0" fontId="5" fillId="7" borderId="0" xfId="10" applyFont="1" applyFill="1" applyAlignment="1">
      <alignment wrapText="1"/>
    </xf>
    <xf numFmtId="0" fontId="5" fillId="7" borderId="22" xfId="10" applyFont="1" applyFill="1" applyBorder="1" applyAlignment="1">
      <alignment horizontal="center" wrapText="1"/>
    </xf>
    <xf numFmtId="0" fontId="5" fillId="7" borderId="23" xfId="10" applyFont="1" applyFill="1" applyBorder="1" applyAlignment="1">
      <alignment wrapText="1"/>
    </xf>
    <xf numFmtId="0" fontId="5" fillId="7" borderId="23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horizontal="center" wrapText="1"/>
    </xf>
    <xf numFmtId="0" fontId="5" fillId="7" borderId="6" xfId="10" applyFont="1" applyFill="1" applyBorder="1" applyAlignment="1">
      <alignment wrapText="1"/>
    </xf>
    <xf numFmtId="167" fontId="5" fillId="7" borderId="26" xfId="10" applyNumberFormat="1" applyFont="1" applyFill="1" applyBorder="1" applyAlignment="1">
      <alignment wrapText="1"/>
    </xf>
    <xf numFmtId="167" fontId="5" fillId="7" borderId="23" xfId="10" applyNumberFormat="1" applyFont="1" applyFill="1" applyBorder="1" applyAlignment="1">
      <alignment wrapText="1"/>
    </xf>
    <xf numFmtId="167" fontId="5" fillId="7" borderId="24" xfId="10" applyNumberFormat="1" applyFont="1" applyFill="1" applyBorder="1" applyAlignment="1">
      <alignment wrapText="1"/>
    </xf>
    <xf numFmtId="166" fontId="5" fillId="7" borderId="0" xfId="10" applyNumberFormat="1" applyFont="1" applyFill="1" applyAlignment="1">
      <alignment wrapText="1"/>
    </xf>
    <xf numFmtId="167" fontId="5" fillId="7" borderId="0" xfId="10" applyNumberFormat="1" applyFont="1" applyFill="1" applyAlignment="1">
      <alignment wrapText="1"/>
    </xf>
    <xf numFmtId="0" fontId="5" fillId="0" borderId="25" xfId="10" applyFont="1" applyBorder="1" applyAlignment="1">
      <alignment horizontal="center" wrapText="1"/>
    </xf>
    <xf numFmtId="0" fontId="5" fillId="0" borderId="33" xfId="10" applyFont="1" applyBorder="1" applyAlignment="1">
      <alignment horizontal="center" wrapText="1"/>
    </xf>
    <xf numFmtId="0" fontId="5" fillId="0" borderId="26" xfId="10" applyFont="1" applyBorder="1" applyAlignment="1">
      <alignment horizontal="center" wrapText="1"/>
    </xf>
    <xf numFmtId="167" fontId="5" fillId="0" borderId="26" xfId="10" applyNumberFormat="1" applyFont="1" applyBorder="1" applyAlignment="1">
      <alignment wrapText="1"/>
    </xf>
    <xf numFmtId="167" fontId="5" fillId="0" borderId="34" xfId="10" applyNumberFormat="1" applyFont="1" applyBorder="1" applyAlignment="1">
      <alignment wrapText="1"/>
    </xf>
    <xf numFmtId="167" fontId="5" fillId="0" borderId="0" xfId="10" applyNumberFormat="1" applyFont="1" applyAlignment="1">
      <alignment wrapText="1"/>
    </xf>
    <xf numFmtId="0" fontId="5" fillId="0" borderId="9" xfId="10" applyFont="1" applyBorder="1" applyAlignment="1">
      <alignment horizontal="center" wrapText="1"/>
    </xf>
    <xf numFmtId="0" fontId="5" fillId="0" borderId="6" xfId="10" applyFont="1" applyBorder="1" applyAlignment="1">
      <alignment horizontal="center" wrapText="1"/>
    </xf>
    <xf numFmtId="0" fontId="5" fillId="11" borderId="9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wrapText="1"/>
    </xf>
    <xf numFmtId="167" fontId="5" fillId="0" borderId="6" xfId="10" applyNumberFormat="1" applyFont="1" applyBorder="1" applyAlignment="1">
      <alignment wrapText="1"/>
    </xf>
    <xf numFmtId="0" fontId="3" fillId="0" borderId="0" xfId="10" applyFont="1" applyAlignment="1">
      <alignment wrapText="1"/>
    </xf>
    <xf numFmtId="167" fontId="3" fillId="11" borderId="35" xfId="10" applyNumberFormat="1" applyFont="1" applyFill="1" applyBorder="1" applyAlignment="1">
      <alignment wrapText="1"/>
    </xf>
    <xf numFmtId="166" fontId="3" fillId="0" borderId="0" xfId="10" applyNumberFormat="1" applyFont="1" applyAlignment="1">
      <alignment wrapText="1"/>
    </xf>
    <xf numFmtId="43" fontId="3" fillId="0" borderId="0" xfId="10" applyNumberFormat="1" applyFont="1" applyAlignment="1">
      <alignment wrapText="1"/>
    </xf>
    <xf numFmtId="167" fontId="5" fillId="0" borderId="36" xfId="10" applyNumberFormat="1" applyFont="1" applyBorder="1" applyAlignment="1">
      <alignment wrapText="1"/>
    </xf>
    <xf numFmtId="167" fontId="5" fillId="0" borderId="37" xfId="10" applyNumberFormat="1" applyFont="1" applyBorder="1" applyAlignment="1">
      <alignment wrapText="1"/>
    </xf>
    <xf numFmtId="167" fontId="5" fillId="0" borderId="38" xfId="10" applyNumberFormat="1" applyFont="1" applyBorder="1" applyAlignment="1">
      <alignment wrapText="1"/>
    </xf>
    <xf numFmtId="0" fontId="5" fillId="0" borderId="36" xfId="10" applyFont="1" applyBorder="1" applyAlignment="1">
      <alignment horizontal="center" wrapText="1"/>
    </xf>
    <xf numFmtId="167" fontId="3" fillId="11" borderId="4" xfId="10" applyNumberFormat="1" applyFont="1" applyFill="1" applyBorder="1" applyAlignment="1">
      <alignment wrapText="1"/>
    </xf>
    <xf numFmtId="167" fontId="3" fillId="0" borderId="0" xfId="10" applyNumberFormat="1" applyFont="1" applyAlignment="1">
      <alignment wrapText="1"/>
    </xf>
    <xf numFmtId="9" fontId="5" fillId="0" borderId="0" xfId="10" applyNumberFormat="1" applyFont="1" applyAlignment="1">
      <alignment wrapText="1"/>
    </xf>
    <xf numFmtId="0" fontId="5" fillId="0" borderId="37" xfId="10" applyFont="1" applyBorder="1" applyAlignment="1">
      <alignment wrapText="1"/>
    </xf>
    <xf numFmtId="167" fontId="5" fillId="0" borderId="39" xfId="10" applyNumberFormat="1" applyFont="1" applyBorder="1" applyAlignment="1">
      <alignment wrapText="1"/>
    </xf>
    <xf numFmtId="0" fontId="5" fillId="0" borderId="16" xfId="10" applyFont="1" applyBorder="1" applyAlignment="1">
      <alignment wrapText="1"/>
    </xf>
    <xf numFmtId="0" fontId="5" fillId="0" borderId="38" xfId="10" applyFont="1" applyBorder="1" applyAlignment="1">
      <alignment wrapText="1"/>
    </xf>
    <xf numFmtId="167" fontId="5" fillId="0" borderId="41" xfId="10" applyNumberFormat="1" applyFont="1" applyBorder="1" applyAlignment="1">
      <alignment wrapText="1"/>
    </xf>
    <xf numFmtId="0" fontId="5" fillId="11" borderId="38" xfId="10" applyFont="1" applyFill="1" applyBorder="1" applyAlignment="1">
      <alignment wrapText="1"/>
    </xf>
    <xf numFmtId="167" fontId="5" fillId="0" borderId="43" xfId="10" applyNumberFormat="1" applyFont="1" applyBorder="1" applyAlignment="1">
      <alignment wrapText="1"/>
    </xf>
    <xf numFmtId="0" fontId="5" fillId="0" borderId="38" xfId="10" applyFont="1" applyBorder="1" applyAlignment="1">
      <alignment horizontal="center" wrapText="1"/>
    </xf>
    <xf numFmtId="0" fontId="5" fillId="7" borderId="16" xfId="10" applyFont="1" applyFill="1" applyBorder="1" applyAlignment="1">
      <alignment wrapText="1"/>
    </xf>
    <xf numFmtId="0" fontId="5" fillId="0" borderId="36" xfId="10" applyFont="1" applyBorder="1" applyAlignment="1">
      <alignment wrapText="1"/>
    </xf>
    <xf numFmtId="167" fontId="5" fillId="0" borderId="44" xfId="10" applyNumberFormat="1" applyFont="1" applyBorder="1" applyAlignment="1">
      <alignment wrapText="1"/>
    </xf>
    <xf numFmtId="43" fontId="5" fillId="0" borderId="0" xfId="10" applyNumberFormat="1" applyFont="1" applyAlignment="1">
      <alignment wrapText="1"/>
    </xf>
    <xf numFmtId="0" fontId="5" fillId="0" borderId="35" xfId="10" applyFont="1" applyBorder="1" applyAlignment="1">
      <alignment wrapText="1"/>
    </xf>
    <xf numFmtId="0" fontId="5" fillId="0" borderId="45" xfId="10" applyFont="1" applyBorder="1" applyAlignment="1">
      <alignment wrapText="1"/>
    </xf>
    <xf numFmtId="167" fontId="5" fillId="0" borderId="45" xfId="10" applyNumberFormat="1" applyFont="1" applyBorder="1" applyAlignment="1">
      <alignment wrapText="1"/>
    </xf>
    <xf numFmtId="167" fontId="5" fillId="0" borderId="35" xfId="10" applyNumberFormat="1" applyFont="1" applyBorder="1" applyAlignment="1">
      <alignment wrapText="1"/>
    </xf>
    <xf numFmtId="0" fontId="5" fillId="11" borderId="38" xfId="10" applyFont="1" applyFill="1" applyBorder="1" applyAlignment="1">
      <alignment horizontal="center" wrapText="1"/>
    </xf>
    <xf numFmtId="0" fontId="5" fillId="0" borderId="46" xfId="10" applyFont="1" applyBorder="1" applyAlignment="1">
      <alignment wrapText="1"/>
    </xf>
    <xf numFmtId="0" fontId="5" fillId="7" borderId="38" xfId="10" applyFont="1" applyFill="1" applyBorder="1" applyAlignment="1">
      <alignment horizontal="center" wrapText="1"/>
    </xf>
    <xf numFmtId="167" fontId="5" fillId="7" borderId="37" xfId="10" applyNumberFormat="1" applyFont="1" applyFill="1" applyBorder="1" applyAlignment="1">
      <alignment wrapText="1"/>
    </xf>
    <xf numFmtId="0" fontId="5" fillId="0" borderId="42" xfId="10" applyFont="1" applyBorder="1" applyAlignment="1">
      <alignment wrapText="1"/>
    </xf>
    <xf numFmtId="167" fontId="5" fillId="0" borderId="33" xfId="10" applyNumberFormat="1" applyFont="1" applyBorder="1" applyAlignment="1">
      <alignment wrapText="1"/>
    </xf>
    <xf numFmtId="167" fontId="5" fillId="0" borderId="47" xfId="10" applyNumberFormat="1" applyFont="1" applyBorder="1" applyAlignment="1">
      <alignment wrapText="1"/>
    </xf>
    <xf numFmtId="167" fontId="5" fillId="0" borderId="42" xfId="10" applyNumberFormat="1" applyFont="1" applyBorder="1" applyAlignment="1">
      <alignment wrapText="1"/>
    </xf>
    <xf numFmtId="167" fontId="5" fillId="0" borderId="40" xfId="10" applyNumberFormat="1" applyFont="1" applyBorder="1" applyAlignment="1">
      <alignment wrapText="1"/>
    </xf>
    <xf numFmtId="0" fontId="5" fillId="7" borderId="37" xfId="10" applyFont="1" applyFill="1" applyBorder="1" applyAlignment="1">
      <alignment wrapText="1"/>
    </xf>
    <xf numFmtId="167" fontId="5" fillId="0" borderId="49" xfId="10" applyNumberFormat="1" applyFont="1" applyBorder="1" applyAlignment="1">
      <alignment wrapText="1"/>
    </xf>
    <xf numFmtId="167" fontId="5" fillId="0" borderId="50" xfId="10" applyNumberFormat="1" applyFont="1" applyBorder="1" applyAlignment="1">
      <alignment wrapText="1"/>
    </xf>
    <xf numFmtId="167" fontId="5" fillId="0" borderId="51" xfId="10" applyNumberFormat="1" applyFont="1" applyBorder="1" applyAlignment="1">
      <alignment wrapText="1"/>
    </xf>
    <xf numFmtId="167" fontId="5" fillId="0" borderId="52" xfId="10" applyNumberFormat="1" applyFont="1" applyBorder="1" applyAlignment="1">
      <alignment wrapText="1"/>
    </xf>
    <xf numFmtId="0" fontId="5" fillId="11" borderId="36" xfId="10" applyFont="1" applyFill="1" applyBorder="1" applyAlignment="1">
      <alignment wrapText="1"/>
    </xf>
    <xf numFmtId="0" fontId="5" fillId="7" borderId="38" xfId="10" applyFont="1" applyFill="1" applyBorder="1" applyAlignment="1">
      <alignment wrapText="1"/>
    </xf>
    <xf numFmtId="0" fontId="5" fillId="11" borderId="42" xfId="10" applyFont="1" applyFill="1" applyBorder="1" applyAlignment="1">
      <alignment wrapText="1"/>
    </xf>
    <xf numFmtId="0" fontId="13" fillId="0" borderId="0" xfId="10" applyFont="1" applyAlignment="1"/>
    <xf numFmtId="0" fontId="5" fillId="6" borderId="22" xfId="10" applyFont="1" applyFill="1" applyBorder="1" applyAlignment="1">
      <alignment wrapText="1"/>
    </xf>
    <xf numFmtId="0" fontId="5" fillId="6" borderId="23" xfId="10" applyFont="1" applyFill="1" applyBorder="1" applyAlignment="1">
      <alignment wrapText="1"/>
    </xf>
    <xf numFmtId="0" fontId="5" fillId="6" borderId="37" xfId="10" applyFont="1" applyFill="1" applyBorder="1" applyAlignment="1">
      <alignment wrapText="1"/>
    </xf>
    <xf numFmtId="0" fontId="5" fillId="6" borderId="8" xfId="10" applyFont="1" applyFill="1" applyBorder="1" applyAlignment="1">
      <alignment wrapText="1"/>
    </xf>
    <xf numFmtId="0" fontId="5" fillId="6" borderId="26" xfId="10" applyFont="1" applyFill="1" applyBorder="1" applyAlignment="1">
      <alignment wrapText="1"/>
    </xf>
    <xf numFmtId="0" fontId="5" fillId="6" borderId="16" xfId="10" applyFont="1" applyFill="1" applyBorder="1" applyAlignment="1">
      <alignment wrapText="1"/>
    </xf>
    <xf numFmtId="0" fontId="5" fillId="6" borderId="38" xfId="10" applyFont="1" applyFill="1" applyBorder="1" applyAlignment="1">
      <alignment wrapText="1"/>
    </xf>
    <xf numFmtId="0" fontId="5" fillId="6" borderId="41" xfId="10" applyFont="1" applyFill="1" applyBorder="1" applyAlignment="1">
      <alignment wrapText="1"/>
    </xf>
    <xf numFmtId="0" fontId="5" fillId="6" borderId="6" xfId="10" applyFont="1" applyFill="1" applyBorder="1" applyAlignment="1">
      <alignment wrapText="1"/>
    </xf>
    <xf numFmtId="0" fontId="5" fillId="12" borderId="38" xfId="10" applyFont="1" applyFill="1" applyBorder="1" applyAlignment="1">
      <alignment wrapText="1"/>
    </xf>
    <xf numFmtId="0" fontId="5" fillId="12" borderId="41" xfId="10" applyFont="1" applyFill="1" applyBorder="1" applyAlignment="1">
      <alignment wrapText="1"/>
    </xf>
    <xf numFmtId="0" fontId="5" fillId="12" borderId="6" xfId="10" applyFont="1" applyFill="1" applyBorder="1" applyAlignment="1">
      <alignment wrapText="1"/>
    </xf>
    <xf numFmtId="0" fontId="5" fillId="13" borderId="16" xfId="10" applyFont="1" applyFill="1" applyBorder="1" applyAlignment="1">
      <alignment wrapText="1"/>
    </xf>
    <xf numFmtId="0" fontId="5" fillId="6" borderId="36" xfId="10" applyFont="1" applyFill="1" applyBorder="1" applyAlignment="1">
      <alignment wrapText="1"/>
    </xf>
    <xf numFmtId="0" fontId="5" fillId="6" borderId="25" xfId="10" applyFont="1" applyFill="1" applyBorder="1" applyAlignment="1">
      <alignment wrapText="1"/>
    </xf>
    <xf numFmtId="0" fontId="5" fillId="13" borderId="23" xfId="10" applyFont="1" applyFill="1" applyBorder="1" applyAlignment="1">
      <alignment wrapText="1"/>
    </xf>
    <xf numFmtId="0" fontId="5" fillId="13" borderId="42" xfId="10" applyFont="1" applyFill="1" applyBorder="1" applyAlignment="1">
      <alignment wrapText="1"/>
    </xf>
    <xf numFmtId="0" fontId="5" fillId="13" borderId="6" xfId="10" applyFont="1" applyFill="1" applyBorder="1" applyAlignment="1">
      <alignment wrapText="1"/>
    </xf>
    <xf numFmtId="0" fontId="5" fillId="6" borderId="42" xfId="10" applyFont="1" applyFill="1" applyBorder="1" applyAlignment="1">
      <alignment wrapText="1"/>
    </xf>
    <xf numFmtId="0" fontId="5" fillId="6" borderId="48" xfId="10" applyFont="1" applyFill="1" applyBorder="1" applyAlignment="1">
      <alignment wrapText="1"/>
    </xf>
    <xf numFmtId="0" fontId="5" fillId="6" borderId="45" xfId="10" applyFont="1" applyFill="1" applyBorder="1" applyAlignment="1">
      <alignment wrapText="1"/>
    </xf>
    <xf numFmtId="0" fontId="5" fillId="13" borderId="45" xfId="10" applyFont="1" applyFill="1" applyBorder="1" applyAlignment="1">
      <alignment wrapText="1"/>
    </xf>
    <xf numFmtId="167" fontId="5" fillId="12" borderId="49" xfId="10" applyNumberFormat="1" applyFont="1" applyFill="1" applyBorder="1" applyAlignment="1">
      <alignment wrapText="1"/>
    </xf>
    <xf numFmtId="0" fontId="9" fillId="10" borderId="4" xfId="10" applyFont="1" applyFill="1" applyBorder="1" applyAlignment="1">
      <alignment wrapText="1"/>
    </xf>
    <xf numFmtId="167" fontId="5" fillId="12" borderId="38" xfId="10" applyNumberFormat="1" applyFont="1" applyFill="1" applyBorder="1" applyAlignment="1">
      <alignment wrapText="1"/>
    </xf>
    <xf numFmtId="167" fontId="5" fillId="12" borderId="45" xfId="10" applyNumberFormat="1" applyFont="1" applyFill="1" applyBorder="1" applyAlignment="1">
      <alignment wrapText="1"/>
    </xf>
    <xf numFmtId="167" fontId="5" fillId="6" borderId="45" xfId="10" applyNumberFormat="1" applyFont="1" applyFill="1" applyBorder="1" applyAlignment="1">
      <alignment wrapText="1"/>
    </xf>
    <xf numFmtId="167" fontId="5" fillId="6" borderId="37" xfId="10" applyNumberFormat="1" applyFont="1" applyFill="1" applyBorder="1" applyAlignment="1">
      <alignment wrapText="1"/>
    </xf>
    <xf numFmtId="167" fontId="5" fillId="6" borderId="38" xfId="10" applyNumberFormat="1" applyFont="1" applyFill="1" applyBorder="1" applyAlignment="1">
      <alignment wrapText="1"/>
    </xf>
    <xf numFmtId="0" fontId="5" fillId="12" borderId="36" xfId="10" applyFont="1" applyFill="1" applyBorder="1" applyAlignment="1">
      <alignment horizontal="center" wrapText="1"/>
    </xf>
    <xf numFmtId="0" fontId="5" fillId="6" borderId="36" xfId="10" applyFont="1" applyFill="1" applyBorder="1" applyAlignment="1">
      <alignment horizontal="center" wrapText="1"/>
    </xf>
    <xf numFmtId="0" fontId="5" fillId="6" borderId="40" xfId="10" applyFont="1" applyFill="1" applyBorder="1" applyAlignment="1">
      <alignment horizontal="center" wrapText="1"/>
    </xf>
    <xf numFmtId="0" fontId="5" fillId="12" borderId="42" xfId="10" applyFont="1" applyFill="1" applyBorder="1" applyAlignment="1">
      <alignment horizontal="center" wrapText="1"/>
    </xf>
    <xf numFmtId="0" fontId="5" fillId="6" borderId="38" xfId="10" applyFont="1" applyFill="1" applyBorder="1" applyAlignment="1">
      <alignment horizontal="center" wrapText="1"/>
    </xf>
    <xf numFmtId="0" fontId="15" fillId="0" borderId="1" xfId="0" applyFont="1" applyBorder="1"/>
    <xf numFmtId="0" fontId="15" fillId="5" borderId="1" xfId="0" applyFont="1" applyFill="1" applyBorder="1" applyAlignment="1">
      <alignment vertical="center" wrapText="1"/>
    </xf>
    <xf numFmtId="0" fontId="16" fillId="0" borderId="1" xfId="0" applyFont="1" applyBorder="1"/>
    <xf numFmtId="41" fontId="16" fillId="7" borderId="1" xfId="0" applyNumberFormat="1" applyFont="1" applyFill="1" applyBorder="1" applyAlignment="1"/>
    <xf numFmtId="41" fontId="16" fillId="7" borderId="2" xfId="0" applyNumberFormat="1" applyFont="1" applyFill="1" applyBorder="1" applyAlignment="1"/>
    <xf numFmtId="0" fontId="16" fillId="0" borderId="5" xfId="0" applyFont="1" applyBorder="1"/>
    <xf numFmtId="41" fontId="16" fillId="7" borderId="5" xfId="0" applyNumberFormat="1" applyFont="1" applyFill="1" applyBorder="1" applyAlignment="1"/>
    <xf numFmtId="0" fontId="15" fillId="8" borderId="10" xfId="0" applyFont="1" applyFill="1" applyBorder="1" applyAlignment="1"/>
    <xf numFmtId="0" fontId="15" fillId="8" borderId="9" xfId="0" applyFont="1" applyFill="1" applyBorder="1" applyAlignment="1"/>
    <xf numFmtId="0" fontId="15" fillId="8" borderId="6" xfId="0" applyFont="1" applyFill="1" applyBorder="1" applyAlignment="1"/>
    <xf numFmtId="41" fontId="15" fillId="8" borderId="6" xfId="0" applyNumberFormat="1" applyFont="1" applyFill="1" applyBorder="1" applyAlignment="1"/>
    <xf numFmtId="0" fontId="15" fillId="6" borderId="1" xfId="0" applyFont="1" applyFill="1" applyBorder="1" applyAlignment="1">
      <alignment vertical="center" wrapText="1"/>
    </xf>
    <xf numFmtId="9" fontId="16" fillId="0" borderId="0" xfId="0" applyNumberFormat="1" applyFont="1" applyAlignment="1"/>
    <xf numFmtId="41" fontId="15" fillId="6" borderId="1" xfId="0" applyNumberFormat="1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9" fontId="16" fillId="0" borderId="5" xfId="0" applyNumberFormat="1" applyFont="1" applyBorder="1" applyAlignment="1"/>
    <xf numFmtId="41" fontId="15" fillId="6" borderId="5" xfId="0" applyNumberFormat="1" applyFont="1" applyFill="1" applyBorder="1" applyAlignment="1">
      <alignment vertical="center" wrapText="1"/>
    </xf>
    <xf numFmtId="9" fontId="16" fillId="6" borderId="5" xfId="0" applyNumberFormat="1" applyFont="1" applyFill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16" fillId="4" borderId="6" xfId="0" applyFont="1" applyFill="1" applyBorder="1"/>
    <xf numFmtId="0" fontId="15" fillId="5" borderId="7" xfId="0" applyFont="1" applyFill="1" applyBorder="1" applyAlignment="1">
      <alignment vertical="center" wrapText="1"/>
    </xf>
    <xf numFmtId="0" fontId="18" fillId="0" borderId="1" xfId="0" applyFont="1" applyBorder="1"/>
    <xf numFmtId="0" fontId="15" fillId="4" borderId="1" xfId="0" applyFont="1" applyFill="1" applyBorder="1"/>
    <xf numFmtId="0" fontId="15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9" fillId="0" borderId="1" xfId="0" applyFont="1" applyBorder="1"/>
    <xf numFmtId="0" fontId="19" fillId="0" borderId="5" xfId="0" applyFont="1" applyBorder="1"/>
    <xf numFmtId="0" fontId="19" fillId="4" borderId="6" xfId="0" applyFont="1" applyFill="1" applyBorder="1"/>
    <xf numFmtId="165" fontId="19" fillId="4" borderId="1" xfId="4" applyNumberFormat="1" applyFont="1" applyFill="1" applyBorder="1"/>
    <xf numFmtId="0" fontId="15" fillId="8" borderId="53" xfId="0" applyFont="1" applyFill="1" applyBorder="1" applyAlignment="1"/>
    <xf numFmtId="0" fontId="16" fillId="6" borderId="7" xfId="0" applyFont="1" applyFill="1" applyBorder="1"/>
    <xf numFmtId="41" fontId="15" fillId="14" borderId="7" xfId="0" applyNumberFormat="1" applyFont="1" applyFill="1" applyBorder="1" applyAlignment="1"/>
    <xf numFmtId="0" fontId="19" fillId="6" borderId="7" xfId="0" applyFont="1" applyFill="1" applyBorder="1"/>
    <xf numFmtId="0" fontId="16" fillId="16" borderId="7" xfId="0" applyFont="1" applyFill="1" applyBorder="1"/>
    <xf numFmtId="41" fontId="15" fillId="17" borderId="7" xfId="0" applyNumberFormat="1" applyFont="1" applyFill="1" applyBorder="1" applyAlignment="1"/>
    <xf numFmtId="0" fontId="19" fillId="16" borderId="7" xfId="0" applyFont="1" applyFill="1" applyBorder="1"/>
    <xf numFmtId="0" fontId="20" fillId="0" borderId="54" xfId="0" applyFont="1" applyBorder="1" applyAlignment="1"/>
    <xf numFmtId="0" fontId="20" fillId="0" borderId="1" xfId="0" applyFont="1" applyBorder="1" applyAlignment="1"/>
    <xf numFmtId="0" fontId="20" fillId="15" borderId="47" xfId="0" applyFont="1" applyFill="1" applyBorder="1" applyAlignment="1"/>
    <xf numFmtId="0" fontId="20" fillId="0" borderId="55" xfId="0" applyFont="1" applyBorder="1" applyAlignment="1"/>
    <xf numFmtId="0" fontId="20" fillId="0" borderId="56" xfId="0" applyFont="1" applyBorder="1" applyAlignment="1"/>
    <xf numFmtId="0" fontId="21" fillId="0" borderId="55" xfId="0" applyFont="1" applyBorder="1"/>
    <xf numFmtId="0" fontId="15" fillId="8" borderId="1" xfId="0" applyFont="1" applyFill="1" applyBorder="1" applyAlignment="1"/>
    <xf numFmtId="0" fontId="16" fillId="4" borderId="26" xfId="0" applyFont="1" applyFill="1" applyBorder="1"/>
    <xf numFmtId="0" fontId="19" fillId="4" borderId="26" xfId="0" applyFont="1" applyFill="1" applyBorder="1"/>
    <xf numFmtId="0" fontId="16" fillId="6" borderId="1" xfId="0" applyFont="1" applyFill="1" applyBorder="1" applyAlignment="1">
      <alignment vertical="center" wrapText="1"/>
    </xf>
    <xf numFmtId="0" fontId="20" fillId="15" borderId="1" xfId="0" applyFont="1" applyFill="1" applyBorder="1" applyAlignment="1"/>
    <xf numFmtId="0" fontId="15" fillId="0" borderId="2" xfId="0" applyFont="1" applyBorder="1"/>
    <xf numFmtId="0" fontId="15" fillId="5" borderId="2" xfId="0" applyFont="1" applyFill="1" applyBorder="1" applyAlignment="1">
      <alignment vertical="center" wrapText="1"/>
    </xf>
    <xf numFmtId="41" fontId="16" fillId="7" borderId="58" xfId="0" applyNumberFormat="1" applyFont="1" applyFill="1" applyBorder="1" applyAlignment="1"/>
    <xf numFmtId="0" fontId="19" fillId="0" borderId="59" xfId="0" applyFont="1" applyBorder="1"/>
    <xf numFmtId="0" fontId="15" fillId="5" borderId="60" xfId="0" applyFont="1" applyFill="1" applyBorder="1" applyAlignment="1">
      <alignment vertical="center" wrapText="1"/>
    </xf>
    <xf numFmtId="0" fontId="19" fillId="0" borderId="2" xfId="0" applyFont="1" applyBorder="1"/>
    <xf numFmtId="41" fontId="15" fillId="9" borderId="8" xfId="0" applyNumberFormat="1" applyFont="1" applyFill="1" applyBorder="1" applyAlignment="1"/>
    <xf numFmtId="0" fontId="15" fillId="6" borderId="2" xfId="0" applyFont="1" applyFill="1" applyBorder="1" applyAlignment="1">
      <alignment vertical="center" wrapText="1"/>
    </xf>
    <xf numFmtId="41" fontId="15" fillId="8" borderId="8" xfId="0" applyNumberFormat="1" applyFont="1" applyFill="1" applyBorder="1" applyAlignment="1"/>
    <xf numFmtId="41" fontId="15" fillId="9" borderId="16" xfId="0" applyNumberFormat="1" applyFont="1" applyFill="1" applyBorder="1" applyAlignment="1"/>
    <xf numFmtId="41" fontId="15" fillId="14" borderId="60" xfId="0" applyNumberFormat="1" applyFont="1" applyFill="1" applyBorder="1" applyAlignment="1"/>
    <xf numFmtId="41" fontId="15" fillId="17" borderId="60" xfId="0" applyNumberFormat="1" applyFont="1" applyFill="1" applyBorder="1" applyAlignment="1"/>
    <xf numFmtId="0" fontId="15" fillId="9" borderId="1" xfId="0" applyFont="1" applyFill="1" applyBorder="1" applyAlignment="1"/>
    <xf numFmtId="41" fontId="15" fillId="9" borderId="1" xfId="0" applyNumberFormat="1" applyFont="1" applyFill="1" applyBorder="1" applyAlignment="1"/>
    <xf numFmtId="41" fontId="15" fillId="14" borderId="1" xfId="0" applyNumberFormat="1" applyFont="1" applyFill="1" applyBorder="1" applyAlignment="1"/>
    <xf numFmtId="41" fontId="15" fillId="17" borderId="1" xfId="0" applyNumberFormat="1" applyFont="1" applyFill="1" applyBorder="1" applyAlignment="1"/>
    <xf numFmtId="41" fontId="15" fillId="9" borderId="2" xfId="0" applyNumberFormat="1" applyFont="1" applyFill="1" applyBorder="1" applyAlignment="1"/>
    <xf numFmtId="0" fontId="15" fillId="4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17" fillId="0" borderId="61" xfId="0" applyFont="1" applyBorder="1"/>
    <xf numFmtId="41" fontId="16" fillId="7" borderId="59" xfId="0" applyNumberFormat="1" applyFont="1" applyFill="1" applyBorder="1" applyAlignment="1"/>
    <xf numFmtId="0" fontId="8" fillId="0" borderId="0" xfId="0" applyFont="1" applyAlignment="1">
      <alignment horizontal="left" vertical="center"/>
    </xf>
    <xf numFmtId="164" fontId="16" fillId="0" borderId="0" xfId="1" applyNumberFormat="1" applyFont="1" applyBorder="1"/>
    <xf numFmtId="0" fontId="16" fillId="0" borderId="0" xfId="1" applyFont="1"/>
    <xf numFmtId="0" fontId="17" fillId="0" borderId="0" xfId="0" applyFont="1"/>
    <xf numFmtId="0" fontId="15" fillId="0" borderId="0" xfId="1" applyFont="1" applyBorder="1"/>
    <xf numFmtId="0" fontId="16" fillId="0" borderId="0" xfId="1" applyFont="1" applyBorder="1"/>
    <xf numFmtId="0" fontId="19" fillId="0" borderId="0" xfId="0" applyFont="1"/>
    <xf numFmtId="0" fontId="16" fillId="0" borderId="1" xfId="1" applyFont="1" applyBorder="1" applyAlignment="1">
      <alignment horizontal="center"/>
    </xf>
    <xf numFmtId="0" fontId="16" fillId="0" borderId="1" xfId="1" applyFont="1" applyBorder="1" applyAlignment="1">
      <alignment horizontal="left"/>
    </xf>
    <xf numFmtId="164" fontId="16" fillId="0" borderId="1" xfId="1" applyNumberFormat="1" applyFont="1" applyBorder="1"/>
    <xf numFmtId="0" fontId="16" fillId="0" borderId="1" xfId="1" applyFont="1" applyBorder="1"/>
    <xf numFmtId="3" fontId="16" fillId="0" borderId="1" xfId="1" applyNumberFormat="1" applyFont="1" applyBorder="1"/>
    <xf numFmtId="0" fontId="16" fillId="2" borderId="1" xfId="1" applyFont="1" applyFill="1" applyBorder="1"/>
    <xf numFmtId="0" fontId="15" fillId="4" borderId="1" xfId="1" applyFont="1" applyFill="1" applyBorder="1"/>
    <xf numFmtId="164" fontId="15" fillId="4" borderId="1" xfId="1" applyNumberFormat="1" applyFont="1" applyFill="1" applyBorder="1"/>
    <xf numFmtId="0" fontId="16" fillId="0" borderId="0" xfId="1" applyFont="1" applyBorder="1" applyAlignment="1"/>
    <xf numFmtId="0" fontId="16" fillId="0" borderId="0" xfId="1" applyFont="1" applyAlignment="1"/>
    <xf numFmtId="0" fontId="20" fillId="0" borderId="0" xfId="0" applyFont="1"/>
    <xf numFmtId="0" fontId="20" fillId="3" borderId="0" xfId="0" applyFont="1" applyFill="1"/>
    <xf numFmtId="0" fontId="17" fillId="3" borderId="0" xfId="0" applyFont="1" applyFill="1"/>
    <xf numFmtId="0" fontId="15" fillId="0" borderId="0" xfId="0" applyFont="1"/>
    <xf numFmtId="165" fontId="17" fillId="0" borderId="0" xfId="4" applyNumberFormat="1" applyFont="1"/>
    <xf numFmtId="41" fontId="16" fillId="0" borderId="0" xfId="0" applyNumberFormat="1" applyFont="1" applyAlignment="1">
      <alignment horizontal="left"/>
    </xf>
    <xf numFmtId="0" fontId="15" fillId="0" borderId="0" xfId="1" applyFont="1" applyBorder="1" applyAlignment="1"/>
    <xf numFmtId="0" fontId="15" fillId="0" borderId="0" xfId="1" applyFont="1" applyBorder="1" applyAlignment="1"/>
    <xf numFmtId="0" fontId="10" fillId="3" borderId="0" xfId="10" applyFont="1" applyFill="1" applyAlignment="1"/>
    <xf numFmtId="0" fontId="16" fillId="4" borderId="1" xfId="0" applyFont="1" applyFill="1" applyBorder="1"/>
    <xf numFmtId="0" fontId="15" fillId="8" borderId="7" xfId="0" applyFont="1" applyFill="1" applyBorder="1" applyAlignment="1"/>
    <xf numFmtId="41" fontId="15" fillId="8" borderId="7" xfId="0" applyNumberFormat="1" applyFont="1" applyFill="1" applyBorder="1" applyAlignment="1"/>
    <xf numFmtId="0" fontId="15" fillId="14" borderId="7" xfId="0" applyFont="1" applyFill="1" applyBorder="1" applyAlignment="1"/>
    <xf numFmtId="0" fontId="18" fillId="4" borderId="1" xfId="0" applyFont="1" applyFill="1" applyBorder="1"/>
    <xf numFmtId="0" fontId="19" fillId="4" borderId="1" xfId="0" applyFont="1" applyFill="1" applyBorder="1"/>
    <xf numFmtId="0" fontId="15" fillId="18" borderId="0" xfId="0" applyFont="1" applyFill="1" applyBorder="1" applyAlignment="1"/>
    <xf numFmtId="0" fontId="19" fillId="6" borderId="1" xfId="0" applyFont="1" applyFill="1" applyBorder="1"/>
    <xf numFmtId="0" fontId="15" fillId="14" borderId="62" xfId="0" applyFont="1" applyFill="1" applyBorder="1" applyAlignment="1"/>
    <xf numFmtId="0" fontId="17" fillId="6" borderId="0" xfId="0" applyFont="1" applyFill="1"/>
    <xf numFmtId="165" fontId="19" fillId="4" borderId="1" xfId="4" applyNumberFormat="1" applyFont="1" applyFill="1" applyBorder="1" applyAlignment="1">
      <alignment horizontal="right"/>
    </xf>
    <xf numFmtId="9" fontId="16" fillId="0" borderId="1" xfId="0" applyNumberFormat="1" applyFont="1" applyBorder="1" applyAlignment="1"/>
    <xf numFmtId="9" fontId="19" fillId="0" borderId="1" xfId="0" applyNumberFormat="1" applyFont="1" applyBorder="1"/>
    <xf numFmtId="0" fontId="15" fillId="9" borderId="53" xfId="0" applyFont="1" applyFill="1" applyBorder="1" applyAlignment="1"/>
    <xf numFmtId="41" fontId="15" fillId="9" borderId="6" xfId="0" applyNumberFormat="1" applyFont="1" applyFill="1" applyBorder="1" applyAlignment="1"/>
    <xf numFmtId="41" fontId="15" fillId="9" borderId="53" xfId="0" applyNumberFormat="1" applyFont="1" applyFill="1" applyBorder="1" applyAlignment="1"/>
    <xf numFmtId="0" fontId="15" fillId="9" borderId="57" xfId="0" applyFont="1" applyFill="1" applyBorder="1" applyAlignment="1"/>
    <xf numFmtId="41" fontId="15" fillId="9" borderId="26" xfId="0" applyNumberFormat="1" applyFont="1" applyFill="1" applyBorder="1" applyAlignment="1"/>
    <xf numFmtId="0" fontId="15" fillId="9" borderId="10" xfId="0" applyFont="1" applyFill="1" applyBorder="1" applyAlignment="1"/>
    <xf numFmtId="0" fontId="15" fillId="9" borderId="6" xfId="0" applyFont="1" applyFill="1" applyBorder="1" applyAlignment="1"/>
    <xf numFmtId="164" fontId="16" fillId="2" borderId="1" xfId="1" applyNumberFormat="1" applyFont="1" applyFill="1" applyBorder="1"/>
    <xf numFmtId="164" fontId="16" fillId="4" borderId="1" xfId="1" applyNumberFormat="1" applyFont="1" applyFill="1" applyBorder="1"/>
    <xf numFmtId="0" fontId="15" fillId="4" borderId="1" xfId="0" applyFont="1" applyFill="1" applyBorder="1" applyAlignment="1">
      <alignment horizontal="left" vertical="center"/>
    </xf>
    <xf numFmtId="0" fontId="20" fillId="6" borderId="0" xfId="0" applyFont="1" applyFill="1"/>
    <xf numFmtId="0" fontId="15" fillId="6" borderId="0" xfId="0" applyFont="1" applyFill="1"/>
    <xf numFmtId="9" fontId="5" fillId="3" borderId="0" xfId="11" applyFont="1" applyFill="1" applyAlignment="1">
      <alignment wrapText="1"/>
    </xf>
    <xf numFmtId="0" fontId="15" fillId="3" borderId="0" xfId="0" applyFont="1" applyFill="1"/>
    <xf numFmtId="0" fontId="10" fillId="6" borderId="0" xfId="10" applyFont="1" applyFill="1" applyAlignment="1"/>
    <xf numFmtId="0" fontId="5" fillId="0" borderId="63" xfId="10" applyFont="1" applyBorder="1" applyAlignment="1">
      <alignment wrapText="1"/>
    </xf>
    <xf numFmtId="0" fontId="5" fillId="0" borderId="51" xfId="10" applyFont="1" applyBorder="1" applyAlignment="1">
      <alignment wrapText="1"/>
    </xf>
    <xf numFmtId="0" fontId="23" fillId="0" borderId="0" xfId="10" applyFont="1" applyAlignment="1"/>
    <xf numFmtId="0" fontId="23" fillId="3" borderId="0" xfId="10" applyFont="1" applyFill="1" applyAlignment="1"/>
    <xf numFmtId="0" fontId="23" fillId="6" borderId="0" xfId="10" applyFont="1" applyFill="1" applyAlignment="1"/>
    <xf numFmtId="0" fontId="6" fillId="0" borderId="0" xfId="0" applyFont="1" applyAlignment="1">
      <alignment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1" xfId="0" applyFont="1" applyFill="1" applyBorder="1"/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/>
    <xf numFmtId="41" fontId="16" fillId="19" borderId="1" xfId="0" applyNumberFormat="1" applyFont="1" applyFill="1" applyBorder="1" applyAlignment="1"/>
    <xf numFmtId="0" fontId="18" fillId="2" borderId="1" xfId="0" applyFont="1" applyFill="1" applyBorder="1"/>
    <xf numFmtId="0" fontId="16" fillId="2" borderId="5" xfId="0" applyFont="1" applyFill="1" applyBorder="1"/>
    <xf numFmtId="41" fontId="16" fillId="19" borderId="5" xfId="0" applyNumberFormat="1" applyFont="1" applyFill="1" applyBorder="1" applyAlignment="1"/>
    <xf numFmtId="0" fontId="16" fillId="2" borderId="6" xfId="0" applyFont="1" applyFill="1" applyBorder="1"/>
    <xf numFmtId="0" fontId="15" fillId="20" borderId="6" xfId="0" applyFont="1" applyFill="1" applyBorder="1" applyAlignment="1"/>
    <xf numFmtId="41" fontId="15" fillId="20" borderId="6" xfId="0" applyNumberFormat="1" applyFont="1" applyFill="1" applyBorder="1" applyAlignment="1"/>
    <xf numFmtId="9" fontId="16" fillId="2" borderId="0" xfId="0" applyNumberFormat="1" applyFont="1" applyFill="1" applyAlignment="1"/>
    <xf numFmtId="41" fontId="15" fillId="2" borderId="1" xfId="0" applyNumberFormat="1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9" fontId="16" fillId="2" borderId="5" xfId="0" applyNumberFormat="1" applyFont="1" applyFill="1" applyBorder="1" applyAlignment="1"/>
    <xf numFmtId="41" fontId="15" fillId="2" borderId="5" xfId="0" applyNumberFormat="1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9" fillId="2" borderId="1" xfId="0" applyFont="1" applyFill="1" applyBorder="1"/>
    <xf numFmtId="0" fontId="16" fillId="2" borderId="26" xfId="0" applyFont="1" applyFill="1" applyBorder="1"/>
    <xf numFmtId="41" fontId="15" fillId="20" borderId="26" xfId="0" applyNumberFormat="1" applyFont="1" applyFill="1" applyBorder="1" applyAlignment="1"/>
    <xf numFmtId="0" fontId="16" fillId="2" borderId="7" xfId="0" applyFont="1" applyFill="1" applyBorder="1"/>
    <xf numFmtId="41" fontId="15" fillId="20" borderId="7" xfId="0" applyNumberFormat="1" applyFont="1" applyFill="1" applyBorder="1" applyAlignment="1"/>
    <xf numFmtId="0" fontId="20" fillId="21" borderId="1" xfId="0" applyFont="1" applyFill="1" applyBorder="1" applyAlignment="1"/>
    <xf numFmtId="0" fontId="15" fillId="20" borderId="53" xfId="0" applyFont="1" applyFill="1" applyBorder="1" applyAlignment="1"/>
    <xf numFmtId="41" fontId="15" fillId="20" borderId="53" xfId="0" applyNumberFormat="1" applyFont="1" applyFill="1" applyBorder="1" applyAlignment="1"/>
    <xf numFmtId="0" fontId="15" fillId="20" borderId="1" xfId="0" applyFont="1" applyFill="1" applyBorder="1" applyAlignment="1"/>
    <xf numFmtId="41" fontId="15" fillId="20" borderId="1" xfId="0" applyNumberFormat="1" applyFont="1" applyFill="1" applyBorder="1" applyAlignment="1"/>
    <xf numFmtId="0" fontId="15" fillId="20" borderId="7" xfId="0" applyFont="1" applyFill="1" applyBorder="1" applyAlignment="1"/>
    <xf numFmtId="9" fontId="16" fillId="2" borderId="1" xfId="0" applyNumberFormat="1" applyFont="1" applyFill="1" applyBorder="1" applyAlignment="1"/>
    <xf numFmtId="165" fontId="19" fillId="2" borderId="1" xfId="4" applyNumberFormat="1" applyFont="1" applyFill="1" applyBorder="1" applyAlignment="1">
      <alignment horizontal="right"/>
    </xf>
    <xf numFmtId="0" fontId="15" fillId="22" borderId="2" xfId="0" applyFont="1" applyFill="1" applyBorder="1" applyAlignment="1">
      <alignment horizontal="left" vertical="center" wrapText="1"/>
    </xf>
    <xf numFmtId="0" fontId="15" fillId="22" borderId="1" xfId="0" applyFont="1" applyFill="1" applyBorder="1"/>
    <xf numFmtId="0" fontId="15" fillId="22" borderId="1" xfId="0" applyFont="1" applyFill="1" applyBorder="1" applyAlignment="1">
      <alignment vertical="center" wrapText="1"/>
    </xf>
    <xf numFmtId="0" fontId="19" fillId="22" borderId="1" xfId="0" applyFont="1" applyFill="1" applyBorder="1"/>
    <xf numFmtId="41" fontId="16" fillId="23" borderId="1" xfId="0" applyNumberFormat="1" applyFont="1" applyFill="1" applyBorder="1" applyAlignment="1"/>
    <xf numFmtId="0" fontId="19" fillId="22" borderId="5" xfId="0" applyFont="1" applyFill="1" applyBorder="1"/>
    <xf numFmtId="0" fontId="15" fillId="24" borderId="6" xfId="0" applyFont="1" applyFill="1" applyBorder="1" applyAlignment="1"/>
    <xf numFmtId="41" fontId="15" fillId="24" borderId="6" xfId="0" applyNumberFormat="1" applyFont="1" applyFill="1" applyBorder="1" applyAlignment="1"/>
    <xf numFmtId="9" fontId="16" fillId="22" borderId="0" xfId="0" applyNumberFormat="1" applyFont="1" applyFill="1" applyAlignment="1"/>
    <xf numFmtId="41" fontId="15" fillId="22" borderId="1" xfId="0" applyNumberFormat="1" applyFont="1" applyFill="1" applyBorder="1" applyAlignment="1">
      <alignment vertical="center" wrapText="1"/>
    </xf>
    <xf numFmtId="0" fontId="15" fillId="22" borderId="5" xfId="0" applyFont="1" applyFill="1" applyBorder="1" applyAlignment="1">
      <alignment vertical="center" wrapText="1"/>
    </xf>
    <xf numFmtId="9" fontId="16" fillId="22" borderId="5" xfId="0" applyNumberFormat="1" applyFont="1" applyFill="1" applyBorder="1" applyAlignment="1">
      <alignment vertical="center" wrapText="1"/>
    </xf>
    <xf numFmtId="0" fontId="16" fillId="22" borderId="5" xfId="0" applyFont="1" applyFill="1" applyBorder="1" applyAlignment="1">
      <alignment vertical="center" wrapText="1"/>
    </xf>
    <xf numFmtId="41" fontId="16" fillId="23" borderId="5" xfId="0" applyNumberFormat="1" applyFont="1" applyFill="1" applyBorder="1" applyAlignment="1"/>
    <xf numFmtId="0" fontId="19" fillId="22" borderId="6" xfId="0" applyFont="1" applyFill="1" applyBorder="1"/>
    <xf numFmtId="0" fontId="15" fillId="22" borderId="7" xfId="0" applyFont="1" applyFill="1" applyBorder="1" applyAlignment="1">
      <alignment vertical="center" wrapText="1"/>
    </xf>
    <xf numFmtId="0" fontId="19" fillId="22" borderId="26" xfId="0" applyFont="1" applyFill="1" applyBorder="1"/>
    <xf numFmtId="41" fontId="15" fillId="24" borderId="26" xfId="0" applyNumberFormat="1" applyFont="1" applyFill="1" applyBorder="1" applyAlignment="1"/>
    <xf numFmtId="0" fontId="19" fillId="22" borderId="7" xfId="0" applyFont="1" applyFill="1" applyBorder="1"/>
    <xf numFmtId="41" fontId="15" fillId="24" borderId="7" xfId="0" applyNumberFormat="1" applyFont="1" applyFill="1" applyBorder="1" applyAlignment="1"/>
    <xf numFmtId="0" fontId="20" fillId="25" borderId="1" xfId="0" applyFont="1" applyFill="1" applyBorder="1" applyAlignment="1"/>
    <xf numFmtId="0" fontId="15" fillId="24" borderId="53" xfId="0" applyFont="1" applyFill="1" applyBorder="1" applyAlignment="1"/>
    <xf numFmtId="41" fontId="15" fillId="24" borderId="53" xfId="0" applyNumberFormat="1" applyFont="1" applyFill="1" applyBorder="1" applyAlignment="1"/>
    <xf numFmtId="0" fontId="15" fillId="24" borderId="1" xfId="0" applyFont="1" applyFill="1" applyBorder="1" applyAlignment="1"/>
    <xf numFmtId="41" fontId="15" fillId="24" borderId="1" xfId="0" applyNumberFormat="1" applyFont="1" applyFill="1" applyBorder="1" applyAlignment="1"/>
    <xf numFmtId="0" fontId="15" fillId="24" borderId="7" xfId="0" applyFont="1" applyFill="1" applyBorder="1" applyAlignment="1"/>
    <xf numFmtId="9" fontId="19" fillId="22" borderId="1" xfId="0" applyNumberFormat="1" applyFont="1" applyFill="1" applyBorder="1"/>
    <xf numFmtId="165" fontId="19" fillId="22" borderId="1" xfId="4" applyNumberFormat="1" applyFont="1" applyFill="1" applyBorder="1"/>
    <xf numFmtId="165" fontId="19" fillId="22" borderId="1" xfId="4" applyNumberFormat="1" applyFont="1" applyFill="1" applyBorder="1" applyAlignment="1">
      <alignment horizontal="right"/>
    </xf>
    <xf numFmtId="0" fontId="15" fillId="26" borderId="2" xfId="0" applyFont="1" applyFill="1" applyBorder="1" applyAlignment="1">
      <alignment horizontal="left" vertical="center" wrapText="1"/>
    </xf>
    <xf numFmtId="0" fontId="15" fillId="26" borderId="1" xfId="0" applyFont="1" applyFill="1" applyBorder="1"/>
    <xf numFmtId="0" fontId="15" fillId="26" borderId="1" xfId="0" applyFont="1" applyFill="1" applyBorder="1" applyAlignment="1">
      <alignment vertical="center" wrapText="1"/>
    </xf>
    <xf numFmtId="0" fontId="19" fillId="26" borderId="1" xfId="0" applyFont="1" applyFill="1" applyBorder="1"/>
    <xf numFmtId="41" fontId="16" fillId="27" borderId="1" xfId="0" applyNumberFormat="1" applyFont="1" applyFill="1" applyBorder="1" applyAlignment="1"/>
    <xf numFmtId="0" fontId="19" fillId="26" borderId="5" xfId="0" applyFont="1" applyFill="1" applyBorder="1"/>
    <xf numFmtId="0" fontId="15" fillId="28" borderId="6" xfId="0" applyFont="1" applyFill="1" applyBorder="1" applyAlignment="1"/>
    <xf numFmtId="41" fontId="15" fillId="28" borderId="6" xfId="0" applyNumberFormat="1" applyFont="1" applyFill="1" applyBorder="1" applyAlignment="1"/>
    <xf numFmtId="9" fontId="16" fillId="26" borderId="0" xfId="0" applyNumberFormat="1" applyFont="1" applyFill="1" applyAlignment="1"/>
    <xf numFmtId="41" fontId="15" fillId="26" borderId="1" xfId="0" applyNumberFormat="1" applyFont="1" applyFill="1" applyBorder="1" applyAlignment="1">
      <alignment vertical="center" wrapText="1"/>
    </xf>
    <xf numFmtId="0" fontId="16" fillId="26" borderId="5" xfId="0" applyFont="1" applyFill="1" applyBorder="1" applyAlignment="1">
      <alignment vertical="center" wrapText="1"/>
    </xf>
    <xf numFmtId="9" fontId="16" fillId="26" borderId="5" xfId="0" applyNumberFormat="1" applyFont="1" applyFill="1" applyBorder="1" applyAlignment="1">
      <alignment vertical="center" wrapText="1"/>
    </xf>
    <xf numFmtId="41" fontId="16" fillId="27" borderId="5" xfId="0" applyNumberFormat="1" applyFont="1" applyFill="1" applyBorder="1" applyAlignment="1"/>
    <xf numFmtId="0" fontId="19" fillId="26" borderId="6" xfId="0" applyFont="1" applyFill="1" applyBorder="1"/>
    <xf numFmtId="0" fontId="15" fillId="26" borderId="7" xfId="0" applyFont="1" applyFill="1" applyBorder="1" applyAlignment="1">
      <alignment vertical="center" wrapText="1"/>
    </xf>
    <xf numFmtId="0" fontId="19" fillId="26" borderId="26" xfId="0" applyFont="1" applyFill="1" applyBorder="1"/>
    <xf numFmtId="41" fontId="15" fillId="28" borderId="26" xfId="0" applyNumberFormat="1" applyFont="1" applyFill="1" applyBorder="1" applyAlignment="1"/>
    <xf numFmtId="0" fontId="19" fillId="26" borderId="7" xfId="0" applyFont="1" applyFill="1" applyBorder="1"/>
    <xf numFmtId="41" fontId="15" fillId="28" borderId="7" xfId="0" applyNumberFormat="1" applyFont="1" applyFill="1" applyBorder="1" applyAlignment="1"/>
    <xf numFmtId="0" fontId="20" fillId="29" borderId="1" xfId="0" applyFont="1" applyFill="1" applyBorder="1" applyAlignment="1"/>
    <xf numFmtId="0" fontId="15" fillId="28" borderId="53" xfId="0" applyFont="1" applyFill="1" applyBorder="1" applyAlignment="1"/>
    <xf numFmtId="41" fontId="15" fillId="28" borderId="53" xfId="0" applyNumberFormat="1" applyFont="1" applyFill="1" applyBorder="1" applyAlignment="1"/>
    <xf numFmtId="0" fontId="15" fillId="28" borderId="1" xfId="0" applyFont="1" applyFill="1" applyBorder="1" applyAlignment="1"/>
    <xf numFmtId="41" fontId="15" fillId="28" borderId="1" xfId="0" applyNumberFormat="1" applyFont="1" applyFill="1" applyBorder="1" applyAlignment="1"/>
    <xf numFmtId="0" fontId="15" fillId="28" borderId="7" xfId="0" applyFont="1" applyFill="1" applyBorder="1" applyAlignment="1"/>
    <xf numFmtId="9" fontId="19" fillId="26" borderId="1" xfId="0" applyNumberFormat="1" applyFont="1" applyFill="1" applyBorder="1"/>
    <xf numFmtId="165" fontId="19" fillId="26" borderId="1" xfId="4" applyNumberFormat="1" applyFont="1" applyFill="1" applyBorder="1"/>
    <xf numFmtId="165" fontId="19" fillId="26" borderId="1" xfId="4" applyNumberFormat="1" applyFont="1" applyFill="1" applyBorder="1" applyAlignment="1">
      <alignment horizontal="right"/>
    </xf>
    <xf numFmtId="0" fontId="15" fillId="16" borderId="2" xfId="0" applyFont="1" applyFill="1" applyBorder="1" applyAlignment="1">
      <alignment horizontal="left" vertical="center" wrapText="1"/>
    </xf>
    <xf numFmtId="0" fontId="15" fillId="16" borderId="1" xfId="0" applyFont="1" applyFill="1" applyBorder="1"/>
    <xf numFmtId="0" fontId="15" fillId="16" borderId="1" xfId="0" applyFont="1" applyFill="1" applyBorder="1" applyAlignment="1">
      <alignment vertical="center" wrapText="1"/>
    </xf>
    <xf numFmtId="0" fontId="19" fillId="16" borderId="1" xfId="0" applyFont="1" applyFill="1" applyBorder="1"/>
    <xf numFmtId="41" fontId="16" fillId="30" borderId="1" xfId="0" applyNumberFormat="1" applyFont="1" applyFill="1" applyBorder="1" applyAlignment="1"/>
    <xf numFmtId="0" fontId="19" fillId="16" borderId="5" xfId="0" applyFont="1" applyFill="1" applyBorder="1"/>
    <xf numFmtId="0" fontId="15" fillId="17" borderId="6" xfId="0" applyFont="1" applyFill="1" applyBorder="1" applyAlignment="1"/>
    <xf numFmtId="41" fontId="15" fillId="17" borderId="6" xfId="0" applyNumberFormat="1" applyFont="1" applyFill="1" applyBorder="1" applyAlignment="1"/>
    <xf numFmtId="9" fontId="16" fillId="16" borderId="0" xfId="0" applyNumberFormat="1" applyFont="1" applyFill="1" applyAlignment="1"/>
    <xf numFmtId="41" fontId="15" fillId="16" borderId="1" xfId="0" applyNumberFormat="1" applyFont="1" applyFill="1" applyBorder="1" applyAlignment="1">
      <alignment vertical="center" wrapText="1"/>
    </xf>
    <xf numFmtId="0" fontId="16" fillId="16" borderId="5" xfId="0" applyFont="1" applyFill="1" applyBorder="1" applyAlignment="1">
      <alignment vertical="center" wrapText="1"/>
    </xf>
    <xf numFmtId="9" fontId="16" fillId="16" borderId="5" xfId="0" applyNumberFormat="1" applyFont="1" applyFill="1" applyBorder="1" applyAlignment="1">
      <alignment vertical="center" wrapText="1"/>
    </xf>
    <xf numFmtId="41" fontId="16" fillId="30" borderId="5" xfId="0" applyNumberFormat="1" applyFont="1" applyFill="1" applyBorder="1" applyAlignment="1"/>
    <xf numFmtId="0" fontId="19" fillId="16" borderId="6" xfId="0" applyFont="1" applyFill="1" applyBorder="1"/>
    <xf numFmtId="0" fontId="15" fillId="16" borderId="7" xfId="0" applyFont="1" applyFill="1" applyBorder="1" applyAlignment="1">
      <alignment vertical="center" wrapText="1"/>
    </xf>
    <xf numFmtId="0" fontId="19" fillId="16" borderId="26" xfId="0" applyFont="1" applyFill="1" applyBorder="1"/>
    <xf numFmtId="41" fontId="15" fillId="17" borderId="26" xfId="0" applyNumberFormat="1" applyFont="1" applyFill="1" applyBorder="1" applyAlignment="1"/>
    <xf numFmtId="0" fontId="15" fillId="17" borderId="53" xfId="0" applyFont="1" applyFill="1" applyBorder="1" applyAlignment="1"/>
    <xf numFmtId="41" fontId="15" fillId="17" borderId="53" xfId="0" applyNumberFormat="1" applyFont="1" applyFill="1" applyBorder="1" applyAlignment="1"/>
    <xf numFmtId="0" fontId="15" fillId="17" borderId="1" xfId="0" applyFont="1" applyFill="1" applyBorder="1" applyAlignment="1"/>
    <xf numFmtId="0" fontId="15" fillId="17" borderId="7" xfId="0" applyFont="1" applyFill="1" applyBorder="1" applyAlignment="1"/>
    <xf numFmtId="9" fontId="19" fillId="16" borderId="1" xfId="0" applyNumberFormat="1" applyFont="1" applyFill="1" applyBorder="1"/>
    <xf numFmtId="165" fontId="19" fillId="16" borderId="1" xfId="4" applyNumberFormat="1" applyFont="1" applyFill="1" applyBorder="1"/>
    <xf numFmtId="165" fontId="19" fillId="16" borderId="1" xfId="4" applyNumberFormat="1" applyFont="1" applyFill="1" applyBorder="1" applyAlignment="1">
      <alignment horizontal="right"/>
    </xf>
    <xf numFmtId="0" fontId="0" fillId="16" borderId="0" xfId="0" applyFill="1"/>
    <xf numFmtId="0" fontId="15" fillId="31" borderId="2" xfId="0" applyFont="1" applyFill="1" applyBorder="1" applyAlignment="1">
      <alignment horizontal="left" vertical="center" wrapText="1"/>
    </xf>
    <xf numFmtId="0" fontId="15" fillId="31" borderId="1" xfId="0" applyFont="1" applyFill="1" applyBorder="1"/>
    <xf numFmtId="0" fontId="15" fillId="31" borderId="1" xfId="0" applyFont="1" applyFill="1" applyBorder="1" applyAlignment="1">
      <alignment vertical="center" wrapText="1"/>
    </xf>
    <xf numFmtId="0" fontId="19" fillId="31" borderId="1" xfId="0" applyFont="1" applyFill="1" applyBorder="1"/>
    <xf numFmtId="41" fontId="16" fillId="32" borderId="2" xfId="0" applyNumberFormat="1" applyFont="1" applyFill="1" applyBorder="1" applyAlignment="1"/>
    <xf numFmtId="0" fontId="19" fillId="31" borderId="5" xfId="0" applyFont="1" applyFill="1" applyBorder="1"/>
    <xf numFmtId="0" fontId="15" fillId="33" borderId="6" xfId="0" applyFont="1" applyFill="1" applyBorder="1" applyAlignment="1"/>
    <xf numFmtId="9" fontId="16" fillId="31" borderId="0" xfId="0" applyNumberFormat="1" applyFont="1" applyFill="1" applyAlignment="1"/>
    <xf numFmtId="41" fontId="15" fillId="31" borderId="1" xfId="0" applyNumberFormat="1" applyFont="1" applyFill="1" applyBorder="1" applyAlignment="1">
      <alignment vertical="center" wrapText="1"/>
    </xf>
    <xf numFmtId="0" fontId="16" fillId="31" borderId="5" xfId="0" applyFont="1" applyFill="1" applyBorder="1" applyAlignment="1">
      <alignment vertical="center" wrapText="1"/>
    </xf>
    <xf numFmtId="9" fontId="16" fillId="31" borderId="5" xfId="0" applyNumberFormat="1" applyFont="1" applyFill="1" applyBorder="1" applyAlignment="1">
      <alignment vertical="center" wrapText="1"/>
    </xf>
    <xf numFmtId="0" fontId="15" fillId="31" borderId="5" xfId="0" applyFont="1" applyFill="1" applyBorder="1" applyAlignment="1">
      <alignment vertical="center" wrapText="1"/>
    </xf>
    <xf numFmtId="0" fontId="19" fillId="31" borderId="6" xfId="0" applyFont="1" applyFill="1" applyBorder="1"/>
    <xf numFmtId="0" fontId="15" fillId="31" borderId="7" xfId="0" applyFont="1" applyFill="1" applyBorder="1" applyAlignment="1">
      <alignment vertical="center" wrapText="1"/>
    </xf>
    <xf numFmtId="0" fontId="19" fillId="31" borderId="26" xfId="0" applyFont="1" applyFill="1" applyBorder="1"/>
    <xf numFmtId="0" fontId="19" fillId="31" borderId="7" xfId="0" applyFont="1" applyFill="1" applyBorder="1"/>
    <xf numFmtId="0" fontId="20" fillId="34" borderId="1" xfId="0" applyFont="1" applyFill="1" applyBorder="1" applyAlignment="1"/>
    <xf numFmtId="0" fontId="15" fillId="33" borderId="53" xfId="0" applyFont="1" applyFill="1" applyBorder="1" applyAlignment="1"/>
    <xf numFmtId="0" fontId="15" fillId="33" borderId="1" xfId="0" applyFont="1" applyFill="1" applyBorder="1" applyAlignment="1"/>
    <xf numFmtId="0" fontId="15" fillId="33" borderId="7" xfId="0" applyFont="1" applyFill="1" applyBorder="1" applyAlignment="1"/>
    <xf numFmtId="9" fontId="19" fillId="31" borderId="1" xfId="0" applyNumberFormat="1" applyFont="1" applyFill="1" applyBorder="1"/>
    <xf numFmtId="165" fontId="19" fillId="31" borderId="1" xfId="4" applyNumberFormat="1" applyFont="1" applyFill="1" applyBorder="1"/>
    <xf numFmtId="0" fontId="0" fillId="31" borderId="0" xfId="0" applyFill="1"/>
    <xf numFmtId="164" fontId="16" fillId="0" borderId="2" xfId="1" applyNumberFormat="1" applyFont="1" applyBorder="1" applyAlignment="1">
      <alignment horizontal="center"/>
    </xf>
    <xf numFmtId="0" fontId="15" fillId="31" borderId="2" xfId="0" applyFont="1" applyFill="1" applyBorder="1"/>
    <xf numFmtId="0" fontId="15" fillId="31" borderId="2" xfId="0" applyFont="1" applyFill="1" applyBorder="1" applyAlignment="1">
      <alignment vertical="center" wrapText="1"/>
    </xf>
    <xf numFmtId="0" fontId="19" fillId="31" borderId="59" xfId="0" applyFont="1" applyFill="1" applyBorder="1"/>
    <xf numFmtId="41" fontId="15" fillId="33" borderId="8" xfId="0" applyNumberFormat="1" applyFont="1" applyFill="1" applyBorder="1" applyAlignment="1"/>
    <xf numFmtId="41" fontId="16" fillId="32" borderId="59" xfId="0" applyNumberFormat="1" applyFont="1" applyFill="1" applyBorder="1" applyAlignment="1"/>
    <xf numFmtId="0" fontId="15" fillId="31" borderId="60" xfId="0" applyFont="1" applyFill="1" applyBorder="1" applyAlignment="1">
      <alignment vertical="center" wrapText="1"/>
    </xf>
    <xf numFmtId="0" fontId="19" fillId="31" borderId="2" xfId="0" applyFont="1" applyFill="1" applyBorder="1"/>
    <xf numFmtId="41" fontId="15" fillId="33" borderId="16" xfId="0" applyNumberFormat="1" applyFont="1" applyFill="1" applyBorder="1" applyAlignment="1"/>
    <xf numFmtId="41" fontId="16" fillId="32" borderId="58" xfId="0" applyNumberFormat="1" applyFont="1" applyFill="1" applyBorder="1" applyAlignment="1"/>
    <xf numFmtId="41" fontId="15" fillId="33" borderId="60" xfId="0" applyNumberFormat="1" applyFont="1" applyFill="1" applyBorder="1" applyAlignment="1"/>
    <xf numFmtId="41" fontId="15" fillId="33" borderId="64" xfId="0" applyNumberFormat="1" applyFont="1" applyFill="1" applyBorder="1" applyAlignment="1"/>
    <xf numFmtId="41" fontId="15" fillId="33" borderId="2" xfId="0" applyNumberFormat="1" applyFont="1" applyFill="1" applyBorder="1" applyAlignment="1"/>
    <xf numFmtId="165" fontId="19" fillId="31" borderId="2" xfId="4" applyNumberFormat="1" applyFont="1" applyFill="1" applyBorder="1" applyAlignment="1">
      <alignment horizontal="right"/>
    </xf>
    <xf numFmtId="41" fontId="16" fillId="7" borderId="56" xfId="0" applyNumberFormat="1" applyFont="1" applyFill="1" applyBorder="1" applyAlignment="1"/>
    <xf numFmtId="41" fontId="16" fillId="7" borderId="65" xfId="0" applyNumberFormat="1" applyFont="1" applyFill="1" applyBorder="1" applyAlignment="1"/>
    <xf numFmtId="41" fontId="16" fillId="7" borderId="66" xfId="0" applyNumberFormat="1" applyFont="1" applyFill="1" applyBorder="1" applyAlignment="1"/>
    <xf numFmtId="41" fontId="15" fillId="9" borderId="65" xfId="0" applyNumberFormat="1" applyFont="1" applyFill="1" applyBorder="1" applyAlignment="1"/>
    <xf numFmtId="41" fontId="15" fillId="9" borderId="67" xfId="0" applyNumberFormat="1" applyFont="1" applyFill="1" applyBorder="1" applyAlignment="1"/>
    <xf numFmtId="41" fontId="15" fillId="8" borderId="1" xfId="0" applyNumberFormat="1" applyFont="1" applyFill="1" applyBorder="1" applyAlignment="1"/>
    <xf numFmtId="0" fontId="15" fillId="4" borderId="2" xfId="1" applyFont="1" applyFill="1" applyBorder="1" applyAlignment="1">
      <alignment horizontal="left"/>
    </xf>
    <xf numFmtId="0" fontId="15" fillId="4" borderId="3" xfId="1" applyFont="1" applyFill="1" applyBorder="1" applyAlignment="1">
      <alignment horizontal="left"/>
    </xf>
    <xf numFmtId="0" fontId="15" fillId="0" borderId="0" xfId="1" applyFont="1" applyBorder="1" applyAlignment="1"/>
    <xf numFmtId="0" fontId="15" fillId="0" borderId="0" xfId="1" applyFont="1" applyAlignment="1"/>
    <xf numFmtId="0" fontId="24" fillId="3" borderId="0" xfId="1" applyFont="1" applyFill="1" applyBorder="1" applyAlignment="1"/>
    <xf numFmtId="0" fontId="25" fillId="3" borderId="0" xfId="0" applyFont="1" applyFill="1" applyAlignment="1"/>
    <xf numFmtId="0" fontId="22" fillId="0" borderId="0" xfId="0" applyFont="1" applyAlignment="1"/>
    <xf numFmtId="164" fontId="16" fillId="2" borderId="1" xfId="1" applyNumberFormat="1" applyFont="1" applyFill="1" applyBorder="1" applyAlignment="1">
      <alignment horizontal="center"/>
    </xf>
    <xf numFmtId="164" fontId="16" fillId="22" borderId="1" xfId="1" applyNumberFormat="1" applyFont="1" applyFill="1" applyBorder="1" applyAlignment="1">
      <alignment horizontal="center"/>
    </xf>
    <xf numFmtId="164" fontId="16" fillId="26" borderId="1" xfId="1" applyNumberFormat="1" applyFont="1" applyFill="1" applyBorder="1" applyAlignment="1">
      <alignment horizontal="center"/>
    </xf>
    <xf numFmtId="164" fontId="16" fillId="16" borderId="1" xfId="1" applyNumberFormat="1" applyFont="1" applyFill="1" applyBorder="1" applyAlignment="1">
      <alignment horizontal="center"/>
    </xf>
    <xf numFmtId="164" fontId="16" fillId="31" borderId="1" xfId="1" applyNumberFormat="1" applyFont="1" applyFill="1" applyBorder="1" applyAlignment="1">
      <alignment horizontal="center"/>
    </xf>
    <xf numFmtId="164" fontId="16" fillId="0" borderId="2" xfId="1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6" fillId="0" borderId="0" xfId="1" applyFont="1" applyBorder="1" applyAlignment="1"/>
    <xf numFmtId="0" fontId="17" fillId="0" borderId="0" xfId="0" applyFont="1" applyAlignment="1"/>
    <xf numFmtId="164" fontId="16" fillId="0" borderId="1" xfId="1" applyNumberFormat="1" applyFont="1" applyBorder="1" applyAlignment="1">
      <alignment horizontal="center"/>
    </xf>
    <xf numFmtId="0" fontId="3" fillId="11" borderId="11" xfId="10" applyFont="1" applyFill="1" applyBorder="1" applyAlignment="1">
      <alignment horizontal="left" wrapText="1"/>
    </xf>
    <xf numFmtId="0" fontId="5" fillId="0" borderId="12" xfId="10" applyFont="1" applyBorder="1"/>
    <xf numFmtId="0" fontId="5" fillId="0" borderId="13" xfId="10" applyFont="1" applyBorder="1"/>
    <xf numFmtId="0" fontId="3" fillId="10" borderId="11" xfId="10" applyFont="1" applyFill="1" applyBorder="1" applyAlignment="1">
      <alignment horizontal="center" wrapText="1"/>
    </xf>
    <xf numFmtId="0" fontId="3" fillId="10" borderId="14" xfId="10" applyFont="1" applyFill="1" applyBorder="1" applyAlignment="1">
      <alignment horizontal="left" wrapText="1"/>
    </xf>
    <xf numFmtId="0" fontId="5" fillId="0" borderId="0" xfId="10" applyFont="1" applyBorder="1"/>
    <xf numFmtId="0" fontId="3" fillId="10" borderId="0" xfId="10" applyFont="1" applyFill="1" applyBorder="1" applyAlignment="1">
      <alignment horizontal="center" wrapText="1"/>
    </xf>
    <xf numFmtId="0" fontId="5" fillId="0" borderId="15" xfId="10" applyFont="1" applyBorder="1"/>
    <xf numFmtId="0" fontId="3" fillId="10" borderId="17" xfId="10" applyFont="1" applyFill="1" applyBorder="1" applyAlignment="1">
      <alignment horizontal="left" wrapText="1"/>
    </xf>
    <xf numFmtId="0" fontId="5" fillId="0" borderId="18" xfId="10" applyFont="1" applyBorder="1"/>
    <xf numFmtId="0" fontId="3" fillId="10" borderId="18" xfId="10" applyFont="1" applyFill="1" applyBorder="1" applyAlignment="1">
      <alignment horizontal="center" wrapText="1"/>
    </xf>
    <xf numFmtId="0" fontId="5" fillId="0" borderId="19" xfId="10" applyFont="1" applyBorder="1"/>
    <xf numFmtId="0" fontId="3" fillId="11" borderId="17" xfId="10" applyFont="1" applyFill="1" applyBorder="1" applyAlignment="1">
      <alignment horizontal="left" wrapText="1"/>
    </xf>
    <xf numFmtId="0" fontId="17" fillId="0" borderId="1" xfId="0" applyFont="1" applyBorder="1"/>
  </cellXfs>
  <cellStyles count="12">
    <cellStyle name="Comma 2" xfId="3" xr:uid="{00000000-0005-0000-0000-000000000000}"/>
    <cellStyle name="Comma 3" xfId="2" xr:uid="{00000000-0005-0000-0000-000001000000}"/>
    <cellStyle name="Currency 2" xfId="5" xr:uid="{00000000-0005-0000-0000-000002000000}"/>
    <cellStyle name="Currency 3" xfId="4" xr:uid="{00000000-0005-0000-0000-000003000000}"/>
    <cellStyle name="Currency 4" xfId="9" xr:uid="{00000000-0005-0000-0000-000004000000}"/>
    <cellStyle name="Normal" xfId="0" builtinId="0"/>
    <cellStyle name="Normal 2" xfId="6" xr:uid="{00000000-0005-0000-0000-000006000000}"/>
    <cellStyle name="Normal 3" xfId="1" xr:uid="{00000000-0005-0000-0000-000007000000}"/>
    <cellStyle name="Normal 4" xfId="10" xr:uid="{00000000-0005-0000-0000-000008000000}"/>
    <cellStyle name="Percent" xfId="11" builtinId="5"/>
    <cellStyle name="Percent 2" xfId="8" xr:uid="{00000000-0005-0000-0000-00000A000000}"/>
    <cellStyle name="Percent 3" xfId="7" xr:uid="{00000000-0005-0000-0000-00000B000000}"/>
  </cellStyles>
  <dxfs count="1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QUISITION%20AND%20ASSISTANCE%20FOLDER\HEALTH\WORK%20IN%20PROGRESS\Social%20Behavior%20Change%20Communication%20for%20Transformation\I%20%20-%20Planning\Pre-GLAAS%20Docs\IGCE_SBC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GCE Summary"/>
      <sheetName val="Detail"/>
      <sheetName val="Narrative"/>
      <sheetName val="Travel Table"/>
      <sheetName val="Allowances"/>
      <sheetName val="Fee Calculation"/>
      <sheetName val="Formula Sheet"/>
      <sheetName val="Fee"/>
    </sheetNames>
    <sheetDataSet>
      <sheetData sheetId="0"/>
      <sheetData sheetId="1">
        <row r="2">
          <cell r="M2">
            <v>0.03</v>
          </cell>
        </row>
        <row r="3">
          <cell r="M3">
            <v>0.05</v>
          </cell>
        </row>
        <row r="4">
          <cell r="M4">
            <v>6.5000000000000002E-2</v>
          </cell>
        </row>
      </sheetData>
      <sheetData sheetId="2"/>
      <sheetData sheetId="3"/>
      <sheetData sheetId="4"/>
      <sheetData sheetId="5"/>
      <sheetData sheetId="6">
        <row r="4">
          <cell r="A4" t="str">
            <v>Day</v>
          </cell>
        </row>
        <row r="5">
          <cell r="A5" t="str">
            <v>Month</v>
          </cell>
        </row>
        <row r="6">
          <cell r="A6" t="str">
            <v>Year</v>
          </cell>
        </row>
        <row r="7">
          <cell r="A7" t="str">
            <v>Each</v>
          </cell>
        </row>
        <row r="8">
          <cell r="A8" t="str">
            <v>Percent</v>
          </cell>
        </row>
        <row r="9">
          <cell r="A9" t="str">
            <v>Total</v>
          </cell>
        </row>
        <row r="10">
          <cell r="A10" t="str">
            <v>Indirect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M1" sqref="M1"/>
    </sheetView>
  </sheetViews>
  <sheetFormatPr defaultColWidth="9.08984375" defaultRowHeight="13" x14ac:dyDescent="0.3"/>
  <cols>
    <col min="1" max="1" width="6.6328125" style="6" customWidth="1"/>
    <col min="2" max="2" width="43.6328125" style="6" customWidth="1"/>
    <col min="3" max="3" width="17.453125" style="6" customWidth="1"/>
    <col min="4" max="4" width="16" style="6" customWidth="1"/>
    <col min="5" max="5" width="16.453125" style="6" customWidth="1"/>
    <col min="6" max="6" width="15.6328125" style="6" hidden="1" customWidth="1"/>
    <col min="7" max="7" width="16" style="6" hidden="1" customWidth="1"/>
    <col min="8" max="8" width="14.54296875" style="6" customWidth="1"/>
    <col min="9" max="16384" width="9.08984375" style="6"/>
  </cols>
  <sheetData>
    <row r="1" spans="1:9" x14ac:dyDescent="0.3">
      <c r="A1" s="3"/>
      <c r="B1" s="3"/>
      <c r="C1" s="4"/>
      <c r="D1" s="4"/>
      <c r="E1" s="4"/>
      <c r="F1" s="4"/>
      <c r="G1" s="4"/>
      <c r="H1" s="4"/>
    </row>
    <row r="2" spans="1:9" ht="14" x14ac:dyDescent="0.3">
      <c r="A2" s="426" t="s">
        <v>147</v>
      </c>
      <c r="B2" s="427"/>
      <c r="C2" s="430"/>
      <c r="D2" s="430"/>
      <c r="E2" s="210"/>
      <c r="F2" s="210"/>
      <c r="G2" s="210"/>
      <c r="H2" s="210"/>
    </row>
    <row r="3" spans="1:9" ht="14" x14ac:dyDescent="0.3">
      <c r="A3" s="426" t="s">
        <v>146</v>
      </c>
      <c r="B3" s="427"/>
      <c r="C3" s="212"/>
      <c r="D3" s="210"/>
      <c r="E3" s="210"/>
      <c r="F3" s="210"/>
      <c r="G3" s="210"/>
      <c r="H3" s="210"/>
    </row>
    <row r="4" spans="1:9" ht="14" x14ac:dyDescent="0.3">
      <c r="A4" s="428" t="s">
        <v>50</v>
      </c>
      <c r="B4" s="429"/>
      <c r="C4" s="210"/>
      <c r="D4" s="210"/>
      <c r="E4" s="210"/>
      <c r="F4" s="210"/>
      <c r="G4" s="210"/>
      <c r="H4" s="210"/>
    </row>
    <row r="5" spans="1:9" x14ac:dyDescent="0.3">
      <c r="A5" s="213" t="s">
        <v>52</v>
      </c>
      <c r="B5" s="214"/>
      <c r="C5" s="210"/>
      <c r="D5" s="210"/>
      <c r="E5" s="210"/>
      <c r="F5" s="210"/>
      <c r="G5" s="210"/>
      <c r="H5" s="210"/>
    </row>
    <row r="6" spans="1:9" x14ac:dyDescent="0.3">
      <c r="A6" s="213" t="s">
        <v>0</v>
      </c>
      <c r="B6" s="214"/>
      <c r="C6" s="404" t="s">
        <v>1</v>
      </c>
      <c r="D6" s="404" t="s">
        <v>2</v>
      </c>
      <c r="E6" s="404" t="s">
        <v>3</v>
      </c>
      <c r="F6" s="404" t="s">
        <v>4</v>
      </c>
      <c r="G6" s="404" t="s">
        <v>5</v>
      </c>
      <c r="H6" s="166"/>
    </row>
    <row r="7" spans="1:9" ht="36" customHeight="1" x14ac:dyDescent="0.3">
      <c r="A7" s="235"/>
      <c r="B7" s="257" t="s">
        <v>27</v>
      </c>
      <c r="C7" s="165" t="s">
        <v>130</v>
      </c>
      <c r="D7" s="165" t="s">
        <v>131</v>
      </c>
      <c r="E7" s="165" t="s">
        <v>134</v>
      </c>
      <c r="F7" s="165" t="s">
        <v>133</v>
      </c>
      <c r="G7" s="165" t="s">
        <v>132</v>
      </c>
      <c r="H7" s="205" t="s">
        <v>49</v>
      </c>
      <c r="I7" s="1"/>
    </row>
    <row r="8" spans="1:9" ht="12.75" customHeight="1" x14ac:dyDescent="0.3">
      <c r="A8" s="216" t="s">
        <v>6</v>
      </c>
      <c r="B8" s="217" t="s">
        <v>39</v>
      </c>
      <c r="C8" s="218"/>
      <c r="D8" s="218"/>
      <c r="E8" s="218"/>
      <c r="F8" s="218"/>
      <c r="G8" s="218"/>
      <c r="H8" s="218">
        <f t="shared" ref="H8:H15" si="0">C8+D8+E8+F8+G8</f>
        <v>0</v>
      </c>
      <c r="I8" s="2"/>
    </row>
    <row r="9" spans="1:9" ht="12.75" customHeight="1" x14ac:dyDescent="0.3">
      <c r="A9" s="216" t="s">
        <v>7</v>
      </c>
      <c r="B9" s="219" t="s">
        <v>8</v>
      </c>
      <c r="C9" s="218"/>
      <c r="D9" s="218"/>
      <c r="E9" s="218"/>
      <c r="F9" s="218"/>
      <c r="G9" s="218"/>
      <c r="H9" s="218">
        <f t="shared" si="0"/>
        <v>0</v>
      </c>
      <c r="I9" s="2"/>
    </row>
    <row r="10" spans="1:9" ht="12.75" customHeight="1" x14ac:dyDescent="0.3">
      <c r="A10" s="216" t="s">
        <v>41</v>
      </c>
      <c r="B10" s="219" t="s">
        <v>9</v>
      </c>
      <c r="C10" s="218"/>
      <c r="D10" s="218"/>
      <c r="E10" s="218"/>
      <c r="F10" s="218"/>
      <c r="G10" s="218"/>
      <c r="H10" s="218">
        <f t="shared" si="0"/>
        <v>0</v>
      </c>
      <c r="I10" s="2"/>
    </row>
    <row r="11" spans="1:9" ht="12.75" customHeight="1" x14ac:dyDescent="0.3">
      <c r="A11" s="216" t="s">
        <v>42</v>
      </c>
      <c r="B11" s="219" t="s">
        <v>11</v>
      </c>
      <c r="C11" s="218"/>
      <c r="D11" s="218"/>
      <c r="E11" s="218"/>
      <c r="F11" s="218"/>
      <c r="G11" s="218"/>
      <c r="H11" s="218">
        <f t="shared" si="0"/>
        <v>0</v>
      </c>
      <c r="I11" s="2"/>
    </row>
    <row r="12" spans="1:9" ht="12.75" customHeight="1" x14ac:dyDescent="0.3">
      <c r="A12" s="216" t="s">
        <v>10</v>
      </c>
      <c r="B12" s="219" t="s">
        <v>12</v>
      </c>
      <c r="C12" s="218"/>
      <c r="D12" s="218"/>
      <c r="E12" s="218"/>
      <c r="F12" s="218"/>
      <c r="G12" s="218"/>
      <c r="H12" s="218">
        <f t="shared" si="0"/>
        <v>0</v>
      </c>
      <c r="I12" s="5"/>
    </row>
    <row r="13" spans="1:9" ht="12.75" customHeight="1" x14ac:dyDescent="0.3">
      <c r="A13" s="216" t="s">
        <v>44</v>
      </c>
      <c r="B13" s="219" t="s">
        <v>14</v>
      </c>
      <c r="C13" s="218"/>
      <c r="D13" s="218"/>
      <c r="E13" s="218"/>
      <c r="F13" s="218"/>
      <c r="G13" s="218"/>
      <c r="H13" s="218">
        <f t="shared" si="0"/>
        <v>0</v>
      </c>
      <c r="I13" s="5"/>
    </row>
    <row r="14" spans="1:9" ht="12.75" customHeight="1" x14ac:dyDescent="0.3">
      <c r="A14" s="216" t="s">
        <v>43</v>
      </c>
      <c r="B14" s="219" t="s">
        <v>128</v>
      </c>
      <c r="C14" s="218"/>
      <c r="D14" s="218"/>
      <c r="E14" s="218"/>
      <c r="F14" s="218"/>
      <c r="G14" s="218"/>
      <c r="H14" s="218">
        <f t="shared" si="0"/>
        <v>0</v>
      </c>
      <c r="I14" s="2"/>
    </row>
    <row r="15" spans="1:9" ht="12.75" customHeight="1" x14ac:dyDescent="0.3">
      <c r="A15" s="216" t="s">
        <v>13</v>
      </c>
      <c r="B15" s="219" t="s">
        <v>16</v>
      </c>
      <c r="C15" s="218"/>
      <c r="D15" s="218"/>
      <c r="E15" s="218"/>
      <c r="F15" s="218"/>
      <c r="G15" s="218"/>
      <c r="H15" s="218">
        <f t="shared" si="0"/>
        <v>0</v>
      </c>
      <c r="I15" s="2"/>
    </row>
    <row r="16" spans="1:9" ht="20.25" customHeight="1" x14ac:dyDescent="0.3">
      <c r="A16" s="221" t="s">
        <v>129</v>
      </c>
      <c r="B16" s="221"/>
      <c r="C16" s="255">
        <f t="shared" ref="C16:H16" si="1">SUM(C8:C15)</f>
        <v>0</v>
      </c>
      <c r="D16" s="255">
        <f t="shared" si="1"/>
        <v>0</v>
      </c>
      <c r="E16" s="255">
        <f t="shared" si="1"/>
        <v>0</v>
      </c>
      <c r="F16" s="255">
        <f t="shared" si="1"/>
        <v>0</v>
      </c>
      <c r="G16" s="255">
        <f t="shared" si="1"/>
        <v>0</v>
      </c>
      <c r="H16" s="255">
        <f t="shared" si="1"/>
        <v>0</v>
      </c>
      <c r="I16" s="2"/>
    </row>
    <row r="17" spans="1:9" ht="16.5" customHeight="1" x14ac:dyDescent="0.3">
      <c r="A17" s="216" t="s">
        <v>143</v>
      </c>
      <c r="B17" s="218" t="s">
        <v>28</v>
      </c>
      <c r="C17" s="218"/>
      <c r="D17" s="218"/>
      <c r="E17" s="218"/>
      <c r="F17" s="218"/>
      <c r="G17" s="218"/>
      <c r="H17" s="218"/>
      <c r="I17" s="2"/>
    </row>
    <row r="18" spans="1:9" ht="16.5" customHeight="1" x14ac:dyDescent="0.3">
      <c r="A18" s="424" t="s">
        <v>136</v>
      </c>
      <c r="B18" s="425"/>
      <c r="C18" s="256">
        <f t="shared" ref="C18:H18" si="2">C16+C17</f>
        <v>0</v>
      </c>
      <c r="D18" s="256">
        <f t="shared" si="2"/>
        <v>0</v>
      </c>
      <c r="E18" s="256">
        <f t="shared" si="2"/>
        <v>0</v>
      </c>
      <c r="F18" s="256">
        <f t="shared" si="2"/>
        <v>0</v>
      </c>
      <c r="G18" s="256">
        <f t="shared" si="2"/>
        <v>0</v>
      </c>
      <c r="H18" s="256">
        <f t="shared" si="2"/>
        <v>0</v>
      </c>
      <c r="I18" s="2"/>
    </row>
    <row r="19" spans="1:9" ht="16.5" customHeight="1" x14ac:dyDescent="0.3">
      <c r="A19" s="216" t="s">
        <v>15</v>
      </c>
      <c r="B19" s="218" t="s">
        <v>149</v>
      </c>
      <c r="C19" s="218"/>
      <c r="D19" s="218"/>
      <c r="E19" s="218"/>
      <c r="F19" s="218"/>
      <c r="G19" s="218"/>
      <c r="H19" s="218"/>
      <c r="I19" s="2"/>
    </row>
    <row r="20" spans="1:9" ht="23.25" customHeight="1" x14ac:dyDescent="0.3">
      <c r="A20" s="222" t="s">
        <v>150</v>
      </c>
      <c r="B20" s="222"/>
      <c r="C20" s="223">
        <f t="shared" ref="C20:H20" si="3">C18+C19</f>
        <v>0</v>
      </c>
      <c r="D20" s="223">
        <f t="shared" si="3"/>
        <v>0</v>
      </c>
      <c r="E20" s="223">
        <f t="shared" si="3"/>
        <v>0</v>
      </c>
      <c r="F20" s="223">
        <f t="shared" si="3"/>
        <v>0</v>
      </c>
      <c r="G20" s="223">
        <f t="shared" si="3"/>
        <v>0</v>
      </c>
      <c r="H20" s="223">
        <f t="shared" si="3"/>
        <v>0</v>
      </c>
    </row>
    <row r="23" spans="1:9" x14ac:dyDescent="0.3">
      <c r="B23" s="8"/>
      <c r="C23" s="7"/>
      <c r="D23" s="7"/>
    </row>
    <row r="30" spans="1:9" ht="26" x14ac:dyDescent="0.3">
      <c r="B30" s="268" t="s">
        <v>141</v>
      </c>
    </row>
  </sheetData>
  <mergeCells count="4">
    <mergeCell ref="A18:B18"/>
    <mergeCell ref="A3:B3"/>
    <mergeCell ref="A4:B4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1"/>
  <sheetViews>
    <sheetView zoomScale="70" zoomScaleNormal="70" workbookViewId="0">
      <pane xSplit="1" ySplit="9" topLeftCell="B85" activePane="bottomRight" state="frozen"/>
      <selection pane="topRight" activeCell="B1" sqref="B1"/>
      <selection pane="bottomLeft" activeCell="A9" sqref="A9"/>
      <selection pane="bottomRight" activeCell="Z90" sqref="Z90"/>
    </sheetView>
  </sheetViews>
  <sheetFormatPr defaultRowHeight="14.5" x14ac:dyDescent="0.35"/>
  <cols>
    <col min="1" max="1" width="38.453125" customWidth="1"/>
    <col min="2" max="2" width="6.08984375" customWidth="1"/>
    <col min="3" max="3" width="8.36328125" customWidth="1"/>
    <col min="4" max="4" width="8.08984375" customWidth="1"/>
    <col min="5" max="5" width="13.36328125" customWidth="1"/>
    <col min="6" max="6" width="8.453125" customWidth="1"/>
    <col min="7" max="7" width="8.6328125" customWidth="1"/>
    <col min="8" max="8" width="8.36328125" customWidth="1"/>
    <col min="9" max="9" width="13" customWidth="1"/>
    <col min="10" max="10" width="7.453125" customWidth="1"/>
    <col min="11" max="11" width="9.54296875" customWidth="1"/>
    <col min="12" max="12" width="8.08984375" customWidth="1"/>
    <col min="13" max="13" width="16.08984375" customWidth="1"/>
    <col min="14" max="14" width="7.54296875" hidden="1" customWidth="1"/>
    <col min="15" max="15" width="8.08984375" hidden="1" customWidth="1"/>
    <col min="16" max="16" width="7.90625" hidden="1" customWidth="1"/>
    <col min="17" max="17" width="15" hidden="1" customWidth="1"/>
    <col min="18" max="18" width="6.36328125" hidden="1" customWidth="1"/>
    <col min="19" max="19" width="8.36328125" hidden="1" customWidth="1"/>
    <col min="20" max="20" width="7.36328125" hidden="1" customWidth="1"/>
    <col min="21" max="21" width="14.36328125" hidden="1" customWidth="1"/>
    <col min="22" max="22" width="13.54296875" customWidth="1"/>
  </cols>
  <sheetData>
    <row r="1" spans="1:22" ht="15" customHeight="1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2" x14ac:dyDescent="0.35">
      <c r="A2" s="233" t="str">
        <f>'Summary Budget'!A2:D2</f>
        <v>USAID/(ACTIVTY NAME)</v>
      </c>
      <c r="B2" s="224"/>
      <c r="C2" s="224"/>
      <c r="D2" s="224"/>
      <c r="E2" s="224"/>
      <c r="F2" s="224"/>
      <c r="G2" s="224"/>
      <c r="H2" s="224"/>
      <c r="I2" s="212"/>
      <c r="J2" s="212"/>
      <c r="K2" s="212"/>
      <c r="L2" s="212"/>
      <c r="M2" s="212"/>
      <c r="N2" s="212"/>
      <c r="O2" s="212"/>
      <c r="P2" s="212"/>
      <c r="Q2" s="210"/>
      <c r="R2" s="210"/>
      <c r="S2" s="210"/>
      <c r="T2" s="210"/>
      <c r="U2" s="210"/>
      <c r="V2" s="212"/>
    </row>
    <row r="3" spans="1:22" ht="15" customHeight="1" x14ac:dyDescent="0.35">
      <c r="A3" s="209" t="str">
        <f>'Summary Budget'!A3:B3</f>
        <v>NOFO No. XX</v>
      </c>
      <c r="B3" s="9"/>
      <c r="C3" s="9"/>
      <c r="D3" s="9"/>
      <c r="E3" s="225"/>
      <c r="F3" s="225"/>
      <c r="G3" s="225"/>
      <c r="H3" s="225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</row>
    <row r="4" spans="1:22" x14ac:dyDescent="0.35">
      <c r="A4" s="229" t="s">
        <v>17</v>
      </c>
      <c r="B4" s="226"/>
      <c r="C4" s="226"/>
      <c r="D4" s="226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</row>
    <row r="5" spans="1:22" ht="15" customHeight="1" x14ac:dyDescent="0.35">
      <c r="A5" s="229" t="s">
        <v>51</v>
      </c>
      <c r="B5" s="226"/>
      <c r="C5" s="226"/>
      <c r="D5" s="226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</row>
    <row r="6" spans="1:22" ht="15" customHeight="1" x14ac:dyDescent="0.35">
      <c r="A6" s="261" t="s">
        <v>52</v>
      </c>
      <c r="B6" s="227"/>
      <c r="C6" s="227"/>
      <c r="D6" s="227"/>
      <c r="E6" s="228"/>
      <c r="F6" s="228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</row>
    <row r="7" spans="1:22" ht="15" customHeight="1" x14ac:dyDescent="0.35">
      <c r="A7" s="259" t="s">
        <v>137</v>
      </c>
      <c r="B7" s="258"/>
      <c r="C7" s="258"/>
      <c r="D7" s="258"/>
      <c r="E7" s="244"/>
      <c r="F7" s="244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</row>
    <row r="8" spans="1:22" x14ac:dyDescent="0.35">
      <c r="A8" s="206"/>
      <c r="B8" s="431" t="s">
        <v>1</v>
      </c>
      <c r="C8" s="431"/>
      <c r="D8" s="431"/>
      <c r="E8" s="431"/>
      <c r="F8" s="432" t="s">
        <v>2</v>
      </c>
      <c r="G8" s="432"/>
      <c r="H8" s="432"/>
      <c r="I8" s="432"/>
      <c r="J8" s="433" t="s">
        <v>3</v>
      </c>
      <c r="K8" s="433"/>
      <c r="L8" s="433"/>
      <c r="M8" s="433"/>
      <c r="N8" s="434" t="s">
        <v>4</v>
      </c>
      <c r="O8" s="434"/>
      <c r="P8" s="434"/>
      <c r="Q8" s="434"/>
      <c r="R8" s="435" t="s">
        <v>5</v>
      </c>
      <c r="S8" s="435"/>
      <c r="T8" s="435"/>
      <c r="U8" s="435"/>
      <c r="V8" s="454"/>
    </row>
    <row r="9" spans="1:22" ht="39" x14ac:dyDescent="0.35">
      <c r="A9" s="164" t="s">
        <v>18</v>
      </c>
      <c r="B9" s="269" t="s">
        <v>55</v>
      </c>
      <c r="C9" s="269" t="s">
        <v>56</v>
      </c>
      <c r="D9" s="269" t="s">
        <v>57</v>
      </c>
      <c r="E9" s="269" t="s">
        <v>120</v>
      </c>
      <c r="F9" s="299" t="s">
        <v>55</v>
      </c>
      <c r="G9" s="299" t="s">
        <v>56</v>
      </c>
      <c r="H9" s="299" t="s">
        <v>57</v>
      </c>
      <c r="I9" s="299" t="s">
        <v>121</v>
      </c>
      <c r="J9" s="328" t="s">
        <v>55</v>
      </c>
      <c r="K9" s="328" t="s">
        <v>56</v>
      </c>
      <c r="L9" s="328" t="s">
        <v>57</v>
      </c>
      <c r="M9" s="328" t="s">
        <v>122</v>
      </c>
      <c r="N9" s="356" t="s">
        <v>55</v>
      </c>
      <c r="O9" s="356" t="s">
        <v>56</v>
      </c>
      <c r="P9" s="356" t="s">
        <v>57</v>
      </c>
      <c r="Q9" s="356" t="s">
        <v>124</v>
      </c>
      <c r="R9" s="381" t="s">
        <v>55</v>
      </c>
      <c r="S9" s="381" t="s">
        <v>56</v>
      </c>
      <c r="T9" s="381" t="s">
        <v>57</v>
      </c>
      <c r="U9" s="381" t="s">
        <v>123</v>
      </c>
      <c r="V9" s="205" t="s">
        <v>46</v>
      </c>
    </row>
    <row r="10" spans="1:22" x14ac:dyDescent="0.35">
      <c r="A10" s="141"/>
      <c r="B10" s="270"/>
      <c r="C10" s="270"/>
      <c r="D10" s="270"/>
      <c r="E10" s="270"/>
      <c r="F10" s="300"/>
      <c r="G10" s="300"/>
      <c r="H10" s="300"/>
      <c r="I10" s="300"/>
      <c r="J10" s="329"/>
      <c r="K10" s="329"/>
      <c r="L10" s="329"/>
      <c r="M10" s="329"/>
      <c r="N10" s="357"/>
      <c r="O10" s="357"/>
      <c r="P10" s="357"/>
      <c r="Q10" s="357"/>
      <c r="R10" s="382"/>
      <c r="S10" s="382"/>
      <c r="T10" s="382"/>
      <c r="U10" s="405"/>
      <c r="V10" s="141"/>
    </row>
    <row r="11" spans="1:22" x14ac:dyDescent="0.35">
      <c r="A11" s="142" t="s">
        <v>38</v>
      </c>
      <c r="B11" s="271"/>
      <c r="C11" s="271"/>
      <c r="D11" s="271"/>
      <c r="E11" s="271"/>
      <c r="F11" s="301"/>
      <c r="G11" s="301"/>
      <c r="H11" s="301"/>
      <c r="I11" s="301"/>
      <c r="J11" s="330"/>
      <c r="K11" s="330"/>
      <c r="L11" s="330"/>
      <c r="M11" s="330"/>
      <c r="N11" s="358"/>
      <c r="O11" s="358"/>
      <c r="P11" s="358"/>
      <c r="Q11" s="358"/>
      <c r="R11" s="383"/>
      <c r="S11" s="383"/>
      <c r="T11" s="383"/>
      <c r="U11" s="406"/>
      <c r="V11" s="142"/>
    </row>
    <row r="12" spans="1:22" x14ac:dyDescent="0.35">
      <c r="A12" s="143" t="s">
        <v>32</v>
      </c>
      <c r="B12" s="272"/>
      <c r="C12" s="272"/>
      <c r="D12" s="272"/>
      <c r="E12" s="273">
        <f t="shared" ref="E12:E20" si="0">ROUND(C12*D12,0)</f>
        <v>0</v>
      </c>
      <c r="F12" s="302"/>
      <c r="G12" s="302"/>
      <c r="H12" s="302"/>
      <c r="I12" s="303">
        <f t="shared" ref="I12:I20" si="1">ROUND(G12*H12,0)</f>
        <v>0</v>
      </c>
      <c r="J12" s="331"/>
      <c r="K12" s="331"/>
      <c r="L12" s="331"/>
      <c r="M12" s="332">
        <f t="shared" ref="M12:M20" si="2">ROUND(K12*L12,0)</f>
        <v>0</v>
      </c>
      <c r="N12" s="359"/>
      <c r="O12" s="359"/>
      <c r="P12" s="359"/>
      <c r="Q12" s="360">
        <f t="shared" ref="Q12:Q20" si="3">ROUND(O12*P12,0)</f>
        <v>0</v>
      </c>
      <c r="R12" s="384"/>
      <c r="S12" s="384"/>
      <c r="T12" s="384"/>
      <c r="U12" s="385">
        <f t="shared" ref="U12:U20" si="4">ROUND(S12*T12,0)</f>
        <v>0</v>
      </c>
      <c r="V12" s="418">
        <f t="shared" ref="V12:V20" si="5">E12+I12+M12+Q12+U12</f>
        <v>0</v>
      </c>
    </row>
    <row r="13" spans="1:22" x14ac:dyDescent="0.35">
      <c r="A13" s="143" t="s">
        <v>29</v>
      </c>
      <c r="B13" s="274"/>
      <c r="C13" s="274"/>
      <c r="D13" s="274"/>
      <c r="E13" s="273">
        <f t="shared" si="0"/>
        <v>0</v>
      </c>
      <c r="F13" s="302"/>
      <c r="G13" s="302"/>
      <c r="H13" s="302"/>
      <c r="I13" s="303">
        <f t="shared" si="1"/>
        <v>0</v>
      </c>
      <c r="J13" s="331"/>
      <c r="K13" s="331"/>
      <c r="L13" s="331"/>
      <c r="M13" s="332">
        <f t="shared" si="2"/>
        <v>0</v>
      </c>
      <c r="N13" s="359"/>
      <c r="O13" s="359"/>
      <c r="P13" s="359"/>
      <c r="Q13" s="360">
        <f t="shared" si="3"/>
        <v>0</v>
      </c>
      <c r="R13" s="384"/>
      <c r="S13" s="384"/>
      <c r="T13" s="384"/>
      <c r="U13" s="385">
        <f t="shared" si="4"/>
        <v>0</v>
      </c>
      <c r="V13" s="419">
        <f t="shared" si="5"/>
        <v>0</v>
      </c>
    </row>
    <row r="14" spans="1:22" x14ac:dyDescent="0.35">
      <c r="A14" s="143" t="s">
        <v>30</v>
      </c>
      <c r="B14" s="274"/>
      <c r="C14" s="274"/>
      <c r="D14" s="274"/>
      <c r="E14" s="273">
        <f t="shared" si="0"/>
        <v>0</v>
      </c>
      <c r="F14" s="302"/>
      <c r="G14" s="302"/>
      <c r="H14" s="302"/>
      <c r="I14" s="303">
        <f t="shared" si="1"/>
        <v>0</v>
      </c>
      <c r="J14" s="331"/>
      <c r="K14" s="331"/>
      <c r="L14" s="331"/>
      <c r="M14" s="332">
        <f t="shared" si="2"/>
        <v>0</v>
      </c>
      <c r="N14" s="359"/>
      <c r="O14" s="359"/>
      <c r="P14" s="359"/>
      <c r="Q14" s="360">
        <f t="shared" si="3"/>
        <v>0</v>
      </c>
      <c r="R14" s="384"/>
      <c r="S14" s="384"/>
      <c r="T14" s="384"/>
      <c r="U14" s="385">
        <f t="shared" si="4"/>
        <v>0</v>
      </c>
      <c r="V14" s="419">
        <f t="shared" si="5"/>
        <v>0</v>
      </c>
    </row>
    <row r="15" spans="1:22" x14ac:dyDescent="0.35">
      <c r="A15" s="143" t="s">
        <v>31</v>
      </c>
      <c r="B15" s="274"/>
      <c r="C15" s="274"/>
      <c r="D15" s="274"/>
      <c r="E15" s="273">
        <f t="shared" si="0"/>
        <v>0</v>
      </c>
      <c r="F15" s="302"/>
      <c r="G15" s="302"/>
      <c r="H15" s="302"/>
      <c r="I15" s="303">
        <f t="shared" si="1"/>
        <v>0</v>
      </c>
      <c r="J15" s="331"/>
      <c r="K15" s="331"/>
      <c r="L15" s="331"/>
      <c r="M15" s="332">
        <f t="shared" si="2"/>
        <v>0</v>
      </c>
      <c r="N15" s="359"/>
      <c r="O15" s="359"/>
      <c r="P15" s="359"/>
      <c r="Q15" s="360">
        <f t="shared" si="3"/>
        <v>0</v>
      </c>
      <c r="R15" s="384"/>
      <c r="S15" s="384"/>
      <c r="T15" s="384"/>
      <c r="U15" s="385">
        <f t="shared" si="4"/>
        <v>0</v>
      </c>
      <c r="V15" s="419">
        <f t="shared" si="5"/>
        <v>0</v>
      </c>
    </row>
    <row r="16" spans="1:22" x14ac:dyDescent="0.35">
      <c r="A16" s="143" t="s">
        <v>33</v>
      </c>
      <c r="B16" s="274"/>
      <c r="C16" s="274"/>
      <c r="D16" s="274"/>
      <c r="E16" s="273">
        <f t="shared" si="0"/>
        <v>0</v>
      </c>
      <c r="F16" s="302"/>
      <c r="G16" s="302"/>
      <c r="H16" s="302"/>
      <c r="I16" s="303">
        <f t="shared" si="1"/>
        <v>0</v>
      </c>
      <c r="J16" s="331"/>
      <c r="K16" s="331"/>
      <c r="L16" s="331"/>
      <c r="M16" s="332">
        <f t="shared" si="2"/>
        <v>0</v>
      </c>
      <c r="N16" s="359"/>
      <c r="O16" s="359"/>
      <c r="P16" s="359"/>
      <c r="Q16" s="360">
        <f t="shared" si="3"/>
        <v>0</v>
      </c>
      <c r="R16" s="384"/>
      <c r="S16" s="384"/>
      <c r="T16" s="384"/>
      <c r="U16" s="385">
        <f t="shared" si="4"/>
        <v>0</v>
      </c>
      <c r="V16" s="419">
        <f t="shared" si="5"/>
        <v>0</v>
      </c>
    </row>
    <row r="17" spans="1:22" x14ac:dyDescent="0.35">
      <c r="A17" s="143" t="s">
        <v>34</v>
      </c>
      <c r="B17" s="272"/>
      <c r="C17" s="272"/>
      <c r="D17" s="272"/>
      <c r="E17" s="273">
        <f t="shared" si="0"/>
        <v>0</v>
      </c>
      <c r="F17" s="302"/>
      <c r="G17" s="302"/>
      <c r="H17" s="302"/>
      <c r="I17" s="303">
        <f t="shared" si="1"/>
        <v>0</v>
      </c>
      <c r="J17" s="331"/>
      <c r="K17" s="331"/>
      <c r="L17" s="331"/>
      <c r="M17" s="332">
        <f t="shared" si="2"/>
        <v>0</v>
      </c>
      <c r="N17" s="359"/>
      <c r="O17" s="359"/>
      <c r="P17" s="359"/>
      <c r="Q17" s="360">
        <f t="shared" si="3"/>
        <v>0</v>
      </c>
      <c r="R17" s="384"/>
      <c r="S17" s="384"/>
      <c r="T17" s="384"/>
      <c r="U17" s="385">
        <f t="shared" si="4"/>
        <v>0</v>
      </c>
      <c r="V17" s="419">
        <f t="shared" si="5"/>
        <v>0</v>
      </c>
    </row>
    <row r="18" spans="1:22" x14ac:dyDescent="0.35">
      <c r="A18" s="143" t="s">
        <v>95</v>
      </c>
      <c r="B18" s="274"/>
      <c r="C18" s="274"/>
      <c r="D18" s="274"/>
      <c r="E18" s="273">
        <f t="shared" si="0"/>
        <v>0</v>
      </c>
      <c r="F18" s="302"/>
      <c r="G18" s="302"/>
      <c r="H18" s="302"/>
      <c r="I18" s="303">
        <f t="shared" si="1"/>
        <v>0</v>
      </c>
      <c r="J18" s="331"/>
      <c r="K18" s="331"/>
      <c r="L18" s="331"/>
      <c r="M18" s="332">
        <f t="shared" si="2"/>
        <v>0</v>
      </c>
      <c r="N18" s="359"/>
      <c r="O18" s="359"/>
      <c r="P18" s="359"/>
      <c r="Q18" s="360">
        <f t="shared" si="3"/>
        <v>0</v>
      </c>
      <c r="R18" s="384"/>
      <c r="S18" s="384"/>
      <c r="T18" s="384"/>
      <c r="U18" s="385">
        <f t="shared" si="4"/>
        <v>0</v>
      </c>
      <c r="V18" s="419">
        <f t="shared" si="5"/>
        <v>0</v>
      </c>
    </row>
    <row r="19" spans="1:22" x14ac:dyDescent="0.35">
      <c r="A19" s="143" t="s">
        <v>35</v>
      </c>
      <c r="B19" s="274"/>
      <c r="C19" s="274"/>
      <c r="D19" s="274"/>
      <c r="E19" s="273">
        <f t="shared" si="0"/>
        <v>0</v>
      </c>
      <c r="F19" s="302"/>
      <c r="G19" s="302"/>
      <c r="H19" s="302"/>
      <c r="I19" s="303">
        <f t="shared" si="1"/>
        <v>0</v>
      </c>
      <c r="J19" s="331"/>
      <c r="K19" s="331"/>
      <c r="L19" s="331"/>
      <c r="M19" s="332">
        <f t="shared" si="2"/>
        <v>0</v>
      </c>
      <c r="N19" s="359"/>
      <c r="O19" s="359"/>
      <c r="P19" s="359"/>
      <c r="Q19" s="360">
        <f t="shared" si="3"/>
        <v>0</v>
      </c>
      <c r="R19" s="384"/>
      <c r="S19" s="384"/>
      <c r="T19" s="384"/>
      <c r="U19" s="385">
        <f t="shared" si="4"/>
        <v>0</v>
      </c>
      <c r="V19" s="419">
        <f t="shared" si="5"/>
        <v>0</v>
      </c>
    </row>
    <row r="20" spans="1:22" x14ac:dyDescent="0.35">
      <c r="A20" s="143" t="s">
        <v>19</v>
      </c>
      <c r="B20" s="272"/>
      <c r="C20" s="272"/>
      <c r="D20" s="272"/>
      <c r="E20" s="273">
        <f t="shared" si="0"/>
        <v>0</v>
      </c>
      <c r="F20" s="302"/>
      <c r="G20" s="302"/>
      <c r="H20" s="302"/>
      <c r="I20" s="303">
        <f t="shared" si="1"/>
        <v>0</v>
      </c>
      <c r="J20" s="331"/>
      <c r="K20" s="331"/>
      <c r="L20" s="331"/>
      <c r="M20" s="332">
        <f t="shared" si="2"/>
        <v>0</v>
      </c>
      <c r="N20" s="359"/>
      <c r="O20" s="359"/>
      <c r="P20" s="359"/>
      <c r="Q20" s="360">
        <f t="shared" si="3"/>
        <v>0</v>
      </c>
      <c r="R20" s="384"/>
      <c r="S20" s="384"/>
      <c r="T20" s="384"/>
      <c r="U20" s="385">
        <f t="shared" si="4"/>
        <v>0</v>
      </c>
      <c r="V20" s="420">
        <f t="shared" si="5"/>
        <v>0</v>
      </c>
    </row>
    <row r="21" spans="1:22" x14ac:dyDescent="0.35">
      <c r="A21" s="143"/>
      <c r="B21" s="275"/>
      <c r="C21" s="275"/>
      <c r="D21" s="275"/>
      <c r="E21" s="276"/>
      <c r="F21" s="304"/>
      <c r="G21" s="304"/>
      <c r="H21" s="304"/>
      <c r="I21" s="304"/>
      <c r="J21" s="333"/>
      <c r="K21" s="333"/>
      <c r="L21" s="333"/>
      <c r="M21" s="333"/>
      <c r="N21" s="361"/>
      <c r="O21" s="361"/>
      <c r="P21" s="361"/>
      <c r="Q21" s="361"/>
      <c r="R21" s="386"/>
      <c r="S21" s="386"/>
      <c r="T21" s="386"/>
      <c r="U21" s="407"/>
      <c r="V21" s="167"/>
    </row>
    <row r="22" spans="1:22" x14ac:dyDescent="0.35">
      <c r="A22" s="253" t="s">
        <v>58</v>
      </c>
      <c r="B22" s="277"/>
      <c r="C22" s="278"/>
      <c r="D22" s="278"/>
      <c r="E22" s="279">
        <f>SUM(E12:E21)</f>
        <v>0</v>
      </c>
      <c r="F22" s="305"/>
      <c r="G22" s="305"/>
      <c r="H22" s="305"/>
      <c r="I22" s="306">
        <f>SUM(I12:I21)</f>
        <v>0</v>
      </c>
      <c r="J22" s="334"/>
      <c r="K22" s="334"/>
      <c r="L22" s="334"/>
      <c r="M22" s="335">
        <f>SUM(M12:M21)</f>
        <v>0</v>
      </c>
      <c r="N22" s="362"/>
      <c r="O22" s="362"/>
      <c r="P22" s="362"/>
      <c r="Q22" s="363">
        <f>SUM(Q12:Q21)</f>
        <v>0</v>
      </c>
      <c r="R22" s="387"/>
      <c r="S22" s="387"/>
      <c r="T22" s="387"/>
      <c r="U22" s="408">
        <f>SUM(U12:U21)</f>
        <v>0</v>
      </c>
      <c r="V22" s="421">
        <f>SUM(V12:V21)</f>
        <v>0</v>
      </c>
    </row>
    <row r="23" spans="1:22" x14ac:dyDescent="0.35">
      <c r="A23" s="142" t="s">
        <v>36</v>
      </c>
      <c r="B23" s="271"/>
      <c r="C23" s="271"/>
      <c r="D23" s="271"/>
      <c r="E23" s="271"/>
      <c r="F23" s="301"/>
      <c r="G23" s="301"/>
      <c r="H23" s="301"/>
      <c r="I23" s="301"/>
      <c r="J23" s="330"/>
      <c r="K23" s="330"/>
      <c r="L23" s="330"/>
      <c r="M23" s="330"/>
      <c r="N23" s="358"/>
      <c r="O23" s="358"/>
      <c r="P23" s="358"/>
      <c r="Q23" s="358"/>
      <c r="R23" s="383"/>
      <c r="S23" s="383"/>
      <c r="T23" s="383"/>
      <c r="U23" s="406"/>
      <c r="V23" s="142"/>
    </row>
    <row r="24" spans="1:22" x14ac:dyDescent="0.35">
      <c r="A24" s="186" t="s">
        <v>113</v>
      </c>
      <c r="B24" s="271"/>
      <c r="C24" s="280">
        <v>0</v>
      </c>
      <c r="D24" s="281">
        <f>E22</f>
        <v>0</v>
      </c>
      <c r="E24" s="273">
        <f>ROUND(C24*D24,0)</f>
        <v>0</v>
      </c>
      <c r="F24" s="301"/>
      <c r="G24" s="307">
        <f>C24</f>
        <v>0</v>
      </c>
      <c r="H24" s="308">
        <f>I22</f>
        <v>0</v>
      </c>
      <c r="I24" s="303">
        <f>ROUND(G24*H24,0)</f>
        <v>0</v>
      </c>
      <c r="J24" s="330"/>
      <c r="K24" s="336">
        <f>C24</f>
        <v>0</v>
      </c>
      <c r="L24" s="337">
        <f>M22</f>
        <v>0</v>
      </c>
      <c r="M24" s="332">
        <f>ROUND(K24*L24,0)</f>
        <v>0</v>
      </c>
      <c r="N24" s="358"/>
      <c r="O24" s="364">
        <f>C24</f>
        <v>0</v>
      </c>
      <c r="P24" s="365">
        <f>Q22</f>
        <v>0</v>
      </c>
      <c r="Q24" s="360">
        <f>ROUND(O24*P24,0)</f>
        <v>0</v>
      </c>
      <c r="R24" s="383"/>
      <c r="S24" s="388">
        <f>C24</f>
        <v>0</v>
      </c>
      <c r="T24" s="389">
        <f>U22</f>
        <v>0</v>
      </c>
      <c r="U24" s="385">
        <f>ROUND(S24*T24,0)</f>
        <v>0</v>
      </c>
      <c r="V24" s="420">
        <f>E24+I24+M24+Q24+U24</f>
        <v>0</v>
      </c>
    </row>
    <row r="25" spans="1:22" x14ac:dyDescent="0.35">
      <c r="A25" s="159" t="s">
        <v>114</v>
      </c>
      <c r="B25" s="282"/>
      <c r="C25" s="283">
        <v>0</v>
      </c>
      <c r="D25" s="284">
        <f>E22</f>
        <v>0</v>
      </c>
      <c r="E25" s="276">
        <f>ROUND(C25*D25,0)</f>
        <v>0</v>
      </c>
      <c r="F25" s="309"/>
      <c r="G25" s="310">
        <f>C25</f>
        <v>0</v>
      </c>
      <c r="H25" s="311"/>
      <c r="I25" s="312">
        <f>ROUND(G25*H25,0)</f>
        <v>0</v>
      </c>
      <c r="J25" s="338"/>
      <c r="K25" s="339">
        <f>C25</f>
        <v>0</v>
      </c>
      <c r="L25" s="338"/>
      <c r="M25" s="340">
        <f>ROUND(K25*L25,0)</f>
        <v>0</v>
      </c>
      <c r="N25" s="366"/>
      <c r="O25" s="367">
        <f>C25</f>
        <v>0</v>
      </c>
      <c r="P25" s="366"/>
      <c r="Q25" s="368">
        <f>ROUND(O25*P25,0)</f>
        <v>0</v>
      </c>
      <c r="R25" s="390"/>
      <c r="S25" s="391">
        <f>C25</f>
        <v>0</v>
      </c>
      <c r="T25" s="392"/>
      <c r="U25" s="409">
        <f>ROUND(S25*T25,0)</f>
        <v>0</v>
      </c>
      <c r="V25" s="420">
        <f>E25+I25+M25+Q25+U25</f>
        <v>0</v>
      </c>
    </row>
    <row r="26" spans="1:22" x14ac:dyDescent="0.35">
      <c r="A26" s="254" t="s">
        <v>59</v>
      </c>
      <c r="B26" s="277"/>
      <c r="C26" s="277"/>
      <c r="D26" s="277"/>
      <c r="E26" s="279">
        <f>SUM(E24:E25)</f>
        <v>0</v>
      </c>
      <c r="F26" s="313"/>
      <c r="G26" s="313"/>
      <c r="H26" s="313"/>
      <c r="I26" s="306">
        <f>SUM(I24:I25)</f>
        <v>0</v>
      </c>
      <c r="J26" s="341"/>
      <c r="K26" s="341"/>
      <c r="L26" s="341"/>
      <c r="M26" s="335">
        <f>SUM(M24:M25)</f>
        <v>0</v>
      </c>
      <c r="N26" s="369"/>
      <c r="O26" s="369"/>
      <c r="P26" s="369"/>
      <c r="Q26" s="363">
        <f>SUM(Q24:Q25)</f>
        <v>0</v>
      </c>
      <c r="R26" s="393"/>
      <c r="S26" s="393"/>
      <c r="T26" s="393"/>
      <c r="U26" s="408">
        <f>SUM(U24:U25)</f>
        <v>0</v>
      </c>
      <c r="V26" s="421">
        <f>SUM(V24:V25)</f>
        <v>0</v>
      </c>
    </row>
    <row r="27" spans="1:22" x14ac:dyDescent="0.35">
      <c r="A27" s="161" t="s">
        <v>20</v>
      </c>
      <c r="B27" s="285"/>
      <c r="C27" s="285"/>
      <c r="D27" s="285"/>
      <c r="E27" s="285"/>
      <c r="F27" s="314"/>
      <c r="G27" s="314"/>
      <c r="H27" s="314"/>
      <c r="I27" s="314"/>
      <c r="J27" s="342"/>
      <c r="K27" s="342"/>
      <c r="L27" s="342"/>
      <c r="M27" s="342"/>
      <c r="N27" s="370"/>
      <c r="O27" s="370"/>
      <c r="P27" s="370"/>
      <c r="Q27" s="370"/>
      <c r="R27" s="394"/>
      <c r="S27" s="394"/>
      <c r="T27" s="394"/>
      <c r="U27" s="410"/>
      <c r="V27" s="161"/>
    </row>
    <row r="28" spans="1:22" x14ac:dyDescent="0.35">
      <c r="A28" s="162"/>
      <c r="B28" s="274"/>
      <c r="C28" s="274"/>
      <c r="D28" s="274"/>
      <c r="E28" s="286"/>
      <c r="F28" s="302"/>
      <c r="G28" s="302"/>
      <c r="H28" s="302"/>
      <c r="I28" s="302"/>
      <c r="J28" s="331"/>
      <c r="K28" s="331"/>
      <c r="L28" s="331"/>
      <c r="M28" s="331"/>
      <c r="N28" s="359"/>
      <c r="O28" s="359"/>
      <c r="P28" s="359"/>
      <c r="Q28" s="359"/>
      <c r="R28" s="384"/>
      <c r="S28" s="384"/>
      <c r="T28" s="384"/>
      <c r="U28" s="411"/>
      <c r="V28" s="166"/>
    </row>
    <row r="29" spans="1:22" x14ac:dyDescent="0.35">
      <c r="A29" s="143" t="s">
        <v>21</v>
      </c>
      <c r="B29" s="274"/>
      <c r="C29" s="272">
        <v>1</v>
      </c>
      <c r="D29" s="272">
        <f>'Travel Table'!M34</f>
        <v>0</v>
      </c>
      <c r="E29" s="273">
        <f>ROUND(C29*D29,0)</f>
        <v>0</v>
      </c>
      <c r="F29" s="302"/>
      <c r="G29" s="302">
        <v>1</v>
      </c>
      <c r="H29" s="302">
        <f>'Travel Table'!M42</f>
        <v>0</v>
      </c>
      <c r="I29" s="303">
        <f>ROUND(G29*H29,0)</f>
        <v>0</v>
      </c>
      <c r="J29" s="331">
        <v>1</v>
      </c>
      <c r="K29" s="331">
        <f>'Travel Table'!M52</f>
        <v>0</v>
      </c>
      <c r="L29" s="331"/>
      <c r="M29" s="332">
        <f t="shared" ref="M29:M30" si="6">ROUND(K29*L29,0)</f>
        <v>0</v>
      </c>
      <c r="N29" s="359">
        <v>1</v>
      </c>
      <c r="O29" s="359"/>
      <c r="P29" s="359">
        <f>'Travel Table'!M61</f>
        <v>0</v>
      </c>
      <c r="Q29" s="360">
        <f t="shared" ref="Q29:Q30" si="7">ROUND(O29*P29,0)</f>
        <v>0</v>
      </c>
      <c r="R29" s="384">
        <v>1</v>
      </c>
      <c r="S29" s="384"/>
      <c r="T29" s="384">
        <f>'Travel Table'!M69</f>
        <v>0</v>
      </c>
      <c r="U29" s="385">
        <f t="shared" ref="U29:U30" si="8">ROUND(S29*T29,0)</f>
        <v>0</v>
      </c>
      <c r="V29" s="420">
        <f>E29+I29+M29+Q29+U29</f>
        <v>0</v>
      </c>
    </row>
    <row r="30" spans="1:22" x14ac:dyDescent="0.35">
      <c r="A30" s="143" t="s">
        <v>22</v>
      </c>
      <c r="B30" s="274"/>
      <c r="C30" s="272">
        <v>1</v>
      </c>
      <c r="D30" s="272">
        <f>'Travel Table'!M77</f>
        <v>0</v>
      </c>
      <c r="E30" s="273">
        <f>ROUND(C30*D30,0)</f>
        <v>0</v>
      </c>
      <c r="F30" s="302"/>
      <c r="G30" s="302">
        <v>1</v>
      </c>
      <c r="H30" s="302">
        <f>'Travel Table'!M84</f>
        <v>0</v>
      </c>
      <c r="I30" s="303">
        <f>ROUND(G30*H30,0)</f>
        <v>0</v>
      </c>
      <c r="J30" s="331">
        <v>1</v>
      </c>
      <c r="K30" s="331">
        <f>'Travel Table'!M91</f>
        <v>0</v>
      </c>
      <c r="L30" s="331"/>
      <c r="M30" s="332">
        <f t="shared" si="6"/>
        <v>0</v>
      </c>
      <c r="N30" s="359">
        <v>1</v>
      </c>
      <c r="O30" s="359"/>
      <c r="P30" s="359">
        <f>'Travel Table'!M97</f>
        <v>0</v>
      </c>
      <c r="Q30" s="360">
        <f t="shared" si="7"/>
        <v>0</v>
      </c>
      <c r="R30" s="384">
        <v>1</v>
      </c>
      <c r="S30" s="384"/>
      <c r="T30" s="384">
        <f>'Travel Table'!M102</f>
        <v>0</v>
      </c>
      <c r="U30" s="385">
        <f t="shared" si="8"/>
        <v>0</v>
      </c>
      <c r="V30" s="420">
        <f>E30+I30+M30+Q30+U30</f>
        <v>0</v>
      </c>
    </row>
    <row r="31" spans="1:22" x14ac:dyDescent="0.35">
      <c r="A31" s="248" t="s">
        <v>93</v>
      </c>
      <c r="B31" s="277"/>
      <c r="C31" s="277"/>
      <c r="D31" s="277"/>
      <c r="E31" s="279">
        <f>SUM(E29:E30)</f>
        <v>0</v>
      </c>
      <c r="F31" s="313"/>
      <c r="G31" s="313"/>
      <c r="H31" s="313"/>
      <c r="I31" s="306">
        <f>SUM(I29:I30)</f>
        <v>0</v>
      </c>
      <c r="J31" s="341"/>
      <c r="K31" s="341"/>
      <c r="L31" s="341"/>
      <c r="M31" s="335">
        <f>SUM(M29:M30)</f>
        <v>0</v>
      </c>
      <c r="N31" s="369"/>
      <c r="O31" s="369"/>
      <c r="P31" s="369"/>
      <c r="Q31" s="363">
        <f>SUM(Q29:Q30)</f>
        <v>0</v>
      </c>
      <c r="R31" s="393"/>
      <c r="S31" s="393"/>
      <c r="T31" s="393"/>
      <c r="U31" s="408">
        <f>SUM(U29:U30)</f>
        <v>0</v>
      </c>
      <c r="V31" s="421">
        <f>SUM(V29:V30)</f>
        <v>0</v>
      </c>
    </row>
    <row r="32" spans="1:22" x14ac:dyDescent="0.35">
      <c r="A32" s="161" t="s">
        <v>37</v>
      </c>
      <c r="B32" s="271"/>
      <c r="C32" s="271"/>
      <c r="D32" s="271"/>
      <c r="E32" s="271"/>
      <c r="F32" s="301"/>
      <c r="G32" s="301"/>
      <c r="H32" s="301"/>
      <c r="I32" s="301"/>
      <c r="J32" s="330"/>
      <c r="K32" s="330"/>
      <c r="L32" s="330"/>
      <c r="M32" s="330"/>
      <c r="N32" s="358"/>
      <c r="O32" s="358"/>
      <c r="P32" s="358"/>
      <c r="Q32" s="358"/>
      <c r="R32" s="383"/>
      <c r="S32" s="383"/>
      <c r="T32" s="383"/>
      <c r="U32" s="406"/>
      <c r="V32" s="142"/>
    </row>
    <row r="33" spans="1:22" x14ac:dyDescent="0.35">
      <c r="A33" s="152"/>
      <c r="B33" s="271"/>
      <c r="C33" s="271"/>
      <c r="D33" s="271"/>
      <c r="E33" s="273">
        <f>ROUND(C33*D33,0)</f>
        <v>0</v>
      </c>
      <c r="F33" s="301"/>
      <c r="G33" s="301"/>
      <c r="H33" s="301"/>
      <c r="I33" s="303">
        <f>ROUND(G33*H33,0)</f>
        <v>0</v>
      </c>
      <c r="J33" s="330"/>
      <c r="K33" s="330"/>
      <c r="L33" s="330"/>
      <c r="M33" s="332">
        <f>ROUND(K33*L33,0)</f>
        <v>0</v>
      </c>
      <c r="N33" s="358"/>
      <c r="O33" s="358"/>
      <c r="P33" s="358"/>
      <c r="Q33" s="360">
        <f>ROUND(O33*P33,0)</f>
        <v>0</v>
      </c>
      <c r="R33" s="383"/>
      <c r="S33" s="383"/>
      <c r="T33" s="383"/>
      <c r="U33" s="385">
        <f>ROUND(S33*T33,0)</f>
        <v>0</v>
      </c>
      <c r="V33" s="420">
        <f t="shared" ref="V33:V38" si="9">E33+I33+M33+Q33+U33</f>
        <v>0</v>
      </c>
    </row>
    <row r="34" spans="1:22" x14ac:dyDescent="0.35">
      <c r="A34" s="152"/>
      <c r="B34" s="271"/>
      <c r="C34" s="271"/>
      <c r="D34" s="271"/>
      <c r="E34" s="273">
        <f t="shared" ref="E34:E38" si="10">ROUND(C34*D34,0)</f>
        <v>0</v>
      </c>
      <c r="F34" s="301"/>
      <c r="G34" s="301"/>
      <c r="H34" s="301"/>
      <c r="I34" s="303">
        <f t="shared" ref="I34:I38" si="11">ROUND(G34*H34,0)</f>
        <v>0</v>
      </c>
      <c r="J34" s="330"/>
      <c r="K34" s="330"/>
      <c r="L34" s="330"/>
      <c r="M34" s="332">
        <f t="shared" ref="M34:M38" si="12">ROUND(K34*L34,0)</f>
        <v>0</v>
      </c>
      <c r="N34" s="358"/>
      <c r="O34" s="358"/>
      <c r="P34" s="358"/>
      <c r="Q34" s="360">
        <f t="shared" ref="Q34:Q38" si="13">ROUND(O34*P34,0)</f>
        <v>0</v>
      </c>
      <c r="R34" s="383"/>
      <c r="S34" s="383"/>
      <c r="T34" s="383"/>
      <c r="U34" s="385">
        <f t="shared" ref="U34:U38" si="14">ROUND(S34*T34,0)</f>
        <v>0</v>
      </c>
      <c r="V34" s="420">
        <f t="shared" si="9"/>
        <v>0</v>
      </c>
    </row>
    <row r="35" spans="1:22" x14ac:dyDescent="0.35">
      <c r="A35" s="152"/>
      <c r="B35" s="271"/>
      <c r="C35" s="271"/>
      <c r="D35" s="271"/>
      <c r="E35" s="273">
        <f t="shared" si="10"/>
        <v>0</v>
      </c>
      <c r="F35" s="301"/>
      <c r="G35" s="301"/>
      <c r="H35" s="301"/>
      <c r="I35" s="303">
        <f t="shared" si="11"/>
        <v>0</v>
      </c>
      <c r="J35" s="330"/>
      <c r="K35" s="330"/>
      <c r="L35" s="330"/>
      <c r="M35" s="332">
        <f t="shared" si="12"/>
        <v>0</v>
      </c>
      <c r="N35" s="358"/>
      <c r="O35" s="358"/>
      <c r="P35" s="358"/>
      <c r="Q35" s="360">
        <f t="shared" si="13"/>
        <v>0</v>
      </c>
      <c r="R35" s="383"/>
      <c r="S35" s="383"/>
      <c r="T35" s="383"/>
      <c r="U35" s="385">
        <f t="shared" si="14"/>
        <v>0</v>
      </c>
      <c r="V35" s="420">
        <f t="shared" si="9"/>
        <v>0</v>
      </c>
    </row>
    <row r="36" spans="1:22" x14ac:dyDescent="0.35">
      <c r="A36" s="152"/>
      <c r="B36" s="271"/>
      <c r="C36" s="271"/>
      <c r="D36" s="271"/>
      <c r="E36" s="273">
        <f t="shared" si="10"/>
        <v>0</v>
      </c>
      <c r="F36" s="301"/>
      <c r="G36" s="301"/>
      <c r="H36" s="301"/>
      <c r="I36" s="303">
        <f t="shared" si="11"/>
        <v>0</v>
      </c>
      <c r="J36" s="330"/>
      <c r="K36" s="330"/>
      <c r="L36" s="330"/>
      <c r="M36" s="332">
        <f t="shared" si="12"/>
        <v>0</v>
      </c>
      <c r="N36" s="358"/>
      <c r="O36" s="358"/>
      <c r="P36" s="358"/>
      <c r="Q36" s="360">
        <f t="shared" si="13"/>
        <v>0</v>
      </c>
      <c r="R36" s="383"/>
      <c r="S36" s="383"/>
      <c r="T36" s="383"/>
      <c r="U36" s="385">
        <f t="shared" si="14"/>
        <v>0</v>
      </c>
      <c r="V36" s="420">
        <f t="shared" si="9"/>
        <v>0</v>
      </c>
    </row>
    <row r="37" spans="1:22" x14ac:dyDescent="0.35">
      <c r="A37" s="152"/>
      <c r="B37" s="271"/>
      <c r="C37" s="271"/>
      <c r="D37" s="271"/>
      <c r="E37" s="273">
        <f t="shared" si="10"/>
        <v>0</v>
      </c>
      <c r="F37" s="301"/>
      <c r="G37" s="301"/>
      <c r="H37" s="301"/>
      <c r="I37" s="303">
        <f t="shared" si="11"/>
        <v>0</v>
      </c>
      <c r="J37" s="330"/>
      <c r="K37" s="330"/>
      <c r="L37" s="330"/>
      <c r="M37" s="332">
        <f t="shared" si="12"/>
        <v>0</v>
      </c>
      <c r="N37" s="358"/>
      <c r="O37" s="358"/>
      <c r="P37" s="358"/>
      <c r="Q37" s="360">
        <f t="shared" si="13"/>
        <v>0</v>
      </c>
      <c r="R37" s="383"/>
      <c r="S37" s="383"/>
      <c r="T37" s="383"/>
      <c r="U37" s="385">
        <f t="shared" si="14"/>
        <v>0</v>
      </c>
      <c r="V37" s="420">
        <f t="shared" si="9"/>
        <v>0</v>
      </c>
    </row>
    <row r="38" spans="1:22" x14ac:dyDescent="0.35">
      <c r="A38" s="152"/>
      <c r="B38" s="271"/>
      <c r="C38" s="271"/>
      <c r="D38" s="271"/>
      <c r="E38" s="273">
        <f t="shared" si="10"/>
        <v>0</v>
      </c>
      <c r="F38" s="301"/>
      <c r="G38" s="301"/>
      <c r="H38" s="301"/>
      <c r="I38" s="303">
        <f t="shared" si="11"/>
        <v>0</v>
      </c>
      <c r="J38" s="330"/>
      <c r="K38" s="330"/>
      <c r="L38" s="330"/>
      <c r="M38" s="332">
        <f t="shared" si="12"/>
        <v>0</v>
      </c>
      <c r="N38" s="358"/>
      <c r="O38" s="358"/>
      <c r="P38" s="358"/>
      <c r="Q38" s="360">
        <f t="shared" si="13"/>
        <v>0</v>
      </c>
      <c r="R38" s="383"/>
      <c r="S38" s="383"/>
      <c r="T38" s="383"/>
      <c r="U38" s="385">
        <f t="shared" si="14"/>
        <v>0</v>
      </c>
      <c r="V38" s="420">
        <f t="shared" si="9"/>
        <v>0</v>
      </c>
    </row>
    <row r="39" spans="1:22" x14ac:dyDescent="0.35">
      <c r="A39" s="152"/>
      <c r="B39" s="271"/>
      <c r="C39" s="271"/>
      <c r="D39" s="271"/>
      <c r="E39" s="271"/>
      <c r="F39" s="301"/>
      <c r="G39" s="301"/>
      <c r="H39" s="301"/>
      <c r="I39" s="301"/>
      <c r="J39" s="330"/>
      <c r="K39" s="330"/>
      <c r="L39" s="330"/>
      <c r="M39" s="330"/>
      <c r="N39" s="358"/>
      <c r="O39" s="358"/>
      <c r="P39" s="358"/>
      <c r="Q39" s="358"/>
      <c r="R39" s="383"/>
      <c r="S39" s="383"/>
      <c r="T39" s="383"/>
      <c r="U39" s="406"/>
      <c r="V39" s="152"/>
    </row>
    <row r="40" spans="1:22" x14ac:dyDescent="0.35">
      <c r="A40" s="248" t="s">
        <v>94</v>
      </c>
      <c r="B40" s="277"/>
      <c r="C40" s="277"/>
      <c r="D40" s="277"/>
      <c r="E40" s="279">
        <f>SUM(E33:E39)</f>
        <v>0</v>
      </c>
      <c r="F40" s="313"/>
      <c r="G40" s="313"/>
      <c r="H40" s="313"/>
      <c r="I40" s="306">
        <f>SUM(I33:I39)</f>
        <v>0</v>
      </c>
      <c r="J40" s="341"/>
      <c r="K40" s="341"/>
      <c r="L40" s="341"/>
      <c r="M40" s="335">
        <f>SUM(M33:M39)</f>
        <v>0</v>
      </c>
      <c r="N40" s="369"/>
      <c r="O40" s="369"/>
      <c r="P40" s="369"/>
      <c r="Q40" s="363">
        <f>SUM(Q33:Q39)</f>
        <v>0</v>
      </c>
      <c r="R40" s="393"/>
      <c r="S40" s="393"/>
      <c r="T40" s="393"/>
      <c r="U40" s="408">
        <f>SUM(U33:U39)</f>
        <v>0</v>
      </c>
      <c r="V40" s="421">
        <f>SUM(V33:V39)</f>
        <v>0</v>
      </c>
    </row>
    <row r="41" spans="1:22" x14ac:dyDescent="0.35">
      <c r="A41" s="142" t="s">
        <v>23</v>
      </c>
      <c r="B41" s="271"/>
      <c r="C41" s="271"/>
      <c r="D41" s="271"/>
      <c r="E41" s="271"/>
      <c r="F41" s="301"/>
      <c r="G41" s="301"/>
      <c r="H41" s="301"/>
      <c r="I41" s="301"/>
      <c r="J41" s="330"/>
      <c r="K41" s="330"/>
      <c r="L41" s="330"/>
      <c r="M41" s="330"/>
      <c r="N41" s="358"/>
      <c r="O41" s="358"/>
      <c r="P41" s="358"/>
      <c r="Q41" s="358"/>
      <c r="R41" s="383"/>
      <c r="S41" s="383"/>
      <c r="T41" s="383"/>
      <c r="U41" s="406"/>
      <c r="V41" s="142"/>
    </row>
    <row r="42" spans="1:22" x14ac:dyDescent="0.35">
      <c r="A42" s="143"/>
      <c r="B42" s="272"/>
      <c r="C42" s="272"/>
      <c r="D42" s="272"/>
      <c r="E42" s="286"/>
      <c r="F42" s="302"/>
      <c r="G42" s="302"/>
      <c r="H42" s="302"/>
      <c r="I42" s="302"/>
      <c r="J42" s="331"/>
      <c r="K42" s="331"/>
      <c r="L42" s="331"/>
      <c r="M42" s="331"/>
      <c r="N42" s="359"/>
      <c r="O42" s="359"/>
      <c r="P42" s="359"/>
      <c r="Q42" s="359"/>
      <c r="R42" s="384"/>
      <c r="S42" s="384"/>
      <c r="T42" s="384"/>
      <c r="U42" s="411"/>
      <c r="V42" s="166"/>
    </row>
    <row r="43" spans="1:22" x14ac:dyDescent="0.35">
      <c r="A43" s="143" t="s">
        <v>97</v>
      </c>
      <c r="B43" s="272"/>
      <c r="C43" s="272"/>
      <c r="D43" s="272"/>
      <c r="E43" s="273">
        <f t="shared" ref="E43:E44" si="15">ROUND(C43*D43,0)</f>
        <v>0</v>
      </c>
      <c r="F43" s="302"/>
      <c r="G43" s="302"/>
      <c r="H43" s="302"/>
      <c r="I43" s="303">
        <f t="shared" ref="I43:I44" si="16">ROUND(G43*H43,0)</f>
        <v>0</v>
      </c>
      <c r="J43" s="331"/>
      <c r="K43" s="331"/>
      <c r="L43" s="331"/>
      <c r="M43" s="332">
        <f t="shared" ref="M43:M44" si="17">ROUND(K43*L43,0)</f>
        <v>0</v>
      </c>
      <c r="N43" s="359"/>
      <c r="O43" s="359"/>
      <c r="P43" s="359"/>
      <c r="Q43" s="360">
        <f t="shared" ref="Q43:Q44" si="18">ROUND(O43*P43,0)</f>
        <v>0</v>
      </c>
      <c r="R43" s="384"/>
      <c r="S43" s="384"/>
      <c r="T43" s="384"/>
      <c r="U43" s="385">
        <f t="shared" ref="U43:U44" si="19">ROUND(S43*T43,0)</f>
        <v>0</v>
      </c>
      <c r="V43" s="420">
        <f>E43+I43+M43+Q43+U43</f>
        <v>0</v>
      </c>
    </row>
    <row r="44" spans="1:22" x14ac:dyDescent="0.35">
      <c r="A44" s="143" t="s">
        <v>96</v>
      </c>
      <c r="B44" s="272"/>
      <c r="C44" s="272"/>
      <c r="D44" s="272"/>
      <c r="E44" s="273">
        <f t="shared" si="15"/>
        <v>0</v>
      </c>
      <c r="F44" s="302"/>
      <c r="G44" s="302"/>
      <c r="H44" s="302"/>
      <c r="I44" s="303">
        <f t="shared" si="16"/>
        <v>0</v>
      </c>
      <c r="J44" s="331"/>
      <c r="K44" s="331"/>
      <c r="L44" s="331"/>
      <c r="M44" s="332">
        <f t="shared" si="17"/>
        <v>0</v>
      </c>
      <c r="N44" s="359"/>
      <c r="O44" s="359"/>
      <c r="P44" s="359"/>
      <c r="Q44" s="360">
        <f t="shared" si="18"/>
        <v>0</v>
      </c>
      <c r="R44" s="384"/>
      <c r="S44" s="384"/>
      <c r="T44" s="384"/>
      <c r="U44" s="385">
        <f t="shared" si="19"/>
        <v>0</v>
      </c>
      <c r="V44" s="420">
        <f>E44+I44+M44+Q44+U44</f>
        <v>0</v>
      </c>
    </row>
    <row r="45" spans="1:22" x14ac:dyDescent="0.35">
      <c r="A45" s="143"/>
      <c r="B45" s="272"/>
      <c r="C45" s="272"/>
      <c r="D45" s="272"/>
      <c r="E45" s="273"/>
      <c r="F45" s="302"/>
      <c r="G45" s="302"/>
      <c r="H45" s="302"/>
      <c r="I45" s="303"/>
      <c r="J45" s="331"/>
      <c r="K45" s="331"/>
      <c r="L45" s="331"/>
      <c r="M45" s="332"/>
      <c r="N45" s="359"/>
      <c r="O45" s="359"/>
      <c r="P45" s="359"/>
      <c r="Q45" s="360"/>
      <c r="R45" s="384"/>
      <c r="S45" s="384"/>
      <c r="T45" s="384"/>
      <c r="U45" s="385"/>
      <c r="V45" s="144"/>
    </row>
    <row r="46" spans="1:22" x14ac:dyDescent="0.35">
      <c r="A46" s="251" t="s">
        <v>98</v>
      </c>
      <c r="B46" s="287"/>
      <c r="C46" s="287"/>
      <c r="D46" s="287"/>
      <c r="E46" s="288">
        <f>SUM(E43:E44)</f>
        <v>0</v>
      </c>
      <c r="F46" s="315"/>
      <c r="G46" s="315"/>
      <c r="H46" s="315"/>
      <c r="I46" s="316">
        <f>SUM(I43:I44)</f>
        <v>0</v>
      </c>
      <c r="J46" s="343"/>
      <c r="K46" s="343"/>
      <c r="L46" s="343"/>
      <c r="M46" s="344">
        <f>SUM(M43:M44)</f>
        <v>0</v>
      </c>
      <c r="N46" s="371"/>
      <c r="O46" s="371"/>
      <c r="P46" s="371"/>
      <c r="Q46" s="372">
        <f>SUM(Q43:Q44)</f>
        <v>0</v>
      </c>
      <c r="R46" s="395"/>
      <c r="S46" s="395"/>
      <c r="T46" s="395"/>
      <c r="U46" s="412">
        <f>SUM(U43:U44)</f>
        <v>0</v>
      </c>
      <c r="V46" s="422">
        <f>SUM(V43:V44)</f>
        <v>0</v>
      </c>
    </row>
    <row r="47" spans="1:22" x14ac:dyDescent="0.35">
      <c r="A47" s="142" t="s">
        <v>25</v>
      </c>
      <c r="B47" s="271"/>
      <c r="C47" s="271"/>
      <c r="D47" s="271"/>
      <c r="E47" s="271"/>
      <c r="F47" s="301"/>
      <c r="G47" s="301"/>
      <c r="H47" s="301"/>
      <c r="I47" s="301"/>
      <c r="J47" s="330"/>
      <c r="K47" s="330"/>
      <c r="L47" s="330"/>
      <c r="M47" s="330"/>
      <c r="N47" s="358"/>
      <c r="O47" s="358"/>
      <c r="P47" s="358"/>
      <c r="Q47" s="358"/>
      <c r="R47" s="383"/>
      <c r="S47" s="383"/>
      <c r="T47" s="383"/>
      <c r="U47" s="406"/>
      <c r="V47" s="142"/>
    </row>
    <row r="48" spans="1:22" x14ac:dyDescent="0.35">
      <c r="A48" s="143" t="s">
        <v>24</v>
      </c>
      <c r="B48" s="272"/>
      <c r="C48" s="272"/>
      <c r="D48" s="272"/>
      <c r="E48" s="273">
        <f t="shared" ref="E48:E50" si="20">ROUND(C48*D48,0)</f>
        <v>0</v>
      </c>
      <c r="F48" s="302"/>
      <c r="G48" s="302"/>
      <c r="H48" s="302"/>
      <c r="I48" s="303">
        <f t="shared" ref="I48:I50" si="21">ROUND(G48*H48,0)</f>
        <v>0</v>
      </c>
      <c r="J48" s="331"/>
      <c r="K48" s="331"/>
      <c r="L48" s="331"/>
      <c r="M48" s="332">
        <f t="shared" ref="M48:M50" si="22">ROUND(K48*L48,0)</f>
        <v>0</v>
      </c>
      <c r="N48" s="359"/>
      <c r="O48" s="359"/>
      <c r="P48" s="359"/>
      <c r="Q48" s="360">
        <f t="shared" ref="Q48" si="23">ROUND(O48*P48,0)</f>
        <v>0</v>
      </c>
      <c r="R48" s="384"/>
      <c r="S48" s="384"/>
      <c r="T48" s="384"/>
      <c r="U48" s="413">
        <f t="shared" ref="U48:V50" si="24">D48+H48+L48+P48+T48</f>
        <v>0</v>
      </c>
      <c r="V48" s="420">
        <f t="shared" si="24"/>
        <v>0</v>
      </c>
    </row>
    <row r="49" spans="1:22" x14ac:dyDescent="0.35">
      <c r="A49" s="143"/>
      <c r="B49" s="272"/>
      <c r="C49" s="272"/>
      <c r="D49" s="272"/>
      <c r="E49" s="273">
        <f t="shared" si="20"/>
        <v>0</v>
      </c>
      <c r="F49" s="302"/>
      <c r="G49" s="302"/>
      <c r="H49" s="302"/>
      <c r="I49" s="303">
        <f t="shared" si="21"/>
        <v>0</v>
      </c>
      <c r="J49" s="331"/>
      <c r="K49" s="331"/>
      <c r="L49" s="331"/>
      <c r="M49" s="332">
        <f t="shared" si="22"/>
        <v>0</v>
      </c>
      <c r="N49" s="359"/>
      <c r="O49" s="359"/>
      <c r="P49" s="359"/>
      <c r="Q49" s="359"/>
      <c r="R49" s="384"/>
      <c r="S49" s="384"/>
      <c r="T49" s="384"/>
      <c r="U49" s="413">
        <f t="shared" si="24"/>
        <v>0</v>
      </c>
      <c r="V49" s="420">
        <f t="shared" si="24"/>
        <v>0</v>
      </c>
    </row>
    <row r="50" spans="1:22" x14ac:dyDescent="0.35">
      <c r="A50" s="143"/>
      <c r="B50" s="272"/>
      <c r="C50" s="272"/>
      <c r="D50" s="272"/>
      <c r="E50" s="273">
        <f t="shared" si="20"/>
        <v>0</v>
      </c>
      <c r="F50" s="302"/>
      <c r="G50" s="302"/>
      <c r="H50" s="302"/>
      <c r="I50" s="303">
        <f t="shared" si="21"/>
        <v>0</v>
      </c>
      <c r="J50" s="331"/>
      <c r="K50" s="331"/>
      <c r="L50" s="331"/>
      <c r="M50" s="332">
        <f t="shared" si="22"/>
        <v>0</v>
      </c>
      <c r="N50" s="359"/>
      <c r="O50" s="359"/>
      <c r="P50" s="359"/>
      <c r="Q50" s="359"/>
      <c r="R50" s="384"/>
      <c r="S50" s="384"/>
      <c r="T50" s="384"/>
      <c r="U50" s="413">
        <f t="shared" si="24"/>
        <v>0</v>
      </c>
      <c r="V50" s="420">
        <f t="shared" si="24"/>
        <v>0</v>
      </c>
    </row>
    <row r="51" spans="1:22" x14ac:dyDescent="0.35">
      <c r="A51" s="251" t="s">
        <v>99</v>
      </c>
      <c r="B51" s="287"/>
      <c r="C51" s="287"/>
      <c r="D51" s="287"/>
      <c r="E51" s="288">
        <f>SUM(E48:E50)</f>
        <v>0</v>
      </c>
      <c r="F51" s="315"/>
      <c r="G51" s="315"/>
      <c r="H51" s="315"/>
      <c r="I51" s="316">
        <f>SUM(I48:I50)</f>
        <v>0</v>
      </c>
      <c r="J51" s="343"/>
      <c r="K51" s="343"/>
      <c r="L51" s="343"/>
      <c r="M51" s="344">
        <f>SUM(M48:M50)</f>
        <v>0</v>
      </c>
      <c r="N51" s="371"/>
      <c r="O51" s="371"/>
      <c r="P51" s="371"/>
      <c r="Q51" s="372">
        <f>SUM(Q48:Q50)</f>
        <v>0</v>
      </c>
      <c r="R51" s="395"/>
      <c r="S51" s="395"/>
      <c r="T51" s="395"/>
      <c r="U51" s="412">
        <f>SUM(U48:U50)</f>
        <v>0</v>
      </c>
      <c r="V51" s="422">
        <f>SUM(V48:V50)</f>
        <v>0</v>
      </c>
    </row>
    <row r="52" spans="1:22" x14ac:dyDescent="0.35">
      <c r="A52" s="142" t="s">
        <v>100</v>
      </c>
      <c r="B52" s="271"/>
      <c r="C52" s="271"/>
      <c r="D52" s="271"/>
      <c r="E52" s="271"/>
      <c r="F52" s="301"/>
      <c r="G52" s="301"/>
      <c r="H52" s="301"/>
      <c r="I52" s="301"/>
      <c r="J52" s="330"/>
      <c r="K52" s="330"/>
      <c r="L52" s="330"/>
      <c r="M52" s="330"/>
      <c r="N52" s="358"/>
      <c r="O52" s="358"/>
      <c r="P52" s="358"/>
      <c r="Q52" s="358"/>
      <c r="R52" s="383"/>
      <c r="S52" s="383"/>
      <c r="T52" s="383"/>
      <c r="U52" s="406"/>
      <c r="V52" s="142"/>
    </row>
    <row r="53" spans="1:22" x14ac:dyDescent="0.35">
      <c r="A53" s="177" t="s">
        <v>115</v>
      </c>
      <c r="B53" s="289"/>
      <c r="C53" s="289"/>
      <c r="D53" s="289"/>
      <c r="E53" s="290"/>
      <c r="F53" s="317"/>
      <c r="G53" s="317"/>
      <c r="H53" s="317"/>
      <c r="I53" s="318"/>
      <c r="J53" s="345"/>
      <c r="K53" s="345"/>
      <c r="L53" s="345"/>
      <c r="M53" s="346"/>
      <c r="N53" s="176"/>
      <c r="O53" s="176"/>
      <c r="P53" s="176"/>
      <c r="Q53" s="175"/>
      <c r="R53" s="396"/>
      <c r="S53" s="396"/>
      <c r="T53" s="396"/>
      <c r="U53" s="414"/>
      <c r="V53" s="172"/>
    </row>
    <row r="54" spans="1:22" x14ac:dyDescent="0.35">
      <c r="A54" s="178" t="s">
        <v>117</v>
      </c>
      <c r="B54" s="289"/>
      <c r="C54" s="289"/>
      <c r="D54" s="289"/>
      <c r="E54" s="273">
        <f t="shared" ref="E54:E57" si="25">ROUND(C54*D54,0)</f>
        <v>0</v>
      </c>
      <c r="F54" s="317"/>
      <c r="G54" s="317"/>
      <c r="H54" s="317"/>
      <c r="I54" s="303">
        <f t="shared" ref="I54:I57" si="26">ROUND(G54*H54,0)</f>
        <v>0</v>
      </c>
      <c r="J54" s="345"/>
      <c r="K54" s="345"/>
      <c r="L54" s="345"/>
      <c r="M54" s="332">
        <f t="shared" ref="M54:M57" si="27">ROUND(K54*L54,0)</f>
        <v>0</v>
      </c>
      <c r="N54" s="176"/>
      <c r="O54" s="176"/>
      <c r="P54" s="176"/>
      <c r="Q54" s="360">
        <f t="shared" ref="Q54:Q57" si="28">ROUND(O54*P54,0)</f>
        <v>0</v>
      </c>
      <c r="R54" s="396"/>
      <c r="S54" s="396"/>
      <c r="T54" s="396"/>
      <c r="U54" s="385">
        <f t="shared" ref="U54:U57" si="29">ROUND(S54*T54,0)</f>
        <v>0</v>
      </c>
      <c r="V54" s="420">
        <f>E54+I54+M54+Q54+U54</f>
        <v>0</v>
      </c>
    </row>
    <row r="55" spans="1:22" x14ac:dyDescent="0.35">
      <c r="A55" s="178"/>
      <c r="B55" s="289"/>
      <c r="C55" s="289"/>
      <c r="D55" s="289"/>
      <c r="E55" s="273">
        <f t="shared" si="25"/>
        <v>0</v>
      </c>
      <c r="F55" s="317"/>
      <c r="G55" s="317"/>
      <c r="H55" s="317"/>
      <c r="I55" s="303">
        <f t="shared" si="26"/>
        <v>0</v>
      </c>
      <c r="J55" s="345"/>
      <c r="K55" s="345"/>
      <c r="L55" s="345"/>
      <c r="M55" s="332">
        <f t="shared" si="27"/>
        <v>0</v>
      </c>
      <c r="N55" s="176"/>
      <c r="O55" s="176"/>
      <c r="P55" s="176"/>
      <c r="Q55" s="360">
        <f t="shared" si="28"/>
        <v>0</v>
      </c>
      <c r="R55" s="396"/>
      <c r="S55" s="396"/>
      <c r="T55" s="396"/>
      <c r="U55" s="385">
        <f t="shared" si="29"/>
        <v>0</v>
      </c>
      <c r="V55" s="420">
        <f>E55+I55+M55+Q55+U55</f>
        <v>0</v>
      </c>
    </row>
    <row r="56" spans="1:22" x14ac:dyDescent="0.35">
      <c r="A56" s="178" t="s">
        <v>116</v>
      </c>
      <c r="B56" s="289"/>
      <c r="C56" s="289"/>
      <c r="D56" s="289"/>
      <c r="E56" s="273">
        <f t="shared" si="25"/>
        <v>0</v>
      </c>
      <c r="F56" s="317"/>
      <c r="G56" s="317"/>
      <c r="H56" s="317"/>
      <c r="I56" s="303">
        <f t="shared" si="26"/>
        <v>0</v>
      </c>
      <c r="J56" s="345"/>
      <c r="K56" s="345"/>
      <c r="L56" s="345"/>
      <c r="M56" s="332">
        <f t="shared" si="27"/>
        <v>0</v>
      </c>
      <c r="N56" s="176"/>
      <c r="O56" s="176"/>
      <c r="P56" s="176"/>
      <c r="Q56" s="360">
        <f t="shared" si="28"/>
        <v>0</v>
      </c>
      <c r="R56" s="396"/>
      <c r="S56" s="396"/>
      <c r="T56" s="396"/>
      <c r="U56" s="385">
        <f t="shared" si="29"/>
        <v>0</v>
      </c>
      <c r="V56" s="420">
        <f>E56+I56+M56+Q56+U56</f>
        <v>0</v>
      </c>
    </row>
    <row r="57" spans="1:22" x14ac:dyDescent="0.35">
      <c r="A57" s="178"/>
      <c r="B57" s="289"/>
      <c r="C57" s="289"/>
      <c r="D57" s="289"/>
      <c r="E57" s="273">
        <f t="shared" si="25"/>
        <v>0</v>
      </c>
      <c r="F57" s="317"/>
      <c r="G57" s="317"/>
      <c r="H57" s="317"/>
      <c r="I57" s="303">
        <f t="shared" si="26"/>
        <v>0</v>
      </c>
      <c r="J57" s="345"/>
      <c r="K57" s="345"/>
      <c r="L57" s="345"/>
      <c r="M57" s="332">
        <f t="shared" si="27"/>
        <v>0</v>
      </c>
      <c r="N57" s="176"/>
      <c r="O57" s="176"/>
      <c r="P57" s="176"/>
      <c r="Q57" s="360">
        <f t="shared" si="28"/>
        <v>0</v>
      </c>
      <c r="R57" s="396"/>
      <c r="S57" s="396"/>
      <c r="T57" s="396"/>
      <c r="U57" s="385">
        <f t="shared" si="29"/>
        <v>0</v>
      </c>
      <c r="V57" s="420">
        <f>E57+I57+M57+Q57+U57</f>
        <v>0</v>
      </c>
    </row>
    <row r="58" spans="1:22" x14ac:dyDescent="0.35">
      <c r="A58" s="179" t="s">
        <v>101</v>
      </c>
      <c r="B58" s="289"/>
      <c r="C58" s="289"/>
      <c r="D58" s="289"/>
      <c r="E58" s="290">
        <f>SUM(E54:E57)</f>
        <v>0</v>
      </c>
      <c r="F58" s="317"/>
      <c r="G58" s="317"/>
      <c r="H58" s="317"/>
      <c r="I58" s="318">
        <f>SUM(I54:I57)</f>
        <v>0</v>
      </c>
      <c r="J58" s="345"/>
      <c r="K58" s="345"/>
      <c r="L58" s="345"/>
      <c r="M58" s="346">
        <f>SUM(M54:M57)</f>
        <v>0</v>
      </c>
      <c r="N58" s="176"/>
      <c r="O58" s="176"/>
      <c r="P58" s="176"/>
      <c r="Q58" s="175">
        <f>SUM(Q54:Q57)</f>
        <v>0</v>
      </c>
      <c r="R58" s="396"/>
      <c r="S58" s="396"/>
      <c r="T58" s="396"/>
      <c r="U58" s="414">
        <f>SUM(U54:U57)</f>
        <v>0</v>
      </c>
      <c r="V58" s="175">
        <f>SUM(V54:V57)</f>
        <v>0</v>
      </c>
    </row>
    <row r="59" spans="1:22" x14ac:dyDescent="0.35">
      <c r="A59" s="142" t="s">
        <v>102</v>
      </c>
      <c r="B59" s="271"/>
      <c r="C59" s="271"/>
      <c r="D59" s="271"/>
      <c r="E59" s="271"/>
      <c r="F59" s="301"/>
      <c r="G59" s="301"/>
      <c r="H59" s="301"/>
      <c r="I59" s="301"/>
      <c r="J59" s="330"/>
      <c r="K59" s="330"/>
      <c r="L59" s="330"/>
      <c r="M59" s="330"/>
      <c r="N59" s="358"/>
      <c r="O59" s="358"/>
      <c r="P59" s="358"/>
      <c r="Q59" s="358"/>
      <c r="R59" s="383"/>
      <c r="S59" s="383"/>
      <c r="T59" s="383"/>
      <c r="U59" s="406"/>
      <c r="V59" s="142"/>
    </row>
    <row r="60" spans="1:22" x14ac:dyDescent="0.35">
      <c r="A60" s="180"/>
      <c r="B60" s="289"/>
      <c r="C60" s="289"/>
      <c r="D60" s="289"/>
      <c r="E60" s="290"/>
      <c r="F60" s="317"/>
      <c r="G60" s="317"/>
      <c r="H60" s="317"/>
      <c r="I60" s="318"/>
      <c r="J60" s="345"/>
      <c r="K60" s="345"/>
      <c r="L60" s="345"/>
      <c r="M60" s="346"/>
      <c r="N60" s="176"/>
      <c r="O60" s="176"/>
      <c r="P60" s="176"/>
      <c r="Q60" s="175"/>
      <c r="R60" s="396"/>
      <c r="S60" s="396"/>
      <c r="T60" s="396"/>
      <c r="U60" s="414"/>
      <c r="V60" s="172"/>
    </row>
    <row r="61" spans="1:22" x14ac:dyDescent="0.35">
      <c r="A61" s="177" t="s">
        <v>142</v>
      </c>
      <c r="B61" s="289"/>
      <c r="C61" s="289"/>
      <c r="D61" s="289"/>
      <c r="E61" s="273"/>
      <c r="F61" s="317"/>
      <c r="G61" s="317"/>
      <c r="H61" s="317"/>
      <c r="I61" s="318"/>
      <c r="J61" s="345"/>
      <c r="K61" s="345"/>
      <c r="L61" s="345"/>
      <c r="M61" s="346"/>
      <c r="N61" s="176"/>
      <c r="O61" s="176"/>
      <c r="P61" s="176"/>
      <c r="Q61" s="175"/>
      <c r="R61" s="396"/>
      <c r="S61" s="396"/>
      <c r="T61" s="396"/>
      <c r="U61" s="414"/>
      <c r="V61" s="172"/>
    </row>
    <row r="62" spans="1:22" x14ac:dyDescent="0.35">
      <c r="A62" s="178"/>
      <c r="B62" s="289"/>
      <c r="C62" s="289"/>
      <c r="D62" s="289"/>
      <c r="E62" s="273">
        <f t="shared" ref="E62:E66" si="30">ROUND(C62*D62,0)</f>
        <v>0</v>
      </c>
      <c r="F62" s="317"/>
      <c r="G62" s="317"/>
      <c r="H62" s="317"/>
      <c r="I62" s="303">
        <f t="shared" ref="I62:I66" si="31">ROUND(G62*H62,0)</f>
        <v>0</v>
      </c>
      <c r="J62" s="345"/>
      <c r="K62" s="345"/>
      <c r="L62" s="345"/>
      <c r="M62" s="332">
        <f t="shared" ref="M62:M66" si="32">ROUND(K62*L62,0)</f>
        <v>0</v>
      </c>
      <c r="N62" s="176"/>
      <c r="O62" s="176"/>
      <c r="P62" s="176"/>
      <c r="Q62" s="360">
        <f t="shared" ref="Q62:Q66" si="33">ROUND(O62*P62,0)</f>
        <v>0</v>
      </c>
      <c r="R62" s="396"/>
      <c r="S62" s="396"/>
      <c r="T62" s="396"/>
      <c r="U62" s="385">
        <f t="shared" ref="U62:U66" si="34">ROUND(S62*T62,0)</f>
        <v>0</v>
      </c>
      <c r="V62" s="420">
        <f>E62+I62+M62+Q62+U62</f>
        <v>0</v>
      </c>
    </row>
    <row r="63" spans="1:22" x14ac:dyDescent="0.35">
      <c r="A63" s="181"/>
      <c r="B63" s="289"/>
      <c r="C63" s="289"/>
      <c r="D63" s="289"/>
      <c r="E63" s="273">
        <f t="shared" si="30"/>
        <v>0</v>
      </c>
      <c r="F63" s="317"/>
      <c r="G63" s="317"/>
      <c r="H63" s="317"/>
      <c r="I63" s="303">
        <f t="shared" si="31"/>
        <v>0</v>
      </c>
      <c r="J63" s="345"/>
      <c r="K63" s="345"/>
      <c r="L63" s="345"/>
      <c r="M63" s="332">
        <f t="shared" si="32"/>
        <v>0</v>
      </c>
      <c r="N63" s="176"/>
      <c r="O63" s="176"/>
      <c r="P63" s="176"/>
      <c r="Q63" s="360">
        <f t="shared" si="33"/>
        <v>0</v>
      </c>
      <c r="R63" s="396"/>
      <c r="S63" s="396"/>
      <c r="T63" s="396"/>
      <c r="U63" s="385">
        <f t="shared" si="34"/>
        <v>0</v>
      </c>
      <c r="V63" s="420">
        <f>E63+I63+M63+Q63+U63</f>
        <v>0</v>
      </c>
    </row>
    <row r="64" spans="1:22" x14ac:dyDescent="0.35">
      <c r="A64" s="180" t="s">
        <v>104</v>
      </c>
      <c r="B64" s="289"/>
      <c r="C64" s="289"/>
      <c r="D64" s="289"/>
      <c r="E64" s="273"/>
      <c r="F64" s="317"/>
      <c r="G64" s="317"/>
      <c r="H64" s="317"/>
      <c r="I64" s="303"/>
      <c r="J64" s="345"/>
      <c r="K64" s="345"/>
      <c r="L64" s="345"/>
      <c r="M64" s="332"/>
      <c r="N64" s="176"/>
      <c r="O64" s="176"/>
      <c r="P64" s="176"/>
      <c r="Q64" s="360"/>
      <c r="R64" s="396"/>
      <c r="S64" s="396"/>
      <c r="T64" s="396"/>
      <c r="U64" s="385"/>
      <c r="V64" s="420">
        <f>E64+I64+M64+Q64+U64</f>
        <v>0</v>
      </c>
    </row>
    <row r="65" spans="1:22" x14ac:dyDescent="0.35">
      <c r="A65" s="180"/>
      <c r="B65" s="289"/>
      <c r="C65" s="289"/>
      <c r="D65" s="289"/>
      <c r="E65" s="273">
        <f t="shared" si="30"/>
        <v>0</v>
      </c>
      <c r="F65" s="317"/>
      <c r="G65" s="317"/>
      <c r="H65" s="317"/>
      <c r="I65" s="303">
        <f t="shared" si="31"/>
        <v>0</v>
      </c>
      <c r="J65" s="345"/>
      <c r="K65" s="345"/>
      <c r="L65" s="345"/>
      <c r="M65" s="332">
        <f t="shared" si="32"/>
        <v>0</v>
      </c>
      <c r="N65" s="176"/>
      <c r="O65" s="176"/>
      <c r="P65" s="176"/>
      <c r="Q65" s="360">
        <f t="shared" si="33"/>
        <v>0</v>
      </c>
      <c r="R65" s="396"/>
      <c r="S65" s="396"/>
      <c r="T65" s="396"/>
      <c r="U65" s="385">
        <f t="shared" si="34"/>
        <v>0</v>
      </c>
      <c r="V65" s="420">
        <f>E65+I65+M65+Q65+U65</f>
        <v>0</v>
      </c>
    </row>
    <row r="66" spans="1:22" x14ac:dyDescent="0.35">
      <c r="A66" s="180"/>
      <c r="B66" s="289"/>
      <c r="C66" s="289"/>
      <c r="D66" s="289"/>
      <c r="E66" s="273">
        <f t="shared" si="30"/>
        <v>0</v>
      </c>
      <c r="F66" s="317"/>
      <c r="G66" s="317"/>
      <c r="H66" s="317"/>
      <c r="I66" s="303">
        <f t="shared" si="31"/>
        <v>0</v>
      </c>
      <c r="J66" s="345"/>
      <c r="K66" s="345"/>
      <c r="L66" s="345"/>
      <c r="M66" s="332">
        <f t="shared" si="32"/>
        <v>0</v>
      </c>
      <c r="N66" s="176"/>
      <c r="O66" s="176"/>
      <c r="P66" s="176"/>
      <c r="Q66" s="360">
        <f t="shared" si="33"/>
        <v>0</v>
      </c>
      <c r="R66" s="396"/>
      <c r="S66" s="396"/>
      <c r="T66" s="396"/>
      <c r="U66" s="385">
        <f t="shared" si="34"/>
        <v>0</v>
      </c>
      <c r="V66" s="420">
        <f>E66+I66+M66+Q66+U66</f>
        <v>0</v>
      </c>
    </row>
    <row r="67" spans="1:22" x14ac:dyDescent="0.35">
      <c r="A67" s="179" t="s">
        <v>105</v>
      </c>
      <c r="B67" s="289"/>
      <c r="C67" s="289"/>
      <c r="D67" s="289"/>
      <c r="E67" s="290">
        <f>SUM(E62:E66)</f>
        <v>0</v>
      </c>
      <c r="F67" s="317"/>
      <c r="G67" s="317"/>
      <c r="H67" s="317"/>
      <c r="I67" s="318">
        <f>SUM(I62:I66)</f>
        <v>0</v>
      </c>
      <c r="J67" s="345"/>
      <c r="K67" s="345"/>
      <c r="L67" s="345"/>
      <c r="M67" s="346">
        <f>SUM(M62:M66)</f>
        <v>0</v>
      </c>
      <c r="N67" s="176"/>
      <c r="O67" s="176"/>
      <c r="P67" s="176"/>
      <c r="Q67" s="175">
        <f>SUM(Q62:Q66)</f>
        <v>0</v>
      </c>
      <c r="R67" s="396"/>
      <c r="S67" s="396"/>
      <c r="T67" s="396"/>
      <c r="U67" s="414">
        <f>SUM(U62:U66)</f>
        <v>0</v>
      </c>
      <c r="V67" s="175">
        <f>SUM(V62:V66)</f>
        <v>0</v>
      </c>
    </row>
    <row r="68" spans="1:22" x14ac:dyDescent="0.35">
      <c r="A68" s="142" t="s">
        <v>106</v>
      </c>
      <c r="B68" s="271"/>
      <c r="C68" s="271"/>
      <c r="D68" s="271"/>
      <c r="E68" s="271"/>
      <c r="F68" s="301"/>
      <c r="G68" s="301"/>
      <c r="H68" s="301"/>
      <c r="I68" s="301"/>
      <c r="J68" s="330"/>
      <c r="K68" s="330"/>
      <c r="L68" s="330"/>
      <c r="M68" s="330"/>
      <c r="N68" s="358"/>
      <c r="O68" s="358"/>
      <c r="P68" s="358"/>
      <c r="Q68" s="358"/>
      <c r="R68" s="383"/>
      <c r="S68" s="383"/>
      <c r="T68" s="383"/>
      <c r="U68" s="406"/>
      <c r="V68" s="142"/>
    </row>
    <row r="69" spans="1:22" x14ac:dyDescent="0.35">
      <c r="A69" s="182"/>
      <c r="B69" s="289"/>
      <c r="C69" s="289"/>
      <c r="D69" s="289"/>
      <c r="E69" s="273">
        <f t="shared" ref="E69:E70" si="35">ROUND(C69*D69,0)</f>
        <v>0</v>
      </c>
      <c r="F69" s="317"/>
      <c r="G69" s="317"/>
      <c r="H69" s="317"/>
      <c r="I69" s="303">
        <f t="shared" ref="I69:I70" si="36">ROUND(G69*H69,0)</f>
        <v>0</v>
      </c>
      <c r="J69" s="345"/>
      <c r="K69" s="345"/>
      <c r="L69" s="345"/>
      <c r="M69" s="332">
        <f t="shared" ref="M69:M70" si="37">ROUND(K69*L69,0)</f>
        <v>0</v>
      </c>
      <c r="N69" s="176"/>
      <c r="O69" s="176"/>
      <c r="P69" s="176"/>
      <c r="Q69" s="360">
        <f t="shared" ref="Q69:Q70" si="38">ROUND(O69*P69,0)</f>
        <v>0</v>
      </c>
      <c r="R69" s="396"/>
      <c r="S69" s="396"/>
      <c r="T69" s="396"/>
      <c r="U69" s="385">
        <f t="shared" ref="U69:U70" si="39">ROUND(S69*T69,0)</f>
        <v>0</v>
      </c>
      <c r="V69" s="420">
        <f>E69+I69+M69+Q69+U69</f>
        <v>0</v>
      </c>
    </row>
    <row r="70" spans="1:22" x14ac:dyDescent="0.35">
      <c r="A70" s="182"/>
      <c r="B70" s="289"/>
      <c r="C70" s="289"/>
      <c r="D70" s="289"/>
      <c r="E70" s="273">
        <f t="shared" si="35"/>
        <v>0</v>
      </c>
      <c r="F70" s="317"/>
      <c r="G70" s="317"/>
      <c r="H70" s="317"/>
      <c r="I70" s="303">
        <f t="shared" si="36"/>
        <v>0</v>
      </c>
      <c r="J70" s="345"/>
      <c r="K70" s="345"/>
      <c r="L70" s="345"/>
      <c r="M70" s="332">
        <f t="shared" si="37"/>
        <v>0</v>
      </c>
      <c r="N70" s="176"/>
      <c r="O70" s="176"/>
      <c r="P70" s="176"/>
      <c r="Q70" s="360">
        <f t="shared" si="38"/>
        <v>0</v>
      </c>
      <c r="R70" s="396"/>
      <c r="S70" s="396"/>
      <c r="T70" s="396"/>
      <c r="U70" s="385">
        <f t="shared" si="39"/>
        <v>0</v>
      </c>
      <c r="V70" s="420">
        <f>E70+I70+M70+Q70+U70</f>
        <v>0</v>
      </c>
    </row>
    <row r="71" spans="1:22" x14ac:dyDescent="0.35">
      <c r="A71" s="179" t="s">
        <v>107</v>
      </c>
      <c r="B71" s="289"/>
      <c r="C71" s="289"/>
      <c r="D71" s="289"/>
      <c r="E71" s="290">
        <f>SUM(E69:E70)</f>
        <v>0</v>
      </c>
      <c r="F71" s="317"/>
      <c r="G71" s="317"/>
      <c r="H71" s="317"/>
      <c r="I71" s="318">
        <f>SUM(I69:I70)</f>
        <v>0</v>
      </c>
      <c r="J71" s="345"/>
      <c r="K71" s="345"/>
      <c r="L71" s="345"/>
      <c r="M71" s="346">
        <f>SUM(M69:M70)</f>
        <v>0</v>
      </c>
      <c r="N71" s="176"/>
      <c r="O71" s="176"/>
      <c r="P71" s="176"/>
      <c r="Q71" s="175">
        <f>SUM(Q69:Q70)</f>
        <v>0</v>
      </c>
      <c r="R71" s="396"/>
      <c r="S71" s="396"/>
      <c r="T71" s="396"/>
      <c r="U71" s="414">
        <f>SUM(U69:U70)</f>
        <v>0</v>
      </c>
      <c r="V71" s="175">
        <f>SUM(V69:V70)</f>
        <v>0</v>
      </c>
    </row>
    <row r="72" spans="1:22" ht="26" x14ac:dyDescent="0.35">
      <c r="A72" s="142" t="s">
        <v>109</v>
      </c>
      <c r="B72" s="271"/>
      <c r="C72" s="271"/>
      <c r="D72" s="271"/>
      <c r="E72" s="271"/>
      <c r="F72" s="301"/>
      <c r="G72" s="301"/>
      <c r="H72" s="301"/>
      <c r="I72" s="301"/>
      <c r="J72" s="330"/>
      <c r="K72" s="330"/>
      <c r="L72" s="330"/>
      <c r="M72" s="330"/>
      <c r="N72" s="358"/>
      <c r="O72" s="358"/>
      <c r="P72" s="358"/>
      <c r="Q72" s="358"/>
      <c r="R72" s="383"/>
      <c r="S72" s="383"/>
      <c r="T72" s="383"/>
      <c r="U72" s="406"/>
      <c r="V72" s="142"/>
    </row>
    <row r="73" spans="1:22" x14ac:dyDescent="0.35">
      <c r="A73" s="152" t="s">
        <v>111</v>
      </c>
      <c r="B73" s="271"/>
      <c r="C73" s="271"/>
      <c r="D73" s="271"/>
      <c r="E73" s="286"/>
      <c r="F73" s="302"/>
      <c r="G73" s="302"/>
      <c r="H73" s="302"/>
      <c r="I73" s="302"/>
      <c r="J73" s="331"/>
      <c r="K73" s="331"/>
      <c r="L73" s="331"/>
      <c r="M73" s="331"/>
      <c r="N73" s="359"/>
      <c r="O73" s="359"/>
      <c r="P73" s="359"/>
      <c r="Q73" s="359"/>
      <c r="R73" s="384"/>
      <c r="S73" s="384"/>
      <c r="T73" s="384"/>
      <c r="U73" s="411"/>
      <c r="V73" s="166"/>
    </row>
    <row r="74" spans="1:22" x14ac:dyDescent="0.35">
      <c r="A74" s="152"/>
      <c r="B74" s="271"/>
      <c r="C74" s="271"/>
      <c r="D74" s="271"/>
      <c r="E74" s="273">
        <f t="shared" ref="E74" si="40">ROUND(C74*D74,0)</f>
        <v>0</v>
      </c>
      <c r="F74" s="302"/>
      <c r="G74" s="302"/>
      <c r="H74" s="302"/>
      <c r="I74" s="303">
        <f t="shared" ref="I74" si="41">ROUND(G74*H74,0)</f>
        <v>0</v>
      </c>
      <c r="J74" s="331"/>
      <c r="K74" s="331"/>
      <c r="L74" s="331"/>
      <c r="M74" s="332">
        <f t="shared" ref="M74" si="42">ROUND(K74*L74,0)</f>
        <v>0</v>
      </c>
      <c r="N74" s="359"/>
      <c r="O74" s="359"/>
      <c r="P74" s="359"/>
      <c r="Q74" s="360">
        <f t="shared" ref="Q74" si="43">ROUND(O74*P74,0)</f>
        <v>0</v>
      </c>
      <c r="R74" s="384"/>
      <c r="S74" s="384"/>
      <c r="T74" s="384"/>
      <c r="U74" s="385">
        <f t="shared" ref="U74" si="44">ROUND(S74*T74,0)</f>
        <v>0</v>
      </c>
      <c r="V74" s="420">
        <f>E74+I74+M74+Q74+U74</f>
        <v>0</v>
      </c>
    </row>
    <row r="75" spans="1:22" x14ac:dyDescent="0.35">
      <c r="A75" s="152" t="s">
        <v>112</v>
      </c>
      <c r="B75" s="271"/>
      <c r="C75" s="271"/>
      <c r="D75" s="271"/>
      <c r="E75" s="286"/>
      <c r="F75" s="302"/>
      <c r="G75" s="302"/>
      <c r="H75" s="302"/>
      <c r="I75" s="302"/>
      <c r="J75" s="331"/>
      <c r="K75" s="331"/>
      <c r="L75" s="331"/>
      <c r="M75" s="331"/>
      <c r="N75" s="359"/>
      <c r="O75" s="359"/>
      <c r="P75" s="359"/>
      <c r="Q75" s="359"/>
      <c r="R75" s="384"/>
      <c r="S75" s="384"/>
      <c r="T75" s="384"/>
      <c r="U75" s="411"/>
      <c r="V75" s="420"/>
    </row>
    <row r="76" spans="1:22" x14ac:dyDescent="0.35">
      <c r="A76" s="152"/>
      <c r="B76" s="271"/>
      <c r="C76" s="271"/>
      <c r="D76" s="271"/>
      <c r="E76" s="273">
        <f t="shared" ref="E76:E80" si="45">ROUND(C76*D76,0)</f>
        <v>0</v>
      </c>
      <c r="F76" s="302"/>
      <c r="G76" s="302"/>
      <c r="H76" s="302"/>
      <c r="I76" s="303">
        <f t="shared" ref="I76:I80" si="46">ROUND(G76*H76,0)</f>
        <v>0</v>
      </c>
      <c r="J76" s="331"/>
      <c r="K76" s="331"/>
      <c r="L76" s="331"/>
      <c r="M76" s="332">
        <f t="shared" ref="M76:M80" si="47">ROUND(K76*L76,0)</f>
        <v>0</v>
      </c>
      <c r="N76" s="359"/>
      <c r="O76" s="359"/>
      <c r="P76" s="359"/>
      <c r="Q76" s="360">
        <f t="shared" ref="Q76:Q80" si="48">ROUND(O76*P76,0)</f>
        <v>0</v>
      </c>
      <c r="R76" s="384"/>
      <c r="S76" s="384"/>
      <c r="T76" s="384"/>
      <c r="U76" s="385">
        <f t="shared" ref="U76:U80" si="49">ROUND(S76*T76,0)</f>
        <v>0</v>
      </c>
      <c r="V76" s="420">
        <f>E76+I76+M76+Q76+U76</f>
        <v>0</v>
      </c>
    </row>
    <row r="77" spans="1:22" x14ac:dyDescent="0.35">
      <c r="A77" s="152" t="s">
        <v>118</v>
      </c>
      <c r="B77" s="271"/>
      <c r="C77" s="271"/>
      <c r="D77" s="271"/>
      <c r="E77" s="273"/>
      <c r="F77" s="302"/>
      <c r="G77" s="302"/>
      <c r="H77" s="302"/>
      <c r="I77" s="303"/>
      <c r="J77" s="331"/>
      <c r="K77" s="331"/>
      <c r="L77" s="331"/>
      <c r="M77" s="332"/>
      <c r="N77" s="359"/>
      <c r="O77" s="359"/>
      <c r="P77" s="359"/>
      <c r="Q77" s="360"/>
      <c r="R77" s="384"/>
      <c r="S77" s="384"/>
      <c r="T77" s="384"/>
      <c r="U77" s="385"/>
      <c r="V77" s="420"/>
    </row>
    <row r="78" spans="1:22" x14ac:dyDescent="0.35">
      <c r="A78" s="152"/>
      <c r="B78" s="271"/>
      <c r="C78" s="271"/>
      <c r="D78" s="271"/>
      <c r="E78" s="273">
        <f t="shared" si="45"/>
        <v>0</v>
      </c>
      <c r="F78" s="302"/>
      <c r="G78" s="302"/>
      <c r="H78" s="302"/>
      <c r="I78" s="303">
        <f t="shared" si="46"/>
        <v>0</v>
      </c>
      <c r="J78" s="331"/>
      <c r="K78" s="331"/>
      <c r="L78" s="331"/>
      <c r="M78" s="332">
        <f t="shared" si="47"/>
        <v>0</v>
      </c>
      <c r="N78" s="359"/>
      <c r="O78" s="359"/>
      <c r="P78" s="359"/>
      <c r="Q78" s="360">
        <f t="shared" si="48"/>
        <v>0</v>
      </c>
      <c r="R78" s="384"/>
      <c r="S78" s="384"/>
      <c r="T78" s="384"/>
      <c r="U78" s="385">
        <f t="shared" si="49"/>
        <v>0</v>
      </c>
      <c r="V78" s="420">
        <f>E78+I78+M78+Q78+U78</f>
        <v>0</v>
      </c>
    </row>
    <row r="79" spans="1:22" x14ac:dyDescent="0.35">
      <c r="A79" s="152" t="s">
        <v>119</v>
      </c>
      <c r="B79" s="271"/>
      <c r="C79" s="271"/>
      <c r="D79" s="271"/>
      <c r="E79" s="273"/>
      <c r="F79" s="302"/>
      <c r="G79" s="302"/>
      <c r="H79" s="302"/>
      <c r="I79" s="303"/>
      <c r="J79" s="331"/>
      <c r="K79" s="331"/>
      <c r="L79" s="331"/>
      <c r="M79" s="332"/>
      <c r="N79" s="359"/>
      <c r="O79" s="359"/>
      <c r="P79" s="359"/>
      <c r="Q79" s="360"/>
      <c r="R79" s="384"/>
      <c r="S79" s="384"/>
      <c r="T79" s="384"/>
      <c r="U79" s="385"/>
      <c r="V79" s="420"/>
    </row>
    <row r="80" spans="1:22" x14ac:dyDescent="0.35">
      <c r="A80" s="152"/>
      <c r="B80" s="271"/>
      <c r="C80" s="271"/>
      <c r="D80" s="271"/>
      <c r="E80" s="273">
        <f t="shared" si="45"/>
        <v>0</v>
      </c>
      <c r="F80" s="302"/>
      <c r="G80" s="302"/>
      <c r="H80" s="302"/>
      <c r="I80" s="303">
        <f t="shared" si="46"/>
        <v>0</v>
      </c>
      <c r="J80" s="331"/>
      <c r="K80" s="331"/>
      <c r="L80" s="331"/>
      <c r="M80" s="332">
        <f t="shared" si="47"/>
        <v>0</v>
      </c>
      <c r="N80" s="359"/>
      <c r="O80" s="359"/>
      <c r="P80" s="359"/>
      <c r="Q80" s="360">
        <f t="shared" si="48"/>
        <v>0</v>
      </c>
      <c r="R80" s="384"/>
      <c r="S80" s="384"/>
      <c r="T80" s="384"/>
      <c r="U80" s="385">
        <f t="shared" si="49"/>
        <v>0</v>
      </c>
      <c r="V80" s="420">
        <f>E80+I80+M80+Q80+U80</f>
        <v>0</v>
      </c>
    </row>
    <row r="81" spans="1:22" x14ac:dyDescent="0.35">
      <c r="A81" s="187" t="s">
        <v>108</v>
      </c>
      <c r="B81" s="291"/>
      <c r="C81" s="291"/>
      <c r="D81" s="291"/>
      <c r="E81" s="290">
        <f>SUM(E74:E80)</f>
        <v>0</v>
      </c>
      <c r="F81" s="319"/>
      <c r="G81" s="319"/>
      <c r="H81" s="319"/>
      <c r="I81" s="318">
        <f>SUM(I74:I80)</f>
        <v>0</v>
      </c>
      <c r="J81" s="347"/>
      <c r="K81" s="347"/>
      <c r="L81" s="347"/>
      <c r="M81" s="346">
        <f>SUM(M74:M80)</f>
        <v>0</v>
      </c>
      <c r="N81" s="187"/>
      <c r="O81" s="187"/>
      <c r="P81" s="187"/>
      <c r="Q81" s="175">
        <f>SUM(Q74:Q80)</f>
        <v>0</v>
      </c>
      <c r="R81" s="397"/>
      <c r="S81" s="397"/>
      <c r="T81" s="397"/>
      <c r="U81" s="414">
        <f>SUM(U74:U80)</f>
        <v>0</v>
      </c>
      <c r="V81" s="175">
        <f>SUM(V74:V80)</f>
        <v>0</v>
      </c>
    </row>
    <row r="82" spans="1:22" x14ac:dyDescent="0.35">
      <c r="A82" s="170" t="s">
        <v>126</v>
      </c>
      <c r="B82" s="292"/>
      <c r="C82" s="292"/>
      <c r="D82" s="292"/>
      <c r="E82" s="293">
        <f>E81+E71+E67+E58</f>
        <v>0</v>
      </c>
      <c r="F82" s="320"/>
      <c r="G82" s="320"/>
      <c r="H82" s="320"/>
      <c r="I82" s="321">
        <f>I81+I71+I67+I58</f>
        <v>0</v>
      </c>
      <c r="J82" s="348"/>
      <c r="K82" s="348"/>
      <c r="L82" s="348"/>
      <c r="M82" s="349">
        <f>M81+M71+M67+M58</f>
        <v>0</v>
      </c>
      <c r="N82" s="373"/>
      <c r="O82" s="373"/>
      <c r="P82" s="373"/>
      <c r="Q82" s="374">
        <f>Q81+Q71+Q67+Q58</f>
        <v>0</v>
      </c>
      <c r="R82" s="398"/>
      <c r="S82" s="398"/>
      <c r="T82" s="398"/>
      <c r="U82" s="415">
        <f>U81+U71+U67+U58</f>
        <v>0</v>
      </c>
      <c r="V82" s="423">
        <f>V81+V71+V67+V58</f>
        <v>0</v>
      </c>
    </row>
    <row r="83" spans="1:22" x14ac:dyDescent="0.35">
      <c r="A83" s="142" t="s">
        <v>26</v>
      </c>
      <c r="B83" s="271"/>
      <c r="C83" s="271"/>
      <c r="D83" s="271"/>
      <c r="E83" s="271"/>
      <c r="F83" s="301"/>
      <c r="G83" s="301"/>
      <c r="H83" s="301"/>
      <c r="I83" s="301"/>
      <c r="J83" s="330"/>
      <c r="K83" s="330"/>
      <c r="L83" s="330"/>
      <c r="M83" s="330"/>
      <c r="N83" s="358"/>
      <c r="O83" s="358"/>
      <c r="P83" s="358"/>
      <c r="Q83" s="358"/>
      <c r="R83" s="383"/>
      <c r="S83" s="383"/>
      <c r="T83" s="383"/>
      <c r="U83" s="406"/>
      <c r="V83" s="142"/>
    </row>
    <row r="84" spans="1:22" x14ac:dyDescent="0.35">
      <c r="A84" s="152"/>
      <c r="B84" s="271"/>
      <c r="C84" s="271"/>
      <c r="D84" s="271"/>
      <c r="E84" s="273">
        <f t="shared" ref="E84:E89" si="50">ROUND(C84*D84,0)</f>
        <v>0</v>
      </c>
      <c r="F84" s="301"/>
      <c r="G84" s="301"/>
      <c r="H84" s="301"/>
      <c r="I84" s="303">
        <f t="shared" ref="I84:I89" si="51">ROUND(G84*H84,0)</f>
        <v>0</v>
      </c>
      <c r="J84" s="330"/>
      <c r="K84" s="330"/>
      <c r="L84" s="330"/>
      <c r="M84" s="332">
        <f t="shared" ref="M84:M89" si="52">ROUND(K84*L84,0)</f>
        <v>0</v>
      </c>
      <c r="N84" s="358"/>
      <c r="O84" s="358"/>
      <c r="P84" s="358"/>
      <c r="Q84" s="360">
        <f t="shared" ref="Q84:Q89" si="53">ROUND(O84*P84,0)</f>
        <v>0</v>
      </c>
      <c r="R84" s="383"/>
      <c r="S84" s="383"/>
      <c r="T84" s="383"/>
      <c r="U84" s="385">
        <f t="shared" ref="U84:U89" si="54">ROUND(S84*T84,0)</f>
        <v>0</v>
      </c>
      <c r="V84" s="420">
        <f t="shared" ref="V84:V89" si="55">E84+I84+M84+Q84+U84</f>
        <v>0</v>
      </c>
    </row>
    <row r="85" spans="1:22" x14ac:dyDescent="0.35">
      <c r="A85" s="152"/>
      <c r="B85" s="271"/>
      <c r="C85" s="271"/>
      <c r="D85" s="271"/>
      <c r="E85" s="273">
        <f t="shared" si="50"/>
        <v>0</v>
      </c>
      <c r="F85" s="301"/>
      <c r="G85" s="301"/>
      <c r="H85" s="301"/>
      <c r="I85" s="303">
        <f t="shared" si="51"/>
        <v>0</v>
      </c>
      <c r="J85" s="330"/>
      <c r="K85" s="330"/>
      <c r="L85" s="330"/>
      <c r="M85" s="332">
        <f t="shared" si="52"/>
        <v>0</v>
      </c>
      <c r="N85" s="358"/>
      <c r="O85" s="358"/>
      <c r="P85" s="358"/>
      <c r="Q85" s="360">
        <f t="shared" si="53"/>
        <v>0</v>
      </c>
      <c r="R85" s="383"/>
      <c r="S85" s="383"/>
      <c r="T85" s="383"/>
      <c r="U85" s="385">
        <f t="shared" si="54"/>
        <v>0</v>
      </c>
      <c r="V85" s="420">
        <f t="shared" si="55"/>
        <v>0</v>
      </c>
    </row>
    <row r="86" spans="1:22" x14ac:dyDescent="0.35">
      <c r="A86" s="152"/>
      <c r="B86" s="271"/>
      <c r="C86" s="271"/>
      <c r="D86" s="271"/>
      <c r="E86" s="273">
        <f t="shared" si="50"/>
        <v>0</v>
      </c>
      <c r="F86" s="301"/>
      <c r="G86" s="301"/>
      <c r="H86" s="301"/>
      <c r="I86" s="303">
        <f t="shared" si="51"/>
        <v>0</v>
      </c>
      <c r="J86" s="330"/>
      <c r="K86" s="330"/>
      <c r="L86" s="330"/>
      <c r="M86" s="332">
        <f t="shared" si="52"/>
        <v>0</v>
      </c>
      <c r="N86" s="358"/>
      <c r="O86" s="358"/>
      <c r="P86" s="358"/>
      <c r="Q86" s="360">
        <f t="shared" si="53"/>
        <v>0</v>
      </c>
      <c r="R86" s="383"/>
      <c r="S86" s="383"/>
      <c r="T86" s="383"/>
      <c r="U86" s="385">
        <f t="shared" si="54"/>
        <v>0</v>
      </c>
      <c r="V86" s="420">
        <f t="shared" si="55"/>
        <v>0</v>
      </c>
    </row>
    <row r="87" spans="1:22" x14ac:dyDescent="0.35">
      <c r="A87" s="152"/>
      <c r="B87" s="271"/>
      <c r="C87" s="271"/>
      <c r="D87" s="271"/>
      <c r="E87" s="273">
        <f t="shared" si="50"/>
        <v>0</v>
      </c>
      <c r="F87" s="301"/>
      <c r="G87" s="301"/>
      <c r="H87" s="301"/>
      <c r="I87" s="303">
        <f t="shared" si="51"/>
        <v>0</v>
      </c>
      <c r="J87" s="330"/>
      <c r="K87" s="330"/>
      <c r="L87" s="330"/>
      <c r="M87" s="332">
        <f t="shared" si="52"/>
        <v>0</v>
      </c>
      <c r="N87" s="358"/>
      <c r="O87" s="358"/>
      <c r="P87" s="358"/>
      <c r="Q87" s="360">
        <f t="shared" si="53"/>
        <v>0</v>
      </c>
      <c r="R87" s="383"/>
      <c r="S87" s="383"/>
      <c r="T87" s="383"/>
      <c r="U87" s="385">
        <f t="shared" si="54"/>
        <v>0</v>
      </c>
      <c r="V87" s="420">
        <f t="shared" si="55"/>
        <v>0</v>
      </c>
    </row>
    <row r="88" spans="1:22" x14ac:dyDescent="0.35">
      <c r="A88" s="152"/>
      <c r="B88" s="271"/>
      <c r="C88" s="271"/>
      <c r="D88" s="271"/>
      <c r="E88" s="273">
        <f t="shared" si="50"/>
        <v>0</v>
      </c>
      <c r="F88" s="301"/>
      <c r="G88" s="301"/>
      <c r="H88" s="301"/>
      <c r="I88" s="303">
        <f t="shared" si="51"/>
        <v>0</v>
      </c>
      <c r="J88" s="330"/>
      <c r="K88" s="330"/>
      <c r="L88" s="330"/>
      <c r="M88" s="332">
        <f t="shared" si="52"/>
        <v>0</v>
      </c>
      <c r="N88" s="358"/>
      <c r="O88" s="358"/>
      <c r="P88" s="358"/>
      <c r="Q88" s="360">
        <f t="shared" si="53"/>
        <v>0</v>
      </c>
      <c r="R88" s="383"/>
      <c r="S88" s="383"/>
      <c r="T88" s="383"/>
      <c r="U88" s="385">
        <f t="shared" si="54"/>
        <v>0</v>
      </c>
      <c r="V88" s="420">
        <f t="shared" si="55"/>
        <v>0</v>
      </c>
    </row>
    <row r="89" spans="1:22" x14ac:dyDescent="0.35">
      <c r="A89" s="152"/>
      <c r="B89" s="271"/>
      <c r="C89" s="271"/>
      <c r="D89" s="271"/>
      <c r="E89" s="273">
        <f t="shared" si="50"/>
        <v>0</v>
      </c>
      <c r="F89" s="301"/>
      <c r="G89" s="301"/>
      <c r="H89" s="301"/>
      <c r="I89" s="303">
        <f t="shared" si="51"/>
        <v>0</v>
      </c>
      <c r="J89" s="330"/>
      <c r="K89" s="330"/>
      <c r="L89" s="330"/>
      <c r="M89" s="332">
        <f t="shared" si="52"/>
        <v>0</v>
      </c>
      <c r="N89" s="358"/>
      <c r="O89" s="358"/>
      <c r="P89" s="358"/>
      <c r="Q89" s="360">
        <f t="shared" si="53"/>
        <v>0</v>
      </c>
      <c r="R89" s="383"/>
      <c r="S89" s="383"/>
      <c r="T89" s="383"/>
      <c r="U89" s="385">
        <f t="shared" si="54"/>
        <v>0</v>
      </c>
      <c r="V89" s="420">
        <f t="shared" si="55"/>
        <v>0</v>
      </c>
    </row>
    <row r="90" spans="1:22" x14ac:dyDescent="0.35">
      <c r="A90" s="183" t="s">
        <v>110</v>
      </c>
      <c r="B90" s="294"/>
      <c r="C90" s="294"/>
      <c r="D90" s="294"/>
      <c r="E90" s="295">
        <f>SUM(E84:E89)</f>
        <v>0</v>
      </c>
      <c r="F90" s="322"/>
      <c r="G90" s="322"/>
      <c r="H90" s="322"/>
      <c r="I90" s="323">
        <f>SUM(I84:I89)</f>
        <v>0</v>
      </c>
      <c r="J90" s="350"/>
      <c r="K90" s="350"/>
      <c r="L90" s="350"/>
      <c r="M90" s="351">
        <f>SUM(M84:M89)</f>
        <v>0</v>
      </c>
      <c r="N90" s="375"/>
      <c r="O90" s="375"/>
      <c r="P90" s="375"/>
      <c r="Q90" s="203">
        <f>SUM(Q84:Q89)</f>
        <v>0</v>
      </c>
      <c r="R90" s="399"/>
      <c r="S90" s="399"/>
      <c r="T90" s="399"/>
      <c r="U90" s="416">
        <f>SUM(U84:U89)</f>
        <v>0</v>
      </c>
      <c r="V90" s="423">
        <f>SUM(V84:V89)</f>
        <v>0</v>
      </c>
    </row>
    <row r="91" spans="1:22" x14ac:dyDescent="0.35">
      <c r="A91" s="243"/>
      <c r="B91" s="296"/>
      <c r="C91" s="296"/>
      <c r="D91" s="296"/>
      <c r="E91" s="290"/>
      <c r="F91" s="324"/>
      <c r="G91" s="324"/>
      <c r="H91" s="324"/>
      <c r="I91" s="318"/>
      <c r="J91" s="352"/>
      <c r="K91" s="352"/>
      <c r="L91" s="352"/>
      <c r="M91" s="346"/>
      <c r="N91" s="376"/>
      <c r="O91" s="376"/>
      <c r="P91" s="376"/>
      <c r="Q91" s="175"/>
      <c r="R91" s="400"/>
      <c r="S91" s="400"/>
      <c r="T91" s="400"/>
      <c r="U91" s="414"/>
      <c r="V91" s="172"/>
    </row>
    <row r="92" spans="1:22" x14ac:dyDescent="0.35">
      <c r="A92" s="183" t="s">
        <v>127</v>
      </c>
      <c r="B92" s="296"/>
      <c r="C92" s="296"/>
      <c r="D92" s="296"/>
      <c r="E92" s="290">
        <f>+E22+E26+E31+E40+E46+E51+E82+E90</f>
        <v>0</v>
      </c>
      <c r="F92" s="324"/>
      <c r="G92" s="324"/>
      <c r="H92" s="324"/>
      <c r="I92" s="318">
        <f>+I22+I26+I31+I40+I46+I51+I82+I90</f>
        <v>0</v>
      </c>
      <c r="J92" s="352"/>
      <c r="K92" s="352"/>
      <c r="L92" s="352"/>
      <c r="M92" s="346">
        <f>+M22+M26+M31+M40+M46+M51+M82+M90</f>
        <v>0</v>
      </c>
      <c r="N92" s="376"/>
      <c r="O92" s="376"/>
      <c r="P92" s="376"/>
      <c r="Q92" s="175">
        <f>+Q22+Q26+Q31+Q40+Q46+Q51+Q82+Q90</f>
        <v>0</v>
      </c>
      <c r="R92" s="400"/>
      <c r="S92" s="400"/>
      <c r="T92" s="400"/>
      <c r="U92" s="414">
        <f>+U22+U26+U31+U40+U46+U51+U82+U90</f>
        <v>0</v>
      </c>
      <c r="V92" s="237">
        <f>+V22+V26+V31+V40+V46+V51+V82+V90</f>
        <v>0</v>
      </c>
    </row>
    <row r="93" spans="1:22" x14ac:dyDescent="0.35">
      <c r="A93" s="161" t="s">
        <v>40</v>
      </c>
      <c r="B93" s="285"/>
      <c r="C93" s="285"/>
      <c r="D93" s="285"/>
      <c r="E93" s="285"/>
      <c r="F93" s="314"/>
      <c r="G93" s="314"/>
      <c r="H93" s="314"/>
      <c r="I93" s="314"/>
      <c r="J93" s="342"/>
      <c r="K93" s="342"/>
      <c r="L93" s="342"/>
      <c r="M93" s="342"/>
      <c r="N93" s="370"/>
      <c r="O93" s="370"/>
      <c r="P93" s="370"/>
      <c r="Q93" s="370"/>
      <c r="R93" s="394"/>
      <c r="S93" s="394"/>
      <c r="T93" s="394"/>
      <c r="U93" s="410"/>
      <c r="V93" s="161"/>
    </row>
    <row r="94" spans="1:22" x14ac:dyDescent="0.35">
      <c r="A94" s="141"/>
      <c r="B94" s="274"/>
      <c r="C94" s="297">
        <v>0</v>
      </c>
      <c r="D94" s="274"/>
      <c r="E94" s="273">
        <f t="shared" ref="E94:E95" si="56">ROUND(C94*D94,0)</f>
        <v>0</v>
      </c>
      <c r="F94" s="302"/>
      <c r="G94" s="325">
        <f>C94</f>
        <v>0</v>
      </c>
      <c r="H94" s="302"/>
      <c r="I94" s="303">
        <f t="shared" ref="I94:I95" si="57">ROUND(G94*H94,0)</f>
        <v>0</v>
      </c>
      <c r="J94" s="331"/>
      <c r="K94" s="353">
        <f>C94</f>
        <v>0</v>
      </c>
      <c r="L94" s="331"/>
      <c r="M94" s="332">
        <f t="shared" ref="M94:M95" si="58">ROUND(K94*L94,0)</f>
        <v>0</v>
      </c>
      <c r="N94" s="359"/>
      <c r="O94" s="377">
        <f>C94</f>
        <v>0</v>
      </c>
      <c r="P94" s="359"/>
      <c r="Q94" s="360">
        <f t="shared" ref="Q94:Q95" si="59">ROUND(O94*P94,0)</f>
        <v>0</v>
      </c>
      <c r="R94" s="384"/>
      <c r="S94" s="401">
        <f>C94</f>
        <v>0</v>
      </c>
      <c r="T94" s="384"/>
      <c r="U94" s="385">
        <f t="shared" ref="U94:U95" si="60">ROUND(S94*T94,0)</f>
        <v>0</v>
      </c>
      <c r="V94" s="420">
        <f>E94+I94+M94+Q94+U94</f>
        <v>0</v>
      </c>
    </row>
    <row r="95" spans="1:22" x14ac:dyDescent="0.35">
      <c r="A95" s="141"/>
      <c r="B95" s="274"/>
      <c r="C95" s="297">
        <v>0</v>
      </c>
      <c r="D95" s="274"/>
      <c r="E95" s="273">
        <f t="shared" si="56"/>
        <v>0</v>
      </c>
      <c r="F95" s="302"/>
      <c r="G95" s="325">
        <f>C95</f>
        <v>0</v>
      </c>
      <c r="H95" s="302"/>
      <c r="I95" s="303">
        <f t="shared" si="57"/>
        <v>0</v>
      </c>
      <c r="J95" s="331"/>
      <c r="K95" s="353">
        <f>C95</f>
        <v>0</v>
      </c>
      <c r="L95" s="331"/>
      <c r="M95" s="332">
        <f t="shared" si="58"/>
        <v>0</v>
      </c>
      <c r="N95" s="359"/>
      <c r="O95" s="377">
        <f>C95</f>
        <v>0</v>
      </c>
      <c r="P95" s="359"/>
      <c r="Q95" s="360">
        <f t="shared" si="59"/>
        <v>0</v>
      </c>
      <c r="R95" s="384"/>
      <c r="S95" s="401">
        <f>C95</f>
        <v>0</v>
      </c>
      <c r="T95" s="384"/>
      <c r="U95" s="385">
        <f t="shared" si="60"/>
        <v>0</v>
      </c>
      <c r="V95" s="420">
        <f>E95+I95+M95+Q95+U95</f>
        <v>0</v>
      </c>
    </row>
    <row r="96" spans="1:22" x14ac:dyDescent="0.35">
      <c r="A96" s="200" t="s">
        <v>125</v>
      </c>
      <c r="B96" s="274"/>
      <c r="C96" s="274"/>
      <c r="D96" s="274"/>
      <c r="E96" s="295">
        <f>SUM(E94:E95)</f>
        <v>0</v>
      </c>
      <c r="F96" s="302"/>
      <c r="G96" s="302"/>
      <c r="H96" s="302"/>
      <c r="I96" s="323">
        <f>SUM(I94:I95)</f>
        <v>0</v>
      </c>
      <c r="J96" s="331"/>
      <c r="K96" s="331"/>
      <c r="L96" s="331"/>
      <c r="M96" s="351">
        <f>SUM(M94:M95)</f>
        <v>0</v>
      </c>
      <c r="N96" s="359"/>
      <c r="O96" s="359"/>
      <c r="P96" s="359"/>
      <c r="Q96" s="203">
        <f>SUM(Q94:Q95)</f>
        <v>0</v>
      </c>
      <c r="R96" s="384"/>
      <c r="S96" s="384"/>
      <c r="T96" s="384"/>
      <c r="U96" s="416">
        <f>SUM(U94:U95)</f>
        <v>0</v>
      </c>
      <c r="V96" s="201">
        <f>SUM(V94:V95)</f>
        <v>0</v>
      </c>
    </row>
    <row r="97" spans="1:22" x14ac:dyDescent="0.35">
      <c r="A97" s="241"/>
      <c r="B97" s="274"/>
      <c r="C97" s="274"/>
      <c r="D97" s="274"/>
      <c r="E97" s="286"/>
      <c r="F97" s="302"/>
      <c r="G97" s="302"/>
      <c r="H97" s="302"/>
      <c r="I97" s="302"/>
      <c r="J97" s="331"/>
      <c r="K97" s="331"/>
      <c r="L97" s="331"/>
      <c r="M97" s="331"/>
      <c r="N97" s="359"/>
      <c r="O97" s="359"/>
      <c r="P97" s="359"/>
      <c r="Q97" s="359"/>
      <c r="R97" s="384"/>
      <c r="S97" s="384"/>
      <c r="T97" s="384"/>
      <c r="U97" s="411"/>
      <c r="V97" s="242"/>
    </row>
    <row r="98" spans="1:22" x14ac:dyDescent="0.35">
      <c r="A98" s="163" t="s">
        <v>144</v>
      </c>
      <c r="B98" s="270"/>
      <c r="C98" s="270"/>
      <c r="D98" s="270"/>
      <c r="E98" s="298">
        <f>E96+E92</f>
        <v>0</v>
      </c>
      <c r="F98" s="326"/>
      <c r="G98" s="326"/>
      <c r="H98" s="326"/>
      <c r="I98" s="327">
        <f>I96+I92</f>
        <v>0</v>
      </c>
      <c r="J98" s="354"/>
      <c r="K98" s="354"/>
      <c r="L98" s="354"/>
      <c r="M98" s="355">
        <f>M96+M92</f>
        <v>0</v>
      </c>
      <c r="N98" s="378"/>
      <c r="O98" s="378"/>
      <c r="P98" s="378"/>
      <c r="Q98" s="379">
        <f>Q96+Q92</f>
        <v>0</v>
      </c>
      <c r="R98" s="402"/>
      <c r="S98" s="402"/>
      <c r="T98" s="402"/>
      <c r="U98" s="417">
        <f>U96+U92</f>
        <v>0</v>
      </c>
      <c r="V98" s="245">
        <f>V96+V92</f>
        <v>0</v>
      </c>
    </row>
    <row r="99" spans="1:22" x14ac:dyDescent="0.35">
      <c r="N99" s="380"/>
      <c r="O99" s="380"/>
      <c r="P99" s="380"/>
      <c r="Q99" s="380"/>
      <c r="R99" s="403"/>
      <c r="S99" s="403"/>
      <c r="T99" s="403"/>
      <c r="U99" s="403"/>
    </row>
    <row r="100" spans="1:22" x14ac:dyDescent="0.35">
      <c r="A100" s="8"/>
      <c r="B100" s="8"/>
      <c r="C100" s="8"/>
      <c r="D100" s="8"/>
    </row>
    <row r="101" spans="1:22" x14ac:dyDescent="0.35">
      <c r="A101" s="8"/>
      <c r="B101" s="8"/>
      <c r="C101" s="8"/>
      <c r="D101" s="8"/>
    </row>
  </sheetData>
  <mergeCells count="5">
    <mergeCell ref="B8:E8"/>
    <mergeCell ref="F8:I8"/>
    <mergeCell ref="J8:M8"/>
    <mergeCell ref="N8:Q8"/>
    <mergeCell ref="R8:U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topLeftCell="A14" workbookViewId="0">
      <selection activeCell="P35" sqref="P35"/>
    </sheetView>
  </sheetViews>
  <sheetFormatPr defaultColWidth="9.08984375" defaultRowHeight="13" outlineLevelRow="1" outlineLevelCol="1" x14ac:dyDescent="0.3"/>
  <cols>
    <col min="1" max="1" width="6.6328125" style="6" customWidth="1"/>
    <col min="2" max="2" width="43.6328125" style="6" customWidth="1"/>
    <col min="3" max="3" width="17.453125" style="6" customWidth="1"/>
    <col min="4" max="4" width="12.54296875" style="6" hidden="1" customWidth="1" outlineLevel="1"/>
    <col min="5" max="5" width="16" style="6" customWidth="1" collapsed="1"/>
    <col min="6" max="6" width="12.36328125" style="6" hidden="1" customWidth="1" outlineLevel="1"/>
    <col min="7" max="7" width="16.453125" style="6" customWidth="1" collapsed="1"/>
    <col min="8" max="8" width="13.08984375" style="6" hidden="1" customWidth="1" outlineLevel="1"/>
    <col min="9" max="9" width="15.6328125" style="6" hidden="1" customWidth="1" collapsed="1"/>
    <col min="10" max="10" width="13.08984375" style="6" hidden="1" customWidth="1" outlineLevel="1"/>
    <col min="11" max="11" width="16" style="6" hidden="1" customWidth="1" collapsed="1"/>
    <col min="12" max="12" width="13.453125" style="6" hidden="1" customWidth="1" outlineLevel="1"/>
    <col min="13" max="13" width="14.54296875" style="6" customWidth="1" collapsed="1"/>
    <col min="14" max="14" width="13" style="6" hidden="1" customWidth="1" outlineLevel="1"/>
    <col min="15" max="15" width="17.54296875" style="6" hidden="1" customWidth="1" outlineLevel="1"/>
    <col min="16" max="16" width="9.08984375" style="6" collapsed="1"/>
    <col min="17" max="16384" width="9.08984375" style="6"/>
  </cols>
  <sheetData>
    <row r="1" spans="1:16" x14ac:dyDescent="0.3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" x14ac:dyDescent="0.3">
      <c r="A2" s="426" t="s">
        <v>148</v>
      </c>
      <c r="B2" s="427"/>
      <c r="C2" s="430"/>
      <c r="D2" s="430"/>
      <c r="E2" s="430"/>
      <c r="F2" s="430"/>
      <c r="G2" s="210"/>
      <c r="H2" s="210"/>
      <c r="I2" s="210"/>
      <c r="J2" s="210"/>
      <c r="K2" s="210"/>
      <c r="L2" s="210"/>
      <c r="M2" s="210"/>
      <c r="N2" s="210"/>
      <c r="O2" s="211"/>
    </row>
    <row r="3" spans="1:16" ht="14" x14ac:dyDescent="0.3">
      <c r="A3" s="426" t="str">
        <f>'Summary Budget'!A3:B3</f>
        <v>NOFO No. XX</v>
      </c>
      <c r="B3" s="427"/>
      <c r="C3" s="212"/>
      <c r="D3" s="212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1"/>
    </row>
    <row r="4" spans="1:16" ht="14" x14ac:dyDescent="0.3">
      <c r="A4" s="438" t="s">
        <v>50</v>
      </c>
      <c r="B4" s="439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1"/>
    </row>
    <row r="5" spans="1:16" x14ac:dyDescent="0.3">
      <c r="A5" s="213" t="s">
        <v>52</v>
      </c>
      <c r="B5" s="214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1"/>
    </row>
    <row r="6" spans="1:16" ht="14" x14ac:dyDescent="0.3">
      <c r="A6" s="213" t="s">
        <v>139</v>
      </c>
      <c r="B6" s="214"/>
      <c r="C6" s="436" t="s">
        <v>1</v>
      </c>
      <c r="D6" s="437"/>
      <c r="E6" s="436" t="s">
        <v>2</v>
      </c>
      <c r="F6" s="437"/>
      <c r="G6" s="436" t="s">
        <v>3</v>
      </c>
      <c r="H6" s="437"/>
      <c r="I6" s="436" t="s">
        <v>4</v>
      </c>
      <c r="J6" s="437"/>
      <c r="K6" s="436" t="s">
        <v>5</v>
      </c>
      <c r="L6" s="437"/>
      <c r="M6" s="166"/>
      <c r="N6" s="215"/>
      <c r="O6" s="215"/>
    </row>
    <row r="7" spans="1:16" ht="36" customHeight="1" x14ac:dyDescent="0.3">
      <c r="A7" s="235"/>
      <c r="B7" s="257" t="s">
        <v>27</v>
      </c>
      <c r="C7" s="165" t="s">
        <v>130</v>
      </c>
      <c r="D7" s="164" t="s">
        <v>45</v>
      </c>
      <c r="E7" s="165" t="s">
        <v>131</v>
      </c>
      <c r="F7" s="164" t="s">
        <v>45</v>
      </c>
      <c r="G7" s="165" t="s">
        <v>134</v>
      </c>
      <c r="H7" s="164" t="s">
        <v>45</v>
      </c>
      <c r="I7" s="165" t="s">
        <v>133</v>
      </c>
      <c r="J7" s="164" t="s">
        <v>45</v>
      </c>
      <c r="K7" s="165" t="s">
        <v>132</v>
      </c>
      <c r="L7" s="164" t="s">
        <v>45</v>
      </c>
      <c r="M7" s="205" t="s">
        <v>49</v>
      </c>
      <c r="N7" s="205" t="s">
        <v>48</v>
      </c>
      <c r="O7" s="205" t="s">
        <v>47</v>
      </c>
      <c r="P7" s="1"/>
    </row>
    <row r="8" spans="1:16" ht="12.75" customHeight="1" x14ac:dyDescent="0.3">
      <c r="A8" s="216" t="s">
        <v>6</v>
      </c>
      <c r="B8" s="217" t="s">
        <v>39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>
        <f>C8+E8+G8+I8+K8</f>
        <v>0</v>
      </c>
      <c r="N8" s="218"/>
      <c r="O8" s="218">
        <f>M8+N8</f>
        <v>0</v>
      </c>
      <c r="P8" s="2"/>
    </row>
    <row r="9" spans="1:16" ht="12.75" customHeight="1" x14ac:dyDescent="0.3">
      <c r="A9" s="216" t="s">
        <v>7</v>
      </c>
      <c r="B9" s="219" t="s">
        <v>8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>
        <f t="shared" ref="M9:M14" si="0">C9+E9+G9+I9+K9</f>
        <v>0</v>
      </c>
      <c r="N9" s="218"/>
      <c r="O9" s="218">
        <f t="shared" ref="O9:O15" si="1">M9+N9</f>
        <v>0</v>
      </c>
      <c r="P9" s="2"/>
    </row>
    <row r="10" spans="1:16" ht="12.75" customHeight="1" x14ac:dyDescent="0.3">
      <c r="A10" s="216" t="s">
        <v>41</v>
      </c>
      <c r="B10" s="219" t="s">
        <v>9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>
        <f t="shared" si="0"/>
        <v>0</v>
      </c>
      <c r="N10" s="218"/>
      <c r="O10" s="218">
        <f t="shared" si="1"/>
        <v>0</v>
      </c>
      <c r="P10" s="2"/>
    </row>
    <row r="11" spans="1:16" ht="12.75" customHeight="1" x14ac:dyDescent="0.3">
      <c r="A11" s="216" t="s">
        <v>42</v>
      </c>
      <c r="B11" s="219" t="s">
        <v>11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>
        <f t="shared" si="0"/>
        <v>0</v>
      </c>
      <c r="N11" s="218"/>
      <c r="O11" s="218">
        <f t="shared" si="1"/>
        <v>0</v>
      </c>
      <c r="P11" s="2"/>
    </row>
    <row r="12" spans="1:16" ht="12.75" customHeight="1" x14ac:dyDescent="0.3">
      <c r="A12" s="216" t="s">
        <v>10</v>
      </c>
      <c r="B12" s="219" t="s">
        <v>12</v>
      </c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>
        <f t="shared" si="0"/>
        <v>0</v>
      </c>
      <c r="N12" s="218"/>
      <c r="O12" s="218">
        <f t="shared" si="1"/>
        <v>0</v>
      </c>
      <c r="P12" s="5"/>
    </row>
    <row r="13" spans="1:16" ht="12.75" customHeight="1" x14ac:dyDescent="0.3">
      <c r="A13" s="216" t="s">
        <v>44</v>
      </c>
      <c r="B13" s="219" t="s">
        <v>14</v>
      </c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>
        <f t="shared" si="0"/>
        <v>0</v>
      </c>
      <c r="N13" s="218"/>
      <c r="O13" s="218">
        <f t="shared" si="1"/>
        <v>0</v>
      </c>
      <c r="P13" s="5"/>
    </row>
    <row r="14" spans="1:16" ht="12.75" customHeight="1" x14ac:dyDescent="0.3">
      <c r="A14" s="216" t="s">
        <v>43</v>
      </c>
      <c r="B14" s="219" t="s">
        <v>128</v>
      </c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>
        <f t="shared" si="0"/>
        <v>0</v>
      </c>
      <c r="N14" s="218"/>
      <c r="O14" s="218">
        <f t="shared" si="1"/>
        <v>0</v>
      </c>
      <c r="P14" s="2"/>
    </row>
    <row r="15" spans="1:16" ht="12.75" customHeight="1" x14ac:dyDescent="0.3">
      <c r="A15" s="216" t="s">
        <v>15</v>
      </c>
      <c r="B15" s="219" t="s">
        <v>16</v>
      </c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>
        <f>C15+E15+G15+I15+K15</f>
        <v>0</v>
      </c>
      <c r="N15" s="220"/>
      <c r="O15" s="218">
        <f t="shared" si="1"/>
        <v>0</v>
      </c>
      <c r="P15" s="2"/>
    </row>
    <row r="16" spans="1:16" ht="20.25" customHeight="1" x14ac:dyDescent="0.3">
      <c r="A16" s="221" t="s">
        <v>129</v>
      </c>
      <c r="B16" s="221"/>
      <c r="C16" s="255">
        <f>SUM(C8:C15)</f>
        <v>0</v>
      </c>
      <c r="D16" s="255"/>
      <c r="E16" s="255">
        <f>SUM(E8:E15)</f>
        <v>0</v>
      </c>
      <c r="F16" s="255"/>
      <c r="G16" s="255">
        <f>SUM(G8:G15)</f>
        <v>0</v>
      </c>
      <c r="H16" s="255"/>
      <c r="I16" s="255">
        <f>SUM(I8:I15)</f>
        <v>0</v>
      </c>
      <c r="J16" s="255"/>
      <c r="K16" s="255">
        <f>SUM(K8:K15)</f>
        <v>0</v>
      </c>
      <c r="L16" s="255"/>
      <c r="M16" s="255">
        <f>SUM(M8:M15)</f>
        <v>0</v>
      </c>
      <c r="N16" s="255"/>
      <c r="O16" s="255">
        <f>SUM(O8:O15)</f>
        <v>0</v>
      </c>
      <c r="P16" s="2"/>
    </row>
    <row r="17" spans="1:16" ht="16.5" customHeight="1" x14ac:dyDescent="0.3">
      <c r="A17" s="216" t="s">
        <v>53</v>
      </c>
      <c r="B17" s="218" t="s">
        <v>28</v>
      </c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"/>
    </row>
    <row r="18" spans="1:16" ht="16.5" customHeight="1" x14ac:dyDescent="0.3">
      <c r="A18" s="424" t="s">
        <v>145</v>
      </c>
      <c r="B18" s="425"/>
      <c r="C18" s="256">
        <f>C16+C17</f>
        <v>0</v>
      </c>
      <c r="D18" s="256"/>
      <c r="E18" s="256">
        <f>E16+E17</f>
        <v>0</v>
      </c>
      <c r="F18" s="256"/>
      <c r="G18" s="256">
        <f>G16+G17</f>
        <v>0</v>
      </c>
      <c r="H18" s="256"/>
      <c r="I18" s="256">
        <f>I16+I17</f>
        <v>0</v>
      </c>
      <c r="J18" s="256"/>
      <c r="K18" s="256">
        <f>K16+K17</f>
        <v>0</v>
      </c>
      <c r="L18" s="256"/>
      <c r="M18" s="256">
        <f>M16+M17</f>
        <v>0</v>
      </c>
      <c r="N18" s="256">
        <f>N16+N17</f>
        <v>0</v>
      </c>
      <c r="O18" s="256">
        <f>O16+O17</f>
        <v>0</v>
      </c>
      <c r="P18" s="2"/>
    </row>
    <row r="19" spans="1:16" ht="16.5" hidden="1" customHeight="1" outlineLevel="1" x14ac:dyDescent="0.3">
      <c r="A19" s="216" t="s">
        <v>54</v>
      </c>
      <c r="B19" s="218" t="s">
        <v>45</v>
      </c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>
        <f>D19+F19+H19+J19+L19</f>
        <v>0</v>
      </c>
      <c r="O19" s="218"/>
      <c r="P19" s="2"/>
    </row>
    <row r="20" spans="1:16" ht="23.25" hidden="1" customHeight="1" outlineLevel="1" x14ac:dyDescent="0.3">
      <c r="A20" s="222" t="s">
        <v>135</v>
      </c>
      <c r="B20" s="222"/>
      <c r="C20" s="223">
        <f>C18+C19</f>
        <v>0</v>
      </c>
      <c r="D20" s="223"/>
      <c r="E20" s="223">
        <f>E18+E19</f>
        <v>0</v>
      </c>
      <c r="F20" s="223"/>
      <c r="G20" s="223">
        <f>G18+G19</f>
        <v>0</v>
      </c>
      <c r="H20" s="223"/>
      <c r="I20" s="223">
        <f>I18+I19</f>
        <v>0</v>
      </c>
      <c r="J20" s="223"/>
      <c r="K20" s="223">
        <f>K18+K19</f>
        <v>0</v>
      </c>
      <c r="L20" s="223"/>
      <c r="M20" s="223">
        <f>M18+M19</f>
        <v>0</v>
      </c>
      <c r="N20" s="223"/>
      <c r="O20" s="223">
        <f>O18+O19</f>
        <v>0</v>
      </c>
    </row>
    <row r="21" spans="1:16" collapsed="1" x14ac:dyDescent="0.3"/>
    <row r="23" spans="1:16" x14ac:dyDescent="0.3">
      <c r="B23" s="8"/>
      <c r="C23" s="7"/>
      <c r="D23" s="7"/>
      <c r="E23" s="7"/>
      <c r="F23" s="7"/>
    </row>
  </sheetData>
  <mergeCells count="9">
    <mergeCell ref="I6:J6"/>
    <mergeCell ref="K6:L6"/>
    <mergeCell ref="A18:B18"/>
    <mergeCell ref="A2:F2"/>
    <mergeCell ref="A3:B3"/>
    <mergeCell ref="A4:B4"/>
    <mergeCell ref="C6:D6"/>
    <mergeCell ref="E6:F6"/>
    <mergeCell ref="G6:H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3"/>
  <sheetViews>
    <sheetView workbookViewId="0">
      <pane xSplit="1" ySplit="8" topLeftCell="B126" activePane="bottomRight" state="frozen"/>
      <selection pane="topRight" activeCell="B1" sqref="B1"/>
      <selection pane="bottomLeft" activeCell="A8" sqref="A8"/>
      <selection pane="bottomRight" activeCell="A136" sqref="A136"/>
    </sheetView>
  </sheetViews>
  <sheetFormatPr defaultRowHeight="14.5" outlineLevelRow="1" x14ac:dyDescent="0.35"/>
  <cols>
    <col min="1" max="1" width="38.453125" customWidth="1"/>
    <col min="2" max="2" width="6.08984375" customWidth="1"/>
    <col min="3" max="3" width="8.36328125" customWidth="1"/>
    <col min="4" max="4" width="8.08984375" customWidth="1"/>
    <col min="5" max="5" width="13.36328125" customWidth="1"/>
    <col min="6" max="6" width="8.453125" customWidth="1"/>
    <col min="7" max="7" width="8.6328125" customWidth="1"/>
    <col min="8" max="8" width="8.36328125" customWidth="1"/>
    <col min="9" max="9" width="13" customWidth="1"/>
    <col min="10" max="10" width="7.453125" customWidth="1"/>
    <col min="11" max="11" width="9.54296875" customWidth="1"/>
    <col min="12" max="12" width="8.08984375" customWidth="1"/>
    <col min="13" max="13" width="16.08984375" customWidth="1"/>
    <col min="14" max="14" width="7.54296875" hidden="1" customWidth="1"/>
    <col min="15" max="15" width="8.08984375" hidden="1" customWidth="1"/>
    <col min="16" max="16" width="7.90625" hidden="1" customWidth="1"/>
    <col min="17" max="17" width="15" hidden="1" customWidth="1"/>
    <col min="18" max="18" width="6.36328125" hidden="1" customWidth="1"/>
    <col min="19" max="19" width="8.36328125" hidden="1" customWidth="1"/>
    <col min="20" max="20" width="7.36328125" hidden="1" customWidth="1"/>
    <col min="21" max="21" width="14.36328125" hidden="1" customWidth="1"/>
    <col min="22" max="22" width="13.54296875" customWidth="1"/>
  </cols>
  <sheetData>
    <row r="1" spans="1:23" ht="15" customHeight="1" x14ac:dyDescent="0.35">
      <c r="A1" s="232" t="str">
        <f>'Summary Budget'!A2:D2</f>
        <v>USAID/(ACTIVTY NAME)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12"/>
      <c r="W1" s="212"/>
    </row>
    <row r="2" spans="1:23" x14ac:dyDescent="0.35">
      <c r="A2" s="232" t="str">
        <f>'Summary Budget'!A3:B3</f>
        <v>NOFO No. XX</v>
      </c>
      <c r="B2" s="224"/>
      <c r="C2" s="224"/>
      <c r="D2" s="224"/>
      <c r="E2" s="224"/>
      <c r="F2" s="224"/>
      <c r="G2" s="224"/>
      <c r="H2" s="224"/>
      <c r="I2" s="212"/>
      <c r="J2" s="212"/>
      <c r="K2" s="212"/>
      <c r="L2" s="212"/>
      <c r="M2" s="212"/>
      <c r="N2" s="212"/>
      <c r="O2" s="212"/>
      <c r="P2" s="212"/>
      <c r="Q2" s="210"/>
      <c r="R2" s="210"/>
      <c r="S2" s="210"/>
      <c r="T2" s="210"/>
      <c r="U2" s="210"/>
      <c r="V2" s="212"/>
      <c r="W2" s="212"/>
    </row>
    <row r="3" spans="1:23" x14ac:dyDescent="0.35">
      <c r="A3" s="226" t="s">
        <v>17</v>
      </c>
      <c r="B3" s="226"/>
      <c r="C3" s="226"/>
      <c r="D3" s="226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</row>
    <row r="4" spans="1:23" ht="15" customHeight="1" x14ac:dyDescent="0.35">
      <c r="A4" s="226" t="s">
        <v>51</v>
      </c>
      <c r="B4" s="226"/>
      <c r="C4" s="226"/>
      <c r="D4" s="226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</row>
    <row r="5" spans="1:23" ht="15" customHeight="1" x14ac:dyDescent="0.35">
      <c r="A5" s="227" t="s">
        <v>52</v>
      </c>
      <c r="B5" s="227"/>
      <c r="C5" s="227"/>
      <c r="D5" s="227"/>
      <c r="E5" s="228"/>
      <c r="F5" s="228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</row>
    <row r="6" spans="1:23" ht="15" customHeight="1" x14ac:dyDescent="0.35">
      <c r="A6" s="259" t="s">
        <v>138</v>
      </c>
      <c r="B6" s="258"/>
      <c r="C6" s="258"/>
      <c r="D6" s="258"/>
      <c r="E6" s="244"/>
      <c r="F6" s="244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</row>
    <row r="7" spans="1:23" x14ac:dyDescent="0.35">
      <c r="A7" s="206"/>
      <c r="B7" s="440" t="s">
        <v>1</v>
      </c>
      <c r="C7" s="440"/>
      <c r="D7" s="440"/>
      <c r="E7" s="440"/>
      <c r="F7" s="440" t="s">
        <v>2</v>
      </c>
      <c r="G7" s="440"/>
      <c r="H7" s="440"/>
      <c r="I7" s="440"/>
      <c r="J7" s="440" t="s">
        <v>3</v>
      </c>
      <c r="K7" s="440"/>
      <c r="L7" s="440"/>
      <c r="M7" s="440"/>
      <c r="N7" s="440" t="s">
        <v>4</v>
      </c>
      <c r="O7" s="440"/>
      <c r="P7" s="440"/>
      <c r="Q7" s="440"/>
      <c r="R7" s="440" t="s">
        <v>5</v>
      </c>
      <c r="S7" s="440"/>
      <c r="T7" s="440"/>
      <c r="U7" s="440"/>
      <c r="V7" s="207"/>
      <c r="W7" s="212"/>
    </row>
    <row r="8" spans="1:23" ht="39" x14ac:dyDescent="0.35">
      <c r="A8" s="164" t="s">
        <v>18</v>
      </c>
      <c r="B8" s="165" t="s">
        <v>55</v>
      </c>
      <c r="C8" s="165" t="s">
        <v>56</v>
      </c>
      <c r="D8" s="165" t="s">
        <v>57</v>
      </c>
      <c r="E8" s="165" t="s">
        <v>120</v>
      </c>
      <c r="F8" s="165" t="s">
        <v>55</v>
      </c>
      <c r="G8" s="165" t="s">
        <v>56</v>
      </c>
      <c r="H8" s="165" t="s">
        <v>57</v>
      </c>
      <c r="I8" s="165" t="s">
        <v>121</v>
      </c>
      <c r="J8" s="165" t="s">
        <v>55</v>
      </c>
      <c r="K8" s="165" t="s">
        <v>56</v>
      </c>
      <c r="L8" s="165" t="s">
        <v>57</v>
      </c>
      <c r="M8" s="165" t="s">
        <v>122</v>
      </c>
      <c r="N8" s="165" t="s">
        <v>55</v>
      </c>
      <c r="O8" s="165" t="s">
        <v>56</v>
      </c>
      <c r="P8" s="165" t="s">
        <v>57</v>
      </c>
      <c r="Q8" s="165" t="s">
        <v>124</v>
      </c>
      <c r="R8" s="165" t="s">
        <v>55</v>
      </c>
      <c r="S8" s="165" t="s">
        <v>56</v>
      </c>
      <c r="T8" s="165" t="s">
        <v>57</v>
      </c>
      <c r="U8" s="165" t="s">
        <v>123</v>
      </c>
      <c r="V8" s="205" t="s">
        <v>46</v>
      </c>
      <c r="W8" s="212"/>
    </row>
    <row r="9" spans="1:23" x14ac:dyDescent="0.35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88"/>
      <c r="V9" s="141"/>
      <c r="W9" s="229"/>
    </row>
    <row r="10" spans="1:23" x14ac:dyDescent="0.35">
      <c r="A10" s="142" t="s">
        <v>38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89"/>
      <c r="V10" s="142"/>
      <c r="W10" s="230"/>
    </row>
    <row r="11" spans="1:23" x14ac:dyDescent="0.35">
      <c r="A11" s="143" t="s">
        <v>32</v>
      </c>
      <c r="B11" s="143"/>
      <c r="C11" s="143"/>
      <c r="D11" s="143"/>
      <c r="E11" s="144">
        <f t="shared" ref="E11:E19" si="0">ROUND(C11*D11,0)</f>
        <v>0</v>
      </c>
      <c r="F11" s="166"/>
      <c r="G11" s="166"/>
      <c r="H11" s="166"/>
      <c r="I11" s="144">
        <f t="shared" ref="I11:I19" si="1">ROUND(G11*H11,0)</f>
        <v>0</v>
      </c>
      <c r="J11" s="166"/>
      <c r="K11" s="166"/>
      <c r="L11" s="166"/>
      <c r="M11" s="144">
        <f t="shared" ref="M11:M19" si="2">ROUND(K11*L11,0)</f>
        <v>0</v>
      </c>
      <c r="N11" s="166"/>
      <c r="O11" s="166"/>
      <c r="P11" s="166"/>
      <c r="Q11" s="144">
        <f t="shared" ref="Q11:Q19" si="3">ROUND(O11*P11,0)</f>
        <v>0</v>
      </c>
      <c r="R11" s="166"/>
      <c r="S11" s="166"/>
      <c r="T11" s="166"/>
      <c r="U11" s="145">
        <f t="shared" ref="U11:U19" si="4">ROUND(S11*T11,0)</f>
        <v>0</v>
      </c>
      <c r="V11" s="144">
        <f t="shared" ref="V11:V19" si="5">E11+I11+M11+Q11+U11</f>
        <v>0</v>
      </c>
      <c r="W11" s="212"/>
    </row>
    <row r="12" spans="1:23" x14ac:dyDescent="0.35">
      <c r="A12" s="143" t="s">
        <v>29</v>
      </c>
      <c r="B12" s="162"/>
      <c r="C12" s="162"/>
      <c r="D12" s="162"/>
      <c r="E12" s="144">
        <f t="shared" si="0"/>
        <v>0</v>
      </c>
      <c r="F12" s="166"/>
      <c r="G12" s="166"/>
      <c r="H12" s="166"/>
      <c r="I12" s="144">
        <f t="shared" si="1"/>
        <v>0</v>
      </c>
      <c r="J12" s="166"/>
      <c r="K12" s="166"/>
      <c r="L12" s="166"/>
      <c r="M12" s="144">
        <f t="shared" si="2"/>
        <v>0</v>
      </c>
      <c r="N12" s="166"/>
      <c r="O12" s="166"/>
      <c r="P12" s="166"/>
      <c r="Q12" s="144">
        <f t="shared" si="3"/>
        <v>0</v>
      </c>
      <c r="R12" s="166"/>
      <c r="S12" s="166"/>
      <c r="T12" s="166"/>
      <c r="U12" s="145">
        <f t="shared" si="4"/>
        <v>0</v>
      </c>
      <c r="V12" s="144">
        <f t="shared" si="5"/>
        <v>0</v>
      </c>
      <c r="W12" s="212"/>
    </row>
    <row r="13" spans="1:23" x14ac:dyDescent="0.35">
      <c r="A13" s="143" t="s">
        <v>30</v>
      </c>
      <c r="B13" s="162"/>
      <c r="C13" s="162"/>
      <c r="D13" s="162"/>
      <c r="E13" s="144">
        <f t="shared" si="0"/>
        <v>0</v>
      </c>
      <c r="F13" s="166"/>
      <c r="G13" s="166"/>
      <c r="H13" s="166"/>
      <c r="I13" s="144">
        <f t="shared" si="1"/>
        <v>0</v>
      </c>
      <c r="J13" s="166"/>
      <c r="K13" s="166"/>
      <c r="L13" s="166"/>
      <c r="M13" s="144">
        <f t="shared" si="2"/>
        <v>0</v>
      </c>
      <c r="N13" s="166"/>
      <c r="O13" s="166"/>
      <c r="P13" s="166"/>
      <c r="Q13" s="144">
        <f t="shared" si="3"/>
        <v>0</v>
      </c>
      <c r="R13" s="166"/>
      <c r="S13" s="166"/>
      <c r="T13" s="166"/>
      <c r="U13" s="145">
        <f t="shared" si="4"/>
        <v>0</v>
      </c>
      <c r="V13" s="144">
        <f t="shared" si="5"/>
        <v>0</v>
      </c>
      <c r="W13" s="212"/>
    </row>
    <row r="14" spans="1:23" x14ac:dyDescent="0.35">
      <c r="A14" s="143" t="s">
        <v>31</v>
      </c>
      <c r="B14" s="162"/>
      <c r="C14" s="162"/>
      <c r="D14" s="162"/>
      <c r="E14" s="144">
        <f t="shared" si="0"/>
        <v>0</v>
      </c>
      <c r="F14" s="166"/>
      <c r="G14" s="166"/>
      <c r="H14" s="166"/>
      <c r="I14" s="144">
        <f t="shared" si="1"/>
        <v>0</v>
      </c>
      <c r="J14" s="166"/>
      <c r="K14" s="166"/>
      <c r="L14" s="166"/>
      <c r="M14" s="144">
        <f t="shared" si="2"/>
        <v>0</v>
      </c>
      <c r="N14" s="166"/>
      <c r="O14" s="166"/>
      <c r="P14" s="166"/>
      <c r="Q14" s="144">
        <f t="shared" si="3"/>
        <v>0</v>
      </c>
      <c r="R14" s="166"/>
      <c r="S14" s="166"/>
      <c r="T14" s="166"/>
      <c r="U14" s="145">
        <f t="shared" si="4"/>
        <v>0</v>
      </c>
      <c r="V14" s="144">
        <f t="shared" si="5"/>
        <v>0</v>
      </c>
      <c r="W14" s="212"/>
    </row>
    <row r="15" spans="1:23" x14ac:dyDescent="0.35">
      <c r="A15" s="143" t="s">
        <v>33</v>
      </c>
      <c r="B15" s="162"/>
      <c r="C15" s="162"/>
      <c r="D15" s="162"/>
      <c r="E15" s="144">
        <f t="shared" si="0"/>
        <v>0</v>
      </c>
      <c r="F15" s="166"/>
      <c r="G15" s="166"/>
      <c r="H15" s="166"/>
      <c r="I15" s="144">
        <f t="shared" si="1"/>
        <v>0</v>
      </c>
      <c r="J15" s="166"/>
      <c r="K15" s="166"/>
      <c r="L15" s="166"/>
      <c r="M15" s="144">
        <f t="shared" si="2"/>
        <v>0</v>
      </c>
      <c r="N15" s="166"/>
      <c r="O15" s="166"/>
      <c r="P15" s="166"/>
      <c r="Q15" s="144">
        <f t="shared" si="3"/>
        <v>0</v>
      </c>
      <c r="R15" s="166"/>
      <c r="S15" s="166"/>
      <c r="T15" s="166"/>
      <c r="U15" s="145">
        <f t="shared" si="4"/>
        <v>0</v>
      </c>
      <c r="V15" s="144">
        <f t="shared" si="5"/>
        <v>0</v>
      </c>
      <c r="W15" s="212"/>
    </row>
    <row r="16" spans="1:23" x14ac:dyDescent="0.35">
      <c r="A16" s="143" t="s">
        <v>34</v>
      </c>
      <c r="B16" s="143"/>
      <c r="C16" s="143"/>
      <c r="D16" s="143"/>
      <c r="E16" s="144">
        <f t="shared" si="0"/>
        <v>0</v>
      </c>
      <c r="F16" s="166"/>
      <c r="G16" s="166"/>
      <c r="H16" s="166"/>
      <c r="I16" s="144">
        <f t="shared" si="1"/>
        <v>0</v>
      </c>
      <c r="J16" s="166"/>
      <c r="K16" s="166"/>
      <c r="L16" s="166"/>
      <c r="M16" s="144">
        <f t="shared" si="2"/>
        <v>0</v>
      </c>
      <c r="N16" s="166"/>
      <c r="O16" s="166"/>
      <c r="P16" s="166"/>
      <c r="Q16" s="144">
        <f t="shared" si="3"/>
        <v>0</v>
      </c>
      <c r="R16" s="166"/>
      <c r="S16" s="166"/>
      <c r="T16" s="166"/>
      <c r="U16" s="145">
        <f t="shared" si="4"/>
        <v>0</v>
      </c>
      <c r="V16" s="144">
        <f t="shared" si="5"/>
        <v>0</v>
      </c>
      <c r="W16" s="212"/>
    </row>
    <row r="17" spans="1:23" x14ac:dyDescent="0.35">
      <c r="A17" s="143" t="s">
        <v>95</v>
      </c>
      <c r="B17" s="162"/>
      <c r="C17" s="162"/>
      <c r="D17" s="162"/>
      <c r="E17" s="144">
        <f t="shared" si="0"/>
        <v>0</v>
      </c>
      <c r="F17" s="166"/>
      <c r="G17" s="166"/>
      <c r="H17" s="166"/>
      <c r="I17" s="144">
        <f t="shared" si="1"/>
        <v>0</v>
      </c>
      <c r="J17" s="166"/>
      <c r="K17" s="166"/>
      <c r="L17" s="166"/>
      <c r="M17" s="144">
        <f t="shared" si="2"/>
        <v>0</v>
      </c>
      <c r="N17" s="166"/>
      <c r="O17" s="166"/>
      <c r="P17" s="166"/>
      <c r="Q17" s="144">
        <f t="shared" si="3"/>
        <v>0</v>
      </c>
      <c r="R17" s="166"/>
      <c r="S17" s="166"/>
      <c r="T17" s="166"/>
      <c r="U17" s="145">
        <f t="shared" si="4"/>
        <v>0</v>
      </c>
      <c r="V17" s="144">
        <f t="shared" si="5"/>
        <v>0</v>
      </c>
      <c r="W17" s="212"/>
    </row>
    <row r="18" spans="1:23" x14ac:dyDescent="0.35">
      <c r="A18" s="143" t="s">
        <v>35</v>
      </c>
      <c r="B18" s="162"/>
      <c r="C18" s="162"/>
      <c r="D18" s="162"/>
      <c r="E18" s="144">
        <f t="shared" si="0"/>
        <v>0</v>
      </c>
      <c r="F18" s="166"/>
      <c r="G18" s="166"/>
      <c r="H18" s="166"/>
      <c r="I18" s="144">
        <f t="shared" si="1"/>
        <v>0</v>
      </c>
      <c r="J18" s="166"/>
      <c r="K18" s="166"/>
      <c r="L18" s="166"/>
      <c r="M18" s="144">
        <f t="shared" si="2"/>
        <v>0</v>
      </c>
      <c r="N18" s="166"/>
      <c r="O18" s="166"/>
      <c r="P18" s="166"/>
      <c r="Q18" s="144">
        <f t="shared" si="3"/>
        <v>0</v>
      </c>
      <c r="R18" s="166"/>
      <c r="S18" s="166"/>
      <c r="T18" s="166"/>
      <c r="U18" s="145">
        <f t="shared" si="4"/>
        <v>0</v>
      </c>
      <c r="V18" s="144">
        <f t="shared" si="5"/>
        <v>0</v>
      </c>
      <c r="W18" s="212"/>
    </row>
    <row r="19" spans="1:23" x14ac:dyDescent="0.35">
      <c r="A19" s="143" t="s">
        <v>19</v>
      </c>
      <c r="B19" s="143"/>
      <c r="C19" s="143"/>
      <c r="D19" s="143"/>
      <c r="E19" s="144">
        <f t="shared" si="0"/>
        <v>0</v>
      </c>
      <c r="F19" s="166"/>
      <c r="G19" s="166"/>
      <c r="H19" s="166"/>
      <c r="I19" s="144">
        <f t="shared" si="1"/>
        <v>0</v>
      </c>
      <c r="J19" s="166"/>
      <c r="K19" s="166"/>
      <c r="L19" s="166"/>
      <c r="M19" s="144">
        <f t="shared" si="2"/>
        <v>0</v>
      </c>
      <c r="N19" s="166"/>
      <c r="O19" s="166"/>
      <c r="P19" s="166"/>
      <c r="Q19" s="144">
        <f t="shared" si="3"/>
        <v>0</v>
      </c>
      <c r="R19" s="166"/>
      <c r="S19" s="166"/>
      <c r="T19" s="166"/>
      <c r="U19" s="145">
        <f t="shared" si="4"/>
        <v>0</v>
      </c>
      <c r="V19" s="144">
        <f t="shared" si="5"/>
        <v>0</v>
      </c>
      <c r="W19" s="212"/>
    </row>
    <row r="20" spans="1:23" x14ac:dyDescent="0.35">
      <c r="A20" s="143"/>
      <c r="B20" s="146"/>
      <c r="C20" s="146"/>
      <c r="D20" s="146"/>
      <c r="E20" s="14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91"/>
      <c r="V20" s="166"/>
      <c r="W20" s="212"/>
    </row>
    <row r="21" spans="1:23" x14ac:dyDescent="0.35">
      <c r="A21" s="148" t="s">
        <v>58</v>
      </c>
      <c r="B21" s="160"/>
      <c r="C21" s="149"/>
      <c r="D21" s="150"/>
      <c r="E21" s="151">
        <f>SUM(E11:E20)</f>
        <v>0</v>
      </c>
      <c r="F21" s="150"/>
      <c r="G21" s="150"/>
      <c r="H21" s="150"/>
      <c r="I21" s="151">
        <f>SUM(I11:I20)</f>
        <v>0</v>
      </c>
      <c r="J21" s="150"/>
      <c r="K21" s="150"/>
      <c r="L21" s="150"/>
      <c r="M21" s="151">
        <f>SUM(M11:M20)</f>
        <v>0</v>
      </c>
      <c r="N21" s="150"/>
      <c r="O21" s="150"/>
      <c r="P21" s="150"/>
      <c r="Q21" s="151">
        <f>SUM(Q11:Q20)</f>
        <v>0</v>
      </c>
      <c r="R21" s="150"/>
      <c r="S21" s="150"/>
      <c r="T21" s="150"/>
      <c r="U21" s="196">
        <f>SUM(U11:U20)</f>
        <v>0</v>
      </c>
      <c r="V21" s="201">
        <f>SUM(V11:V20)</f>
        <v>0</v>
      </c>
      <c r="W21" s="231" t="str">
        <f>IF(SUM(E21,I21,M21,Q21,U21)=V21,"Ties","Doesn't Foot")</f>
        <v>Ties</v>
      </c>
    </row>
    <row r="22" spans="1:23" x14ac:dyDescent="0.35">
      <c r="A22" s="142" t="s">
        <v>36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89"/>
      <c r="V22" s="142"/>
      <c r="W22" s="212"/>
    </row>
    <row r="23" spans="1:23" x14ac:dyDescent="0.35">
      <c r="A23" s="186" t="s">
        <v>113</v>
      </c>
      <c r="B23" s="152"/>
      <c r="C23" s="153">
        <v>0</v>
      </c>
      <c r="D23" s="154">
        <f>E21</f>
        <v>0</v>
      </c>
      <c r="E23" s="144">
        <f>ROUND(C23*D23,0)</f>
        <v>0</v>
      </c>
      <c r="F23" s="152"/>
      <c r="G23" s="153">
        <f>C23</f>
        <v>0</v>
      </c>
      <c r="H23" s="154">
        <f>I21</f>
        <v>0</v>
      </c>
      <c r="I23" s="144">
        <f>ROUND(G23*H23,0)</f>
        <v>0</v>
      </c>
      <c r="J23" s="152"/>
      <c r="K23" s="153">
        <f>C23</f>
        <v>0</v>
      </c>
      <c r="L23" s="154">
        <f>M21</f>
        <v>0</v>
      </c>
      <c r="M23" s="144">
        <f>ROUND(K23*L23,0)</f>
        <v>0</v>
      </c>
      <c r="N23" s="152"/>
      <c r="O23" s="153">
        <f>C23</f>
        <v>0</v>
      </c>
      <c r="P23" s="154">
        <f>Q21</f>
        <v>0</v>
      </c>
      <c r="Q23" s="144">
        <f>ROUND(O23*P23,0)</f>
        <v>0</v>
      </c>
      <c r="R23" s="152"/>
      <c r="S23" s="153">
        <f>C23</f>
        <v>0</v>
      </c>
      <c r="T23" s="154">
        <f>U21</f>
        <v>0</v>
      </c>
      <c r="U23" s="145">
        <f>ROUND(S23*T23,0)</f>
        <v>0</v>
      </c>
      <c r="V23" s="144">
        <f>E23+I23+M23+Q23+U23</f>
        <v>0</v>
      </c>
      <c r="W23" s="212"/>
    </row>
    <row r="24" spans="1:23" x14ac:dyDescent="0.35">
      <c r="A24" s="159" t="s">
        <v>114</v>
      </c>
      <c r="B24" s="155"/>
      <c r="C24" s="156">
        <v>0</v>
      </c>
      <c r="D24" s="157">
        <f>E21</f>
        <v>0</v>
      </c>
      <c r="E24" s="147">
        <f>ROUND(C24*D24,0)</f>
        <v>0</v>
      </c>
      <c r="F24" s="155"/>
      <c r="G24" s="158">
        <f>C24</f>
        <v>0</v>
      </c>
      <c r="H24" s="159"/>
      <c r="I24" s="147">
        <f>ROUND(G24*H24,0)</f>
        <v>0</v>
      </c>
      <c r="J24" s="159"/>
      <c r="K24" s="158">
        <f>C24</f>
        <v>0</v>
      </c>
      <c r="L24" s="159"/>
      <c r="M24" s="147">
        <f>ROUND(K24*L24,0)</f>
        <v>0</v>
      </c>
      <c r="N24" s="159"/>
      <c r="O24" s="158">
        <f>C24</f>
        <v>0</v>
      </c>
      <c r="P24" s="159"/>
      <c r="Q24" s="147">
        <f>ROUND(O24*P24,0)</f>
        <v>0</v>
      </c>
      <c r="R24" s="159"/>
      <c r="S24" s="158">
        <f>C24</f>
        <v>0</v>
      </c>
      <c r="T24" s="155"/>
      <c r="U24" s="208">
        <f>ROUND(S24*T24,0)</f>
        <v>0</v>
      </c>
      <c r="V24" s="144">
        <f>E24+I24+M24+Q24+U24</f>
        <v>0</v>
      </c>
      <c r="W24" s="212"/>
    </row>
    <row r="25" spans="1:23" x14ac:dyDescent="0.35">
      <c r="A25" s="254" t="s">
        <v>59</v>
      </c>
      <c r="B25" s="160"/>
      <c r="C25" s="160"/>
      <c r="D25" s="160"/>
      <c r="E25" s="249">
        <f>SUM(E23:E24)</f>
        <v>0</v>
      </c>
      <c r="F25" s="168"/>
      <c r="G25" s="168"/>
      <c r="H25" s="168"/>
      <c r="I25" s="249">
        <f>SUM(I23:I24)</f>
        <v>0</v>
      </c>
      <c r="J25" s="168"/>
      <c r="K25" s="168"/>
      <c r="L25" s="168"/>
      <c r="M25" s="249">
        <f>SUM(M23:M24)</f>
        <v>0</v>
      </c>
      <c r="N25" s="168"/>
      <c r="O25" s="168"/>
      <c r="P25" s="168"/>
      <c r="Q25" s="249">
        <f>SUM(Q23:Q24)</f>
        <v>0</v>
      </c>
      <c r="R25" s="168"/>
      <c r="S25" s="168"/>
      <c r="T25" s="168"/>
      <c r="U25" s="194">
        <f>SUM(U23:U24)</f>
        <v>0</v>
      </c>
      <c r="V25" s="201">
        <f>SUM(V23:V24)</f>
        <v>0</v>
      </c>
      <c r="W25" s="231" t="str">
        <f>IF(SUM(E25,I25,M25,Q25,U25)=V25,"Ties","Doesn't Foot")</f>
        <v>Ties</v>
      </c>
    </row>
    <row r="26" spans="1:23" x14ac:dyDescent="0.35">
      <c r="A26" s="161" t="s">
        <v>20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92"/>
      <c r="V26" s="142"/>
      <c r="W26" s="212"/>
    </row>
    <row r="27" spans="1:23" x14ac:dyDescent="0.35">
      <c r="A27" s="162"/>
      <c r="B27" s="162"/>
      <c r="C27" s="162"/>
      <c r="D27" s="162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93"/>
      <c r="V27" s="166"/>
      <c r="W27" s="212"/>
    </row>
    <row r="28" spans="1:23" x14ac:dyDescent="0.35">
      <c r="A28" s="143" t="s">
        <v>21</v>
      </c>
      <c r="B28" s="162"/>
      <c r="C28" s="143"/>
      <c r="D28" s="143"/>
      <c r="E28" s="144"/>
      <c r="F28" s="166"/>
      <c r="G28" s="166"/>
      <c r="H28" s="166"/>
      <c r="I28" s="144"/>
      <c r="J28" s="166"/>
      <c r="K28" s="166"/>
      <c r="L28" s="166"/>
      <c r="M28" s="144"/>
      <c r="N28" s="166"/>
      <c r="O28" s="166"/>
      <c r="P28" s="166"/>
      <c r="Q28" s="144"/>
      <c r="R28" s="166"/>
      <c r="S28" s="166"/>
      <c r="T28" s="166"/>
      <c r="U28" s="145">
        <f t="shared" ref="U28:U29" si="6">ROUND(S28*T28,0)</f>
        <v>0</v>
      </c>
      <c r="V28" s="144">
        <f>E28+I28+M28+Q28+U28</f>
        <v>0</v>
      </c>
      <c r="W28" s="212"/>
    </row>
    <row r="29" spans="1:23" x14ac:dyDescent="0.35">
      <c r="A29" s="143" t="s">
        <v>22</v>
      </c>
      <c r="B29" s="162"/>
      <c r="C29" s="143"/>
      <c r="D29" s="143"/>
      <c r="E29" s="144"/>
      <c r="F29" s="166"/>
      <c r="G29" s="166"/>
      <c r="H29" s="166"/>
      <c r="I29" s="144"/>
      <c r="J29" s="166"/>
      <c r="K29" s="166"/>
      <c r="L29" s="166"/>
      <c r="M29" s="144"/>
      <c r="N29" s="166"/>
      <c r="O29" s="166"/>
      <c r="P29" s="166"/>
      <c r="Q29" s="144"/>
      <c r="R29" s="166"/>
      <c r="S29" s="166"/>
      <c r="T29" s="166"/>
      <c r="U29" s="145">
        <f t="shared" si="6"/>
        <v>0</v>
      </c>
      <c r="V29" s="144">
        <f>E29+I29+M29+Q29+U29</f>
        <v>0</v>
      </c>
      <c r="W29" s="212"/>
    </row>
    <row r="30" spans="1:23" x14ac:dyDescent="0.35">
      <c r="A30" s="162"/>
      <c r="B30" s="162"/>
      <c r="C30" s="162"/>
      <c r="D30" s="162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93"/>
      <c r="V30" s="166"/>
      <c r="W30" s="212"/>
    </row>
    <row r="31" spans="1:23" x14ac:dyDescent="0.35">
      <c r="A31" s="162"/>
      <c r="B31" s="162"/>
      <c r="C31" s="162"/>
      <c r="D31" s="162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93"/>
      <c r="V31" s="166"/>
      <c r="W31" s="212"/>
    </row>
    <row r="32" spans="1:23" x14ac:dyDescent="0.35">
      <c r="A32" s="248" t="s">
        <v>93</v>
      </c>
      <c r="B32" s="160"/>
      <c r="C32" s="160"/>
      <c r="D32" s="160"/>
      <c r="E32" s="249">
        <f>SUM(E28:E29)</f>
        <v>0</v>
      </c>
      <c r="F32" s="168"/>
      <c r="G32" s="168"/>
      <c r="H32" s="168"/>
      <c r="I32" s="249">
        <f>SUM(I28:I29)</f>
        <v>0</v>
      </c>
      <c r="J32" s="168"/>
      <c r="K32" s="168"/>
      <c r="L32" s="168"/>
      <c r="M32" s="249">
        <f>SUM(M28:M29)</f>
        <v>0</v>
      </c>
      <c r="N32" s="168"/>
      <c r="O32" s="168"/>
      <c r="P32" s="168"/>
      <c r="Q32" s="249">
        <f>SUM(Q28:Q29)</f>
        <v>0</v>
      </c>
      <c r="R32" s="168"/>
      <c r="S32" s="168"/>
      <c r="T32" s="168"/>
      <c r="U32" s="194">
        <f>SUM(U28:U29)</f>
        <v>0</v>
      </c>
      <c r="V32" s="201">
        <f>SUM(V28:V31)</f>
        <v>0</v>
      </c>
      <c r="W32" s="231" t="str">
        <f>IF(SUM(E32,I32,M32,Q32,U32)=V32,"Ties","Doesn't Foot")</f>
        <v>Ties</v>
      </c>
    </row>
    <row r="33" spans="1:23" x14ac:dyDescent="0.35">
      <c r="A33" s="161" t="s">
        <v>37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89"/>
      <c r="V33" s="142"/>
      <c r="W33" s="212"/>
    </row>
    <row r="34" spans="1:23" x14ac:dyDescent="0.35">
      <c r="A34" s="152"/>
      <c r="B34" s="152"/>
      <c r="C34" s="152"/>
      <c r="D34" s="152"/>
      <c r="E34" s="144">
        <f>ROUND(C34*D34,0)</f>
        <v>0</v>
      </c>
      <c r="F34" s="152"/>
      <c r="G34" s="152"/>
      <c r="H34" s="152"/>
      <c r="I34" s="144">
        <f>ROUND(G34*H34,0)</f>
        <v>0</v>
      </c>
      <c r="J34" s="152"/>
      <c r="K34" s="152"/>
      <c r="L34" s="152"/>
      <c r="M34" s="144">
        <f>ROUND(K34*L34,0)</f>
        <v>0</v>
      </c>
      <c r="N34" s="152"/>
      <c r="O34" s="152"/>
      <c r="P34" s="152"/>
      <c r="Q34" s="144">
        <f>ROUND(O34*P34,0)</f>
        <v>0</v>
      </c>
      <c r="R34" s="152"/>
      <c r="S34" s="152"/>
      <c r="T34" s="152"/>
      <c r="U34" s="145">
        <f>ROUND(S34*T34,0)</f>
        <v>0</v>
      </c>
      <c r="V34" s="144">
        <f t="shared" ref="V34:V39" si="7">E34+I34+M34+Q34+U34</f>
        <v>0</v>
      </c>
      <c r="W34" s="212"/>
    </row>
    <row r="35" spans="1:23" x14ac:dyDescent="0.35">
      <c r="A35" s="152"/>
      <c r="B35" s="152"/>
      <c r="C35" s="152"/>
      <c r="D35" s="152"/>
      <c r="E35" s="144">
        <f t="shared" ref="E35:E39" si="8">ROUND(C35*D35,0)</f>
        <v>0</v>
      </c>
      <c r="F35" s="152"/>
      <c r="G35" s="152"/>
      <c r="H35" s="152"/>
      <c r="I35" s="144">
        <f t="shared" ref="I35:I39" si="9">ROUND(G35*H35,0)</f>
        <v>0</v>
      </c>
      <c r="J35" s="152"/>
      <c r="K35" s="152"/>
      <c r="L35" s="152"/>
      <c r="M35" s="144">
        <f t="shared" ref="M35:M39" si="10">ROUND(K35*L35,0)</f>
        <v>0</v>
      </c>
      <c r="N35" s="152"/>
      <c r="O35" s="152"/>
      <c r="P35" s="152"/>
      <c r="Q35" s="144">
        <f t="shared" ref="Q35:Q39" si="11">ROUND(O35*P35,0)</f>
        <v>0</v>
      </c>
      <c r="R35" s="152"/>
      <c r="S35" s="152"/>
      <c r="T35" s="152"/>
      <c r="U35" s="145">
        <f t="shared" ref="U35:U39" si="12">ROUND(S35*T35,0)</f>
        <v>0</v>
      </c>
      <c r="V35" s="144">
        <f t="shared" si="7"/>
        <v>0</v>
      </c>
      <c r="W35" s="212"/>
    </row>
    <row r="36" spans="1:23" x14ac:dyDescent="0.35">
      <c r="A36" s="152"/>
      <c r="B36" s="152"/>
      <c r="C36" s="152"/>
      <c r="D36" s="152"/>
      <c r="E36" s="144">
        <f t="shared" si="8"/>
        <v>0</v>
      </c>
      <c r="F36" s="152"/>
      <c r="G36" s="152"/>
      <c r="H36" s="152"/>
      <c r="I36" s="144">
        <f t="shared" si="9"/>
        <v>0</v>
      </c>
      <c r="J36" s="152"/>
      <c r="K36" s="152"/>
      <c r="L36" s="152"/>
      <c r="M36" s="144">
        <f t="shared" si="10"/>
        <v>0</v>
      </c>
      <c r="N36" s="152"/>
      <c r="O36" s="152"/>
      <c r="P36" s="152"/>
      <c r="Q36" s="144">
        <f t="shared" si="11"/>
        <v>0</v>
      </c>
      <c r="R36" s="152"/>
      <c r="S36" s="152"/>
      <c r="T36" s="152"/>
      <c r="U36" s="145">
        <f t="shared" si="12"/>
        <v>0</v>
      </c>
      <c r="V36" s="144">
        <f t="shared" si="7"/>
        <v>0</v>
      </c>
      <c r="W36" s="212"/>
    </row>
    <row r="37" spans="1:23" x14ac:dyDescent="0.35">
      <c r="A37" s="152"/>
      <c r="B37" s="152"/>
      <c r="C37" s="152"/>
      <c r="D37" s="152"/>
      <c r="E37" s="144">
        <f t="shared" si="8"/>
        <v>0</v>
      </c>
      <c r="F37" s="152"/>
      <c r="G37" s="152"/>
      <c r="H37" s="152"/>
      <c r="I37" s="144">
        <f t="shared" si="9"/>
        <v>0</v>
      </c>
      <c r="J37" s="152"/>
      <c r="K37" s="152"/>
      <c r="L37" s="152"/>
      <c r="M37" s="144">
        <f t="shared" si="10"/>
        <v>0</v>
      </c>
      <c r="N37" s="152"/>
      <c r="O37" s="152"/>
      <c r="P37" s="152"/>
      <c r="Q37" s="144">
        <f t="shared" si="11"/>
        <v>0</v>
      </c>
      <c r="R37" s="152"/>
      <c r="S37" s="152"/>
      <c r="T37" s="152"/>
      <c r="U37" s="145">
        <f t="shared" si="12"/>
        <v>0</v>
      </c>
      <c r="V37" s="144">
        <f t="shared" si="7"/>
        <v>0</v>
      </c>
      <c r="W37" s="212"/>
    </row>
    <row r="38" spans="1:23" x14ac:dyDescent="0.35">
      <c r="A38" s="152"/>
      <c r="B38" s="152"/>
      <c r="C38" s="152"/>
      <c r="D38" s="152"/>
      <c r="E38" s="144">
        <f t="shared" si="8"/>
        <v>0</v>
      </c>
      <c r="F38" s="152"/>
      <c r="G38" s="152"/>
      <c r="H38" s="152"/>
      <c r="I38" s="144">
        <f t="shared" si="9"/>
        <v>0</v>
      </c>
      <c r="J38" s="152"/>
      <c r="K38" s="152"/>
      <c r="L38" s="152"/>
      <c r="M38" s="144">
        <f t="shared" si="10"/>
        <v>0</v>
      </c>
      <c r="N38" s="152"/>
      <c r="O38" s="152"/>
      <c r="P38" s="152"/>
      <c r="Q38" s="144">
        <f t="shared" si="11"/>
        <v>0</v>
      </c>
      <c r="R38" s="152"/>
      <c r="S38" s="152"/>
      <c r="T38" s="152"/>
      <c r="U38" s="145">
        <f t="shared" si="12"/>
        <v>0</v>
      </c>
      <c r="V38" s="144">
        <f t="shared" si="7"/>
        <v>0</v>
      </c>
      <c r="W38" s="212"/>
    </row>
    <row r="39" spans="1:23" x14ac:dyDescent="0.35">
      <c r="A39" s="152"/>
      <c r="B39" s="152"/>
      <c r="C39" s="152"/>
      <c r="D39" s="152"/>
      <c r="E39" s="144">
        <f t="shared" si="8"/>
        <v>0</v>
      </c>
      <c r="F39" s="152"/>
      <c r="G39" s="152"/>
      <c r="H39" s="152"/>
      <c r="I39" s="144">
        <f t="shared" si="9"/>
        <v>0</v>
      </c>
      <c r="J39" s="152"/>
      <c r="K39" s="152"/>
      <c r="L39" s="152"/>
      <c r="M39" s="144">
        <f t="shared" si="10"/>
        <v>0</v>
      </c>
      <c r="N39" s="152"/>
      <c r="O39" s="152"/>
      <c r="P39" s="152"/>
      <c r="Q39" s="144">
        <f t="shared" si="11"/>
        <v>0</v>
      </c>
      <c r="R39" s="152"/>
      <c r="S39" s="152"/>
      <c r="T39" s="152"/>
      <c r="U39" s="145">
        <f t="shared" si="12"/>
        <v>0</v>
      </c>
      <c r="V39" s="144">
        <f t="shared" si="7"/>
        <v>0</v>
      </c>
      <c r="W39" s="212"/>
    </row>
    <row r="40" spans="1:23" x14ac:dyDescent="0.35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95"/>
      <c r="V40" s="152"/>
      <c r="W40" s="212"/>
    </row>
    <row r="41" spans="1:23" x14ac:dyDescent="0.35">
      <c r="A41" s="248" t="s">
        <v>94</v>
      </c>
      <c r="B41" s="160"/>
      <c r="C41" s="160"/>
      <c r="D41" s="160"/>
      <c r="E41" s="249">
        <f>SUM(E34:E40)</f>
        <v>0</v>
      </c>
      <c r="F41" s="168"/>
      <c r="G41" s="168"/>
      <c r="H41" s="168"/>
      <c r="I41" s="249">
        <f>SUM(I34:I40)</f>
        <v>0</v>
      </c>
      <c r="J41" s="168"/>
      <c r="K41" s="168"/>
      <c r="L41" s="168"/>
      <c r="M41" s="249">
        <f>SUM(M34:M40)</f>
        <v>0</v>
      </c>
      <c r="N41" s="168"/>
      <c r="O41" s="168"/>
      <c r="P41" s="168"/>
      <c r="Q41" s="249">
        <f>SUM(Q34:Q40)</f>
        <v>0</v>
      </c>
      <c r="R41" s="168"/>
      <c r="S41" s="168"/>
      <c r="T41" s="168"/>
      <c r="U41" s="194">
        <f>SUM(U34:U40)</f>
        <v>0</v>
      </c>
      <c r="V41" s="201">
        <f>SUM(V34:V40)</f>
        <v>0</v>
      </c>
      <c r="W41" s="231" t="str">
        <f>IF(SUM(E41,I41,M41,Q41,U41)=V41,"Ties","Doesn't Foot")</f>
        <v>Ties</v>
      </c>
    </row>
    <row r="42" spans="1:23" x14ac:dyDescent="0.35">
      <c r="A42" s="142" t="s">
        <v>23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89"/>
      <c r="V42" s="142"/>
      <c r="W42" s="212"/>
    </row>
    <row r="43" spans="1:23" x14ac:dyDescent="0.35">
      <c r="A43" s="143"/>
      <c r="B43" s="143"/>
      <c r="C43" s="143"/>
      <c r="D43" s="143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93"/>
      <c r="V43" s="166"/>
      <c r="W43" s="212"/>
    </row>
    <row r="44" spans="1:23" x14ac:dyDescent="0.35">
      <c r="A44" s="143" t="s">
        <v>97</v>
      </c>
      <c r="B44" s="143"/>
      <c r="C44" s="143"/>
      <c r="D44" s="143"/>
      <c r="E44" s="144">
        <f t="shared" ref="E44:E45" si="13">ROUND(C44*D44,0)</f>
        <v>0</v>
      </c>
      <c r="F44" s="166"/>
      <c r="G44" s="166"/>
      <c r="H44" s="166"/>
      <c r="I44" s="144">
        <f t="shared" ref="I44:I45" si="14">ROUND(G44*H44,0)</f>
        <v>0</v>
      </c>
      <c r="J44" s="166"/>
      <c r="K44" s="166"/>
      <c r="L44" s="166"/>
      <c r="M44" s="144">
        <f t="shared" ref="M44:M45" si="15">ROUND(K44*L44,0)</f>
        <v>0</v>
      </c>
      <c r="N44" s="166"/>
      <c r="O44" s="166"/>
      <c r="P44" s="166"/>
      <c r="Q44" s="144">
        <f t="shared" ref="Q44:Q45" si="16">ROUND(O44*P44,0)</f>
        <v>0</v>
      </c>
      <c r="R44" s="166"/>
      <c r="S44" s="166"/>
      <c r="T44" s="166"/>
      <c r="U44" s="145">
        <f t="shared" ref="U44:U45" si="17">ROUND(S44*T44,0)</f>
        <v>0</v>
      </c>
      <c r="V44" s="144">
        <f>E44+I44+M44+Q44+U44</f>
        <v>0</v>
      </c>
      <c r="W44" s="212"/>
    </row>
    <row r="45" spans="1:23" x14ac:dyDescent="0.35">
      <c r="A45" s="143" t="s">
        <v>96</v>
      </c>
      <c r="B45" s="143"/>
      <c r="C45" s="143"/>
      <c r="D45" s="143"/>
      <c r="E45" s="144">
        <f t="shared" si="13"/>
        <v>0</v>
      </c>
      <c r="F45" s="166"/>
      <c r="G45" s="166"/>
      <c r="H45" s="166"/>
      <c r="I45" s="144">
        <f t="shared" si="14"/>
        <v>0</v>
      </c>
      <c r="J45" s="166"/>
      <c r="K45" s="166"/>
      <c r="L45" s="166"/>
      <c r="M45" s="144">
        <f t="shared" si="15"/>
        <v>0</v>
      </c>
      <c r="N45" s="166"/>
      <c r="O45" s="166"/>
      <c r="P45" s="166"/>
      <c r="Q45" s="144">
        <f t="shared" si="16"/>
        <v>0</v>
      </c>
      <c r="R45" s="166"/>
      <c r="S45" s="166"/>
      <c r="T45" s="166"/>
      <c r="U45" s="145">
        <f t="shared" si="17"/>
        <v>0</v>
      </c>
      <c r="V45" s="144">
        <f>E45+I45+M45+Q45+U45</f>
        <v>0</v>
      </c>
      <c r="W45" s="212"/>
    </row>
    <row r="46" spans="1:23" x14ac:dyDescent="0.35">
      <c r="A46" s="143"/>
      <c r="B46" s="143"/>
      <c r="C46" s="143"/>
      <c r="D46" s="143"/>
      <c r="E46" s="144"/>
      <c r="F46" s="166"/>
      <c r="G46" s="166"/>
      <c r="H46" s="166"/>
      <c r="I46" s="144"/>
      <c r="J46" s="166"/>
      <c r="K46" s="166"/>
      <c r="L46" s="166"/>
      <c r="M46" s="144"/>
      <c r="N46" s="166"/>
      <c r="O46" s="166"/>
      <c r="P46" s="166"/>
      <c r="Q46" s="144"/>
      <c r="R46" s="166"/>
      <c r="S46" s="166"/>
      <c r="T46" s="166"/>
      <c r="U46" s="145"/>
      <c r="V46" s="144"/>
      <c r="W46" s="212"/>
    </row>
    <row r="47" spans="1:23" x14ac:dyDescent="0.35">
      <c r="A47" s="251" t="s">
        <v>98</v>
      </c>
      <c r="B47" s="184"/>
      <c r="C47" s="184"/>
      <c r="D47" s="184"/>
      <c r="E47" s="252">
        <f>SUM(E44:E45)</f>
        <v>0</v>
      </c>
      <c r="F47" s="185"/>
      <c r="G47" s="185"/>
      <c r="H47" s="185"/>
      <c r="I47" s="252">
        <f>SUM(I44:I45)</f>
        <v>0</v>
      </c>
      <c r="J47" s="185"/>
      <c r="K47" s="185"/>
      <c r="L47" s="185"/>
      <c r="M47" s="252">
        <f>SUM(M44:M45)</f>
        <v>0</v>
      </c>
      <c r="N47" s="185"/>
      <c r="O47" s="185"/>
      <c r="P47" s="185"/>
      <c r="Q47" s="252">
        <f>SUM(Q44:Q45)</f>
        <v>0</v>
      </c>
      <c r="R47" s="185"/>
      <c r="S47" s="185"/>
      <c r="T47" s="185"/>
      <c r="U47" s="197">
        <f>SUM(U44:U45)</f>
        <v>0</v>
      </c>
      <c r="V47" s="201">
        <f>SUM(V44:V45)</f>
        <v>0</v>
      </c>
      <c r="W47" s="231" t="str">
        <f>IF(SUM(E47,I47,M47,Q47,U47)=V47,"Ties","Doesn't Foot")</f>
        <v>Ties</v>
      </c>
    </row>
    <row r="48" spans="1:23" x14ac:dyDescent="0.35">
      <c r="A48" s="142" t="s">
        <v>25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89"/>
      <c r="V48" s="142"/>
      <c r="W48" s="212"/>
    </row>
    <row r="49" spans="1:23" x14ac:dyDescent="0.35">
      <c r="A49" s="143" t="s">
        <v>24</v>
      </c>
      <c r="B49" s="143"/>
      <c r="C49" s="143"/>
      <c r="D49" s="143"/>
      <c r="E49" s="144">
        <f t="shared" ref="E49:E51" si="18">ROUND(C49*D49,0)</f>
        <v>0</v>
      </c>
      <c r="F49" s="166"/>
      <c r="G49" s="166"/>
      <c r="H49" s="166"/>
      <c r="I49" s="144">
        <f t="shared" ref="I49:I51" si="19">ROUND(G49*H49,0)</f>
        <v>0</v>
      </c>
      <c r="J49" s="166"/>
      <c r="K49" s="166"/>
      <c r="L49" s="166"/>
      <c r="M49" s="144">
        <f t="shared" ref="M49:M51" si="20">ROUND(K49*L49,0)</f>
        <v>0</v>
      </c>
      <c r="N49" s="166"/>
      <c r="O49" s="166"/>
      <c r="P49" s="166"/>
      <c r="Q49" s="144">
        <f t="shared" ref="Q49" si="21">ROUND(O49*P49,0)</f>
        <v>0</v>
      </c>
      <c r="R49" s="166"/>
      <c r="S49" s="166"/>
      <c r="T49" s="166"/>
      <c r="U49" s="190">
        <f t="shared" ref="U49:V51" si="22">D49+H49+L49+P49+T49</f>
        <v>0</v>
      </c>
      <c r="V49" s="144">
        <f t="shared" si="22"/>
        <v>0</v>
      </c>
      <c r="W49" s="212"/>
    </row>
    <row r="50" spans="1:23" x14ac:dyDescent="0.35">
      <c r="A50" s="143"/>
      <c r="B50" s="143"/>
      <c r="C50" s="143"/>
      <c r="D50" s="143"/>
      <c r="E50" s="144">
        <f t="shared" si="18"/>
        <v>0</v>
      </c>
      <c r="F50" s="166"/>
      <c r="G50" s="166"/>
      <c r="H50" s="166"/>
      <c r="I50" s="144">
        <f t="shared" si="19"/>
        <v>0</v>
      </c>
      <c r="J50" s="166"/>
      <c r="K50" s="166"/>
      <c r="L50" s="166"/>
      <c r="M50" s="144">
        <f t="shared" si="20"/>
        <v>0</v>
      </c>
      <c r="N50" s="166"/>
      <c r="O50" s="166"/>
      <c r="P50" s="166"/>
      <c r="Q50" s="166"/>
      <c r="R50" s="166"/>
      <c r="S50" s="166"/>
      <c r="T50" s="166"/>
      <c r="U50" s="190">
        <f t="shared" si="22"/>
        <v>0</v>
      </c>
      <c r="V50" s="144">
        <f t="shared" si="22"/>
        <v>0</v>
      </c>
      <c r="W50" s="212"/>
    </row>
    <row r="51" spans="1:23" x14ac:dyDescent="0.35">
      <c r="A51" s="143"/>
      <c r="B51" s="143"/>
      <c r="C51" s="143"/>
      <c r="D51" s="143"/>
      <c r="E51" s="144">
        <f t="shared" si="18"/>
        <v>0</v>
      </c>
      <c r="F51" s="166"/>
      <c r="G51" s="166"/>
      <c r="H51" s="166"/>
      <c r="I51" s="144">
        <f t="shared" si="19"/>
        <v>0</v>
      </c>
      <c r="J51" s="166"/>
      <c r="K51" s="166"/>
      <c r="L51" s="166"/>
      <c r="M51" s="144">
        <f t="shared" si="20"/>
        <v>0</v>
      </c>
      <c r="N51" s="166"/>
      <c r="O51" s="166"/>
      <c r="P51" s="166"/>
      <c r="Q51" s="166"/>
      <c r="R51" s="166"/>
      <c r="S51" s="166"/>
      <c r="T51" s="166"/>
      <c r="U51" s="190">
        <f t="shared" si="22"/>
        <v>0</v>
      </c>
      <c r="V51" s="144">
        <f t="shared" si="22"/>
        <v>0</v>
      </c>
      <c r="W51" s="212"/>
    </row>
    <row r="52" spans="1:23" x14ac:dyDescent="0.35">
      <c r="A52" s="251" t="s">
        <v>99</v>
      </c>
      <c r="B52" s="184"/>
      <c r="C52" s="184"/>
      <c r="D52" s="184"/>
      <c r="E52" s="252">
        <f>SUM(E49:E51)</f>
        <v>0</v>
      </c>
      <c r="F52" s="185"/>
      <c r="G52" s="185"/>
      <c r="H52" s="185"/>
      <c r="I52" s="252">
        <f>SUM(I49:I51)</f>
        <v>0</v>
      </c>
      <c r="J52" s="185"/>
      <c r="K52" s="185"/>
      <c r="L52" s="185"/>
      <c r="M52" s="252">
        <f>SUM(M49:M51)</f>
        <v>0</v>
      </c>
      <c r="N52" s="185"/>
      <c r="O52" s="185"/>
      <c r="P52" s="185"/>
      <c r="Q52" s="252">
        <f>SUM(Q49:Q51)</f>
        <v>0</v>
      </c>
      <c r="R52" s="185"/>
      <c r="S52" s="185"/>
      <c r="T52" s="185"/>
      <c r="U52" s="197">
        <f>SUM(U49:U51)</f>
        <v>0</v>
      </c>
      <c r="V52" s="201">
        <f>SUM(V49:V51)</f>
        <v>0</v>
      </c>
      <c r="W52" s="231" t="str">
        <f>IF(SUM(E52,I52,M52,Q52,U52)=V52,"Ties","Doesn't Foot")</f>
        <v>Ties</v>
      </c>
    </row>
    <row r="53" spans="1:23" x14ac:dyDescent="0.35">
      <c r="A53" s="142" t="s">
        <v>100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89"/>
      <c r="V53" s="142"/>
      <c r="W53" s="212"/>
    </row>
    <row r="54" spans="1:23" x14ac:dyDescent="0.35">
      <c r="A54" s="177" t="s">
        <v>115</v>
      </c>
      <c r="B54" s="171"/>
      <c r="C54" s="171"/>
      <c r="D54" s="171"/>
      <c r="E54" s="172"/>
      <c r="F54" s="173"/>
      <c r="G54" s="173"/>
      <c r="H54" s="173"/>
      <c r="I54" s="172"/>
      <c r="J54" s="173"/>
      <c r="K54" s="173"/>
      <c r="L54" s="173"/>
      <c r="M54" s="172"/>
      <c r="N54" s="173"/>
      <c r="O54" s="173"/>
      <c r="P54" s="173"/>
      <c r="Q54" s="172"/>
      <c r="R54" s="173"/>
      <c r="S54" s="173"/>
      <c r="T54" s="173"/>
      <c r="U54" s="198"/>
      <c r="V54" s="202"/>
      <c r="W54" s="212"/>
    </row>
    <row r="55" spans="1:23" x14ac:dyDescent="0.35">
      <c r="A55" s="178" t="s">
        <v>117</v>
      </c>
      <c r="B55" s="171"/>
      <c r="C55" s="171"/>
      <c r="D55" s="171"/>
      <c r="E55" s="144">
        <f t="shared" ref="E55:E58" si="23">ROUND(C55*D55,0)</f>
        <v>0</v>
      </c>
      <c r="F55" s="173"/>
      <c r="G55" s="173"/>
      <c r="H55" s="173"/>
      <c r="I55" s="144">
        <f t="shared" ref="I55:I58" si="24">ROUND(G55*H55,0)</f>
        <v>0</v>
      </c>
      <c r="J55" s="173"/>
      <c r="K55" s="173"/>
      <c r="L55" s="173"/>
      <c r="M55" s="144">
        <f t="shared" ref="M55:M58" si="25">ROUND(K55*L55,0)</f>
        <v>0</v>
      </c>
      <c r="N55" s="173"/>
      <c r="O55" s="173"/>
      <c r="P55" s="173"/>
      <c r="Q55" s="144">
        <f t="shared" ref="Q55:Q58" si="26">ROUND(O55*P55,0)</f>
        <v>0</v>
      </c>
      <c r="R55" s="173"/>
      <c r="S55" s="173"/>
      <c r="T55" s="173"/>
      <c r="U55" s="145">
        <f t="shared" ref="U55:U58" si="27">ROUND(S55*T55,0)</f>
        <v>0</v>
      </c>
      <c r="V55" s="144">
        <f>E55+I55+M55+Q55+U55</f>
        <v>0</v>
      </c>
      <c r="W55" s="212"/>
    </row>
    <row r="56" spans="1:23" x14ac:dyDescent="0.35">
      <c r="A56" s="178"/>
      <c r="B56" s="171"/>
      <c r="C56" s="171"/>
      <c r="D56" s="171"/>
      <c r="E56" s="144">
        <f t="shared" si="23"/>
        <v>0</v>
      </c>
      <c r="F56" s="173"/>
      <c r="G56" s="173"/>
      <c r="H56" s="173"/>
      <c r="I56" s="144">
        <f t="shared" si="24"/>
        <v>0</v>
      </c>
      <c r="J56" s="173"/>
      <c r="K56" s="173"/>
      <c r="L56" s="173"/>
      <c r="M56" s="144">
        <f t="shared" si="25"/>
        <v>0</v>
      </c>
      <c r="N56" s="173"/>
      <c r="O56" s="173"/>
      <c r="P56" s="173"/>
      <c r="Q56" s="144">
        <f t="shared" si="26"/>
        <v>0</v>
      </c>
      <c r="R56" s="173"/>
      <c r="S56" s="173"/>
      <c r="T56" s="173"/>
      <c r="U56" s="145">
        <f t="shared" si="27"/>
        <v>0</v>
      </c>
      <c r="V56" s="144">
        <f>E56+I56+M56+Q56+U56</f>
        <v>0</v>
      </c>
      <c r="W56" s="212"/>
    </row>
    <row r="57" spans="1:23" x14ac:dyDescent="0.35">
      <c r="A57" s="178" t="s">
        <v>116</v>
      </c>
      <c r="B57" s="171"/>
      <c r="C57" s="171"/>
      <c r="D57" s="171"/>
      <c r="E57" s="144">
        <f t="shared" si="23"/>
        <v>0</v>
      </c>
      <c r="F57" s="173"/>
      <c r="G57" s="173"/>
      <c r="H57" s="173"/>
      <c r="I57" s="144">
        <f t="shared" si="24"/>
        <v>0</v>
      </c>
      <c r="J57" s="173"/>
      <c r="K57" s="173"/>
      <c r="L57" s="173"/>
      <c r="M57" s="144">
        <f t="shared" si="25"/>
        <v>0</v>
      </c>
      <c r="N57" s="173"/>
      <c r="O57" s="173"/>
      <c r="P57" s="173"/>
      <c r="Q57" s="144">
        <f t="shared" si="26"/>
        <v>0</v>
      </c>
      <c r="R57" s="173"/>
      <c r="S57" s="173"/>
      <c r="T57" s="173"/>
      <c r="U57" s="145">
        <f t="shared" si="27"/>
        <v>0</v>
      </c>
      <c r="V57" s="144">
        <f>E57+I57+M57+Q57+U57</f>
        <v>0</v>
      </c>
      <c r="W57" s="212"/>
    </row>
    <row r="58" spans="1:23" x14ac:dyDescent="0.35">
      <c r="A58" s="178"/>
      <c r="B58" s="171"/>
      <c r="C58" s="171"/>
      <c r="D58" s="171"/>
      <c r="E58" s="144">
        <f t="shared" si="23"/>
        <v>0</v>
      </c>
      <c r="F58" s="173"/>
      <c r="G58" s="173"/>
      <c r="H58" s="173"/>
      <c r="I58" s="144">
        <f t="shared" si="24"/>
        <v>0</v>
      </c>
      <c r="J58" s="173"/>
      <c r="K58" s="173"/>
      <c r="L58" s="173"/>
      <c r="M58" s="144">
        <f t="shared" si="25"/>
        <v>0</v>
      </c>
      <c r="N58" s="173"/>
      <c r="O58" s="173"/>
      <c r="P58" s="173"/>
      <c r="Q58" s="144">
        <f t="shared" si="26"/>
        <v>0</v>
      </c>
      <c r="R58" s="173"/>
      <c r="S58" s="173"/>
      <c r="T58" s="173"/>
      <c r="U58" s="145">
        <f t="shared" si="27"/>
        <v>0</v>
      </c>
      <c r="V58" s="144">
        <f>E58+I58+M58+Q58+U58</f>
        <v>0</v>
      </c>
      <c r="W58" s="212"/>
    </row>
    <row r="59" spans="1:23" x14ac:dyDescent="0.35">
      <c r="A59" s="179" t="s">
        <v>101</v>
      </c>
      <c r="B59" s="174"/>
      <c r="C59" s="174"/>
      <c r="D59" s="174"/>
      <c r="E59" s="175">
        <f>SUM(E55:E58)</f>
        <v>0</v>
      </c>
      <c r="F59" s="176"/>
      <c r="G59" s="176"/>
      <c r="H59" s="176"/>
      <c r="I59" s="175">
        <f>SUM(I55:I58)</f>
        <v>0</v>
      </c>
      <c r="J59" s="176"/>
      <c r="K59" s="176"/>
      <c r="L59" s="176"/>
      <c r="M59" s="175">
        <f>SUM(M55:M58)</f>
        <v>0</v>
      </c>
      <c r="N59" s="176"/>
      <c r="O59" s="176"/>
      <c r="P59" s="176"/>
      <c r="Q59" s="175">
        <f>SUM(Q55:Q58)</f>
        <v>0</v>
      </c>
      <c r="R59" s="176"/>
      <c r="S59" s="176"/>
      <c r="T59" s="176"/>
      <c r="U59" s="199">
        <f>SUM(U55:U58)</f>
        <v>0</v>
      </c>
      <c r="V59" s="203">
        <f>SUM(V55:V58)</f>
        <v>0</v>
      </c>
      <c r="W59" s="231" t="str">
        <f>IF(SUM(E59,I59,M59,Q59,U59)=V59,"Ties","Doesn't Foot")</f>
        <v>Ties</v>
      </c>
    </row>
    <row r="60" spans="1:23" hidden="1" outlineLevel="1" x14ac:dyDescent="0.35">
      <c r="A60" s="142" t="s">
        <v>102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89"/>
      <c r="V60" s="142"/>
      <c r="W60" s="212"/>
    </row>
    <row r="61" spans="1:23" hidden="1" outlineLevel="1" x14ac:dyDescent="0.35">
      <c r="A61" s="180"/>
      <c r="B61" s="171"/>
      <c r="C61" s="171"/>
      <c r="D61" s="171"/>
      <c r="E61" s="172"/>
      <c r="F61" s="173"/>
      <c r="G61" s="173"/>
      <c r="H61" s="173"/>
      <c r="I61" s="172"/>
      <c r="J61" s="173"/>
      <c r="K61" s="173"/>
      <c r="L61" s="173"/>
      <c r="M61" s="172"/>
      <c r="N61" s="173"/>
      <c r="O61" s="173"/>
      <c r="P61" s="173"/>
      <c r="Q61" s="172"/>
      <c r="R61" s="173"/>
      <c r="S61" s="173"/>
      <c r="T61" s="173"/>
      <c r="U61" s="198"/>
      <c r="V61" s="202"/>
      <c r="W61" s="212"/>
    </row>
    <row r="62" spans="1:23" hidden="1" outlineLevel="1" x14ac:dyDescent="0.35">
      <c r="A62" s="177" t="s">
        <v>103</v>
      </c>
      <c r="B62" s="171"/>
      <c r="C62" s="171"/>
      <c r="D62" s="171"/>
      <c r="E62" s="144"/>
      <c r="F62" s="173"/>
      <c r="G62" s="173"/>
      <c r="H62" s="173"/>
      <c r="I62" s="172"/>
      <c r="J62" s="173"/>
      <c r="K62" s="173"/>
      <c r="L62" s="173"/>
      <c r="M62" s="172"/>
      <c r="N62" s="173"/>
      <c r="O62" s="173"/>
      <c r="P62" s="173"/>
      <c r="Q62" s="172"/>
      <c r="R62" s="173"/>
      <c r="S62" s="173"/>
      <c r="T62" s="173"/>
      <c r="U62" s="198"/>
      <c r="V62" s="202"/>
      <c r="W62" s="212"/>
    </row>
    <row r="63" spans="1:23" hidden="1" outlineLevel="1" x14ac:dyDescent="0.35">
      <c r="A63" s="178"/>
      <c r="B63" s="171"/>
      <c r="C63" s="171"/>
      <c r="D63" s="171"/>
      <c r="E63" s="144">
        <f t="shared" ref="E63:E67" si="28">ROUND(C63*D63,0)</f>
        <v>0</v>
      </c>
      <c r="F63" s="173"/>
      <c r="G63" s="173"/>
      <c r="H63" s="173"/>
      <c r="I63" s="144">
        <f t="shared" ref="I63:I67" si="29">ROUND(G63*H63,0)</f>
        <v>0</v>
      </c>
      <c r="J63" s="173"/>
      <c r="K63" s="173"/>
      <c r="L63" s="173"/>
      <c r="M63" s="144">
        <f t="shared" ref="M63:M67" si="30">ROUND(K63*L63,0)</f>
        <v>0</v>
      </c>
      <c r="N63" s="173"/>
      <c r="O63" s="173"/>
      <c r="P63" s="173"/>
      <c r="Q63" s="144">
        <f t="shared" ref="Q63:Q67" si="31">ROUND(O63*P63,0)</f>
        <v>0</v>
      </c>
      <c r="R63" s="173"/>
      <c r="S63" s="173"/>
      <c r="T63" s="173"/>
      <c r="U63" s="145">
        <f t="shared" ref="U63:U67" si="32">ROUND(S63*T63,0)</f>
        <v>0</v>
      </c>
      <c r="V63" s="144">
        <f>E63+I63+M63+Q63+U63</f>
        <v>0</v>
      </c>
      <c r="W63" s="212"/>
    </row>
    <row r="64" spans="1:23" hidden="1" outlineLevel="1" x14ac:dyDescent="0.35">
      <c r="A64" s="181"/>
      <c r="B64" s="171"/>
      <c r="C64" s="171"/>
      <c r="D64" s="171"/>
      <c r="E64" s="144">
        <f t="shared" si="28"/>
        <v>0</v>
      </c>
      <c r="F64" s="173"/>
      <c r="G64" s="173"/>
      <c r="H64" s="173"/>
      <c r="I64" s="144">
        <f t="shared" si="29"/>
        <v>0</v>
      </c>
      <c r="J64" s="173"/>
      <c r="K64" s="173"/>
      <c r="L64" s="173"/>
      <c r="M64" s="144">
        <f t="shared" si="30"/>
        <v>0</v>
      </c>
      <c r="N64" s="173"/>
      <c r="O64" s="173"/>
      <c r="P64" s="173"/>
      <c r="Q64" s="144">
        <f t="shared" si="31"/>
        <v>0</v>
      </c>
      <c r="R64" s="173"/>
      <c r="S64" s="173"/>
      <c r="T64" s="173"/>
      <c r="U64" s="145">
        <f t="shared" si="32"/>
        <v>0</v>
      </c>
      <c r="V64" s="144">
        <f>E64+I64+M64+Q64+U64</f>
        <v>0</v>
      </c>
      <c r="W64" s="212"/>
    </row>
    <row r="65" spans="1:23" hidden="1" outlineLevel="1" x14ac:dyDescent="0.35">
      <c r="A65" s="180" t="s">
        <v>104</v>
      </c>
      <c r="B65" s="171"/>
      <c r="C65" s="171"/>
      <c r="D65" s="171"/>
      <c r="E65" s="144"/>
      <c r="F65" s="173"/>
      <c r="G65" s="173"/>
      <c r="H65" s="173"/>
      <c r="I65" s="144"/>
      <c r="J65" s="173"/>
      <c r="K65" s="173"/>
      <c r="L65" s="173"/>
      <c r="M65" s="144"/>
      <c r="N65" s="173"/>
      <c r="O65" s="173"/>
      <c r="P65" s="173"/>
      <c r="Q65" s="144"/>
      <c r="R65" s="173"/>
      <c r="S65" s="173"/>
      <c r="T65" s="173"/>
      <c r="U65" s="145"/>
      <c r="V65" s="144">
        <f>E65+I65+M65+Q65+U65</f>
        <v>0</v>
      </c>
      <c r="W65" s="212"/>
    </row>
    <row r="66" spans="1:23" hidden="1" outlineLevel="1" x14ac:dyDescent="0.35">
      <c r="A66" s="180"/>
      <c r="B66" s="171"/>
      <c r="C66" s="171"/>
      <c r="D66" s="171"/>
      <c r="E66" s="144">
        <f t="shared" si="28"/>
        <v>0</v>
      </c>
      <c r="F66" s="173"/>
      <c r="G66" s="173"/>
      <c r="H66" s="173"/>
      <c r="I66" s="144">
        <f t="shared" si="29"/>
        <v>0</v>
      </c>
      <c r="J66" s="173"/>
      <c r="K66" s="173"/>
      <c r="L66" s="173"/>
      <c r="M66" s="144">
        <f t="shared" si="30"/>
        <v>0</v>
      </c>
      <c r="N66" s="173"/>
      <c r="O66" s="173"/>
      <c r="P66" s="173"/>
      <c r="Q66" s="144">
        <f t="shared" si="31"/>
        <v>0</v>
      </c>
      <c r="R66" s="173"/>
      <c r="S66" s="173"/>
      <c r="T66" s="173"/>
      <c r="U66" s="145">
        <f t="shared" si="32"/>
        <v>0</v>
      </c>
      <c r="V66" s="144">
        <f>E66+I66+M66+Q66+U66</f>
        <v>0</v>
      </c>
      <c r="W66" s="212"/>
    </row>
    <row r="67" spans="1:23" hidden="1" outlineLevel="1" x14ac:dyDescent="0.35">
      <c r="A67" s="180"/>
      <c r="B67" s="171"/>
      <c r="C67" s="171"/>
      <c r="D67" s="171"/>
      <c r="E67" s="144">
        <f t="shared" si="28"/>
        <v>0</v>
      </c>
      <c r="F67" s="173"/>
      <c r="G67" s="173"/>
      <c r="H67" s="173"/>
      <c r="I67" s="144">
        <f t="shared" si="29"/>
        <v>0</v>
      </c>
      <c r="J67" s="173"/>
      <c r="K67" s="173"/>
      <c r="L67" s="173"/>
      <c r="M67" s="144">
        <f t="shared" si="30"/>
        <v>0</v>
      </c>
      <c r="N67" s="173"/>
      <c r="O67" s="173"/>
      <c r="P67" s="173"/>
      <c r="Q67" s="144">
        <f t="shared" si="31"/>
        <v>0</v>
      </c>
      <c r="R67" s="173"/>
      <c r="S67" s="173"/>
      <c r="T67" s="173"/>
      <c r="U67" s="145">
        <f t="shared" si="32"/>
        <v>0</v>
      </c>
      <c r="V67" s="144">
        <f>E67+I67+M67+Q67+U67</f>
        <v>0</v>
      </c>
      <c r="W67" s="212"/>
    </row>
    <row r="68" spans="1:23" hidden="1" outlineLevel="1" x14ac:dyDescent="0.35">
      <c r="A68" s="179" t="s">
        <v>105</v>
      </c>
      <c r="B68" s="174"/>
      <c r="C68" s="174"/>
      <c r="D68" s="174"/>
      <c r="E68" s="175">
        <f>SUM(E63:E67)</f>
        <v>0</v>
      </c>
      <c r="F68" s="176"/>
      <c r="G68" s="176"/>
      <c r="H68" s="176"/>
      <c r="I68" s="175">
        <f>SUM(I63:I67)</f>
        <v>0</v>
      </c>
      <c r="J68" s="176"/>
      <c r="K68" s="176"/>
      <c r="L68" s="176"/>
      <c r="M68" s="175">
        <f>SUM(M63:M67)</f>
        <v>0</v>
      </c>
      <c r="N68" s="176"/>
      <c r="O68" s="176"/>
      <c r="P68" s="176"/>
      <c r="Q68" s="175">
        <f>SUM(Q63:Q67)</f>
        <v>0</v>
      </c>
      <c r="R68" s="176"/>
      <c r="S68" s="176"/>
      <c r="T68" s="176"/>
      <c r="U68" s="199">
        <f>SUM(U63:U67)</f>
        <v>0</v>
      </c>
      <c r="V68" s="203">
        <f>SUM(V63:V67)</f>
        <v>0</v>
      </c>
      <c r="W68" s="231" t="str">
        <f>IF(SUM(E68,I68,M68,Q68,U68)=V68,"Ties","Doesn't Foot")</f>
        <v>Ties</v>
      </c>
    </row>
    <row r="69" spans="1:23" hidden="1" outlineLevel="1" x14ac:dyDescent="0.35">
      <c r="A69" s="142" t="s">
        <v>106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89"/>
      <c r="V69" s="142"/>
      <c r="W69" s="212"/>
    </row>
    <row r="70" spans="1:23" hidden="1" outlineLevel="1" x14ac:dyDescent="0.35">
      <c r="A70" s="182"/>
      <c r="B70" s="171"/>
      <c r="C70" s="171"/>
      <c r="D70" s="171"/>
      <c r="E70" s="144">
        <f t="shared" ref="E70:E71" si="33">ROUND(C70*D70,0)</f>
        <v>0</v>
      </c>
      <c r="F70" s="173"/>
      <c r="G70" s="173"/>
      <c r="H70" s="173"/>
      <c r="I70" s="144">
        <f t="shared" ref="I70:I71" si="34">ROUND(G70*H70,0)</f>
        <v>0</v>
      </c>
      <c r="J70" s="173"/>
      <c r="K70" s="173"/>
      <c r="L70" s="173"/>
      <c r="M70" s="144">
        <f t="shared" ref="M70:M71" si="35">ROUND(K70*L70,0)</f>
        <v>0</v>
      </c>
      <c r="N70" s="173"/>
      <c r="O70" s="173"/>
      <c r="P70" s="173"/>
      <c r="Q70" s="144">
        <f t="shared" ref="Q70:Q71" si="36">ROUND(O70*P70,0)</f>
        <v>0</v>
      </c>
      <c r="R70" s="173"/>
      <c r="S70" s="173"/>
      <c r="T70" s="173"/>
      <c r="U70" s="145">
        <f t="shared" ref="U70:U71" si="37">ROUND(S70*T70,0)</f>
        <v>0</v>
      </c>
      <c r="V70" s="144">
        <f>E70+I70+M70+Q70+U70</f>
        <v>0</v>
      </c>
      <c r="W70" s="212"/>
    </row>
    <row r="71" spans="1:23" hidden="1" outlineLevel="1" x14ac:dyDescent="0.35">
      <c r="A71" s="182"/>
      <c r="B71" s="171"/>
      <c r="C71" s="171"/>
      <c r="D71" s="171"/>
      <c r="E71" s="144">
        <f t="shared" si="33"/>
        <v>0</v>
      </c>
      <c r="F71" s="173"/>
      <c r="G71" s="173"/>
      <c r="H71" s="173"/>
      <c r="I71" s="144">
        <f t="shared" si="34"/>
        <v>0</v>
      </c>
      <c r="J71" s="173"/>
      <c r="K71" s="173"/>
      <c r="L71" s="173"/>
      <c r="M71" s="144">
        <f t="shared" si="35"/>
        <v>0</v>
      </c>
      <c r="N71" s="173"/>
      <c r="O71" s="173"/>
      <c r="P71" s="173"/>
      <c r="Q71" s="144">
        <f t="shared" si="36"/>
        <v>0</v>
      </c>
      <c r="R71" s="173"/>
      <c r="S71" s="173"/>
      <c r="T71" s="173"/>
      <c r="U71" s="145">
        <f t="shared" si="37"/>
        <v>0</v>
      </c>
      <c r="V71" s="144">
        <f>E71+I71+M71+Q71+U71</f>
        <v>0</v>
      </c>
      <c r="W71" s="212"/>
    </row>
    <row r="72" spans="1:23" hidden="1" outlineLevel="1" x14ac:dyDescent="0.35">
      <c r="A72" s="179" t="s">
        <v>107</v>
      </c>
      <c r="B72" s="174"/>
      <c r="C72" s="174"/>
      <c r="D72" s="174"/>
      <c r="E72" s="175">
        <f>SUM(E70:E71)</f>
        <v>0</v>
      </c>
      <c r="F72" s="176"/>
      <c r="G72" s="176"/>
      <c r="H72" s="176"/>
      <c r="I72" s="175">
        <f>SUM(I70:I71)</f>
        <v>0</v>
      </c>
      <c r="J72" s="176"/>
      <c r="K72" s="176"/>
      <c r="L72" s="176"/>
      <c r="M72" s="175">
        <f>SUM(M70:M71)</f>
        <v>0</v>
      </c>
      <c r="N72" s="176"/>
      <c r="O72" s="176"/>
      <c r="P72" s="176"/>
      <c r="Q72" s="175">
        <f>SUM(Q70:Q71)</f>
        <v>0</v>
      </c>
      <c r="R72" s="176"/>
      <c r="S72" s="176"/>
      <c r="T72" s="176"/>
      <c r="U72" s="199">
        <f>SUM(U70:U71)</f>
        <v>0</v>
      </c>
      <c r="V72" s="203">
        <f>SUM(V70:V71)</f>
        <v>0</v>
      </c>
      <c r="W72" s="231" t="str">
        <f>IF(SUM(E72,I72,M72,Q72,U72)=V72,"Ties","Doesn't Foot")</f>
        <v>Ties</v>
      </c>
    </row>
    <row r="73" spans="1:23" ht="26" collapsed="1" x14ac:dyDescent="0.35">
      <c r="A73" s="142" t="s">
        <v>109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89"/>
      <c r="V73" s="142"/>
      <c r="W73" s="212"/>
    </row>
    <row r="74" spans="1:23" x14ac:dyDescent="0.35">
      <c r="A74" s="152" t="s">
        <v>111</v>
      </c>
      <c r="B74" s="152"/>
      <c r="C74" s="152"/>
      <c r="D74" s="152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93"/>
      <c r="V74" s="166"/>
      <c r="W74" s="212"/>
    </row>
    <row r="75" spans="1:23" x14ac:dyDescent="0.35">
      <c r="A75" s="152"/>
      <c r="B75" s="152"/>
      <c r="C75" s="152"/>
      <c r="D75" s="152"/>
      <c r="E75" s="144">
        <f t="shared" ref="E75" si="38">ROUND(C75*D75,0)</f>
        <v>0</v>
      </c>
      <c r="F75" s="166"/>
      <c r="G75" s="166"/>
      <c r="H75" s="166"/>
      <c r="I75" s="144">
        <f t="shared" ref="I75" si="39">ROUND(G75*H75,0)</f>
        <v>0</v>
      </c>
      <c r="J75" s="166"/>
      <c r="K75" s="166"/>
      <c r="L75" s="166"/>
      <c r="M75" s="144">
        <f t="shared" ref="M75" si="40">ROUND(K75*L75,0)</f>
        <v>0</v>
      </c>
      <c r="N75" s="166"/>
      <c r="O75" s="166"/>
      <c r="P75" s="166"/>
      <c r="Q75" s="144">
        <f t="shared" ref="Q75" si="41">ROUND(O75*P75,0)</f>
        <v>0</v>
      </c>
      <c r="R75" s="166"/>
      <c r="S75" s="166"/>
      <c r="T75" s="166"/>
      <c r="U75" s="145">
        <f t="shared" ref="U75" si="42">ROUND(S75*T75,0)</f>
        <v>0</v>
      </c>
      <c r="V75" s="144">
        <f>E75+I75+M75+Q75+U75</f>
        <v>0</v>
      </c>
      <c r="W75" s="212"/>
    </row>
    <row r="76" spans="1:23" x14ac:dyDescent="0.35">
      <c r="A76" s="152" t="s">
        <v>112</v>
      </c>
      <c r="B76" s="152"/>
      <c r="C76" s="152"/>
      <c r="D76" s="152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93"/>
      <c r="V76" s="144"/>
      <c r="W76" s="212"/>
    </row>
    <row r="77" spans="1:23" x14ac:dyDescent="0.35">
      <c r="A77" s="152"/>
      <c r="B77" s="152"/>
      <c r="C77" s="152"/>
      <c r="D77" s="152"/>
      <c r="E77" s="144">
        <f t="shared" ref="E77:E81" si="43">ROUND(C77*D77,0)</f>
        <v>0</v>
      </c>
      <c r="F77" s="166"/>
      <c r="G77" s="166"/>
      <c r="H77" s="166"/>
      <c r="I77" s="144">
        <f t="shared" ref="I77:I81" si="44">ROUND(G77*H77,0)</f>
        <v>0</v>
      </c>
      <c r="J77" s="166"/>
      <c r="K77" s="166"/>
      <c r="L77" s="166"/>
      <c r="M77" s="144">
        <f t="shared" ref="M77:M81" si="45">ROUND(K77*L77,0)</f>
        <v>0</v>
      </c>
      <c r="N77" s="166"/>
      <c r="O77" s="166"/>
      <c r="P77" s="166"/>
      <c r="Q77" s="144">
        <f t="shared" ref="Q77:Q81" si="46">ROUND(O77*P77,0)</f>
        <v>0</v>
      </c>
      <c r="R77" s="166"/>
      <c r="S77" s="166"/>
      <c r="T77" s="166"/>
      <c r="U77" s="145">
        <f t="shared" ref="U77:U81" si="47">ROUND(S77*T77,0)</f>
        <v>0</v>
      </c>
      <c r="V77" s="144">
        <f>E77+I77+M77+Q77+U77</f>
        <v>0</v>
      </c>
      <c r="W77" s="212"/>
    </row>
    <row r="78" spans="1:23" x14ac:dyDescent="0.35">
      <c r="A78" s="152" t="s">
        <v>118</v>
      </c>
      <c r="B78" s="152"/>
      <c r="C78" s="152"/>
      <c r="D78" s="152"/>
      <c r="E78" s="144"/>
      <c r="F78" s="166"/>
      <c r="G78" s="166"/>
      <c r="H78" s="166"/>
      <c r="I78" s="144"/>
      <c r="J78" s="166"/>
      <c r="K78" s="166"/>
      <c r="L78" s="166"/>
      <c r="M78" s="144"/>
      <c r="N78" s="166"/>
      <c r="O78" s="166"/>
      <c r="P78" s="166"/>
      <c r="Q78" s="144"/>
      <c r="R78" s="166"/>
      <c r="S78" s="166"/>
      <c r="T78" s="166"/>
      <c r="U78" s="145"/>
      <c r="V78" s="144"/>
      <c r="W78" s="212"/>
    </row>
    <row r="79" spans="1:23" x14ac:dyDescent="0.35">
      <c r="A79" s="152"/>
      <c r="B79" s="152"/>
      <c r="C79" s="152"/>
      <c r="D79" s="152"/>
      <c r="E79" s="144">
        <f t="shared" si="43"/>
        <v>0</v>
      </c>
      <c r="F79" s="166"/>
      <c r="G79" s="166"/>
      <c r="H79" s="166"/>
      <c r="I79" s="144">
        <f t="shared" si="44"/>
        <v>0</v>
      </c>
      <c r="J79" s="166"/>
      <c r="K79" s="166"/>
      <c r="L79" s="166"/>
      <c r="M79" s="144">
        <f t="shared" si="45"/>
        <v>0</v>
      </c>
      <c r="N79" s="166"/>
      <c r="O79" s="166"/>
      <c r="P79" s="166"/>
      <c r="Q79" s="144">
        <f t="shared" si="46"/>
        <v>0</v>
      </c>
      <c r="R79" s="166"/>
      <c r="S79" s="166"/>
      <c r="T79" s="166"/>
      <c r="U79" s="145">
        <f t="shared" si="47"/>
        <v>0</v>
      </c>
      <c r="V79" s="144">
        <f>E79+I79+M79+Q79+U79</f>
        <v>0</v>
      </c>
      <c r="W79" s="212"/>
    </row>
    <row r="80" spans="1:23" x14ac:dyDescent="0.35">
      <c r="A80" s="152" t="s">
        <v>119</v>
      </c>
      <c r="B80" s="152"/>
      <c r="C80" s="152"/>
      <c r="D80" s="152"/>
      <c r="E80" s="144"/>
      <c r="F80" s="166"/>
      <c r="G80" s="166"/>
      <c r="H80" s="166"/>
      <c r="I80" s="144"/>
      <c r="J80" s="166"/>
      <c r="K80" s="166"/>
      <c r="L80" s="166"/>
      <c r="M80" s="144"/>
      <c r="N80" s="166"/>
      <c r="O80" s="166"/>
      <c r="P80" s="166"/>
      <c r="Q80" s="144"/>
      <c r="R80" s="166"/>
      <c r="S80" s="166"/>
      <c r="T80" s="166"/>
      <c r="U80" s="145"/>
      <c r="V80" s="144"/>
      <c r="W80" s="212"/>
    </row>
    <row r="81" spans="1:23" x14ac:dyDescent="0.35">
      <c r="A81" s="152"/>
      <c r="B81" s="152"/>
      <c r="C81" s="152"/>
      <c r="D81" s="152"/>
      <c r="E81" s="144">
        <f t="shared" si="43"/>
        <v>0</v>
      </c>
      <c r="F81" s="166"/>
      <c r="G81" s="166"/>
      <c r="H81" s="166"/>
      <c r="I81" s="144">
        <f t="shared" si="44"/>
        <v>0</v>
      </c>
      <c r="J81" s="166"/>
      <c r="K81" s="166"/>
      <c r="L81" s="166"/>
      <c r="M81" s="144">
        <f t="shared" si="45"/>
        <v>0</v>
      </c>
      <c r="N81" s="166"/>
      <c r="O81" s="166"/>
      <c r="P81" s="166"/>
      <c r="Q81" s="144">
        <f t="shared" si="46"/>
        <v>0</v>
      </c>
      <c r="R81" s="166"/>
      <c r="S81" s="166"/>
      <c r="T81" s="166"/>
      <c r="U81" s="145">
        <f t="shared" si="47"/>
        <v>0</v>
      </c>
      <c r="V81" s="144">
        <f>E81+I81+M81+Q81+U81</f>
        <v>0</v>
      </c>
      <c r="W81" s="212"/>
    </row>
    <row r="82" spans="1:23" x14ac:dyDescent="0.35">
      <c r="A82" s="187" t="s">
        <v>108</v>
      </c>
      <c r="B82" s="187"/>
      <c r="C82" s="187"/>
      <c r="D82" s="187"/>
      <c r="E82" s="175">
        <f>SUM(E75:E81)</f>
        <v>0</v>
      </c>
      <c r="F82" s="187"/>
      <c r="G82" s="187"/>
      <c r="H82" s="187"/>
      <c r="I82" s="175">
        <f>SUM(I75:I81)</f>
        <v>0</v>
      </c>
      <c r="J82" s="187"/>
      <c r="K82" s="187"/>
      <c r="L82" s="187"/>
      <c r="M82" s="175">
        <f>SUM(M75:M81)</f>
        <v>0</v>
      </c>
      <c r="N82" s="187"/>
      <c r="O82" s="187"/>
      <c r="P82" s="187"/>
      <c r="Q82" s="175">
        <f>SUM(Q75:Q81)</f>
        <v>0</v>
      </c>
      <c r="R82" s="187"/>
      <c r="S82" s="187"/>
      <c r="T82" s="187"/>
      <c r="U82" s="199">
        <f>SUM(U75:U81)</f>
        <v>0</v>
      </c>
      <c r="V82" s="203">
        <f>SUM(V75:V81)</f>
        <v>0</v>
      </c>
      <c r="W82" s="231" t="str">
        <f>IF(SUM(E82,I82,M82,Q82,U82)=V82,"Ties","Doesn't Foot")</f>
        <v>Ties</v>
      </c>
    </row>
    <row r="83" spans="1:23" x14ac:dyDescent="0.35">
      <c r="A83" s="248" t="s">
        <v>126</v>
      </c>
      <c r="B83" s="248"/>
      <c r="C83" s="248"/>
      <c r="D83" s="248"/>
      <c r="E83" s="250">
        <f>E82+E72+E68+E59</f>
        <v>0</v>
      </c>
      <c r="F83" s="248"/>
      <c r="G83" s="248"/>
      <c r="H83" s="248"/>
      <c r="I83" s="250">
        <f>I82+I72+I68+I59</f>
        <v>0</v>
      </c>
      <c r="J83" s="248"/>
      <c r="K83" s="248"/>
      <c r="L83" s="248"/>
      <c r="M83" s="250">
        <f>M82+M72+M68+M59</f>
        <v>0</v>
      </c>
      <c r="N83" s="248"/>
      <c r="O83" s="248"/>
      <c r="P83" s="248"/>
      <c r="Q83" s="250">
        <f>Q82+Q72+Q68+Q59</f>
        <v>0</v>
      </c>
      <c r="R83" s="248"/>
      <c r="S83" s="248"/>
      <c r="T83" s="248"/>
      <c r="U83" s="250">
        <f>U82+U72+U68+U59</f>
        <v>0</v>
      </c>
      <c r="V83" s="250">
        <f>V82+V72+V68+V59</f>
        <v>0</v>
      </c>
      <c r="W83" s="231" t="str">
        <f>IF(SUM(E83,I83,M83,Q83,U83)=V83,"Ties","Doesn't Foot")</f>
        <v>Ties</v>
      </c>
    </row>
    <row r="84" spans="1:23" x14ac:dyDescent="0.35">
      <c r="A84" s="142" t="s">
        <v>26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89"/>
      <c r="V84" s="142"/>
      <c r="W84" s="212"/>
    </row>
    <row r="85" spans="1:23" x14ac:dyDescent="0.35">
      <c r="A85" s="152"/>
      <c r="B85" s="152"/>
      <c r="C85" s="152"/>
      <c r="D85" s="152"/>
      <c r="E85" s="144">
        <f t="shared" ref="E85:E90" si="48">ROUND(C85*D85,0)</f>
        <v>0</v>
      </c>
      <c r="F85" s="152"/>
      <c r="G85" s="152"/>
      <c r="H85" s="152"/>
      <c r="I85" s="144">
        <f t="shared" ref="I85:I90" si="49">ROUND(G85*H85,0)</f>
        <v>0</v>
      </c>
      <c r="J85" s="152"/>
      <c r="K85" s="152"/>
      <c r="L85" s="152"/>
      <c r="M85" s="144">
        <f t="shared" ref="M85:M90" si="50">ROUND(K85*L85,0)</f>
        <v>0</v>
      </c>
      <c r="N85" s="152"/>
      <c r="O85" s="152"/>
      <c r="P85" s="152"/>
      <c r="Q85" s="144">
        <f t="shared" ref="Q85:Q90" si="51">ROUND(O85*P85,0)</f>
        <v>0</v>
      </c>
      <c r="R85" s="152"/>
      <c r="S85" s="152"/>
      <c r="T85" s="152"/>
      <c r="U85" s="145">
        <f t="shared" ref="U85:U90" si="52">ROUND(S85*T85,0)</f>
        <v>0</v>
      </c>
      <c r="V85" s="144">
        <f t="shared" ref="V85:V90" si="53">E85+I85+M85+Q85+U85</f>
        <v>0</v>
      </c>
      <c r="W85" s="212"/>
    </row>
    <row r="86" spans="1:23" x14ac:dyDescent="0.35">
      <c r="A86" s="152"/>
      <c r="B86" s="152"/>
      <c r="C86" s="152"/>
      <c r="D86" s="152"/>
      <c r="E86" s="144">
        <f t="shared" si="48"/>
        <v>0</v>
      </c>
      <c r="F86" s="152"/>
      <c r="G86" s="152"/>
      <c r="H86" s="152"/>
      <c r="I86" s="144">
        <f t="shared" si="49"/>
        <v>0</v>
      </c>
      <c r="J86" s="152"/>
      <c r="K86" s="152"/>
      <c r="L86" s="152"/>
      <c r="M86" s="144">
        <f t="shared" si="50"/>
        <v>0</v>
      </c>
      <c r="N86" s="152"/>
      <c r="O86" s="152"/>
      <c r="P86" s="152"/>
      <c r="Q86" s="144">
        <f t="shared" si="51"/>
        <v>0</v>
      </c>
      <c r="R86" s="152"/>
      <c r="S86" s="152"/>
      <c r="T86" s="152"/>
      <c r="U86" s="145">
        <f t="shared" si="52"/>
        <v>0</v>
      </c>
      <c r="V86" s="144">
        <f t="shared" si="53"/>
        <v>0</v>
      </c>
      <c r="W86" s="212"/>
    </row>
    <row r="87" spans="1:23" x14ac:dyDescent="0.35">
      <c r="A87" s="152"/>
      <c r="B87" s="152"/>
      <c r="C87" s="152"/>
      <c r="D87" s="152"/>
      <c r="E87" s="144">
        <f t="shared" si="48"/>
        <v>0</v>
      </c>
      <c r="F87" s="152"/>
      <c r="G87" s="152"/>
      <c r="H87" s="152"/>
      <c r="I87" s="144">
        <f t="shared" si="49"/>
        <v>0</v>
      </c>
      <c r="J87" s="152"/>
      <c r="K87" s="152"/>
      <c r="L87" s="152"/>
      <c r="M87" s="144">
        <f t="shared" si="50"/>
        <v>0</v>
      </c>
      <c r="N87" s="152"/>
      <c r="O87" s="152"/>
      <c r="P87" s="152"/>
      <c r="Q87" s="144">
        <f t="shared" si="51"/>
        <v>0</v>
      </c>
      <c r="R87" s="152"/>
      <c r="S87" s="152"/>
      <c r="T87" s="152"/>
      <c r="U87" s="145">
        <f t="shared" si="52"/>
        <v>0</v>
      </c>
      <c r="V87" s="144">
        <f t="shared" si="53"/>
        <v>0</v>
      </c>
      <c r="W87" s="212"/>
    </row>
    <row r="88" spans="1:23" x14ac:dyDescent="0.35">
      <c r="A88" s="152"/>
      <c r="B88" s="152"/>
      <c r="C88" s="152"/>
      <c r="D88" s="152"/>
      <c r="E88" s="144">
        <f t="shared" si="48"/>
        <v>0</v>
      </c>
      <c r="F88" s="152"/>
      <c r="G88" s="152"/>
      <c r="H88" s="152"/>
      <c r="I88" s="144">
        <f t="shared" si="49"/>
        <v>0</v>
      </c>
      <c r="J88" s="152"/>
      <c r="K88" s="152"/>
      <c r="L88" s="152"/>
      <c r="M88" s="144">
        <f t="shared" si="50"/>
        <v>0</v>
      </c>
      <c r="N88" s="152"/>
      <c r="O88" s="152"/>
      <c r="P88" s="152"/>
      <c r="Q88" s="144">
        <f t="shared" si="51"/>
        <v>0</v>
      </c>
      <c r="R88" s="152"/>
      <c r="S88" s="152"/>
      <c r="T88" s="152"/>
      <c r="U88" s="145">
        <f t="shared" si="52"/>
        <v>0</v>
      </c>
      <c r="V88" s="144">
        <f t="shared" si="53"/>
        <v>0</v>
      </c>
      <c r="W88" s="212"/>
    </row>
    <row r="89" spans="1:23" x14ac:dyDescent="0.35">
      <c r="A89" s="152"/>
      <c r="B89" s="152"/>
      <c r="C89" s="152"/>
      <c r="D89" s="152"/>
      <c r="E89" s="144">
        <f t="shared" si="48"/>
        <v>0</v>
      </c>
      <c r="F89" s="152"/>
      <c r="G89" s="152"/>
      <c r="H89" s="152"/>
      <c r="I89" s="144">
        <f t="shared" si="49"/>
        <v>0</v>
      </c>
      <c r="J89" s="152"/>
      <c r="K89" s="152"/>
      <c r="L89" s="152"/>
      <c r="M89" s="144">
        <f t="shared" si="50"/>
        <v>0</v>
      </c>
      <c r="N89" s="152"/>
      <c r="O89" s="152"/>
      <c r="P89" s="152"/>
      <c r="Q89" s="144">
        <f t="shared" si="51"/>
        <v>0</v>
      </c>
      <c r="R89" s="152"/>
      <c r="S89" s="152"/>
      <c r="T89" s="152"/>
      <c r="U89" s="145">
        <f t="shared" si="52"/>
        <v>0</v>
      </c>
      <c r="V89" s="144">
        <f t="shared" si="53"/>
        <v>0</v>
      </c>
      <c r="W89" s="212"/>
    </row>
    <row r="90" spans="1:23" x14ac:dyDescent="0.35">
      <c r="A90" s="152"/>
      <c r="B90" s="152"/>
      <c r="C90" s="152"/>
      <c r="D90" s="152"/>
      <c r="E90" s="144">
        <f t="shared" si="48"/>
        <v>0</v>
      </c>
      <c r="F90" s="152"/>
      <c r="G90" s="152"/>
      <c r="H90" s="152"/>
      <c r="I90" s="144">
        <f t="shared" si="49"/>
        <v>0</v>
      </c>
      <c r="J90" s="152"/>
      <c r="K90" s="152"/>
      <c r="L90" s="152"/>
      <c r="M90" s="144">
        <f t="shared" si="50"/>
        <v>0</v>
      </c>
      <c r="N90" s="152"/>
      <c r="O90" s="152"/>
      <c r="P90" s="152"/>
      <c r="Q90" s="144">
        <f t="shared" si="51"/>
        <v>0</v>
      </c>
      <c r="R90" s="152"/>
      <c r="S90" s="152"/>
      <c r="T90" s="152"/>
      <c r="U90" s="145">
        <f t="shared" si="52"/>
        <v>0</v>
      </c>
      <c r="V90" s="144">
        <f t="shared" si="53"/>
        <v>0</v>
      </c>
      <c r="W90" s="212"/>
    </row>
    <row r="91" spans="1:23" x14ac:dyDescent="0.35">
      <c r="A91" s="200" t="s">
        <v>110</v>
      </c>
      <c r="B91" s="200"/>
      <c r="C91" s="200"/>
      <c r="D91" s="200"/>
      <c r="E91" s="201">
        <f>SUM(E85:E90)</f>
        <v>0</v>
      </c>
      <c r="F91" s="200"/>
      <c r="G91" s="200"/>
      <c r="H91" s="200"/>
      <c r="I91" s="201">
        <f>SUM(I85:I90)</f>
        <v>0</v>
      </c>
      <c r="J91" s="200"/>
      <c r="K91" s="200"/>
      <c r="L91" s="200"/>
      <c r="M91" s="201">
        <f>SUM(M85:M90)</f>
        <v>0</v>
      </c>
      <c r="N91" s="200"/>
      <c r="O91" s="200"/>
      <c r="P91" s="200"/>
      <c r="Q91" s="201">
        <f>SUM(Q85:Q90)</f>
        <v>0</v>
      </c>
      <c r="R91" s="200"/>
      <c r="S91" s="200"/>
      <c r="T91" s="200"/>
      <c r="U91" s="204">
        <f>SUM(U85:U90)</f>
        <v>0</v>
      </c>
      <c r="V91" s="201">
        <f>SUM(V85:V90)</f>
        <v>0</v>
      </c>
      <c r="W91" s="231" t="str">
        <f>IF(SUM(E91,I91,M91,Q91,U91)=V91,"Ties","Doesn't Foot")</f>
        <v>Ties</v>
      </c>
    </row>
    <row r="92" spans="1:23" x14ac:dyDescent="0.35">
      <c r="A92" s="238"/>
      <c r="B92" s="238"/>
      <c r="C92" s="238"/>
      <c r="D92" s="238"/>
      <c r="E92" s="172"/>
      <c r="F92" s="238"/>
      <c r="G92" s="238"/>
      <c r="H92" s="238"/>
      <c r="I92" s="172"/>
      <c r="J92" s="238"/>
      <c r="K92" s="238"/>
      <c r="L92" s="238"/>
      <c r="M92" s="172"/>
      <c r="N92" s="238"/>
      <c r="O92" s="238"/>
      <c r="P92" s="238"/>
      <c r="Q92" s="172"/>
      <c r="R92" s="238"/>
      <c r="S92" s="238"/>
      <c r="T92" s="238"/>
      <c r="U92" s="198"/>
      <c r="V92" s="202"/>
      <c r="W92" s="212"/>
    </row>
    <row r="93" spans="1:23" x14ac:dyDescent="0.35">
      <c r="A93" s="183" t="s">
        <v>127</v>
      </c>
      <c r="B93" s="236"/>
      <c r="C93" s="236"/>
      <c r="D93" s="236"/>
      <c r="E93" s="237">
        <f>+E21+E25+E32+E41+E47+E52+E83+E91</f>
        <v>0</v>
      </c>
      <c r="F93" s="236"/>
      <c r="G93" s="236"/>
      <c r="H93" s="236"/>
      <c r="I93" s="237">
        <f>+I21+I25+I32+I41+I47+I52+I83+I91</f>
        <v>0</v>
      </c>
      <c r="J93" s="236"/>
      <c r="K93" s="236"/>
      <c r="L93" s="236"/>
      <c r="M93" s="237">
        <f>+M21+M25+M32+M41+M47+M52+M83+M91</f>
        <v>0</v>
      </c>
      <c r="N93" s="236"/>
      <c r="O93" s="236"/>
      <c r="P93" s="236"/>
      <c r="Q93" s="237">
        <f>+Q21+Q25+Q32+Q41+Q47+Q52+Q83+Q91</f>
        <v>0</v>
      </c>
      <c r="R93" s="236"/>
      <c r="S93" s="236"/>
      <c r="T93" s="236"/>
      <c r="U93" s="237">
        <f>+U21+U25+U32+U41+U47+U52+U83+U91</f>
        <v>0</v>
      </c>
      <c r="V93" s="237">
        <f>+V21+V25+V32+V41+V47+V52+V83+V91</f>
        <v>0</v>
      </c>
      <c r="W93" s="231" t="str">
        <f>IF(SUM(E93,I93,M93,Q93,U93)=V93,"Ties","Doesn't Foot")</f>
        <v>Ties</v>
      </c>
    </row>
    <row r="94" spans="1:23" x14ac:dyDescent="0.35">
      <c r="A94" s="161" t="s">
        <v>40</v>
      </c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92"/>
      <c r="V94" s="142"/>
      <c r="W94" s="212"/>
    </row>
    <row r="95" spans="1:23" x14ac:dyDescent="0.35">
      <c r="A95" s="141"/>
      <c r="B95" s="162"/>
      <c r="C95" s="246">
        <v>0</v>
      </c>
      <c r="D95" s="162"/>
      <c r="E95" s="144">
        <f t="shared" ref="E95:E97" si="54">ROUND(C95*D95,0)</f>
        <v>0</v>
      </c>
      <c r="F95" s="166"/>
      <c r="G95" s="246">
        <f>C95</f>
        <v>0</v>
      </c>
      <c r="H95" s="166"/>
      <c r="I95" s="144">
        <f t="shared" ref="I95:I97" si="55">ROUND(G95*H95,0)</f>
        <v>0</v>
      </c>
      <c r="J95" s="166"/>
      <c r="K95" s="246">
        <f>C95</f>
        <v>0</v>
      </c>
      <c r="L95" s="166"/>
      <c r="M95" s="144">
        <f t="shared" ref="M95:M97" si="56">ROUND(K95*L95,0)</f>
        <v>0</v>
      </c>
      <c r="N95" s="166"/>
      <c r="O95" s="247">
        <f>C95</f>
        <v>0</v>
      </c>
      <c r="P95" s="166"/>
      <c r="Q95" s="144">
        <f t="shared" ref="Q95:Q97" si="57">ROUND(O95*P95,0)</f>
        <v>0</v>
      </c>
      <c r="R95" s="166"/>
      <c r="S95" s="247">
        <f>C95</f>
        <v>0</v>
      </c>
      <c r="T95" s="166"/>
      <c r="U95" s="144">
        <f t="shared" ref="U95:U97" si="58">ROUND(S95*T95,0)</f>
        <v>0</v>
      </c>
      <c r="V95" s="144">
        <f t="shared" ref="V95:V97" si="59">E95+I95+M95+Q95+U95</f>
        <v>0</v>
      </c>
      <c r="W95" s="212"/>
    </row>
    <row r="96" spans="1:23" x14ac:dyDescent="0.35">
      <c r="A96" s="141"/>
      <c r="B96" s="162"/>
      <c r="C96" s="246">
        <v>0</v>
      </c>
      <c r="D96" s="162"/>
      <c r="E96" s="144">
        <f t="shared" si="54"/>
        <v>0</v>
      </c>
      <c r="F96" s="166"/>
      <c r="G96" s="246">
        <f>C96</f>
        <v>0</v>
      </c>
      <c r="H96" s="166"/>
      <c r="I96" s="144">
        <f t="shared" si="55"/>
        <v>0</v>
      </c>
      <c r="J96" s="166"/>
      <c r="K96" s="246">
        <f>C96</f>
        <v>0</v>
      </c>
      <c r="L96" s="166"/>
      <c r="M96" s="144">
        <f t="shared" si="56"/>
        <v>0</v>
      </c>
      <c r="N96" s="166"/>
      <c r="O96" s="247">
        <f t="shared" ref="O96:O97" si="60">C96</f>
        <v>0</v>
      </c>
      <c r="P96" s="166"/>
      <c r="Q96" s="144">
        <f t="shared" si="57"/>
        <v>0</v>
      </c>
      <c r="R96" s="166"/>
      <c r="S96" s="247">
        <f t="shared" ref="S96:S97" si="61">C96</f>
        <v>0</v>
      </c>
      <c r="T96" s="166"/>
      <c r="U96" s="144">
        <f t="shared" si="58"/>
        <v>0</v>
      </c>
      <c r="V96" s="144">
        <f t="shared" si="59"/>
        <v>0</v>
      </c>
      <c r="W96" s="212"/>
    </row>
    <row r="97" spans="1:23" x14ac:dyDescent="0.35">
      <c r="A97" s="141"/>
      <c r="B97" s="162"/>
      <c r="C97" s="246">
        <v>0</v>
      </c>
      <c r="D97" s="162"/>
      <c r="E97" s="144">
        <f t="shared" si="54"/>
        <v>0</v>
      </c>
      <c r="F97" s="166"/>
      <c r="G97" s="246">
        <f>C97</f>
        <v>0</v>
      </c>
      <c r="H97" s="166"/>
      <c r="I97" s="144">
        <f t="shared" si="55"/>
        <v>0</v>
      </c>
      <c r="J97" s="166"/>
      <c r="K97" s="246">
        <f>C97</f>
        <v>0</v>
      </c>
      <c r="L97" s="166"/>
      <c r="M97" s="144">
        <f t="shared" si="56"/>
        <v>0</v>
      </c>
      <c r="N97" s="166"/>
      <c r="O97" s="247">
        <f t="shared" si="60"/>
        <v>0</v>
      </c>
      <c r="P97" s="166"/>
      <c r="Q97" s="144">
        <f t="shared" si="57"/>
        <v>0</v>
      </c>
      <c r="R97" s="166"/>
      <c r="S97" s="247">
        <f t="shared" si="61"/>
        <v>0</v>
      </c>
      <c r="T97" s="166"/>
      <c r="U97" s="144">
        <f t="shared" si="58"/>
        <v>0</v>
      </c>
      <c r="V97" s="144">
        <f t="shared" si="59"/>
        <v>0</v>
      </c>
      <c r="W97" s="212"/>
    </row>
    <row r="98" spans="1:23" x14ac:dyDescent="0.35">
      <c r="A98" s="200" t="s">
        <v>125</v>
      </c>
      <c r="B98" s="239"/>
      <c r="C98" s="239"/>
      <c r="D98" s="239"/>
      <c r="E98" s="201">
        <f>SUM(E95:E97)</f>
        <v>0</v>
      </c>
      <c r="F98" s="240"/>
      <c r="G98" s="240"/>
      <c r="H98" s="240"/>
      <c r="I98" s="201">
        <f>SUM(I95:I97)</f>
        <v>0</v>
      </c>
      <c r="J98" s="240"/>
      <c r="K98" s="240"/>
      <c r="L98" s="240"/>
      <c r="M98" s="201">
        <f>SUM(M95:M97)</f>
        <v>0</v>
      </c>
      <c r="N98" s="240"/>
      <c r="O98" s="240"/>
      <c r="P98" s="240"/>
      <c r="Q98" s="201">
        <f>SUM(Q95:Q97)</f>
        <v>0</v>
      </c>
      <c r="R98" s="240"/>
      <c r="S98" s="240"/>
      <c r="T98" s="240"/>
      <c r="U98" s="201">
        <f>SUM(U95:U97)</f>
        <v>0</v>
      </c>
      <c r="V98" s="201">
        <f>SUM(V95:V97)</f>
        <v>0</v>
      </c>
      <c r="W98" s="231" t="str">
        <f>IF(SUM(E98,I98,M98,Q98,U98)=V98,"Ties","Doesn't Foot")</f>
        <v>Ties</v>
      </c>
    </row>
    <row r="99" spans="1:23" x14ac:dyDescent="0.35">
      <c r="A99" s="162"/>
      <c r="B99" s="162"/>
      <c r="C99" s="162"/>
      <c r="D99" s="162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93"/>
      <c r="V99" s="166"/>
      <c r="W99" s="212"/>
    </row>
    <row r="100" spans="1:23" x14ac:dyDescent="0.35">
      <c r="A100" s="163" t="s">
        <v>144</v>
      </c>
      <c r="B100" s="163"/>
      <c r="C100" s="163"/>
      <c r="D100" s="163"/>
      <c r="E100" s="169">
        <f>E93+E98</f>
        <v>0</v>
      </c>
      <c r="F100" s="169"/>
      <c r="G100" s="169"/>
      <c r="H100" s="169"/>
      <c r="I100" s="169">
        <f>I93+I98</f>
        <v>0</v>
      </c>
      <c r="J100" s="169"/>
      <c r="K100" s="169"/>
      <c r="L100" s="169"/>
      <c r="M100" s="169">
        <f>M93+M98</f>
        <v>0</v>
      </c>
      <c r="N100" s="169"/>
      <c r="O100" s="169"/>
      <c r="P100" s="169"/>
      <c r="Q100" s="169">
        <f>Q93+Q98</f>
        <v>0</v>
      </c>
      <c r="R100" s="169"/>
      <c r="S100" s="169"/>
      <c r="T100" s="169"/>
      <c r="U100" s="169">
        <f>U93+U98</f>
        <v>0</v>
      </c>
      <c r="V100" s="169">
        <f>V93+V98</f>
        <v>0</v>
      </c>
      <c r="W100" s="231" t="str">
        <f>IF(SUM(E100,I100,M100,Q100,U100)=V100,"Ties","Doesn't Foot")</f>
        <v>Ties</v>
      </c>
    </row>
    <row r="102" spans="1:23" x14ac:dyDescent="0.35">
      <c r="A102" s="8"/>
      <c r="B102" s="8"/>
      <c r="C102" s="8"/>
      <c r="D102" s="8"/>
    </row>
    <row r="103" spans="1:23" x14ac:dyDescent="0.35">
      <c r="A103" s="8"/>
      <c r="B103" s="8"/>
      <c r="C103" s="8"/>
      <c r="D103" s="8"/>
    </row>
  </sheetData>
  <mergeCells count="5">
    <mergeCell ref="B7:E7"/>
    <mergeCell ref="F7:I7"/>
    <mergeCell ref="J7:M7"/>
    <mergeCell ref="N7:Q7"/>
    <mergeCell ref="R7:U7"/>
  </mergeCells>
  <conditionalFormatting sqref="W21">
    <cfRule type="cellIs" dxfId="13" priority="14" operator="notEqual">
      <formula>"Ties"</formula>
    </cfRule>
  </conditionalFormatting>
  <conditionalFormatting sqref="W25">
    <cfRule type="cellIs" dxfId="12" priority="13" operator="notEqual">
      <formula>"Ties"</formula>
    </cfRule>
  </conditionalFormatting>
  <conditionalFormatting sqref="W32">
    <cfRule type="cellIs" dxfId="11" priority="12" operator="notEqual">
      <formula>"Ties"</formula>
    </cfRule>
  </conditionalFormatting>
  <conditionalFormatting sqref="W41">
    <cfRule type="cellIs" dxfId="10" priority="11" operator="notEqual">
      <formula>"Ties"</formula>
    </cfRule>
  </conditionalFormatting>
  <conditionalFormatting sqref="W47">
    <cfRule type="cellIs" dxfId="9" priority="10" operator="notEqual">
      <formula>"Ties"</formula>
    </cfRule>
  </conditionalFormatting>
  <conditionalFormatting sqref="W52">
    <cfRule type="cellIs" dxfId="8" priority="9" operator="notEqual">
      <formula>"Ties"</formula>
    </cfRule>
  </conditionalFormatting>
  <conditionalFormatting sqref="W59">
    <cfRule type="cellIs" dxfId="7" priority="8" operator="notEqual">
      <formula>"Ties"</formula>
    </cfRule>
  </conditionalFormatting>
  <conditionalFormatting sqref="W68">
    <cfRule type="cellIs" dxfId="6" priority="7" operator="notEqual">
      <formula>"Ties"</formula>
    </cfRule>
  </conditionalFormatting>
  <conditionalFormatting sqref="W72">
    <cfRule type="cellIs" dxfId="5" priority="6" operator="notEqual">
      <formula>"Ties"</formula>
    </cfRule>
  </conditionalFormatting>
  <conditionalFormatting sqref="W82">
    <cfRule type="cellIs" dxfId="4" priority="5" operator="notEqual">
      <formula>"Ties"</formula>
    </cfRule>
  </conditionalFormatting>
  <conditionalFormatting sqref="W83">
    <cfRule type="cellIs" dxfId="3" priority="4" operator="notEqual">
      <formula>"Ties"</formula>
    </cfRule>
  </conditionalFormatting>
  <conditionalFormatting sqref="W100">
    <cfRule type="cellIs" dxfId="2" priority="2" operator="notEqual">
      <formula>"Ties"</formula>
    </cfRule>
  </conditionalFormatting>
  <conditionalFormatting sqref="W91 W93">
    <cfRule type="cellIs" dxfId="1" priority="3" operator="notEqual">
      <formula>"Ties"</formula>
    </cfRule>
  </conditionalFormatting>
  <conditionalFormatting sqref="W98">
    <cfRule type="cellIs" dxfId="0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6"/>
  <sheetViews>
    <sheetView workbookViewId="0">
      <pane xSplit="2" ySplit="25" topLeftCell="C58" activePane="bottomRight" state="frozen"/>
      <selection pane="topRight" activeCell="C1" sqref="C1"/>
      <selection pane="bottomLeft" activeCell="A21" sqref="A21"/>
      <selection pane="bottomRight" activeCell="A58" sqref="A58"/>
    </sheetView>
  </sheetViews>
  <sheetFormatPr defaultColWidth="14.453125" defaultRowHeight="15" customHeight="1" x14ac:dyDescent="0.25"/>
  <cols>
    <col min="1" max="1" width="9.08984375" style="13" customWidth="1"/>
    <col min="2" max="2" width="14.36328125" style="13" customWidth="1"/>
    <col min="3" max="3" width="25" style="13" customWidth="1"/>
    <col min="4" max="4" width="24.54296875" style="13" customWidth="1"/>
    <col min="5" max="5" width="13" style="13" customWidth="1"/>
    <col min="6" max="6" width="11.6328125" style="13" customWidth="1"/>
    <col min="7" max="7" width="49.453125" style="13" customWidth="1"/>
    <col min="8" max="8" width="14.08984375" style="13" customWidth="1"/>
    <col min="9" max="9" width="15" style="13" customWidth="1"/>
    <col min="10" max="10" width="11.08984375" style="13" customWidth="1"/>
    <col min="11" max="11" width="12.6328125" style="13" customWidth="1"/>
    <col min="12" max="12" width="15" style="13" customWidth="1"/>
    <col min="13" max="13" width="14.08984375" style="13" customWidth="1"/>
    <col min="14" max="14" width="11" style="13" customWidth="1"/>
    <col min="15" max="15" width="11.54296875" style="13" customWidth="1"/>
    <col min="16" max="16" width="10.54296875" style="13" customWidth="1"/>
    <col min="17" max="17" width="11.08984375" style="13" customWidth="1"/>
    <col min="18" max="18" width="12.36328125" style="13" customWidth="1"/>
    <col min="19" max="20" width="18.453125" style="13" customWidth="1"/>
    <col min="21" max="26" width="8" style="13" customWidth="1"/>
    <col min="27" max="16384" width="14.453125" style="13"/>
  </cols>
  <sheetData>
    <row r="1" spans="1:26" ht="15" customHeight="1" x14ac:dyDescent="0.3">
      <c r="A1" s="265" t="str">
        <f>'Summary Budget'!A2:D2</f>
        <v>USAID/(ACTIVTY NAME)</v>
      </c>
      <c r="B1" s="265"/>
      <c r="C1" s="265"/>
    </row>
    <row r="2" spans="1:26" ht="15" customHeight="1" x14ac:dyDescent="0.3">
      <c r="A2" s="265" t="str">
        <f>'Summary Budget'!A3:D3</f>
        <v>NOFO No. XX</v>
      </c>
      <c r="B2" s="265"/>
      <c r="C2" s="265"/>
    </row>
    <row r="3" spans="1:26" ht="15" customHeight="1" x14ac:dyDescent="0.3">
      <c r="A3" s="265" t="str">
        <f>'Summary Budget'!A4:D4</f>
        <v>All amounts in USD</v>
      </c>
      <c r="B3" s="265"/>
      <c r="C3" s="265"/>
    </row>
    <row r="4" spans="1:26" ht="15" customHeight="1" x14ac:dyDescent="0.3">
      <c r="A4" s="266" t="str">
        <f>'Summary Budget'!A5:D5</f>
        <v>Note: Cost Line Items are indicative &amp; should therefore be adjusted as appropriate/applicable</v>
      </c>
      <c r="B4" s="266"/>
      <c r="C4" s="266"/>
      <c r="D4" s="234"/>
      <c r="E4" s="234"/>
    </row>
    <row r="5" spans="1:26" ht="15" customHeight="1" x14ac:dyDescent="0.3">
      <c r="A5" s="267" t="s">
        <v>140</v>
      </c>
      <c r="B5" s="267"/>
      <c r="C5" s="267"/>
      <c r="D5" s="262"/>
      <c r="E5" s="262"/>
    </row>
    <row r="6" spans="1:26" ht="15" customHeight="1" thickBot="1" x14ac:dyDescent="0.3">
      <c r="A6" s="262"/>
      <c r="B6" s="262"/>
      <c r="C6" s="262"/>
      <c r="D6" s="262"/>
      <c r="E6" s="262"/>
    </row>
    <row r="7" spans="1:26" ht="13.5" customHeight="1" thickBot="1" x14ac:dyDescent="0.35">
      <c r="A7" s="11"/>
      <c r="B7" s="444" t="s">
        <v>60</v>
      </c>
      <c r="C7" s="442"/>
      <c r="D7" s="442"/>
      <c r="E7" s="442"/>
      <c r="F7" s="443"/>
      <c r="G7" s="11"/>
      <c r="H7" s="11"/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2.75" customHeight="1" x14ac:dyDescent="0.3">
      <c r="A8" s="11"/>
      <c r="B8" s="445"/>
      <c r="C8" s="446"/>
      <c r="D8" s="447" t="s">
        <v>61</v>
      </c>
      <c r="E8" s="446"/>
      <c r="F8" s="448"/>
      <c r="G8" s="14" t="s">
        <v>62</v>
      </c>
      <c r="H8" s="260">
        <v>0</v>
      </c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3.5" customHeight="1" thickBot="1" x14ac:dyDescent="0.35">
      <c r="A9" s="11"/>
      <c r="B9" s="449" t="s">
        <v>90</v>
      </c>
      <c r="C9" s="450"/>
      <c r="D9" s="451" t="s">
        <v>63</v>
      </c>
      <c r="E9" s="450"/>
      <c r="F9" s="452"/>
      <c r="G9" s="11"/>
      <c r="H9" s="11"/>
      <c r="I9" s="11"/>
      <c r="J9" s="11"/>
      <c r="K9" s="11"/>
      <c r="L9" s="11"/>
      <c r="M9" s="11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0.75" customHeight="1" thickBot="1" x14ac:dyDescent="0.4">
      <c r="A10" s="11"/>
      <c r="B10" s="15" t="s">
        <v>64</v>
      </c>
      <c r="C10" s="15" t="s">
        <v>65</v>
      </c>
      <c r="D10" s="15" t="s">
        <v>66</v>
      </c>
      <c r="E10" s="15" t="s">
        <v>67</v>
      </c>
      <c r="F10" s="16" t="s">
        <v>68</v>
      </c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.75" customHeight="1" x14ac:dyDescent="0.25">
      <c r="A11" s="11"/>
      <c r="B11" s="17"/>
      <c r="C11" s="18"/>
      <c r="D11" s="18"/>
      <c r="E11" s="18"/>
      <c r="F11" s="19">
        <f t="shared" ref="F11:F21" si="0">+E11+D11</f>
        <v>0</v>
      </c>
      <c r="G11" s="11"/>
      <c r="H11" s="11"/>
      <c r="I11" s="11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25">
      <c r="A12" s="11"/>
      <c r="B12" s="20"/>
      <c r="C12" s="21"/>
      <c r="D12" s="21"/>
      <c r="E12" s="21"/>
      <c r="F12" s="22">
        <f t="shared" si="0"/>
        <v>0</v>
      </c>
      <c r="G12" s="11"/>
      <c r="H12" s="11"/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35">
      <c r="A13" s="11"/>
      <c r="B13" s="20"/>
      <c r="C13" s="23"/>
      <c r="D13" s="24"/>
      <c r="E13" s="24"/>
      <c r="F13" s="25">
        <f t="shared" si="0"/>
        <v>0</v>
      </c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4.5" x14ac:dyDescent="0.35">
      <c r="A14" s="11"/>
      <c r="B14" s="20"/>
      <c r="C14" s="23"/>
      <c r="D14" s="24"/>
      <c r="E14" s="24"/>
      <c r="F14" s="25">
        <f t="shared" si="0"/>
        <v>0</v>
      </c>
      <c r="G14" s="11"/>
      <c r="H14" s="11"/>
      <c r="I14" s="11"/>
      <c r="J14" s="11"/>
      <c r="K14" s="11"/>
      <c r="L14" s="11"/>
      <c r="M14" s="11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4.5" x14ac:dyDescent="0.35">
      <c r="A15" s="11"/>
      <c r="B15" s="20"/>
      <c r="C15" s="23"/>
      <c r="D15" s="24"/>
      <c r="E15" s="24"/>
      <c r="F15" s="25">
        <f t="shared" si="0"/>
        <v>0</v>
      </c>
      <c r="G15" s="11"/>
      <c r="H15" s="11"/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4.5" x14ac:dyDescent="0.35">
      <c r="A16" s="11"/>
      <c r="B16" s="20"/>
      <c r="C16" s="23"/>
      <c r="D16" s="24"/>
      <c r="E16" s="24"/>
      <c r="F16" s="25">
        <f t="shared" si="0"/>
        <v>0</v>
      </c>
      <c r="G16" s="11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4.5" x14ac:dyDescent="0.35">
      <c r="A17" s="11"/>
      <c r="B17" s="20"/>
      <c r="C17" s="26"/>
      <c r="D17" s="24"/>
      <c r="E17" s="24"/>
      <c r="F17" s="25">
        <f t="shared" si="0"/>
        <v>0</v>
      </c>
      <c r="G17" s="11"/>
      <c r="H17" s="11"/>
      <c r="I17" s="11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4.5" x14ac:dyDescent="0.35">
      <c r="A18" s="11"/>
      <c r="B18" s="27"/>
      <c r="C18" s="26"/>
      <c r="D18" s="24"/>
      <c r="E18" s="28"/>
      <c r="F18" s="29">
        <f t="shared" si="0"/>
        <v>0</v>
      </c>
      <c r="G18" s="11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4.5" x14ac:dyDescent="0.35">
      <c r="A19" s="11"/>
      <c r="B19" s="27"/>
      <c r="C19" s="26"/>
      <c r="D19" s="24"/>
      <c r="E19" s="24"/>
      <c r="F19" s="25">
        <f t="shared" si="0"/>
        <v>0</v>
      </c>
      <c r="G19" s="11"/>
      <c r="H19" s="11"/>
      <c r="I19" s="11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4.5" x14ac:dyDescent="0.35">
      <c r="A20" s="11"/>
      <c r="B20" s="30"/>
      <c r="C20" s="26"/>
      <c r="D20" s="31"/>
      <c r="E20" s="32"/>
      <c r="F20" s="29">
        <f t="shared" si="0"/>
        <v>0</v>
      </c>
      <c r="G20" s="11"/>
      <c r="H20" s="11"/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4.5" x14ac:dyDescent="0.35">
      <c r="A21" s="11"/>
      <c r="B21" s="27"/>
      <c r="C21" s="26"/>
      <c r="D21" s="32"/>
      <c r="E21" s="32"/>
      <c r="F21" s="25">
        <f t="shared" si="0"/>
        <v>0</v>
      </c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thickBot="1" x14ac:dyDescent="0.3">
      <c r="A22" s="11"/>
      <c r="B22" s="33"/>
      <c r="C22" s="264"/>
      <c r="D22" s="263"/>
      <c r="E22" s="263"/>
      <c r="F22" s="34"/>
      <c r="G22" s="11"/>
      <c r="H22" s="11"/>
      <c r="I22" s="11"/>
      <c r="J22" s="11"/>
      <c r="K22" s="11"/>
      <c r="L22" s="11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3.5" customHeight="1" thickBo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thickBot="1" x14ac:dyDescent="0.35">
      <c r="A24" s="11"/>
      <c r="B24" s="444" t="s">
        <v>69</v>
      </c>
      <c r="C24" s="442"/>
      <c r="D24" s="442"/>
      <c r="E24" s="442"/>
      <c r="F24" s="442"/>
      <c r="G24" s="442"/>
      <c r="H24" s="442"/>
      <c r="I24" s="442"/>
      <c r="J24" s="442"/>
      <c r="K24" s="442"/>
      <c r="L24" s="442"/>
      <c r="M24" s="443"/>
      <c r="N24" s="35"/>
      <c r="O24" s="11"/>
      <c r="P24" s="11"/>
      <c r="Q24" s="11"/>
      <c r="R24" s="11"/>
      <c r="S24" s="11"/>
      <c r="T24" s="36"/>
      <c r="U24" s="11"/>
      <c r="V24" s="11"/>
      <c r="W24" s="11"/>
      <c r="X24" s="11"/>
      <c r="Y24" s="11"/>
      <c r="Z24" s="11"/>
    </row>
    <row r="25" spans="1:26" ht="51" customHeight="1" thickBot="1" x14ac:dyDescent="0.35">
      <c r="A25" s="11"/>
      <c r="B25" s="37" t="s">
        <v>70</v>
      </c>
      <c r="C25" s="37" t="s">
        <v>71</v>
      </c>
      <c r="D25" s="37" t="s">
        <v>72</v>
      </c>
      <c r="E25" s="37" t="s">
        <v>73</v>
      </c>
      <c r="F25" s="38" t="s">
        <v>74</v>
      </c>
      <c r="G25" s="39" t="s">
        <v>75</v>
      </c>
      <c r="H25" s="37" t="s">
        <v>76</v>
      </c>
      <c r="I25" s="37" t="s">
        <v>77</v>
      </c>
      <c r="J25" s="37" t="s">
        <v>78</v>
      </c>
      <c r="K25" s="37" t="s">
        <v>79</v>
      </c>
      <c r="L25" s="37" t="s">
        <v>80</v>
      </c>
      <c r="M25" s="37" t="s">
        <v>81</v>
      </c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x14ac:dyDescent="0.25">
      <c r="A26" s="40"/>
      <c r="B26" s="41">
        <v>1</v>
      </c>
      <c r="C26" s="42"/>
      <c r="D26" s="42"/>
      <c r="E26" s="43"/>
      <c r="F26" s="44"/>
      <c r="G26" s="45"/>
      <c r="H26" s="46"/>
      <c r="I26" s="47">
        <f t="shared" ref="I26:I33" si="1">H26*E26*F26</f>
        <v>0</v>
      </c>
      <c r="J26" s="47"/>
      <c r="K26" s="47"/>
      <c r="L26" s="47">
        <f t="shared" ref="L26:L31" si="2">F26*J26*K26*E26</f>
        <v>0</v>
      </c>
      <c r="M26" s="48">
        <f t="shared" ref="M26:M33" si="3">I26+L26</f>
        <v>0</v>
      </c>
      <c r="N26" s="49"/>
      <c r="O26" s="5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2.75" customHeight="1" x14ac:dyDescent="0.25">
      <c r="A27" s="11"/>
      <c r="B27" s="51">
        <v>1</v>
      </c>
      <c r="C27" s="23"/>
      <c r="D27" s="21"/>
      <c r="E27" s="52"/>
      <c r="F27" s="53"/>
      <c r="G27" s="21"/>
      <c r="H27" s="54"/>
      <c r="I27" s="54">
        <f t="shared" si="1"/>
        <v>0</v>
      </c>
      <c r="J27" s="54"/>
      <c r="K27" s="54"/>
      <c r="L27" s="54">
        <f t="shared" si="2"/>
        <v>0</v>
      </c>
      <c r="M27" s="55">
        <f t="shared" si="3"/>
        <v>0</v>
      </c>
      <c r="N27" s="12"/>
      <c r="O27" s="56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 x14ac:dyDescent="0.25">
      <c r="A28" s="11"/>
      <c r="B28" s="57">
        <v>1</v>
      </c>
      <c r="C28" s="21"/>
      <c r="D28" s="21"/>
      <c r="E28" s="58"/>
      <c r="F28" s="53"/>
      <c r="G28" s="23"/>
      <c r="H28" s="54"/>
      <c r="I28" s="54">
        <f t="shared" si="1"/>
        <v>0</v>
      </c>
      <c r="J28" s="54"/>
      <c r="K28" s="54"/>
      <c r="L28" s="54">
        <f t="shared" si="2"/>
        <v>0</v>
      </c>
      <c r="M28" s="55">
        <f t="shared" si="3"/>
        <v>0</v>
      </c>
      <c r="N28" s="12"/>
      <c r="O28" s="56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 x14ac:dyDescent="0.25">
      <c r="A29" s="11"/>
      <c r="B29" s="57">
        <v>1</v>
      </c>
      <c r="C29" s="23"/>
      <c r="D29" s="21"/>
      <c r="E29" s="58"/>
      <c r="F29" s="53"/>
      <c r="G29" s="21"/>
      <c r="H29" s="54"/>
      <c r="I29" s="54">
        <f t="shared" si="1"/>
        <v>0</v>
      </c>
      <c r="J29" s="54"/>
      <c r="K29" s="54"/>
      <c r="L29" s="54">
        <f t="shared" si="2"/>
        <v>0</v>
      </c>
      <c r="M29" s="55">
        <f t="shared" si="3"/>
        <v>0</v>
      </c>
      <c r="N29" s="12"/>
      <c r="O29" s="56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25">
      <c r="A30" s="11"/>
      <c r="B30" s="57">
        <v>1</v>
      </c>
      <c r="C30" s="23"/>
      <c r="D30" s="21"/>
      <c r="E30" s="58"/>
      <c r="F30" s="53"/>
      <c r="G30" s="23"/>
      <c r="H30" s="54"/>
      <c r="I30" s="54">
        <f t="shared" si="1"/>
        <v>0</v>
      </c>
      <c r="J30" s="54"/>
      <c r="K30" s="54"/>
      <c r="L30" s="54">
        <f t="shared" si="2"/>
        <v>0</v>
      </c>
      <c r="M30" s="55">
        <f t="shared" si="3"/>
        <v>0</v>
      </c>
      <c r="N30" s="12"/>
      <c r="O30" s="56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 x14ac:dyDescent="0.25">
      <c r="A31" s="11"/>
      <c r="B31" s="57">
        <v>1</v>
      </c>
      <c r="C31" s="23"/>
      <c r="D31" s="21"/>
      <c r="E31" s="58"/>
      <c r="F31" s="53"/>
      <c r="G31" s="21"/>
      <c r="H31" s="54"/>
      <c r="I31" s="54">
        <f t="shared" si="1"/>
        <v>0</v>
      </c>
      <c r="J31" s="54"/>
      <c r="K31" s="54"/>
      <c r="L31" s="54">
        <f t="shared" si="2"/>
        <v>0</v>
      </c>
      <c r="M31" s="55">
        <f t="shared" si="3"/>
        <v>0</v>
      </c>
      <c r="N31" s="12"/>
      <c r="O31" s="56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25">
      <c r="A32" s="11"/>
      <c r="B32" s="59">
        <v>1</v>
      </c>
      <c r="C32" s="21"/>
      <c r="D32" s="60"/>
      <c r="E32" s="53"/>
      <c r="F32" s="53"/>
      <c r="G32" s="21"/>
      <c r="H32" s="54"/>
      <c r="I32" s="54">
        <f t="shared" si="1"/>
        <v>0</v>
      </c>
      <c r="J32" s="54"/>
      <c r="K32" s="54"/>
      <c r="L32" s="54">
        <f t="shared" ref="L32:L33" si="4">K32*J32*F32*E32</f>
        <v>0</v>
      </c>
      <c r="M32" s="55">
        <f t="shared" si="3"/>
        <v>0</v>
      </c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 x14ac:dyDescent="0.25">
      <c r="A33" s="11"/>
      <c r="B33" s="51">
        <v>1</v>
      </c>
      <c r="C33" s="23"/>
      <c r="D33" s="60"/>
      <c r="E33" s="53"/>
      <c r="F33" s="53"/>
      <c r="G33" s="23"/>
      <c r="H33" s="61"/>
      <c r="I33" s="54">
        <f t="shared" si="1"/>
        <v>0</v>
      </c>
      <c r="J33" s="54"/>
      <c r="K33" s="54"/>
      <c r="L33" s="54">
        <f t="shared" si="4"/>
        <v>0</v>
      </c>
      <c r="M33" s="55">
        <f t="shared" si="3"/>
        <v>0</v>
      </c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3.5" customHeight="1" thickBot="1" x14ac:dyDescent="0.35">
      <c r="A34" s="62"/>
      <c r="B34" s="453" t="s">
        <v>82</v>
      </c>
      <c r="C34" s="450"/>
      <c r="D34" s="450"/>
      <c r="E34" s="450"/>
      <c r="F34" s="450"/>
      <c r="G34" s="450"/>
      <c r="H34" s="450"/>
      <c r="I34" s="450"/>
      <c r="J34" s="450"/>
      <c r="K34" s="450"/>
      <c r="L34" s="452"/>
      <c r="M34" s="63">
        <f>SUM(M26:M33)</f>
        <v>0</v>
      </c>
      <c r="N34" s="64"/>
      <c r="O34" s="65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2.75" customHeight="1" x14ac:dyDescent="0.25">
      <c r="A35" s="11"/>
      <c r="B35" s="136">
        <v>2</v>
      </c>
      <c r="C35" s="17"/>
      <c r="D35" s="18"/>
      <c r="E35" s="18"/>
      <c r="F35" s="21"/>
      <c r="G35" s="23"/>
      <c r="H35" s="54">
        <f t="shared" ref="H35:H36" si="5">H27*(1+$H$8)</f>
        <v>0</v>
      </c>
      <c r="I35" s="54">
        <f t="shared" ref="I35:I41" si="6">H35*E35*F35</f>
        <v>0</v>
      </c>
      <c r="J35" s="54"/>
      <c r="K35" s="66"/>
      <c r="L35" s="67">
        <f t="shared" ref="L35:L39" si="7">F35*J35*K35*E35</f>
        <v>0</v>
      </c>
      <c r="M35" s="66">
        <f t="shared" ref="M35:M41" si="8">I35+L35</f>
        <v>0</v>
      </c>
      <c r="N35" s="12"/>
      <c r="O35" s="5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 x14ac:dyDescent="0.25">
      <c r="A36" s="11"/>
      <c r="B36" s="136">
        <v>2</v>
      </c>
      <c r="C36" s="21"/>
      <c r="D36" s="21"/>
      <c r="E36" s="23"/>
      <c r="F36" s="21"/>
      <c r="G36" s="23"/>
      <c r="H36" s="54">
        <f t="shared" si="5"/>
        <v>0</v>
      </c>
      <c r="I36" s="54">
        <f t="shared" si="6"/>
        <v>0</v>
      </c>
      <c r="J36" s="54"/>
      <c r="K36" s="66"/>
      <c r="L36" s="66">
        <f t="shared" si="7"/>
        <v>0</v>
      </c>
      <c r="M36" s="66">
        <f t="shared" si="8"/>
        <v>0</v>
      </c>
      <c r="N36" s="12"/>
      <c r="O36" s="56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 x14ac:dyDescent="0.25">
      <c r="A37" s="11"/>
      <c r="B37" s="136">
        <v>2</v>
      </c>
      <c r="C37" s="23"/>
      <c r="D37" s="21"/>
      <c r="E37" s="21"/>
      <c r="F37" s="23"/>
      <c r="G37" s="23"/>
      <c r="H37" s="54">
        <f>H35</f>
        <v>0</v>
      </c>
      <c r="I37" s="54">
        <f t="shared" si="6"/>
        <v>0</v>
      </c>
      <c r="J37" s="54"/>
      <c r="K37" s="66"/>
      <c r="L37" s="68">
        <f t="shared" si="7"/>
        <v>0</v>
      </c>
      <c r="M37" s="66">
        <f t="shared" si="8"/>
        <v>0</v>
      </c>
      <c r="N37" s="12"/>
      <c r="O37" s="56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 x14ac:dyDescent="0.25">
      <c r="A38" s="11"/>
      <c r="B38" s="136">
        <v>2</v>
      </c>
      <c r="C38" s="23"/>
      <c r="D38" s="21"/>
      <c r="E38" s="23"/>
      <c r="F38" s="23"/>
      <c r="G38" s="23"/>
      <c r="H38" s="54">
        <f>+H31*(1+H8)</f>
        <v>0</v>
      </c>
      <c r="I38" s="54">
        <f t="shared" si="6"/>
        <v>0</v>
      </c>
      <c r="J38" s="54"/>
      <c r="K38" s="66"/>
      <c r="L38" s="68">
        <f t="shared" si="7"/>
        <v>0</v>
      </c>
      <c r="M38" s="66">
        <f t="shared" si="8"/>
        <v>0</v>
      </c>
      <c r="N38" s="12"/>
      <c r="O38" s="56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 x14ac:dyDescent="0.25">
      <c r="A39" s="11"/>
      <c r="B39" s="136">
        <v>2</v>
      </c>
      <c r="C39" s="23"/>
      <c r="D39" s="21"/>
      <c r="E39" s="21"/>
      <c r="F39" s="23"/>
      <c r="G39" s="23"/>
      <c r="H39" s="54"/>
      <c r="I39" s="54">
        <f t="shared" si="6"/>
        <v>0</v>
      </c>
      <c r="J39" s="54"/>
      <c r="K39" s="66"/>
      <c r="L39" s="68">
        <f t="shared" si="7"/>
        <v>0</v>
      </c>
      <c r="M39" s="66">
        <f t="shared" si="8"/>
        <v>0</v>
      </c>
      <c r="N39" s="12"/>
      <c r="O39" s="56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 x14ac:dyDescent="0.25">
      <c r="A40" s="11"/>
      <c r="B40" s="137">
        <v>2</v>
      </c>
      <c r="C40" s="21"/>
      <c r="D40" s="60"/>
      <c r="E40" s="21"/>
      <c r="F40" s="21"/>
      <c r="G40" s="21"/>
      <c r="H40" s="54">
        <f t="shared" ref="H40:H41" si="9">H32*(1+$H$8)</f>
        <v>0</v>
      </c>
      <c r="I40" s="54">
        <f t="shared" si="6"/>
        <v>0</v>
      </c>
      <c r="J40" s="54"/>
      <c r="K40" s="54"/>
      <c r="L40" s="54">
        <f t="shared" ref="L40:L41" si="10">K40*J40*F40*E40</f>
        <v>0</v>
      </c>
      <c r="M40" s="55">
        <f t="shared" si="8"/>
        <v>0</v>
      </c>
      <c r="N40" s="1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3.5" customHeight="1" thickBot="1" x14ac:dyDescent="0.3">
      <c r="A41" s="11"/>
      <c r="B41" s="69">
        <v>2</v>
      </c>
      <c r="C41" s="23"/>
      <c r="D41" s="60"/>
      <c r="E41" s="21"/>
      <c r="F41" s="21"/>
      <c r="G41" s="23"/>
      <c r="H41" s="54">
        <f t="shared" si="9"/>
        <v>0</v>
      </c>
      <c r="I41" s="54">
        <f t="shared" si="6"/>
        <v>0</v>
      </c>
      <c r="J41" s="54"/>
      <c r="K41" s="54"/>
      <c r="L41" s="54">
        <f t="shared" si="10"/>
        <v>0</v>
      </c>
      <c r="M41" s="55">
        <f t="shared" si="8"/>
        <v>0</v>
      </c>
      <c r="N41" s="12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3.5" customHeight="1" thickBot="1" x14ac:dyDescent="0.35">
      <c r="A42" s="62"/>
      <c r="B42" s="441" t="s">
        <v>83</v>
      </c>
      <c r="C42" s="442"/>
      <c r="D42" s="442"/>
      <c r="E42" s="442"/>
      <c r="F42" s="442"/>
      <c r="G42" s="442"/>
      <c r="H42" s="442"/>
      <c r="I42" s="442"/>
      <c r="J42" s="442"/>
      <c r="K42" s="442"/>
      <c r="L42" s="443"/>
      <c r="M42" s="70">
        <f>SUM(M35:M41)</f>
        <v>0</v>
      </c>
      <c r="N42" s="64"/>
      <c r="O42" s="71"/>
      <c r="P42" s="7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2.75" customHeight="1" x14ac:dyDescent="0.25">
      <c r="A43" s="11"/>
      <c r="B43" s="69">
        <v>3</v>
      </c>
      <c r="C43" s="107"/>
      <c r="D43" s="108"/>
      <c r="E43" s="109"/>
      <c r="F43" s="109"/>
      <c r="G43" s="110"/>
      <c r="H43" s="54">
        <f t="shared" ref="H43:H44" si="11">H35*(1+$H$8)</f>
        <v>0</v>
      </c>
      <c r="I43" s="67">
        <f t="shared" ref="I43:I51" si="12">H43*E43*F43</f>
        <v>0</v>
      </c>
      <c r="J43" s="67"/>
      <c r="K43" s="68"/>
      <c r="L43" s="74">
        <f t="shared" ref="L43:L49" si="13">F43*J43*K43*E43</f>
        <v>0</v>
      </c>
      <c r="M43" s="67">
        <f t="shared" ref="M43:M51" si="14">I43+L43</f>
        <v>0</v>
      </c>
      <c r="N43" s="12"/>
      <c r="O43" s="5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customHeight="1" x14ac:dyDescent="0.25">
      <c r="A44" s="11"/>
      <c r="B44" s="138">
        <v>3</v>
      </c>
      <c r="C44" s="111"/>
      <c r="D44" s="112"/>
      <c r="E44" s="113"/>
      <c r="F44" s="114"/>
      <c r="G44" s="110"/>
      <c r="H44" s="54">
        <f t="shared" si="11"/>
        <v>0</v>
      </c>
      <c r="I44" s="66">
        <f t="shared" si="12"/>
        <v>0</v>
      </c>
      <c r="J44" s="66"/>
      <c r="K44" s="68"/>
      <c r="L44" s="77">
        <f t="shared" si="13"/>
        <v>0</v>
      </c>
      <c r="M44" s="66">
        <f t="shared" si="14"/>
        <v>0</v>
      </c>
      <c r="N44" s="12"/>
      <c r="O44" s="5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customHeight="1" x14ac:dyDescent="0.25">
      <c r="A45" s="11"/>
      <c r="B45" s="139">
        <v>3</v>
      </c>
      <c r="C45" s="115"/>
      <c r="D45" s="112"/>
      <c r="E45" s="116"/>
      <c r="F45" s="117"/>
      <c r="G45" s="110"/>
      <c r="H45" s="66">
        <f>+H43</f>
        <v>0</v>
      </c>
      <c r="I45" s="66">
        <f t="shared" si="12"/>
        <v>0</v>
      </c>
      <c r="J45" s="66"/>
      <c r="K45" s="68"/>
      <c r="L45" s="77">
        <f t="shared" si="13"/>
        <v>0</v>
      </c>
      <c r="M45" s="66">
        <f t="shared" si="14"/>
        <v>0</v>
      </c>
      <c r="N45" s="12"/>
      <c r="O45" s="5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customHeight="1" x14ac:dyDescent="0.25">
      <c r="A46" s="11"/>
      <c r="B46" s="139">
        <v>3</v>
      </c>
      <c r="C46" s="115"/>
      <c r="D46" s="112"/>
      <c r="E46" s="116"/>
      <c r="F46" s="117"/>
      <c r="G46" s="110"/>
      <c r="H46" s="66">
        <f>+H38*(1+$H$8)</f>
        <v>0</v>
      </c>
      <c r="I46" s="66">
        <f t="shared" si="12"/>
        <v>0</v>
      </c>
      <c r="J46" s="66"/>
      <c r="K46" s="68"/>
      <c r="L46" s="77">
        <f t="shared" si="13"/>
        <v>0</v>
      </c>
      <c r="M46" s="66">
        <f t="shared" si="14"/>
        <v>0</v>
      </c>
      <c r="N46" s="12"/>
      <c r="O46" s="56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25">
      <c r="A47" s="11"/>
      <c r="B47" s="139">
        <v>3</v>
      </c>
      <c r="C47" s="115"/>
      <c r="D47" s="112"/>
      <c r="E47" s="113"/>
      <c r="F47" s="114"/>
      <c r="G47" s="110"/>
      <c r="H47" s="66">
        <f t="shared" ref="H47:H49" si="15">+H39*(1+$H$8)</f>
        <v>0</v>
      </c>
      <c r="I47" s="66">
        <f t="shared" si="12"/>
        <v>0</v>
      </c>
      <c r="J47" s="66"/>
      <c r="K47" s="68"/>
      <c r="L47" s="79">
        <f t="shared" si="13"/>
        <v>0</v>
      </c>
      <c r="M47" s="66">
        <f t="shared" si="14"/>
        <v>0</v>
      </c>
      <c r="N47" s="12"/>
      <c r="O47" s="56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25">
      <c r="A48" s="11"/>
      <c r="B48" s="139">
        <v>3</v>
      </c>
      <c r="C48" s="115"/>
      <c r="D48" s="118"/>
      <c r="E48" s="116"/>
      <c r="F48" s="116"/>
      <c r="G48" s="110"/>
      <c r="H48" s="66">
        <f t="shared" si="15"/>
        <v>0</v>
      </c>
      <c r="I48" s="66">
        <f t="shared" si="12"/>
        <v>0</v>
      </c>
      <c r="J48" s="66"/>
      <c r="K48" s="68"/>
      <c r="L48" s="79">
        <f t="shared" si="13"/>
        <v>0</v>
      </c>
      <c r="M48" s="66">
        <f t="shared" si="14"/>
        <v>0</v>
      </c>
      <c r="N48" s="12"/>
      <c r="O48" s="56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customHeight="1" x14ac:dyDescent="0.25">
      <c r="A49" s="11"/>
      <c r="B49" s="139">
        <v>3</v>
      </c>
      <c r="C49" s="115"/>
      <c r="D49" s="118"/>
      <c r="E49" s="116"/>
      <c r="F49" s="116"/>
      <c r="G49" s="110"/>
      <c r="H49" s="66">
        <f t="shared" si="15"/>
        <v>0</v>
      </c>
      <c r="I49" s="66">
        <f t="shared" si="12"/>
        <v>0</v>
      </c>
      <c r="J49" s="66"/>
      <c r="K49" s="68"/>
      <c r="L49" s="77">
        <f t="shared" si="13"/>
        <v>0</v>
      </c>
      <c r="M49" s="66">
        <f t="shared" si="14"/>
        <v>0</v>
      </c>
      <c r="N49" s="12"/>
      <c r="O49" s="56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customHeight="1" x14ac:dyDescent="0.25">
      <c r="A50" s="11"/>
      <c r="B50" s="140">
        <v>3</v>
      </c>
      <c r="C50" s="111"/>
      <c r="D50" s="119"/>
      <c r="E50" s="120"/>
      <c r="F50" s="120"/>
      <c r="G50" s="120"/>
      <c r="H50" s="68">
        <f t="shared" ref="H50:H51" si="16">+H40*(1+$H$8)</f>
        <v>0</v>
      </c>
      <c r="I50" s="66">
        <f t="shared" si="12"/>
        <v>0</v>
      </c>
      <c r="J50" s="66"/>
      <c r="K50" s="66"/>
      <c r="L50" s="66">
        <f t="shared" ref="L50:L51" si="17">K50*J50*F50*E50</f>
        <v>0</v>
      </c>
      <c r="M50" s="83">
        <f t="shared" si="14"/>
        <v>0</v>
      </c>
      <c r="N50" s="12"/>
      <c r="O50" s="56"/>
      <c r="P50" s="84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3.5" customHeight="1" thickBot="1" x14ac:dyDescent="0.3">
      <c r="A51" s="11"/>
      <c r="B51" s="80">
        <v>3</v>
      </c>
      <c r="C51" s="23"/>
      <c r="D51" s="81"/>
      <c r="E51" s="85"/>
      <c r="F51" s="85"/>
      <c r="G51" s="86"/>
      <c r="H51" s="87">
        <f t="shared" si="16"/>
        <v>0</v>
      </c>
      <c r="I51" s="88">
        <f t="shared" si="12"/>
        <v>0</v>
      </c>
      <c r="J51" s="88"/>
      <c r="K51" s="88"/>
      <c r="L51" s="88">
        <f t="shared" si="17"/>
        <v>0</v>
      </c>
      <c r="M51" s="83">
        <f t="shared" si="14"/>
        <v>0</v>
      </c>
      <c r="N51" s="1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3.5" customHeight="1" thickBot="1" x14ac:dyDescent="0.35">
      <c r="A52" s="62"/>
      <c r="B52" s="441" t="s">
        <v>84</v>
      </c>
      <c r="C52" s="442"/>
      <c r="D52" s="442"/>
      <c r="E52" s="442"/>
      <c r="F52" s="442"/>
      <c r="G52" s="442"/>
      <c r="H52" s="442"/>
      <c r="I52" s="442"/>
      <c r="J52" s="442"/>
      <c r="K52" s="442"/>
      <c r="L52" s="443"/>
      <c r="M52" s="70">
        <f>SUM(M43:M51)</f>
        <v>0</v>
      </c>
      <c r="N52" s="64"/>
      <c r="O52" s="71"/>
      <c r="P52" s="7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2.75" customHeight="1" x14ac:dyDescent="0.25">
      <c r="A53" s="11"/>
      <c r="B53" s="69">
        <v>4</v>
      </c>
      <c r="C53" s="121"/>
      <c r="D53" s="108"/>
      <c r="E53" s="120"/>
      <c r="F53" s="120"/>
      <c r="G53" s="111"/>
      <c r="H53" s="54">
        <f t="shared" ref="H53:H54" si="18">H43*(1+$H$8)</f>
        <v>0</v>
      </c>
      <c r="I53" s="66">
        <f t="shared" ref="I53:I60" si="19">H53*E53*F53</f>
        <v>0</v>
      </c>
      <c r="J53" s="66"/>
      <c r="K53" s="66"/>
      <c r="L53" s="79">
        <f t="shared" ref="L53:L59" si="20">F53*J53*K53*E53</f>
        <v>0</v>
      </c>
      <c r="M53" s="66">
        <f t="shared" ref="M53:M60" si="21">I53+L53</f>
        <v>0</v>
      </c>
      <c r="N53" s="12"/>
      <c r="O53" s="56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customHeight="1" x14ac:dyDescent="0.25">
      <c r="A54" s="11"/>
      <c r="B54" s="80">
        <v>4</v>
      </c>
      <c r="C54" s="111"/>
      <c r="D54" s="112"/>
      <c r="E54" s="113"/>
      <c r="F54" s="113"/>
      <c r="G54" s="115"/>
      <c r="H54" s="54">
        <f t="shared" si="18"/>
        <v>0</v>
      </c>
      <c r="I54" s="66">
        <f t="shared" si="19"/>
        <v>0</v>
      </c>
      <c r="J54" s="66"/>
      <c r="K54" s="68"/>
      <c r="L54" s="79">
        <f t="shared" si="20"/>
        <v>0</v>
      </c>
      <c r="M54" s="66">
        <f t="shared" si="21"/>
        <v>0</v>
      </c>
      <c r="N54" s="12"/>
      <c r="O54" s="56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customHeight="1" x14ac:dyDescent="0.25">
      <c r="A55" s="11"/>
      <c r="B55" s="80">
        <v>4</v>
      </c>
      <c r="C55" s="115"/>
      <c r="D55" s="112"/>
      <c r="E55" s="116"/>
      <c r="F55" s="116"/>
      <c r="G55" s="115"/>
      <c r="H55" s="68">
        <f>+H53</f>
        <v>0</v>
      </c>
      <c r="I55" s="66">
        <f t="shared" si="19"/>
        <v>0</v>
      </c>
      <c r="J55" s="66"/>
      <c r="K55" s="68"/>
      <c r="L55" s="79">
        <f t="shared" si="20"/>
        <v>0</v>
      </c>
      <c r="M55" s="66">
        <f t="shared" si="21"/>
        <v>0</v>
      </c>
      <c r="N55" s="12"/>
      <c r="O55" s="56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customHeight="1" x14ac:dyDescent="0.25">
      <c r="A56" s="11"/>
      <c r="B56" s="80">
        <v>4</v>
      </c>
      <c r="C56" s="115"/>
      <c r="D56" s="112"/>
      <c r="E56" s="116"/>
      <c r="F56" s="116"/>
      <c r="G56" s="115"/>
      <c r="H56" s="68">
        <f t="shared" ref="H56:H57" si="22">H46*(1+$H$8)</f>
        <v>0</v>
      </c>
      <c r="I56" s="66">
        <f t="shared" si="19"/>
        <v>0</v>
      </c>
      <c r="J56" s="66"/>
      <c r="K56" s="68"/>
      <c r="L56" s="79">
        <f t="shared" si="20"/>
        <v>0</v>
      </c>
      <c r="M56" s="66">
        <f t="shared" si="21"/>
        <v>0</v>
      </c>
      <c r="N56" s="12"/>
      <c r="O56" s="56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25">
      <c r="A57" s="11"/>
      <c r="B57" s="80">
        <v>4</v>
      </c>
      <c r="C57" s="115"/>
      <c r="D57" s="112"/>
      <c r="E57" s="113"/>
      <c r="F57" s="113"/>
      <c r="G57" s="115"/>
      <c r="H57" s="68">
        <f t="shared" si="22"/>
        <v>0</v>
      </c>
      <c r="I57" s="66">
        <f t="shared" si="19"/>
        <v>0</v>
      </c>
      <c r="J57" s="66"/>
      <c r="K57" s="68"/>
      <c r="L57" s="79">
        <f t="shared" si="20"/>
        <v>0</v>
      </c>
      <c r="M57" s="66">
        <f t="shared" si="21"/>
        <v>0</v>
      </c>
      <c r="N57" s="12"/>
      <c r="O57" s="56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25">
      <c r="A58" s="11"/>
      <c r="B58" s="80">
        <v>4</v>
      </c>
      <c r="C58" s="115"/>
      <c r="D58" s="118"/>
      <c r="E58" s="116"/>
      <c r="F58" s="116"/>
      <c r="G58" s="115"/>
      <c r="H58" s="68">
        <f>H49*(1+$H$8)</f>
        <v>0</v>
      </c>
      <c r="I58" s="66">
        <f t="shared" si="19"/>
        <v>0</v>
      </c>
      <c r="J58" s="66"/>
      <c r="K58" s="68"/>
      <c r="L58" s="79">
        <f t="shared" si="20"/>
        <v>0</v>
      </c>
      <c r="M58" s="66">
        <f t="shared" si="21"/>
        <v>0</v>
      </c>
      <c r="N58" s="12"/>
      <c r="O58" s="56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25">
      <c r="A59" s="11"/>
      <c r="B59" s="80">
        <v>4</v>
      </c>
      <c r="C59" s="115"/>
      <c r="D59" s="115"/>
      <c r="E59" s="113"/>
      <c r="F59" s="113"/>
      <c r="G59" s="115"/>
      <c r="H59" s="68"/>
      <c r="I59" s="66">
        <f t="shared" si="19"/>
        <v>0</v>
      </c>
      <c r="J59" s="66"/>
      <c r="K59" s="68"/>
      <c r="L59" s="79">
        <f t="shared" si="20"/>
        <v>0</v>
      </c>
      <c r="M59" s="66">
        <f t="shared" si="21"/>
        <v>0</v>
      </c>
      <c r="N59" s="12"/>
      <c r="O59" s="56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3.5" customHeight="1" thickBot="1" x14ac:dyDescent="0.3">
      <c r="A60" s="11"/>
      <c r="B60" s="89">
        <v>4</v>
      </c>
      <c r="C60" s="23"/>
      <c r="D60" s="81"/>
      <c r="E60" s="85"/>
      <c r="F60" s="85"/>
      <c r="G60" s="90"/>
      <c r="H60" s="88">
        <f>+H51*(1+$H$8)</f>
        <v>0</v>
      </c>
      <c r="I60" s="79">
        <f t="shared" si="19"/>
        <v>0</v>
      </c>
      <c r="J60" s="54"/>
      <c r="K60" s="54"/>
      <c r="L60" s="54">
        <f>K60*J60*F60*E60</f>
        <v>0</v>
      </c>
      <c r="M60" s="55">
        <f t="shared" si="21"/>
        <v>0</v>
      </c>
      <c r="N60" s="1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 thickBot="1" x14ac:dyDescent="0.35">
      <c r="A61" s="62"/>
      <c r="B61" s="441" t="s">
        <v>85</v>
      </c>
      <c r="C61" s="442"/>
      <c r="D61" s="442"/>
      <c r="E61" s="442"/>
      <c r="F61" s="442"/>
      <c r="G61" s="442"/>
      <c r="H61" s="442"/>
      <c r="I61" s="442"/>
      <c r="J61" s="442"/>
      <c r="K61" s="442"/>
      <c r="L61" s="443"/>
      <c r="M61" s="70">
        <f>SUM(M53:M60)</f>
        <v>0</v>
      </c>
      <c r="N61" s="64"/>
      <c r="O61" s="71"/>
      <c r="P61" s="7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2.75" customHeight="1" x14ac:dyDescent="0.25">
      <c r="A62" s="40"/>
      <c r="B62" s="91">
        <v>5</v>
      </c>
      <c r="C62" s="122"/>
      <c r="D62" s="122"/>
      <c r="E62" s="123"/>
      <c r="F62" s="123"/>
      <c r="G62" s="124"/>
      <c r="H62" s="46">
        <f>+H54*(1+$H$8)</f>
        <v>0</v>
      </c>
      <c r="I62" s="92">
        <f t="shared" ref="I62:I68" si="23">H62*E62*F62</f>
        <v>0</v>
      </c>
      <c r="J62" s="92"/>
      <c r="K62" s="92"/>
      <c r="L62" s="92">
        <f t="shared" ref="L62:L66" si="24">F62*J62*K62*E62</f>
        <v>0</v>
      </c>
      <c r="M62" s="92">
        <f t="shared" ref="M62:M68" si="25">I62+L62</f>
        <v>0</v>
      </c>
      <c r="N62" s="49"/>
      <c r="O62" s="5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2.75" customHeight="1" x14ac:dyDescent="0.25">
      <c r="A63" s="11"/>
      <c r="B63" s="89">
        <v>5</v>
      </c>
      <c r="C63" s="115"/>
      <c r="D63" s="112"/>
      <c r="E63" s="125"/>
      <c r="F63" s="125"/>
      <c r="G63" s="115"/>
      <c r="H63" s="54">
        <f t="shared" ref="H63:H65" si="26">+H62</f>
        <v>0</v>
      </c>
      <c r="I63" s="68">
        <f t="shared" si="23"/>
        <v>0</v>
      </c>
      <c r="J63" s="68"/>
      <c r="K63" s="68"/>
      <c r="L63" s="66">
        <f t="shared" si="24"/>
        <v>0</v>
      </c>
      <c r="M63" s="68">
        <f t="shared" si="25"/>
        <v>0</v>
      </c>
      <c r="N63" s="12"/>
      <c r="O63" s="56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customHeight="1" x14ac:dyDescent="0.25">
      <c r="A64" s="11"/>
      <c r="B64" s="89">
        <v>5</v>
      </c>
      <c r="C64" s="115"/>
      <c r="D64" s="112"/>
      <c r="E64" s="125"/>
      <c r="F64" s="125"/>
      <c r="G64" s="115"/>
      <c r="H64" s="54">
        <f t="shared" si="26"/>
        <v>0</v>
      </c>
      <c r="I64" s="68">
        <f t="shared" si="23"/>
        <v>0</v>
      </c>
      <c r="J64" s="68"/>
      <c r="K64" s="68"/>
      <c r="L64" s="66">
        <f t="shared" si="24"/>
        <v>0</v>
      </c>
      <c r="M64" s="68">
        <f t="shared" si="25"/>
        <v>0</v>
      </c>
      <c r="N64" s="12"/>
      <c r="O64" s="56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customHeight="1" x14ac:dyDescent="0.25">
      <c r="A65" s="11"/>
      <c r="B65" s="89">
        <v>5</v>
      </c>
      <c r="C65" s="113"/>
      <c r="D65" s="115"/>
      <c r="E65" s="116"/>
      <c r="F65" s="113"/>
      <c r="G65" s="115"/>
      <c r="H65" s="54">
        <f t="shared" si="26"/>
        <v>0</v>
      </c>
      <c r="I65" s="68">
        <f t="shared" si="23"/>
        <v>0</v>
      </c>
      <c r="J65" s="68"/>
      <c r="K65" s="68"/>
      <c r="L65" s="94">
        <f t="shared" si="24"/>
        <v>0</v>
      </c>
      <c r="M65" s="68">
        <f t="shared" si="25"/>
        <v>0</v>
      </c>
      <c r="N65" s="12"/>
      <c r="O65" s="56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customHeight="1" x14ac:dyDescent="0.25">
      <c r="A66" s="11"/>
      <c r="B66" s="89">
        <v>5</v>
      </c>
      <c r="C66" s="113"/>
      <c r="D66" s="115"/>
      <c r="E66" s="113"/>
      <c r="F66" s="113"/>
      <c r="G66" s="115"/>
      <c r="H66" s="54">
        <f>+H63</f>
        <v>0</v>
      </c>
      <c r="I66" s="68">
        <f t="shared" si="23"/>
        <v>0</v>
      </c>
      <c r="J66" s="68"/>
      <c r="K66" s="68"/>
      <c r="L66" s="95">
        <f t="shared" si="24"/>
        <v>0</v>
      </c>
      <c r="M66" s="68">
        <f t="shared" si="25"/>
        <v>0</v>
      </c>
      <c r="N66" s="12"/>
      <c r="O66" s="56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customHeight="1" x14ac:dyDescent="0.25">
      <c r="A67" s="11"/>
      <c r="B67" s="89">
        <v>5</v>
      </c>
      <c r="C67" s="125"/>
      <c r="D67" s="126"/>
      <c r="E67" s="125"/>
      <c r="F67" s="125"/>
      <c r="G67" s="126"/>
      <c r="H67" s="68">
        <f>(H56*(1+$H$8))</f>
        <v>0</v>
      </c>
      <c r="I67" s="68">
        <f t="shared" si="23"/>
        <v>0</v>
      </c>
      <c r="J67" s="96"/>
      <c r="K67" s="97"/>
      <c r="L67" s="56"/>
      <c r="M67" s="68">
        <f t="shared" si="25"/>
        <v>0</v>
      </c>
      <c r="N67" s="12"/>
      <c r="O67" s="56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3.5" customHeight="1" thickBot="1" x14ac:dyDescent="0.3">
      <c r="A68" s="11"/>
      <c r="B68" s="89">
        <v>5</v>
      </c>
      <c r="C68" s="127"/>
      <c r="D68" s="128"/>
      <c r="E68" s="127"/>
      <c r="F68" s="127"/>
      <c r="G68" s="127"/>
      <c r="H68" s="68">
        <f>(H56*(1+$H$8))</f>
        <v>0</v>
      </c>
      <c r="I68" s="87">
        <f t="shared" si="23"/>
        <v>0</v>
      </c>
      <c r="J68" s="87"/>
      <c r="K68" s="88"/>
      <c r="L68" s="87">
        <f>K68*J68*F68*E68</f>
        <v>0</v>
      </c>
      <c r="M68" s="87">
        <f t="shared" si="25"/>
        <v>0</v>
      </c>
      <c r="N68" s="12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3.5" customHeight="1" thickBot="1" x14ac:dyDescent="0.35">
      <c r="A69" s="62"/>
      <c r="B69" s="441" t="s">
        <v>86</v>
      </c>
      <c r="C69" s="442"/>
      <c r="D69" s="442"/>
      <c r="E69" s="442"/>
      <c r="F69" s="442"/>
      <c r="G69" s="442"/>
      <c r="H69" s="442"/>
      <c r="I69" s="442"/>
      <c r="J69" s="442"/>
      <c r="K69" s="442"/>
      <c r="L69" s="443"/>
      <c r="M69" s="70">
        <f>SUM(M62:M68)</f>
        <v>0</v>
      </c>
      <c r="N69" s="64"/>
      <c r="O69" s="71"/>
      <c r="P69" s="7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3.5" customHeight="1" thickBot="1" x14ac:dyDescent="0.35">
      <c r="A70" s="62"/>
      <c r="B70" s="441" t="s">
        <v>87</v>
      </c>
      <c r="C70" s="442"/>
      <c r="D70" s="442"/>
      <c r="E70" s="442"/>
      <c r="F70" s="442"/>
      <c r="G70" s="442"/>
      <c r="H70" s="442"/>
      <c r="I70" s="442"/>
      <c r="J70" s="442"/>
      <c r="K70" s="442"/>
      <c r="L70" s="443"/>
      <c r="M70" s="70">
        <f>SUM(M34+M42+M52+M61+M69)</f>
        <v>0</v>
      </c>
      <c r="N70" s="64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3.5" customHeight="1" thickBo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thickBot="1" x14ac:dyDescent="0.35">
      <c r="A72" s="11"/>
      <c r="B72" s="444" t="s">
        <v>88</v>
      </c>
      <c r="C72" s="442"/>
      <c r="D72" s="442"/>
      <c r="E72" s="442"/>
      <c r="F72" s="442"/>
      <c r="G72" s="442"/>
      <c r="H72" s="442"/>
      <c r="I72" s="442"/>
      <c r="J72" s="442"/>
      <c r="K72" s="442"/>
      <c r="L72" s="442"/>
      <c r="M72" s="443"/>
      <c r="N72" s="12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7.5" customHeight="1" thickBot="1" x14ac:dyDescent="0.3">
      <c r="A73" s="11"/>
      <c r="B73" s="130" t="s">
        <v>70</v>
      </c>
      <c r="C73" s="130" t="s">
        <v>71</v>
      </c>
      <c r="D73" s="130" t="s">
        <v>72</v>
      </c>
      <c r="E73" s="130" t="s">
        <v>73</v>
      </c>
      <c r="F73" s="130" t="s">
        <v>74</v>
      </c>
      <c r="G73" s="130" t="s">
        <v>75</v>
      </c>
      <c r="H73" s="130" t="s">
        <v>91</v>
      </c>
      <c r="I73" s="130" t="s">
        <v>77</v>
      </c>
      <c r="J73" s="130" t="s">
        <v>78</v>
      </c>
      <c r="K73" s="130" t="s">
        <v>79</v>
      </c>
      <c r="L73" s="130" t="s">
        <v>80</v>
      </c>
      <c r="M73" s="130" t="s">
        <v>81</v>
      </c>
      <c r="N73" s="12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customHeight="1" x14ac:dyDescent="0.25">
      <c r="A74" s="11"/>
      <c r="B74" s="73">
        <v>1</v>
      </c>
      <c r="C74" s="21"/>
      <c r="D74" s="76"/>
      <c r="E74" s="98"/>
      <c r="F74" s="73"/>
      <c r="G74" s="73"/>
      <c r="H74" s="99"/>
      <c r="I74" s="67">
        <f t="shared" ref="I74:I76" si="27">H74*E74*F74</f>
        <v>0</v>
      </c>
      <c r="J74" s="67"/>
      <c r="K74" s="67">
        <f>F18</f>
        <v>0</v>
      </c>
      <c r="L74" s="54">
        <f t="shared" ref="L74:L76" si="28">F74*J74*K74*E74</f>
        <v>0</v>
      </c>
      <c r="M74" s="83">
        <f t="shared" ref="M74:M76" si="29">I74+L74</f>
        <v>0</v>
      </c>
      <c r="N74" s="12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customHeight="1" x14ac:dyDescent="0.25">
      <c r="A75" s="11"/>
      <c r="B75" s="78">
        <v>1</v>
      </c>
      <c r="C75" s="21"/>
      <c r="D75" s="116"/>
      <c r="E75" s="69"/>
      <c r="F75" s="76"/>
      <c r="G75" s="76"/>
      <c r="H75" s="129"/>
      <c r="I75" s="66">
        <f t="shared" si="27"/>
        <v>0</v>
      </c>
      <c r="J75" s="131"/>
      <c r="K75" s="131"/>
      <c r="L75" s="54">
        <f t="shared" si="28"/>
        <v>0</v>
      </c>
      <c r="M75" s="83">
        <f t="shared" si="29"/>
        <v>0</v>
      </c>
      <c r="N75" s="12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3.5" customHeight="1" thickBot="1" x14ac:dyDescent="0.3">
      <c r="A76" s="11"/>
      <c r="B76" s="78">
        <v>1</v>
      </c>
      <c r="C76" s="21"/>
      <c r="D76" s="93"/>
      <c r="E76" s="69"/>
      <c r="F76" s="76"/>
      <c r="G76" s="76"/>
      <c r="H76" s="100"/>
      <c r="I76" s="87">
        <f t="shared" si="27"/>
        <v>0</v>
      </c>
      <c r="J76" s="132"/>
      <c r="K76" s="133"/>
      <c r="L76" s="101">
        <f t="shared" si="28"/>
        <v>0</v>
      </c>
      <c r="M76" s="102">
        <f t="shared" si="29"/>
        <v>0</v>
      </c>
      <c r="N76" s="12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3.5" customHeight="1" thickBot="1" x14ac:dyDescent="0.35">
      <c r="A77" s="62"/>
      <c r="B77" s="441" t="s">
        <v>82</v>
      </c>
      <c r="C77" s="442"/>
      <c r="D77" s="442"/>
      <c r="E77" s="442"/>
      <c r="F77" s="442"/>
      <c r="G77" s="442"/>
      <c r="H77" s="442"/>
      <c r="I77" s="442"/>
      <c r="J77" s="442"/>
      <c r="K77" s="442"/>
      <c r="L77" s="443"/>
      <c r="M77" s="63">
        <f>SUM(M74:M76)</f>
        <v>0</v>
      </c>
      <c r="N77" s="64"/>
      <c r="O77" s="1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2.75" customHeight="1" x14ac:dyDescent="0.25">
      <c r="A78" s="11"/>
      <c r="B78" s="103">
        <v>2</v>
      </c>
      <c r="C78" s="21"/>
      <c r="D78" s="76"/>
      <c r="E78" s="104"/>
      <c r="F78" s="73"/>
      <c r="G78" s="73"/>
      <c r="H78" s="54"/>
      <c r="I78" s="67">
        <f t="shared" ref="I78:I83" si="30">H78*E78*F78</f>
        <v>0</v>
      </c>
      <c r="J78" s="134"/>
      <c r="K78" s="134"/>
      <c r="L78" s="54">
        <f t="shared" ref="L78:L83" si="31">F78*J78*K78*E78</f>
        <v>0</v>
      </c>
      <c r="M78" s="83">
        <f t="shared" ref="M78:M83" si="32">I78+L78</f>
        <v>0</v>
      </c>
      <c r="N78" s="12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customHeight="1" x14ac:dyDescent="0.25">
      <c r="A79" s="11"/>
      <c r="B79" s="103">
        <v>2</v>
      </c>
      <c r="C79" s="21"/>
      <c r="D79" s="116"/>
      <c r="E79" s="80"/>
      <c r="F79" s="76"/>
      <c r="G79" s="76"/>
      <c r="H79" s="99"/>
      <c r="I79" s="66">
        <f t="shared" si="30"/>
        <v>0</v>
      </c>
      <c r="J79" s="131"/>
      <c r="K79" s="131"/>
      <c r="L79" s="54">
        <f t="shared" si="31"/>
        <v>0</v>
      </c>
      <c r="M79" s="83">
        <f t="shared" si="32"/>
        <v>0</v>
      </c>
      <c r="N79" s="12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customHeight="1" x14ac:dyDescent="0.25">
      <c r="A80" s="11"/>
      <c r="B80" s="103">
        <v>2</v>
      </c>
      <c r="C80" s="21"/>
      <c r="D80" s="93"/>
      <c r="E80" s="80"/>
      <c r="F80" s="76"/>
      <c r="G80" s="76"/>
      <c r="H80" s="99"/>
      <c r="I80" s="68">
        <f t="shared" si="30"/>
        <v>0</v>
      </c>
      <c r="J80" s="131"/>
      <c r="K80" s="135"/>
      <c r="L80" s="54">
        <f t="shared" si="31"/>
        <v>0</v>
      </c>
      <c r="M80" s="77">
        <f t="shared" si="32"/>
        <v>0</v>
      </c>
      <c r="N80" s="12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customHeight="1" x14ac:dyDescent="0.25">
      <c r="A81" s="11"/>
      <c r="B81" s="103">
        <v>2</v>
      </c>
      <c r="C81" s="21"/>
      <c r="D81" s="93"/>
      <c r="E81" s="80"/>
      <c r="F81" s="76"/>
      <c r="G81" s="76"/>
      <c r="H81" s="99"/>
      <c r="I81" s="68">
        <f t="shared" si="30"/>
        <v>0</v>
      </c>
      <c r="J81" s="131"/>
      <c r="K81" s="135"/>
      <c r="L81" s="54">
        <f t="shared" si="31"/>
        <v>0</v>
      </c>
      <c r="M81" s="83">
        <f t="shared" si="32"/>
        <v>0</v>
      </c>
      <c r="N81" s="12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customHeight="1" x14ac:dyDescent="0.25">
      <c r="A82" s="11"/>
      <c r="B82" s="103">
        <v>2</v>
      </c>
      <c r="C82" s="75"/>
      <c r="D82" s="93"/>
      <c r="E82" s="80"/>
      <c r="F82" s="76"/>
      <c r="G82" s="76"/>
      <c r="H82" s="99"/>
      <c r="I82" s="68">
        <f t="shared" si="30"/>
        <v>0</v>
      </c>
      <c r="J82" s="131"/>
      <c r="K82" s="135"/>
      <c r="L82" s="54">
        <f t="shared" si="31"/>
        <v>0</v>
      </c>
      <c r="M82" s="83">
        <f t="shared" si="32"/>
        <v>0</v>
      </c>
      <c r="N82" s="12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3.5" customHeight="1" thickBot="1" x14ac:dyDescent="0.3">
      <c r="A83" s="11"/>
      <c r="B83" s="103">
        <v>2</v>
      </c>
      <c r="C83" s="75"/>
      <c r="D83" s="76"/>
      <c r="E83" s="80"/>
      <c r="F83" s="76"/>
      <c r="G83" s="76"/>
      <c r="H83" s="99"/>
      <c r="I83" s="68">
        <f t="shared" si="30"/>
        <v>0</v>
      </c>
      <c r="J83" s="131"/>
      <c r="K83" s="135"/>
      <c r="L83" s="54">
        <f t="shared" si="31"/>
        <v>0</v>
      </c>
      <c r="M83" s="83">
        <f t="shared" si="32"/>
        <v>0</v>
      </c>
      <c r="N83" s="12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3.5" customHeight="1" thickBot="1" x14ac:dyDescent="0.35">
      <c r="A84" s="62"/>
      <c r="B84" s="441" t="s">
        <v>83</v>
      </c>
      <c r="C84" s="442"/>
      <c r="D84" s="442"/>
      <c r="E84" s="442"/>
      <c r="F84" s="442"/>
      <c r="G84" s="442"/>
      <c r="H84" s="442"/>
      <c r="I84" s="442"/>
      <c r="J84" s="442"/>
      <c r="K84" s="442"/>
      <c r="L84" s="443"/>
      <c r="M84" s="70">
        <f>SUM(M78:M83)</f>
        <v>0</v>
      </c>
      <c r="N84" s="64"/>
      <c r="O84" s="1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2.75" customHeight="1" x14ac:dyDescent="0.25">
      <c r="A85" s="11"/>
      <c r="B85" s="82">
        <v>3</v>
      </c>
      <c r="C85" s="21"/>
      <c r="D85" s="76"/>
      <c r="E85" s="104"/>
      <c r="F85" s="73"/>
      <c r="G85" s="73"/>
      <c r="H85" s="99"/>
      <c r="I85" s="67">
        <f t="shared" ref="I85:I90" si="33">H85*E85*F85</f>
        <v>0</v>
      </c>
      <c r="J85" s="134"/>
      <c r="K85" s="134"/>
      <c r="L85" s="54">
        <f t="shared" ref="L85:L90" si="34">F85*J85*K85*E85</f>
        <v>0</v>
      </c>
      <c r="M85" s="83">
        <f t="shared" ref="M85:M90" si="35">I85+L85</f>
        <v>0</v>
      </c>
      <c r="N85" s="12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customHeight="1" x14ac:dyDescent="0.25">
      <c r="A86" s="11"/>
      <c r="B86" s="105">
        <v>3</v>
      </c>
      <c r="C86" s="21"/>
      <c r="D86" s="116"/>
      <c r="E86" s="76"/>
      <c r="F86" s="76"/>
      <c r="G86" s="76"/>
      <c r="H86" s="99"/>
      <c r="I86" s="66">
        <f t="shared" si="33"/>
        <v>0</v>
      </c>
      <c r="J86" s="131"/>
      <c r="K86" s="131"/>
      <c r="L86" s="54">
        <f t="shared" si="34"/>
        <v>0</v>
      </c>
      <c r="M86" s="83">
        <f t="shared" si="35"/>
        <v>0</v>
      </c>
      <c r="N86" s="12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customHeight="1" x14ac:dyDescent="0.25">
      <c r="A87" s="11"/>
      <c r="B87" s="76">
        <v>3</v>
      </c>
      <c r="C87" s="21"/>
      <c r="D87" s="93"/>
      <c r="E87" s="76"/>
      <c r="F87" s="76"/>
      <c r="G87" s="76"/>
      <c r="H87" s="99"/>
      <c r="I87" s="68">
        <f t="shared" si="33"/>
        <v>0</v>
      </c>
      <c r="J87" s="131"/>
      <c r="K87" s="135"/>
      <c r="L87" s="54">
        <f t="shared" si="34"/>
        <v>0</v>
      </c>
      <c r="M87" s="77">
        <f t="shared" si="35"/>
        <v>0</v>
      </c>
      <c r="N87" s="12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customHeight="1" x14ac:dyDescent="0.25">
      <c r="A88" s="11"/>
      <c r="B88" s="76">
        <v>3</v>
      </c>
      <c r="C88" s="75"/>
      <c r="D88" s="76"/>
      <c r="E88" s="76"/>
      <c r="F88" s="76"/>
      <c r="G88" s="76"/>
      <c r="H88" s="99"/>
      <c r="I88" s="68">
        <f t="shared" si="33"/>
        <v>0</v>
      </c>
      <c r="J88" s="131"/>
      <c r="K88" s="135"/>
      <c r="L88" s="54">
        <f t="shared" si="34"/>
        <v>0</v>
      </c>
      <c r="M88" s="83">
        <f t="shared" si="35"/>
        <v>0</v>
      </c>
      <c r="N88" s="12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 x14ac:dyDescent="0.25">
      <c r="A89" s="11"/>
      <c r="B89" s="76">
        <v>3</v>
      </c>
      <c r="C89" s="118"/>
      <c r="D89" s="106"/>
      <c r="E89" s="76"/>
      <c r="F89" s="76"/>
      <c r="G89" s="76"/>
      <c r="H89" s="99"/>
      <c r="I89" s="68">
        <f t="shared" si="33"/>
        <v>0</v>
      </c>
      <c r="J89" s="131"/>
      <c r="K89" s="135"/>
      <c r="L89" s="54">
        <f t="shared" si="34"/>
        <v>0</v>
      </c>
      <c r="M89" s="83">
        <f t="shared" si="35"/>
        <v>0</v>
      </c>
      <c r="N89" s="12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3.5" customHeight="1" thickBot="1" x14ac:dyDescent="0.3">
      <c r="A90" s="11"/>
      <c r="B90" s="76">
        <v>3</v>
      </c>
      <c r="C90" s="23"/>
      <c r="D90" s="93"/>
      <c r="E90" s="76"/>
      <c r="F90" s="76"/>
      <c r="G90" s="76"/>
      <c r="H90" s="99"/>
      <c r="I90" s="68">
        <f t="shared" si="33"/>
        <v>0</v>
      </c>
      <c r="J90" s="131"/>
      <c r="K90" s="135"/>
      <c r="L90" s="54">
        <f t="shared" si="34"/>
        <v>0</v>
      </c>
      <c r="M90" s="83">
        <f t="shared" si="35"/>
        <v>0</v>
      </c>
      <c r="N90" s="12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3.5" customHeight="1" thickBot="1" x14ac:dyDescent="0.35">
      <c r="A91" s="62"/>
      <c r="B91" s="441" t="s">
        <v>84</v>
      </c>
      <c r="C91" s="442"/>
      <c r="D91" s="442"/>
      <c r="E91" s="442"/>
      <c r="F91" s="442"/>
      <c r="G91" s="442"/>
      <c r="H91" s="442"/>
      <c r="I91" s="442"/>
      <c r="J91" s="442"/>
      <c r="K91" s="442"/>
      <c r="L91" s="443"/>
      <c r="M91" s="70">
        <f>SUM(M85:M90)</f>
        <v>0</v>
      </c>
      <c r="N91" s="64"/>
      <c r="O91" s="11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2.75" customHeight="1" x14ac:dyDescent="0.25">
      <c r="A92" s="11"/>
      <c r="B92" s="76">
        <v>4</v>
      </c>
      <c r="C92" s="21"/>
      <c r="D92" s="76"/>
      <c r="E92" s="104"/>
      <c r="F92" s="73"/>
      <c r="G92" s="73"/>
      <c r="H92" s="99"/>
      <c r="I92" s="67">
        <f t="shared" ref="I92:I96" si="36">H92*E92*F92</f>
        <v>0</v>
      </c>
      <c r="J92" s="134"/>
      <c r="K92" s="134"/>
      <c r="L92" s="54">
        <f t="shared" ref="L92:L96" si="37">F92*J92*K92*E92</f>
        <v>0</v>
      </c>
      <c r="M92" s="83">
        <f t="shared" ref="M92:M96" si="38">I92+L92</f>
        <v>0</v>
      </c>
      <c r="N92" s="12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customHeight="1" x14ac:dyDescent="0.25">
      <c r="A93" s="11"/>
      <c r="B93" s="76">
        <v>4</v>
      </c>
      <c r="C93" s="21"/>
      <c r="D93" s="116"/>
      <c r="E93" s="76"/>
      <c r="F93" s="76"/>
      <c r="G93" s="76"/>
      <c r="H93" s="99"/>
      <c r="I93" s="66">
        <f t="shared" si="36"/>
        <v>0</v>
      </c>
      <c r="J93" s="131"/>
      <c r="K93" s="131"/>
      <c r="L93" s="54">
        <f t="shared" si="37"/>
        <v>0</v>
      </c>
      <c r="M93" s="83">
        <f t="shared" si="38"/>
        <v>0</v>
      </c>
      <c r="N93" s="12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customHeight="1" x14ac:dyDescent="0.25">
      <c r="A94" s="11"/>
      <c r="B94" s="76">
        <v>4</v>
      </c>
      <c r="C94" s="21"/>
      <c r="D94" s="93"/>
      <c r="E94" s="76"/>
      <c r="F94" s="76"/>
      <c r="G94" s="76"/>
      <c r="H94" s="99"/>
      <c r="I94" s="68">
        <f t="shared" si="36"/>
        <v>0</v>
      </c>
      <c r="J94" s="131"/>
      <c r="K94" s="135"/>
      <c r="L94" s="54">
        <f t="shared" si="37"/>
        <v>0</v>
      </c>
      <c r="M94" s="77">
        <f t="shared" si="38"/>
        <v>0</v>
      </c>
      <c r="N94" s="12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customHeight="1" x14ac:dyDescent="0.25">
      <c r="A95" s="11"/>
      <c r="B95" s="76">
        <v>4</v>
      </c>
      <c r="C95" s="75"/>
      <c r="D95" s="76"/>
      <c r="E95" s="76"/>
      <c r="F95" s="76"/>
      <c r="G95" s="76"/>
      <c r="H95" s="99"/>
      <c r="I95" s="68">
        <f t="shared" si="36"/>
        <v>0</v>
      </c>
      <c r="J95" s="131"/>
      <c r="K95" s="135"/>
      <c r="L95" s="54">
        <f t="shared" si="37"/>
        <v>0</v>
      </c>
      <c r="M95" s="83">
        <f t="shared" si="38"/>
        <v>0</v>
      </c>
      <c r="N95" s="12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3.5" customHeight="1" thickBot="1" x14ac:dyDescent="0.3">
      <c r="A96" s="11"/>
      <c r="B96" s="76">
        <v>4</v>
      </c>
      <c r="C96" s="23"/>
      <c r="D96" s="93"/>
      <c r="E96" s="76"/>
      <c r="F96" s="76"/>
      <c r="G96" s="76"/>
      <c r="H96" s="99"/>
      <c r="I96" s="68">
        <f t="shared" si="36"/>
        <v>0</v>
      </c>
      <c r="J96" s="131"/>
      <c r="K96" s="135"/>
      <c r="L96" s="54">
        <f t="shared" si="37"/>
        <v>0</v>
      </c>
      <c r="M96" s="83">
        <f t="shared" si="38"/>
        <v>0</v>
      </c>
      <c r="N96" s="12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3.5" customHeight="1" thickBot="1" x14ac:dyDescent="0.35">
      <c r="A97" s="62"/>
      <c r="B97" s="441" t="s">
        <v>85</v>
      </c>
      <c r="C97" s="442"/>
      <c r="D97" s="442"/>
      <c r="E97" s="442"/>
      <c r="F97" s="442"/>
      <c r="G97" s="442"/>
      <c r="H97" s="442"/>
      <c r="I97" s="442"/>
      <c r="J97" s="442"/>
      <c r="K97" s="442"/>
      <c r="L97" s="443"/>
      <c r="M97" s="70">
        <f>SUM(M92:M96)</f>
        <v>0</v>
      </c>
      <c r="N97" s="64"/>
      <c r="O97" s="11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2.75" customHeight="1" x14ac:dyDescent="0.25">
      <c r="A98" s="11"/>
      <c r="B98" s="78">
        <v>5</v>
      </c>
      <c r="C98" s="21"/>
      <c r="D98" s="76"/>
      <c r="E98" s="104"/>
      <c r="F98" s="73"/>
      <c r="G98" s="73"/>
      <c r="H98" s="99"/>
      <c r="I98" s="66">
        <f t="shared" ref="I98:I101" si="39">H98*E98*F98</f>
        <v>0</v>
      </c>
      <c r="J98" s="134"/>
      <c r="K98" s="134"/>
      <c r="L98" s="54">
        <f t="shared" ref="L98:L101" si="40">F98*J98*K98*E98</f>
        <v>0</v>
      </c>
      <c r="M98" s="66">
        <f t="shared" ref="M98:M101" si="41">I98+L98</f>
        <v>0</v>
      </c>
      <c r="N98" s="12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customHeight="1" x14ac:dyDescent="0.25">
      <c r="A99" s="11"/>
      <c r="B99" s="78">
        <v>5</v>
      </c>
      <c r="C99" s="21"/>
      <c r="D99" s="116"/>
      <c r="E99" s="76"/>
      <c r="F99" s="76"/>
      <c r="G99" s="76"/>
      <c r="H99" s="99"/>
      <c r="I99" s="66">
        <f t="shared" si="39"/>
        <v>0</v>
      </c>
      <c r="J99" s="131"/>
      <c r="K99" s="131"/>
      <c r="L99" s="54">
        <f t="shared" si="40"/>
        <v>0</v>
      </c>
      <c r="M99" s="66">
        <f t="shared" si="41"/>
        <v>0</v>
      </c>
      <c r="N99" s="12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customHeight="1" x14ac:dyDescent="0.25">
      <c r="A100" s="11"/>
      <c r="B100" s="78">
        <v>5</v>
      </c>
      <c r="C100" s="21"/>
      <c r="D100" s="93"/>
      <c r="E100" s="76"/>
      <c r="F100" s="76"/>
      <c r="G100" s="76"/>
      <c r="H100" s="99"/>
      <c r="I100" s="66">
        <f t="shared" si="39"/>
        <v>0</v>
      </c>
      <c r="J100" s="131"/>
      <c r="K100" s="135"/>
      <c r="L100" s="54">
        <f t="shared" si="40"/>
        <v>0</v>
      </c>
      <c r="M100" s="66">
        <f t="shared" si="41"/>
        <v>0</v>
      </c>
      <c r="N100" s="1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3.5" customHeight="1" thickBot="1" x14ac:dyDescent="0.3">
      <c r="A101" s="11"/>
      <c r="B101" s="78">
        <v>5</v>
      </c>
      <c r="C101" s="23"/>
      <c r="D101" s="93"/>
      <c r="E101" s="76"/>
      <c r="F101" s="76"/>
      <c r="G101" s="76"/>
      <c r="H101" s="99"/>
      <c r="I101" s="66">
        <f t="shared" si="39"/>
        <v>0</v>
      </c>
      <c r="J101" s="131"/>
      <c r="K101" s="135"/>
      <c r="L101" s="54">
        <f t="shared" si="40"/>
        <v>0</v>
      </c>
      <c r="M101" s="66">
        <f t="shared" si="41"/>
        <v>0</v>
      </c>
      <c r="N101" s="1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3.5" customHeight="1" thickBot="1" x14ac:dyDescent="0.35">
      <c r="A102" s="62"/>
      <c r="B102" s="441" t="s">
        <v>86</v>
      </c>
      <c r="C102" s="442"/>
      <c r="D102" s="442"/>
      <c r="E102" s="442"/>
      <c r="F102" s="442"/>
      <c r="G102" s="442"/>
      <c r="H102" s="442"/>
      <c r="I102" s="442"/>
      <c r="J102" s="442"/>
      <c r="K102" s="442"/>
      <c r="L102" s="443"/>
      <c r="M102" s="70">
        <f>SUM(M98:M101)</f>
        <v>0</v>
      </c>
      <c r="N102" s="64"/>
      <c r="O102" s="11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2" customHeight="1" thickBot="1" x14ac:dyDescent="0.35">
      <c r="A103" s="62"/>
      <c r="B103" s="441" t="s">
        <v>89</v>
      </c>
      <c r="C103" s="442"/>
      <c r="D103" s="442"/>
      <c r="E103" s="442"/>
      <c r="F103" s="442"/>
      <c r="G103" s="442"/>
      <c r="H103" s="442"/>
      <c r="I103" s="442"/>
      <c r="J103" s="442"/>
      <c r="K103" s="442"/>
      <c r="L103" s="443"/>
      <c r="M103" s="70">
        <f>SUM(M77+M84+M91+M97+M102)</f>
        <v>0</v>
      </c>
      <c r="N103" s="64"/>
      <c r="O103" s="11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2.75" customHeight="1" thickBot="1" x14ac:dyDescent="0.35">
      <c r="A104" s="11"/>
      <c r="B104" s="441"/>
      <c r="C104" s="442"/>
      <c r="D104" s="442"/>
      <c r="E104" s="442"/>
      <c r="F104" s="442"/>
      <c r="G104" s="442"/>
      <c r="H104" s="442"/>
      <c r="I104" s="442"/>
      <c r="J104" s="442"/>
      <c r="K104" s="442"/>
      <c r="L104" s="443"/>
      <c r="M104" s="70"/>
      <c r="N104" s="1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customHeight="1" thickBot="1" x14ac:dyDescent="0.35">
      <c r="A105" s="11"/>
      <c r="B105" s="441" t="s">
        <v>92</v>
      </c>
      <c r="C105" s="442"/>
      <c r="D105" s="442"/>
      <c r="E105" s="442"/>
      <c r="F105" s="442"/>
      <c r="G105" s="442"/>
      <c r="H105" s="442"/>
      <c r="I105" s="442"/>
      <c r="J105" s="442"/>
      <c r="K105" s="442"/>
      <c r="L105" s="443"/>
      <c r="M105" s="70">
        <f>M103+M70</f>
        <v>0</v>
      </c>
      <c r="N105" s="1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2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2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2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2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2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2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2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2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2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2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2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2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2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2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2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2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2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2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2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2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2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2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2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2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2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2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2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2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2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2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2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2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2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2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2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2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2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2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2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2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2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2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2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2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2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2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2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2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2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2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2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2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2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2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2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2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2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2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2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2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2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2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2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2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2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2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2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2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2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2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2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2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2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2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2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2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2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2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2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2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2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2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2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2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2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2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2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2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2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2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2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2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2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2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2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2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2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2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2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2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2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2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2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2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2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2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2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2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2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2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2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2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2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2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2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2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2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2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2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2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2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2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2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2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2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2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2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2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2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2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2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2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21">
    <mergeCell ref="B103:L103"/>
    <mergeCell ref="B104:L104"/>
    <mergeCell ref="B105:L105"/>
    <mergeCell ref="B72:M72"/>
    <mergeCell ref="B77:L77"/>
    <mergeCell ref="B84:L84"/>
    <mergeCell ref="B91:L91"/>
    <mergeCell ref="B97:L97"/>
    <mergeCell ref="B102:L102"/>
    <mergeCell ref="B70:L70"/>
    <mergeCell ref="B7:F7"/>
    <mergeCell ref="B8:C8"/>
    <mergeCell ref="D8:F8"/>
    <mergeCell ref="B9:C9"/>
    <mergeCell ref="D9:F9"/>
    <mergeCell ref="B24:M24"/>
    <mergeCell ref="B34:L34"/>
    <mergeCell ref="B42:L42"/>
    <mergeCell ref="B52:L52"/>
    <mergeCell ref="B61:L61"/>
    <mergeCell ref="B69:L6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Budget</vt:lpstr>
      <vt:lpstr>Prime Detailed Budget</vt:lpstr>
      <vt:lpstr>Summary Budget-Subawardee 1</vt:lpstr>
      <vt:lpstr>Detailed Budget- Subawardee 1</vt:lpstr>
      <vt:lpstr>Travel Table</vt:lpstr>
    </vt:vector>
  </TitlesOfParts>
  <Company>USAID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Mbaziira, Anita (USAID/Kampala/OAA)</cp:lastModifiedBy>
  <dcterms:created xsi:type="dcterms:W3CDTF">2013-07-09T07:52:15Z</dcterms:created>
  <dcterms:modified xsi:type="dcterms:W3CDTF">2022-03-30T09:04:22Z</dcterms:modified>
</cp:coreProperties>
</file>