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usfema-my.sharepoint.com/personal/0418674677_fema_dhs_gov/Documents/Desktop/"/>
    </mc:Choice>
  </mc:AlternateContent>
  <xr:revisionPtr revIDLastSave="2" documentId="8_{B96F8CD5-4749-4B9D-9E2D-CC953CE7FF28}" xr6:coauthVersionLast="47" xr6:coauthVersionMax="47" xr10:uidLastSave="{21ADB4EC-BA2A-403C-8717-47B27CCDF6B2}"/>
  <bookViews>
    <workbookView xWindow="-108" yWindow="-108" windowWidth="23256" windowHeight="12576" xr2:uid="{00000000-000D-0000-FFFF-FFFF00000000}"/>
  </bookViews>
  <sheets>
    <sheet name="Introduction" sheetId="1" r:id="rId1"/>
    <sheet name="Tab 1 Certifications" sheetId="5" r:id="rId2"/>
    <sheet name="Tab 2 Budget Guidance" sheetId="2" r:id="rId3"/>
    <sheet name="Tab 3 Budget Worksheet" sheetId="8" r:id="rId4"/>
    <sheet name="Tab 4 Subapplicant Information" sheetId="4" r:id="rId5"/>
    <sheet name="Tab 5 Reserve Funding Request" sheetId="9" r:id="rId6"/>
    <sheet name="NA" sheetId="7" r:id="rId7"/>
  </sheets>
  <definedNames>
    <definedName name="_xlnm.Print_Area" localSheetId="3">'Tab 3 Budget Worksheet'!$A$37:$H$100</definedName>
    <definedName name="_xlnm.Print_Area" localSheetId="5">'Tab 5 Reserve Funding Request'!#REF!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3" i="8" l="1"/>
  <c r="H43" i="8"/>
  <c r="E64" i="8"/>
  <c r="H64" i="8"/>
  <c r="E89" i="8"/>
  <c r="H89" i="8"/>
  <c r="E113" i="8"/>
  <c r="H113" i="8"/>
  <c r="H132" i="8"/>
  <c r="E148" i="8"/>
  <c r="H148" i="8"/>
  <c r="H171" i="8"/>
  <c r="E200" i="8"/>
  <c r="H200" i="8"/>
  <c r="E220" i="8"/>
  <c r="H220" i="8"/>
  <c r="E239" i="8"/>
  <c r="H239" i="8"/>
  <c r="E287" i="8"/>
  <c r="H287" i="8"/>
  <c r="E303" i="8"/>
  <c r="H303" i="8"/>
  <c r="E319" i="8"/>
  <c r="H319" i="8"/>
  <c r="E335" i="8"/>
  <c r="H335" i="8"/>
  <c r="E351" i="8"/>
  <c r="H351" i="8"/>
  <c r="E367" i="8"/>
  <c r="H367" i="8"/>
  <c r="H386" i="8"/>
  <c r="E402" i="8"/>
  <c r="H402" i="8"/>
  <c r="H418" i="8"/>
  <c r="H443" i="8"/>
  <c r="H470" i="8"/>
  <c r="H506" i="8"/>
  <c r="E530" i="8"/>
  <c r="H530" i="8"/>
  <c r="H554" i="8"/>
  <c r="H578" i="8"/>
  <c r="H604" i="8"/>
  <c r="H634" i="8"/>
</calcChain>
</file>

<file path=xl/sharedStrings.xml><?xml version="1.0" encoding="utf-8"?>
<sst xmlns="http://schemas.openxmlformats.org/spreadsheetml/2006/main" count="1983" uniqueCount="343">
  <si>
    <t>FY 2023 Shelter and Services Program (SSP)
Application Worksheet
Introduction</t>
  </si>
  <si>
    <t xml:space="preserve">As part of the FY 2023 SSP application process, applicants must complete a formal application worksheet that addresses the evaluation criteria specified in the NOFO and provides additional information and certifications. SSP is authorized in the Consolidated Appropriations Act, 2023 (Pub. L. No. 117-328). </t>
  </si>
  <si>
    <t>The Federal Emergency Managment Agency (FEMA) has developed guidelines that help ensure that submissions are organized in a consistent manner while addressing key data requirements. This application worksheet must be used by applicants to complete and submit their application. Failure to address these data elements in the prescribed format could potentially result in the rejection of the application worksheet from review consideration.</t>
  </si>
  <si>
    <t xml:space="preserve">Applicants that are applying with subapplicants known at the time of submission must ensure their applications are inclusive of all subapplicant information that they wish FEMA to review and must be submitted by the deadline. All applicants are encouraged to review the FY 2023 SSP NOFO for details on the application submission process. Applications will be submitted through FEMA's Grants Outcomes (FEMA GO) System. Applicants should use this worksheet to prepare their application materials and as a reference guide throughout the application process. All pre-application materials, including this worksheet, should be completed prior to beginning an application in FEMA GO. </t>
  </si>
  <si>
    <t>Tab 1: Certifications</t>
  </si>
  <si>
    <t xml:space="preserve">This tab must be completed by the applicant and used as a worksheet to be review/confirm the required certifications for the SSP application in FEMA GO. Each applicant needs to sign the applicable certifications by marking an "X" in Column B next to each certification. </t>
  </si>
  <si>
    <t>Tab 2: Budget Summary</t>
  </si>
  <si>
    <t xml:space="preserve">This tab provides only instructions for entering primary and secondary costs into FEMA GO. Due to system limitations, budget summary line items have field names in FEMA GO that are different from the primary and secondary cost terms that are defined in the Notice of Funding Opportunity (NOFO). This tab provides a basic overview of how to use the FEMA GO system. </t>
  </si>
  <si>
    <t>Tab 3: Budget Worksheet</t>
  </si>
  <si>
    <t xml:space="preserve">This tab provides an area for a detailed breakdown for primary and secondary costs. All proposed budget line items should be entered here, along with budget narratives, cost breakdowns, and other budgetary details as they are known at the time of application. This worksheet will then be utilized to serve as the line by line detailed budget that informs the FEMA GO system budget. Please add as much detail as possible into this sheet as it will serve as a point of reference during your application review for cost justification on proposed projects.  </t>
  </si>
  <si>
    <t>Tab 4: Subapplicant Info</t>
  </si>
  <si>
    <t xml:space="preserve">This worksheet collects necessary subapplicant information. Only those applicants with subapplicants known at the time of application submission need to complete this section. 
</t>
  </si>
  <si>
    <t>Tab 5: Reserve Funding Consideration</t>
  </si>
  <si>
    <t>This tab provides an area for a reserve funding consideration. Applicants may provide a detailed project narrative describing activities and the funding allocations necessary to support these activities outside their allocated budget amount, up to $10 million. Please add as much detail as possible into this sheet as it will serve as a point of reference during your application review for the purpose of potential allocation of the $10 million in reserve funding set aside for rapidly changing trends and operational considerations outlined in the amended FY 2023 SSP Notice of Funding Oportunity.</t>
  </si>
  <si>
    <t xml:space="preserve">OMB No. 1660-0158
Expiration: 12/31/2023
PAPERWORK BURDEN DISCLOSURE NOTICE                                                                 
Public reporting burden for this data collection is estimated to average 36 minutes per response. The burden estimate includes the time for reviewing instructions, searching existing data sources, gathering and maintaining the data needed, and completing and submitting this form.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(1660-0156) NOTE: Do not send your completed form to this address.
</t>
  </si>
  <si>
    <r>
      <rPr>
        <b/>
        <sz val="11"/>
        <color rgb="FF000000"/>
        <rFont val="Arial"/>
        <family val="2"/>
      </rPr>
      <t xml:space="preserve">PRIVACY NOTICE 
</t>
    </r>
    <r>
      <rPr>
        <sz val="11"/>
        <color rgb="FF000000"/>
        <rFont val="Arial"/>
        <family val="2"/>
      </rPr>
      <t>GENERAL: This information is being collected for the primary purpose of determining eligibility and administration of SSP and to ensure compliance with existing laws and regulations regarding SSP. 
AUTHORITY: The collection of this information is authorized by the Consolidated Appropriations Act, 2023 and 2 CFR Part 200. 
USES AND SHARING: FEMA will not share the information collected from POCs, including personally identifiable information, outside of the collecting agency. Further information regarding FEMA’s use and sharing of information can be found within the DHS/FEMA/PIA-013 Grant Management Programs Privacy Impact Assessment. The Department’s list of Privacy Impact Assessments can be found on the Department’s website at https://www.dhs.gov/privacy-impact-assessments. 
EFFECTS OF NONDISCLOSURE: The disclosure of information on this form is voluntary; however, failure to provide the information requested may delay or prevent the organization from receiving grant funding.</t>
    </r>
  </si>
  <si>
    <t>End of Sheet</t>
  </si>
  <si>
    <t>SSP Application Information</t>
  </si>
  <si>
    <t>Applicant Name:</t>
  </si>
  <si>
    <t>Applicant UEI:</t>
  </si>
  <si>
    <r>
      <t xml:space="preserve">Facility address(es) where services will be provided to noncitizen migrants:
</t>
    </r>
    <r>
      <rPr>
        <sz val="8"/>
        <color rgb="FFFFFFFF"/>
        <rFont val="Arial"/>
        <family val="2"/>
      </rPr>
      <t>To add more facilities, right click row 11 in the worksheet and select "Insert row" as appropriate</t>
    </r>
  </si>
  <si>
    <t>Street (List facility address where services will be provided to noncitizen migrants)
(e.g, 123 Main Street, Suite 456)</t>
  </si>
  <si>
    <t>City
(e.g., Springfield)</t>
  </si>
  <si>
    <t>State
(e.g., Missouri)</t>
  </si>
  <si>
    <t>Zip Code
(e.g., 12345)</t>
  </si>
  <si>
    <t>County
(e.g, Brown)</t>
  </si>
  <si>
    <t>Facility 1</t>
  </si>
  <si>
    <t>Facility 2</t>
  </si>
  <si>
    <t>Facility 3 etc.</t>
  </si>
  <si>
    <t>SSP Application Certifications</t>
  </si>
  <si>
    <t>Enter "X" to verify.
Specify the process on Step 4.</t>
  </si>
  <si>
    <t>1. I certify that all entities represented by this application have, or will have, internal controls and processes in place to clearly identify migrants who will be receiving services to be funded by SSP dollars and to ensure said migrants were processed and released from DHS apart from other populations served.</t>
  </si>
  <si>
    <t>2. I certify that all entities represented by this application will only provide services funded by the SSP to noncitizen migrants within 45 days of their release from DHS custody.</t>
  </si>
  <si>
    <t>3. For reimbursement funding: I certify that all entities represented by this application have or will have verified status and release dates of served noncitizen migrants by Alien Registration Number (A-number) or evidence of DHS processing (e.g., I-94, I-385, I-860, I-862) for any A-numbers being submitted with this application.</t>
  </si>
  <si>
    <t>4. For advanced funding: Specify the process below by which all entities represented by this application will collect and track A numbers or evidence of DHS processing (e.g., I-94, I-385, I-860, I-862) and release dates for all noncitizen migrants served by SSP funding.</t>
  </si>
  <si>
    <t>Please specify the process for Certification #4 here:</t>
  </si>
  <si>
    <t> </t>
  </si>
  <si>
    <t>FEMA GO Budget Summary Entry Instructions</t>
  </si>
  <si>
    <t>I.  Applicantion Instructions</t>
  </si>
  <si>
    <r>
      <t>Primary and secondary service costs must be entered into FEMA GO. However, due to system limitations, budget summary line items have field names in FEMA GO that are different from the primary and secondary service categories that are defined in the Notice of Funding Opportunity (NOFO).
The following crosswalk and guidance are supplemental to the FEMA GO instructions listed below and should be referred to only when an applicant is entering in their budget information into FEMA GO. Please note that construction costs should NOT be entered as Construction Costs but as Other &gt; Renovations/Modifications (see Table 1: Crosswalk below). 
All secondary services will be grouped under “Other” and must specify the relevant allowable activity category in the “Project Name” and “Project Description” in Step 3. See Appendix A of the NOFO for allowable activity categories (such as "Outreach information" or "Clothing," etc.).
Using Tab 3 Budget Worksheet, provide a detailed budget breaking out each cost item describing covered allowable activities. Please be as specific as possible with your descriptions to justify how each total was developed. Make sure to include this information</t>
    </r>
    <r>
      <rPr>
        <b/>
        <sz val="14"/>
        <color rgb="FF000000"/>
        <rFont val="Arial"/>
        <family val="2"/>
      </rPr>
      <t xml:space="preserve"> directly in the FEMA GO application budget item Description field (i.e., steps 3 &amp; 5)</t>
    </r>
    <r>
      <rPr>
        <sz val="14"/>
        <color rgb="FF000000"/>
        <rFont val="Arial"/>
        <family val="2"/>
      </rPr>
      <t>. For example, in the budget item field for Shelter, you may describe costs by stating: "We will use 10 congregate shelters to house migrants," and you may demonstrate costs by showing a calculation such as: 435 beds x $12.50 x 6 months x 30 days = $978,750. Again, please briefly describe each budget Item and demonstrate how each budget Item was calculated in the D</t>
    </r>
    <r>
      <rPr>
        <b/>
        <sz val="14"/>
        <color rgb="FF000000"/>
        <rFont val="Arial"/>
        <family val="2"/>
      </rPr>
      <t>escription field</t>
    </r>
    <r>
      <rPr>
        <sz val="14"/>
        <color rgb="FF000000"/>
        <rFont val="Arial"/>
        <family val="2"/>
      </rPr>
      <t xml:space="preserve">.  Each item should be captured on Tab 3 of this Applicaiton Worksheet and then input into the FEMA GO system. For items being funded to subrecipients, please identify the name of the Subrecipient, followed by the line item details to denote which items are being funded for each subrecipient. (Example: "Subrecipient XYZ - Linen Sheets, QTY 50 per month, Funded for 6 months, subtotal: $3,000.00")
After completing Tab 3 Budget Worksheet, you should use the below instructions to enter that information into the FEMA GO system.  
</t>
    </r>
    <r>
      <rPr>
        <b/>
        <sz val="14"/>
        <color rgb="FF000000"/>
        <rFont val="Arial"/>
        <family val="2"/>
      </rPr>
      <t>FEMA GO Instruction link:</t>
    </r>
    <r>
      <rPr>
        <sz val="14"/>
        <color rgb="FF000000"/>
        <rFont val="Arial"/>
        <family val="2"/>
      </rPr>
      <t xml:space="preserve"> https://www.fema.gov/grants/guidance-tools/fema-go/startup</t>
    </r>
  </si>
  <si>
    <t>Table 1: Crosswalk</t>
  </si>
  <si>
    <t>Tab 3: Budget Worksheet has included the appropriate FEMA GO crosswalk fields for each category in addition to the reference below</t>
  </si>
  <si>
    <t>Primary Services (NOFO service category)</t>
  </si>
  <si>
    <t>Primary Services (FEMA GO Term)</t>
  </si>
  <si>
    <t>Shelter</t>
  </si>
  <si>
    <t>Contractual</t>
  </si>
  <si>
    <t>Food</t>
  </si>
  <si>
    <t>Equipment</t>
  </si>
  <si>
    <t>Transportation</t>
  </si>
  <si>
    <t>Fringe Benefits</t>
  </si>
  <si>
    <t>Acute Medical Care</t>
  </si>
  <si>
    <t>Personnel</t>
  </si>
  <si>
    <t>Personal Hygiene Supplies</t>
  </si>
  <si>
    <t>Supplies</t>
  </si>
  <si>
    <t>Labor for Primary Services</t>
  </si>
  <si>
    <t>Travel</t>
  </si>
  <si>
    <t>Secondary Services (NOFO service category)</t>
  </si>
  <si>
    <t>Secondary Services (FEMA GO Term)</t>
  </si>
  <si>
    <t>Renovations/Modifications</t>
  </si>
  <si>
    <t>Other</t>
  </si>
  <si>
    <t>Clothing</t>
  </si>
  <si>
    <t>Outreach Information</t>
  </si>
  <si>
    <t>Translation Services</t>
  </si>
  <si>
    <t>Labor for Secondary Services</t>
  </si>
  <si>
    <t> *** Please note Management &amp; Administration is not a secondary service but should be entered into FEMA GO as a secondary service cost.</t>
  </si>
  <si>
    <t>Mangement &amp; Administration ***</t>
  </si>
  <si>
    <t>Other ***</t>
  </si>
  <si>
    <t>II. How to Enter Primary Services Costs into FEMA GO</t>
  </si>
  <si>
    <r>
      <rPr>
        <b/>
        <sz val="12"/>
        <rFont val="Arial"/>
        <family val="2"/>
      </rPr>
      <t>Step 1.</t>
    </r>
    <r>
      <rPr>
        <sz val="12"/>
        <rFont val="Arial"/>
        <family val="2"/>
      </rPr>
      <t xml:space="preserve"> Please select “No” in the “Grant request details” section pictured below. Note: select "No" even if you have Renovations/Modificatons. </t>
    </r>
  </si>
  <si>
    <r>
      <rPr>
        <b/>
        <sz val="12"/>
        <color rgb="FF000000"/>
        <rFont val="Arial"/>
        <family val="2"/>
      </rPr>
      <t>Step 2.</t>
    </r>
    <r>
      <rPr>
        <sz val="12"/>
        <color rgb="FF000000"/>
        <rFont val="Arial"/>
        <family val="2"/>
      </rPr>
      <t xml:space="preserve"> Once selected, click the blue box titled "Add activity." A new dialog box will open, then select "Project" and click on the blue "Add this activity" box.</t>
    </r>
  </si>
  <si>
    <r>
      <rPr>
        <b/>
        <sz val="12"/>
        <color rgb="FF000000"/>
        <rFont val="Arial"/>
        <family val="2"/>
      </rPr>
      <t xml:space="preserve">Step 3. </t>
    </r>
    <r>
      <rPr>
        <sz val="12"/>
        <color rgb="FF000000"/>
        <rFont val="Arial"/>
        <family val="2"/>
      </rPr>
      <t>Please then specify which primary service cost in the "Project name" field and input the "Project desciption" as appropriate.</t>
    </r>
  </si>
  <si>
    <r>
      <rPr>
        <b/>
        <sz val="12"/>
        <color rgb="FF000000"/>
        <rFont val="Arial"/>
        <family val="2"/>
      </rPr>
      <t>Step 4.</t>
    </r>
    <r>
      <rPr>
        <sz val="12"/>
        <color rgb="FF000000"/>
        <rFont val="Arial"/>
        <family val="2"/>
      </rPr>
      <t xml:space="preserve"> Once completed, select the “+ Add an item” box and a new dialog box will open with the crosswalked terms from Table 1 in the drop-down menu. Please select the appropriate primary service cost from the associated term in the drop-down menu below (e.g., “Shelter” costs = “Contractual”). </t>
    </r>
  </si>
  <si>
    <r>
      <rPr>
        <b/>
        <sz val="12"/>
        <color rgb="FF000000"/>
        <rFont val="Arial"/>
        <family val="2"/>
      </rPr>
      <t xml:space="preserve">Step 5. </t>
    </r>
    <r>
      <rPr>
        <sz val="12"/>
        <color rgb="FF000000"/>
        <rFont val="Arial"/>
        <family val="2"/>
      </rPr>
      <t xml:space="preserve">Once selected, a new dialog box will open. Appropriately update the “Quantity” and “Unit Price” fields. The total will automatically calculate in the “Unit total” field. Once completed, then select the blue “Add this item” box. </t>
    </r>
  </si>
  <si>
    <r>
      <rPr>
        <b/>
        <sz val="12"/>
        <rFont val="Arial"/>
        <family val="2"/>
      </rPr>
      <t>Step 6.</t>
    </r>
    <r>
      <rPr>
        <sz val="12"/>
        <rFont val="Arial"/>
        <family val="2"/>
      </rPr>
      <t xml:space="preserve"> Please then verify that the line item is correct in the next subsection titled "Overall Budget Summary".</t>
    </r>
  </si>
  <si>
    <r>
      <t xml:space="preserve">Once verified, repeat steps </t>
    </r>
    <r>
      <rPr>
        <b/>
        <sz val="12"/>
        <color rgb="FF000000"/>
        <rFont val="Arial"/>
        <family val="2"/>
      </rPr>
      <t>3–6</t>
    </r>
    <r>
      <rPr>
        <sz val="12"/>
        <color rgb="FF000000"/>
        <rFont val="Arial"/>
        <family val="2"/>
      </rPr>
      <t xml:space="preserve"> for the remaining primary service costs referring to Table 1 to appropriately crosswalk the NOFO service categories with FEMA GO terms.</t>
    </r>
  </si>
  <si>
    <t>III. How to Enter Secondary Services and Management &amp; Administration Costs into FEMA GO</t>
  </si>
  <si>
    <t xml:space="preserve">To enter both secondary services and management &amp; administrations costs into FEMA GO:  </t>
  </si>
  <si>
    <r>
      <rPr>
        <b/>
        <sz val="12"/>
        <rFont val="Arial"/>
        <family val="2"/>
      </rPr>
      <t>Step A.</t>
    </r>
    <r>
      <rPr>
        <sz val="12"/>
        <rFont val="Arial"/>
        <family val="2"/>
      </rPr>
      <t xml:space="preserve"> Go back to “Project activity narrative” under the “Activity: Project” section.  </t>
    </r>
  </si>
  <si>
    <r>
      <rPr>
        <b/>
        <sz val="12"/>
        <rFont val="Arial"/>
        <family val="2"/>
      </rPr>
      <t xml:space="preserve">Step B. </t>
    </r>
    <r>
      <rPr>
        <sz val="12"/>
        <rFont val="Arial"/>
        <family val="2"/>
      </rPr>
      <t xml:space="preserve">Click “Add an item,” and select “Other” for all secondary services. In “Description,” describe which secondary service category you are adding. For example, select “Other” and then list in the description “Outreach information” and provide a summary of the cost items as appropriate. Select “Other” for “budget class” and fill in the quantity and unit price. Select “Add this item” to include it in your application.  </t>
    </r>
  </si>
  <si>
    <r>
      <t>Once verified, repeat steps</t>
    </r>
    <r>
      <rPr>
        <b/>
        <sz val="12"/>
        <color rgb="FF000000"/>
        <rFont val="Arial"/>
        <family val="2"/>
      </rPr>
      <t xml:space="preserve"> A–B</t>
    </r>
    <r>
      <rPr>
        <sz val="12"/>
        <color rgb="FF000000"/>
        <rFont val="Arial"/>
        <family val="2"/>
      </rPr>
      <t xml:space="preserve"> for the remaining secondary service costs, referring to Table 1 to appropriately crosswalk the NOFO service categories with FEMA GO terms.</t>
    </r>
  </si>
  <si>
    <t>Fiscal Year 2023 (FY23) Shelter and Services Program</t>
  </si>
  <si>
    <t xml:space="preserve">Instructions for Preparing the Application Budget
Budget Narrative: Please state Budget Narrative information in the Item description fields below. Make sure to include a brief description of how your organization plans to use award funding to meet the goals and objectives of the program for each budget Category ("Activity" as referred to in FEMA GO) and each Line Item ("Cost Item" as referred to in FEMA GO). You should also include in the Item Description field the calculation you used in columns D–G to formulate your costs. 
Budget Details: Make sure to clearly state quantities, unit prices, hourly rates, number of hours/days/months and any other descriptors that help account for the Category (Activity), Line Item (Cost Item), and total federal project costs as indicated below. For items that are for subrecipients, please identify the name (may be abbreviated, so long as it is identifiable) of the subrecipient for each line item associated with that subrecipient. (Example: "Subrecipient XYZ - Linen Sheets, QTY 50 per month, Funded for 6 months, subtotal: $3,000.00"). The more information that is included with each proposed line item, the more it will help determine allowable costs that align with the Shelter and Services Program guidelines. 
Reminder: SSP makes federal funds available to enable non-federal entities to off-set
allowable costs incurred for services associated with noncitizen migrant arrivals in
their communities, within the project period, according to program requirements. All costs charged to awards covered by this NOFO must comply with the Uniform
Administrative Requirements, Cost Principles, and Audit Requirements at 2 C.F.R.
Part 200, unless otherwise indicated in the NOFO, or the terms and conditions of
the award.
For more information on FY 2023 SSP program requirements, including allowable costs and funding use restrictions, please click here to find the following:
The Department of Homeland Security (DHS)
Notice of Funding Opportunity (NOFO)
 Fiscal Year 2023 Shelter and Services Program
</t>
  </si>
  <si>
    <t>https://www.fema.gov/grants/preparedness/shelter-services-program/</t>
  </si>
  <si>
    <t>For SSP-specific questions or questions related to this application, please e-mail fema-ssp@fema.dhs.gov.</t>
  </si>
  <si>
    <t>(FEMA GO Crosswalked to Primary Services: Contractual)</t>
  </si>
  <si>
    <r>
      <t xml:space="preserve">Budget Narrative Instructions for Shelter: </t>
    </r>
    <r>
      <rPr>
        <sz val="12"/>
        <color rgb="FF000000"/>
        <rFont val="Arial"/>
        <family val="2"/>
      </rPr>
      <t xml:space="preserve">In the field below, please describe how your organization plans to use the award funding to meet the objectives of the program. </t>
    </r>
  </si>
  <si>
    <t xml:space="preserve">
</t>
  </si>
  <si>
    <t xml:space="preserve">Sample Budget Narrative Language: We will provide sleeping arrangements for 500 eligible noncitizen migrants, for 6 months, 7 nights a week. To accomplish this we need to purchase 500 beds at a cost of $100 a bed. </t>
  </si>
  <si>
    <t>Total Requested Amount for Shelter</t>
  </si>
  <si>
    <t>Nights of Lodging in an overnight congregate facility</t>
  </si>
  <si>
    <r>
      <rPr>
        <b/>
        <sz val="12"/>
        <color rgb="FF000000"/>
        <rFont val="Arial"/>
        <family val="2"/>
      </rPr>
      <t>Requirements for Overnight Congregate Facility Allowable Costs:</t>
    </r>
    <r>
      <rPr>
        <sz val="12"/>
        <color rgb="FF000000"/>
        <rFont val="Arial"/>
        <family val="2"/>
      </rPr>
      <t xml:space="preserve">
Per diem per noncitizen migrant sheltered in an overnight congregate facility; applicants can request full per diem on the first and last days of any multiday stay (rate cannot exceed $12.50 per noncitizen migrant per day) OR rental costs of real property used for providing services covered under SSP.</t>
    </r>
  </si>
  <si>
    <t>Sample Item Name</t>
  </si>
  <si>
    <t>Sample Per Unit Price</t>
  </si>
  <si>
    <t># of Noncitizen Migrants Served</t>
  </si>
  <si>
    <t>Qty Per day/week/month</t>
  </si>
  <si>
    <t># of days/weeks/months provided for:</t>
  </si>
  <si>
    <t>Total Cost</t>
  </si>
  <si>
    <t>Sample Overnight in Congregate Facility</t>
  </si>
  <si>
    <t>100 beds</t>
  </si>
  <si>
    <t>26 Weeks</t>
  </si>
  <si>
    <t>Item Description</t>
  </si>
  <si>
    <t>Per Unit Price</t>
  </si>
  <si>
    <t>Subtotal Requested Amount for Nights of Lodging in an overnight congregate facility</t>
  </si>
  <si>
    <t>Nights of Lodging in a Hotel/motel service</t>
  </si>
  <si>
    <r>
      <rPr>
        <b/>
        <sz val="12"/>
        <color rgb="FF000000"/>
        <rFont val="Arial"/>
        <family val="2"/>
      </rPr>
      <t xml:space="preserve">Requirements for Hotel/Motel Allowable Costs:
</t>
    </r>
    <r>
      <rPr>
        <sz val="12"/>
        <color rgb="FF000000"/>
        <rFont val="Arial"/>
        <family val="2"/>
      </rPr>
      <t>Hotel/motel service provided for 45 days per individual or family (hotel/motel service cannot exceed 10% of the total funding requested by the applicant).
Hotel/motel room costs used to provide services should be reasonable based on the rate set by the U.S. General Services Administration (GSA) for the location plus necessary taxes and fees, or to the extent the costs do not exceed charges normally allowed by the applicant in its regular operations.)</t>
    </r>
  </si>
  <si>
    <t>Sample Overnight in Hotel/Motel Service</t>
  </si>
  <si>
    <t>100 beds Per week</t>
  </si>
  <si>
    <t>12 Weeks</t>
  </si>
  <si>
    <t>Subtotal Requested Amount for Nights of Lodging in a Hotel/motel service</t>
  </si>
  <si>
    <t>Other Allowable Lodging Related Activities</t>
  </si>
  <si>
    <r>
      <rPr>
        <b/>
        <sz val="12"/>
        <color rgb="FF000000"/>
        <rFont val="Arial"/>
        <family val="2"/>
      </rPr>
      <t>Other allowable lodging related activities/costs include:</t>
    </r>
    <r>
      <rPr>
        <sz val="12"/>
        <color rgb="FF000000"/>
        <rFont val="Arial"/>
        <family val="2"/>
      </rPr>
      <t xml:space="preserve">
• Cots and beds, including pillows
• Temporary structures (e.g., tents)
• Linens (e.g., sheets, towels, wash cloths)
• Overnight shelter utilities (electricity, gas, water) (rate cannot exceed $10 per noncitizen migrant served per day)
• Non-overnight facility utilities (electricity, gas, water) (rate cannot exceed $5 per noncitizen migrant served per day)
• Maintenance and housekeeping (e.g., repair and cleaning supplies, shower maintenance)
• Contracted Services (e.g., security, laundry, trash pickup, cleaning services)</t>
    </r>
  </si>
  <si>
    <t>Sample: Pillows</t>
  </si>
  <si>
    <t>100 per month</t>
  </si>
  <si>
    <t>3 months</t>
  </si>
  <si>
    <t>Per Unit Price/hourly rate</t>
  </si>
  <si>
    <t>Qty Per day, week or month</t>
  </si>
  <si>
    <t># of days, weeks, or months provided for:</t>
  </si>
  <si>
    <t>Subtotal Requested Amount for Other Allowable Lodging Related Activities</t>
  </si>
  <si>
    <t>(FEMA GO Crosswalked to Primary Services: Equipment)</t>
  </si>
  <si>
    <r>
      <t xml:space="preserve">Budget Narrative Instructions for Food: </t>
    </r>
    <r>
      <rPr>
        <sz val="12"/>
        <color theme="1"/>
        <rFont val="Arial"/>
        <family val="2"/>
      </rPr>
      <t xml:space="preserve">In the field below, please describe how your organization plans to use the award funding to meet the objectives of the program. </t>
    </r>
  </si>
  <si>
    <t>Total Requested Amount for Food</t>
  </si>
  <si>
    <t>Food Items</t>
  </si>
  <si>
    <t>Sample: Meals for Non-Citizen Migrants</t>
  </si>
  <si>
    <t>3 meals per day times 150 people</t>
  </si>
  <si>
    <t>180 days</t>
  </si>
  <si>
    <t>Subtotal Requested Amount for Food Items</t>
  </si>
  <si>
    <t>Food Banks</t>
  </si>
  <si>
    <t>Covers both direct food/meal-supportive purchases for noncitizen migrants recently released by DHS and indirect support of noncitizen migrants recently released by DHS by giving food/meal supportive items to other agencies that provide the direct services. Please indicate "Direct" or "Indirect" in the item description.</t>
  </si>
  <si>
    <t xml:space="preserve">Sample: </t>
  </si>
  <si>
    <t>Per Unit Price/Cost per Meal</t>
  </si>
  <si>
    <t>Subtotal Requested Amount for Food Banks</t>
  </si>
  <si>
    <r>
      <t xml:space="preserve">Contracted Meals </t>
    </r>
    <r>
      <rPr>
        <sz val="16"/>
        <color rgb="FF000000"/>
        <rFont val="Arial"/>
        <family val="2"/>
      </rPr>
      <t>(Rate cannot exceed $15 per meal)</t>
    </r>
  </si>
  <si>
    <t>Sample: XYZ Contractor, providing meals for Non-Citizen Migrants</t>
  </si>
  <si>
    <t>150 meals per day</t>
  </si>
  <si>
    <t>Contractor Name/Service Description</t>
  </si>
  <si>
    <t>Subtotal Requested Amount for Contracted Meals</t>
  </si>
  <si>
    <t>Other Allowable Food Related Items/Costs</t>
  </si>
  <si>
    <r>
      <rPr>
        <b/>
        <sz val="12"/>
        <color rgb="FF000000"/>
        <rFont val="Arial"/>
        <family val="2"/>
      </rPr>
      <t>Other allowable Food related activities/costs include:</t>
    </r>
    <r>
      <rPr>
        <sz val="12"/>
        <color rgb="FF000000"/>
        <rFont val="Arial"/>
        <family val="2"/>
      </rPr>
      <t xml:space="preserve">
•  Storage containers to separate bulk food purchases.
•  Utensils (e.g., plates, forks, knives).
•  Cookware (e.g., pots, pans).
•  Maintenance and housekeeping (e.g., repair and cleaning supplies).
•  Contracted Services (e.g., security, trash pickup, cleaning services).</t>
    </r>
  </si>
  <si>
    <t>Sample: Storage containers for Bulk Rice</t>
  </si>
  <si>
    <t>100 Containers</t>
  </si>
  <si>
    <t>Single Time Purchase</t>
  </si>
  <si>
    <t>Subtotal Requested Amount for Other Allowable Food Related Items/Costs</t>
  </si>
  <si>
    <t>(FEMA GO Crosswalked to Primary Services: Fringe Benefits)</t>
  </si>
  <si>
    <r>
      <t xml:space="preserve">Budget Narrative: </t>
    </r>
    <r>
      <rPr>
        <sz val="11"/>
        <color theme="1"/>
        <rFont val="Arial"/>
        <family val="2"/>
      </rPr>
      <t xml:space="preserve">Please describe how the funding will be used across the budget line items. Make sure to account for quantities, unit prices, hourly rates, number of hours/days/months and any other descriptors that help account for the overall cost. </t>
    </r>
  </si>
  <si>
    <t>Total Requested Amount for Transportation</t>
  </si>
  <si>
    <r>
      <rPr>
        <b/>
        <sz val="16"/>
        <color rgb="FF000000"/>
        <rFont val="Arial"/>
        <family val="2"/>
      </rPr>
      <t>A</t>
    </r>
    <r>
      <rPr>
        <sz val="12"/>
        <color rgb="FF000000"/>
        <rFont val="Arial"/>
        <family val="2"/>
      </rPr>
      <t xml:space="preserve">
Eligible transportation expenses from DHS facility to shelter include charter bus, taxi, mileage, etc. (mileage rate cannot exceed current GSA federal rate).
Rental/lease of multi passenger vans used only for the purpose of transportation of noncitizen migrants from DHS facility to shelter and service provider location.</t>
    </r>
  </si>
  <si>
    <t>Sample: Bus Transport from DHS Facility to Shelter; Unit price per person.</t>
  </si>
  <si>
    <t>100 People per day</t>
  </si>
  <si>
    <t>Item Name</t>
  </si>
  <si>
    <t>Subtotal Requested Amount for Transportation from DHS release to shelter and services provider location</t>
  </si>
  <si>
    <r>
      <rPr>
        <b/>
        <sz val="16"/>
        <color rgb="FF000000"/>
        <rFont val="Arial"/>
        <family val="2"/>
      </rPr>
      <t>Onward destination transportation</t>
    </r>
    <r>
      <rPr>
        <sz val="14"/>
        <color rgb="FF000000"/>
        <rFont val="Arial"/>
        <family val="2"/>
      </rPr>
      <t xml:space="preserve"> </t>
    </r>
    <r>
      <rPr>
        <sz val="12"/>
        <color rgb="FF000000"/>
        <rFont val="Arial"/>
        <family val="2"/>
      </rPr>
      <t>is defined as transportation from a shelter and services provider to a noncitizen migrant’s final destination/point of contact (cannot exceed 10% of the total funding requested by the applicant).
Long distance transportation includes air, bus, or train expenses to move families and individuals within 45 days of their release by DHS to another city or state.
Only coach class fares are eligible when providing long distance transportation.
If tickets are purchased for individuals, airfare cannot exceed $700 per ticket.</t>
    </r>
  </si>
  <si>
    <t>Sample: Airline ticket to final destinations</t>
  </si>
  <si>
    <t>12 per month</t>
  </si>
  <si>
    <t>6 months</t>
  </si>
  <si>
    <t>Subtotal Requested Amount for Onward destination transportation</t>
  </si>
  <si>
    <r>
      <rPr>
        <b/>
        <sz val="16"/>
        <color rgb="FF000000"/>
        <rFont val="Arial"/>
        <family val="2"/>
      </rPr>
      <t>Service provider to service provider transportation</t>
    </r>
    <r>
      <rPr>
        <sz val="12"/>
        <color rgb="FF000000"/>
        <rFont val="Arial"/>
        <family val="2"/>
      </rPr>
      <t xml:space="preserve"> is defined as transportation from one shelter and services provider to another to decompress the population at a shelter. This travel must be coordinated between service locations prior to travel, and there needs to be documentation of the coordination (see below under the bullet on Interstate bus chartering for the exact list of documentation). Service provider to service provider transportation also includes transportation from service provider to a transportation hub (e.g., airport, bus station, train station, etc.)</t>
    </r>
  </si>
  <si>
    <t>Sample: Bus from shelter to airport</t>
  </si>
  <si>
    <t>120 per month</t>
  </si>
  <si>
    <t>Contractor Name</t>
  </si>
  <si>
    <t>Subtotal Requested Amount for Service provider to service provider transportation</t>
  </si>
  <si>
    <r>
      <rPr>
        <b/>
        <sz val="12"/>
        <color rgb="FF000000"/>
        <rFont val="Arial"/>
        <family val="2"/>
      </rPr>
      <t>Key Points related to transportation:</t>
    </r>
    <r>
      <rPr>
        <sz val="12"/>
        <color rgb="FF000000"/>
        <rFont val="Arial"/>
        <family val="2"/>
      </rPr>
      <t xml:space="preserve">
•  Transportation used must be the most cost-effective form
•  Any form of contracted transportation services must meet the procurement standards in 2 C.F.R. Part 200.
•  International transportation is not eligible to provide services for families and individuals within 45 days of their release by DHS, only services provided within the United States are allowed.
•  Charter bus and other forms of grouped transportation should operate at a minimum of 75% capacity.
•  Rideshare expenses may be included to move families and individuals between recipients even if not to their onward destination.
•  If rideshares are purchased for individuals, total mileage cannot exceed 50 miles per ride
•  All fares must be coach class on a commercial airline or train; any form of “luxury” transportation is not eligible (e.g., business or first class, limousine services, etc.).
•  Parking (e.g., local street, airport).
•  Interstate bus chartering is defined as the contracting of transportation, typically a bus, travelling from one state to another state. While this resource has the potential to be used effectively, interstate bus chartering can present severe humanitarian challenges for families and individuals released by DHS if implemented improperly and may result in transport to other states with no information or support, severe medical challenges, or misinformation about available resources at their destination.
          o  For interstate bus chartering to be considered an eligible expense, applicants must provide documentation of coordination, communication, and affirmative confirmation with a receiving jurisdiction or organization.
          o  Coordination includes, but is not limited to, a minimum of 48-hour (distance permitting) notice before arrival.
          o  An identified arrival time and location that is suitable for the receiving jurisdiction.
          o  A certification that all passengers are noncitizen migrants who have been released by DHS within the preceding 45 days.
          o  The identification of any critical unmet needs.
•  The chartering of aircraft, watercraft, or other vehicle not specifically stated in this guidance is ineligible.
•  If an individual within 45 days of their release by DHS presents themselves or is observed to have acute or severe medical issues, those must be addressed before engaging in long-distance travel or the associated charter will be considered ineligible.</t>
    </r>
  </si>
  <si>
    <t>(FEMA GO Crosswalked to Primary Services: Personnel)</t>
  </si>
  <si>
    <r>
      <t xml:space="preserve">Budget Narrative: </t>
    </r>
    <r>
      <rPr>
        <sz val="12"/>
        <color theme="1"/>
        <rFont val="Arial"/>
        <family val="2"/>
      </rPr>
      <t xml:space="preserve">Please describe how the funding will be used across the budget line items. Make sure to account for quantities, unit prices, hourly rates, number of hours/days/months and any other descriptors that help account for the overall cost. </t>
    </r>
  </si>
  <si>
    <t>Total Requested Amount for Acute Medical Care</t>
  </si>
  <si>
    <t>Basic first aid care and supplies (e.g. band-aids)</t>
  </si>
  <si>
    <t>Sample Bandaids</t>
  </si>
  <si>
    <t>40 per week</t>
  </si>
  <si>
    <t>Subtotal Requested Amount for Basic first aid care and supplies (e.g. band-aids)</t>
  </si>
  <si>
    <t>Health screenings, including for mental health</t>
  </si>
  <si>
    <t>Sample: Medical Clinic Health Screening</t>
  </si>
  <si>
    <t>20 per week</t>
  </si>
  <si>
    <t>Subtotal Requested Amount for Health screenings, including for mental health</t>
  </si>
  <si>
    <t>Medical care for assessment and stabilization for onward travel, including ground-based ambulance transport</t>
  </si>
  <si>
    <t>Sample: Medical Assessment for onward travel</t>
  </si>
  <si>
    <t>10 per week</t>
  </si>
  <si>
    <t>13 Weeks</t>
  </si>
  <si>
    <t>Subtotal Requested Amount for Medical care for assessment and stabilization for onward travel, including ground-based ambulance transport</t>
  </si>
  <si>
    <t>Testing and limited care related to quarantining and isolation</t>
  </si>
  <si>
    <t>Sample: Rapid Test Kits</t>
  </si>
  <si>
    <t>1200 per month</t>
  </si>
  <si>
    <t>4 months</t>
  </si>
  <si>
    <t>Over-The-Counter Medication (e.g., aspirin).</t>
  </si>
  <si>
    <t>Sample: Over the counter medicine kit (includes acetaminophen, Naproxin and Calcium Carbonate)</t>
  </si>
  <si>
    <t>500 per month</t>
  </si>
  <si>
    <t>Subtotal Requested Amount for Over-The-Counter Medication</t>
  </si>
  <si>
    <t>Personal Protective Equipment (PPE) for both shelter staff and noncitizen migrants</t>
  </si>
  <si>
    <t>Sample: Sterile Glove 500 pair pack</t>
  </si>
  <si>
    <t>2 packs per week</t>
  </si>
  <si>
    <t>16 weeks</t>
  </si>
  <si>
    <t>Subtotal Requested Amount for Personal Protective Equipment (PPE) for both shelter staff and noncitizen migrants</t>
  </si>
  <si>
    <r>
      <rPr>
        <b/>
        <sz val="16"/>
        <color rgb="FF000000"/>
        <rFont val="Arial"/>
        <family val="2"/>
      </rPr>
      <t>Limited Durable Medical Equipment (DME)</t>
    </r>
    <r>
      <rPr>
        <sz val="12"/>
        <color rgb="FF000000"/>
        <rFont val="Arial"/>
        <family val="2"/>
      </rPr>
      <t xml:space="preserve">
Examples of DME include: bariatric cots, wheelchairs, wheelchair ramps, walkers, commodes, toilet seats, IV-Poles, canes, crutches, handheld shower, shower chair, transfer boards, gait belt, gravity feeding set, assistive listening devices, headset, magnifying glass, communication cards, adaptive eating devices, bedside commode, elevated toilet seat, 3-in-one commode, shower mat non-slip, digital infrared thermometer, seated (Bariatric) walker, comfort box, small refrigerator for medications.</t>
    </r>
  </si>
  <si>
    <t>Sample: Walker</t>
  </si>
  <si>
    <t>Subtotal Requested Amount for Limited Durable Medical Equipment (DME)</t>
  </si>
  <si>
    <t>Prescription medication for managing acute or chronic care for up to 45 days per individual.</t>
  </si>
  <si>
    <t>Sample: Bronchial Inhalers</t>
  </si>
  <si>
    <t>50 per month</t>
  </si>
  <si>
    <t>Subtotal Requested Amount for Prescription medication for managing acute or chronic care for up to 45 days per individual.</t>
  </si>
  <si>
    <t>Lab testing</t>
  </si>
  <si>
    <t>Sample: Lab panel testing</t>
  </si>
  <si>
    <t>10 per month</t>
  </si>
  <si>
    <t>Lab Name</t>
  </si>
  <si>
    <t>Per Unit Price/Rate</t>
  </si>
  <si>
    <t>Subtotal Requested Amount for Lab testing</t>
  </si>
  <si>
    <t>(FEMA GO Crosswalked to Primary Services: Supplies)</t>
  </si>
  <si>
    <t>Total Requested Amount for Personal Hygiene Supplies</t>
  </si>
  <si>
    <r>
      <rPr>
        <b/>
        <sz val="16"/>
        <color rgb="FF000000"/>
        <rFont val="Arial"/>
        <family val="2"/>
      </rPr>
      <t xml:space="preserve">Personal hygiene supplies </t>
    </r>
    <r>
      <rPr>
        <sz val="12"/>
        <color rgb="FF000000"/>
        <rFont val="Arial"/>
        <family val="2"/>
      </rPr>
      <t>(hygiene items, toiletries, feminine hygiene products, baby wipes, diapers, etc.)</t>
    </r>
  </si>
  <si>
    <t>Sample: Diapers (size 4, 29 pack)</t>
  </si>
  <si>
    <t>100 per week</t>
  </si>
  <si>
    <t>(FEMA GO Crosswalked to Primary Services: Travel)</t>
  </si>
  <si>
    <t>Total Requested Amount for Labor for Primary Services</t>
  </si>
  <si>
    <r>
      <rPr>
        <b/>
        <sz val="16"/>
        <color rgb="FF000000"/>
        <rFont val="Arial"/>
        <family val="2"/>
      </rPr>
      <t>Labor for primary services</t>
    </r>
    <r>
      <rPr>
        <b/>
        <sz val="12"/>
        <color rgb="FF000000"/>
        <rFont val="Arial"/>
        <family val="2"/>
      </rPr>
      <t xml:space="preserve"> </t>
    </r>
    <r>
      <rPr>
        <sz val="12"/>
        <color rgb="FF000000"/>
        <rFont val="Arial"/>
        <family val="2"/>
      </rPr>
      <t>(inclusive of staff time not at the director/manager level or administrative). 
Personnel necessary to manage cases to provide these services (coordinating initial transportation and onward destination movement).
Training for primary services (e.g., CDL-P training). 
Staff time for primary services.</t>
    </r>
  </si>
  <si>
    <t>Sample: Intake Staff (5 people @ 40 hours per week)</t>
  </si>
  <si>
    <t>200 hours per week</t>
  </si>
  <si>
    <t>26 weeks</t>
  </si>
  <si>
    <t>Labor Description</t>
  </si>
  <si>
    <t>Per Unit Price/Hourly Rate</t>
  </si>
  <si>
    <t>Secondary Services: Renovations or modifications to existing facilities</t>
  </si>
  <si>
    <t>(FEMA GO Crosswalked to Secondary Services: Other)</t>
  </si>
  <si>
    <t>Total Requested Amount for Secondary Services: Renovations or modifications to existing facilities</t>
  </si>
  <si>
    <r>
      <t xml:space="preserve">Key Points related to renovations or modifications to existing facilities:
</t>
    </r>
    <r>
      <rPr>
        <sz val="12"/>
        <color rgb="FF000000"/>
        <rFont val="Arial"/>
        <family val="2"/>
      </rPr>
      <t>•  Applications that include funding requests for renovations or modifications to existing facilities cannot exceed $250,000 for the entire application budget.
•  SSP funding may only be used for those parts of the facility that are directly associated with providing services to noncitizen migrants released from DHS custody.
•  Funding can be used for:
          o  Improvements to expand capacity and services and to address safety concerns. Renovations and modifications to existing facilities cannot change the existing footprint of the facility.
•  Repairs to facilities to provide services (e.g., update bathroom/renovate kitchen) to make them safe and sanitary or compliant with local codes.
•  Planning costs to support the SSP renovations or modifications to existing facilities are allowable. These planning activities include the following:
          o  Develop plans, protocols, or procedures for the operation and use related to new capabilities as a result of the renovations or modifications to existing facilities;
          o  Conduct physical security assessments;
          o  Analyze design and implementation of protection system (e.g., fire protection and suppression, atmospheric filtration, explosives mitigation) for renovations or modifications to existing facilities.
•  Obtaining permits and completing inspections which are necessary for specified improvements.</t>
    </r>
  </si>
  <si>
    <t>Sample: Kitchen renovation - Plumb new sink (hourly rate)</t>
  </si>
  <si>
    <t>Quote for 60 hours labor only</t>
  </si>
  <si>
    <t>Single Time purchase</t>
  </si>
  <si>
    <t>Renovation/Modification Description</t>
  </si>
  <si>
    <t>Secondary Services: Clothing</t>
  </si>
  <si>
    <t>Total Requested Amount for Secondary Services: Clothing</t>
  </si>
  <si>
    <r>
      <rPr>
        <b/>
        <sz val="16"/>
        <color rgb="FF000000"/>
        <rFont val="Arial"/>
        <family val="2"/>
      </rPr>
      <t>Key Points related to Clothing:</t>
    </r>
    <r>
      <rPr>
        <b/>
        <sz val="12"/>
        <color rgb="FF000000"/>
        <rFont val="Arial"/>
        <family val="2"/>
      </rPr>
      <t xml:space="preserve"> Covers </t>
    </r>
    <r>
      <rPr>
        <sz val="12"/>
        <color rgb="FF000000"/>
        <rFont val="Arial"/>
        <family val="2"/>
      </rPr>
      <t>shirts, pants, outerwear, underwear and bras, socks, shoes/shoelaces, backpacks, belts, etc.</t>
    </r>
  </si>
  <si>
    <t>Sample: Size Large, White Adult T-shirts</t>
  </si>
  <si>
    <t>Secondary Services: Outreach Information</t>
  </si>
  <si>
    <t>Total Requested Amount for Secondary Services: Outreach Information</t>
  </si>
  <si>
    <r>
      <rPr>
        <b/>
        <sz val="16"/>
        <color rgb="FF000000"/>
        <rFont val="Arial"/>
        <family val="2"/>
      </rPr>
      <t>Outreach information</t>
    </r>
    <r>
      <rPr>
        <b/>
        <sz val="12"/>
        <color rgb="FF000000"/>
        <rFont val="Arial"/>
        <family val="2"/>
      </rPr>
      <t xml:space="preserve"> </t>
    </r>
    <r>
      <rPr>
        <sz val="12"/>
        <color rgb="FF000000"/>
        <rFont val="Arial"/>
        <family val="2"/>
      </rPr>
      <t>(e.g. communications development and distribution, contracts, printing services, legal services information).</t>
    </r>
  </si>
  <si>
    <t>Sample: Printing Legal Services Information Flyer (Cost per flyer)</t>
  </si>
  <si>
    <t>5000 per month</t>
  </si>
  <si>
    <t>Item/Service Description</t>
  </si>
  <si>
    <t>Secondary Services: Translation Services</t>
  </si>
  <si>
    <t>Total Requested Amount for Secondary Services: Translation Services</t>
  </si>
  <si>
    <r>
      <rPr>
        <b/>
        <sz val="16"/>
        <color rgb="FF000000"/>
        <rFont val="Arial"/>
        <family val="2"/>
      </rPr>
      <t>Translation services</t>
    </r>
    <r>
      <rPr>
        <b/>
        <sz val="12"/>
        <color rgb="FF000000"/>
        <rFont val="Arial"/>
        <family val="2"/>
      </rPr>
      <t xml:space="preserve"> </t>
    </r>
    <r>
      <rPr>
        <sz val="12"/>
        <color rgb="FF000000"/>
        <rFont val="Arial"/>
        <family val="2"/>
      </rPr>
      <t>(e.g. contracts and external support)</t>
    </r>
  </si>
  <si>
    <t>Sample: Translation Services contract (monthly contract fee)</t>
  </si>
  <si>
    <t>monthly fee</t>
  </si>
  <si>
    <t>Secondary Services: Labor for Secondary Services</t>
  </si>
  <si>
    <r>
      <t xml:space="preserve">Budget Narrative: </t>
    </r>
    <r>
      <rPr>
        <sz val="12"/>
        <color theme="1"/>
        <rFont val="Arial"/>
        <family val="2"/>
      </rPr>
      <t xml:space="preserve">Please describe how the funding will be utiliized across the budget line items.  Make sure to account for quantities, unit prices, hourly rates, number of hours/days/months and any other descriptors that help account for the overall cost. </t>
    </r>
  </si>
  <si>
    <t>Total Requested Amount for Secondary Services: Labor for Secondary Services</t>
  </si>
  <si>
    <r>
      <rPr>
        <b/>
        <sz val="16"/>
        <color rgb="FF000000"/>
        <rFont val="Arial"/>
        <family val="2"/>
      </rPr>
      <t>Labor for secondary services</t>
    </r>
    <r>
      <rPr>
        <b/>
        <sz val="12"/>
        <color rgb="FF000000"/>
        <rFont val="Arial"/>
        <family val="2"/>
      </rPr>
      <t xml:space="preserve"> </t>
    </r>
    <r>
      <rPr>
        <sz val="12"/>
        <color rgb="FF000000"/>
        <rFont val="Arial"/>
        <family val="2"/>
      </rPr>
      <t>(inclusive of staff time not at the director/manager level or administrative) 
•  Training for secondary services 
•  Staff time for secondary services</t>
    </r>
  </si>
  <si>
    <t>Sample: Staff time for secondary services (hourly rate)</t>
  </si>
  <si>
    <t>160 hours per week</t>
  </si>
  <si>
    <t>Management and Administration</t>
  </si>
  <si>
    <t>(FEMA GO Crosswalked to Secondary Services: Other)  
**Please note Management &amp; Administration is not a secondary service but should be entered into FEMA GO as a secondary service cost.**</t>
  </si>
  <si>
    <t>Total Requested Amount for Management and Administration</t>
  </si>
  <si>
    <r>
      <rPr>
        <b/>
        <sz val="16"/>
        <color rgb="FF000000"/>
        <rFont val="Arial"/>
        <family val="2"/>
      </rPr>
      <t>Management &amp; Administration</t>
    </r>
    <r>
      <rPr>
        <sz val="12"/>
        <color rgb="FF000000"/>
        <rFont val="Arial"/>
        <family val="2"/>
      </rPr>
      <t xml:space="preserve"> is defined as director/manager level and administrative staff time, contracted or otherwise, to provide services directly or to support needs of families and individuals within 45 days of their release by DHS. These may include services providing grants management, including grant application preparation. These may also include recordkeeping (e.g., IT assistance (contracts and external support) and costs associated with creating a database and/or tracking system to assist with managing SSP funds as well as cybersecurity assessments and enhancements), etc.
</t>
    </r>
    <r>
      <rPr>
        <b/>
        <sz val="12"/>
        <color rgb="FF000000"/>
        <rFont val="Arial"/>
        <family val="2"/>
      </rPr>
      <t>Management &amp; Administration costs are allowable and do not count as a primary or secondary service.</t>
    </r>
  </si>
  <si>
    <t>Sample: Grant Manager(hourly rate)</t>
  </si>
  <si>
    <t>40 hours per week</t>
  </si>
  <si>
    <t>52 weeks</t>
  </si>
  <si>
    <t>Subapplicant Information</t>
  </si>
  <si>
    <t>Subapplicant</t>
  </si>
  <si>
    <t>Unique Entity Identifier (UEI):
(12 digit numeric)</t>
  </si>
  <si>
    <t>Legal Name of the Organization 
(e.g., A1 Nonprofit)</t>
  </si>
  <si>
    <t>POC Name
(e.g., John Doe)</t>
  </si>
  <si>
    <t>Entity Type</t>
  </si>
  <si>
    <t>If Mailing Address is Different than 
Facility Address, Input to the right</t>
  </si>
  <si>
    <t>Mailing Address
(e.g., PO Box 12345)</t>
  </si>
  <si>
    <t>City</t>
  </si>
  <si>
    <t>State</t>
  </si>
  <si>
    <t>Zip Code</t>
  </si>
  <si>
    <t xml:space="preserve">County </t>
  </si>
  <si>
    <t>Subapplicant 1</t>
  </si>
  <si>
    <t>Subapplicant 2</t>
  </si>
  <si>
    <t>Subapplicant 3</t>
  </si>
  <si>
    <t>Subapplicant 4</t>
  </si>
  <si>
    <t>Subapplicant 5</t>
  </si>
  <si>
    <t>Subapplicant 6</t>
  </si>
  <si>
    <t>Subapplicant 7</t>
  </si>
  <si>
    <t>Subapplicant 8</t>
  </si>
  <si>
    <t>Subapplicant 9</t>
  </si>
  <si>
    <t>Subapplicant 10</t>
  </si>
  <si>
    <t>Subapplicant 11</t>
  </si>
  <si>
    <t>Subapplicant 12</t>
  </si>
  <si>
    <t>Subapplicant 13</t>
  </si>
  <si>
    <t>Subapplicant 14</t>
  </si>
  <si>
    <t>Subapplicant 15</t>
  </si>
  <si>
    <t>Subapplicant 16</t>
  </si>
  <si>
    <t>Subapplicant 17</t>
  </si>
  <si>
    <t>Subapplicant 18</t>
  </si>
  <si>
    <t>Subapplicant 19</t>
  </si>
  <si>
    <t>Subapplicant 20</t>
  </si>
  <si>
    <t>To enter more Subapplicants, right click on row 22 in the worksheet and select "insert row" as appropriate</t>
  </si>
  <si>
    <r>
      <rPr>
        <b/>
        <sz val="14"/>
        <color rgb="FFFFFFFF"/>
        <rFont val="Arial"/>
      </rPr>
      <t xml:space="preserve">RESERVE FUNDING
</t>
    </r>
    <r>
      <rPr>
        <sz val="14"/>
        <color rgb="FFFFFFFF"/>
        <rFont val="Arial"/>
      </rPr>
      <t xml:space="preserve">
$10 million of the $77.3 million for the Second Tranche is being reserved for allocation prior to the end of September 2023 to eligible applicants from the First and Second Tranche to account for rapidly changing trends and operational considerations. This reserve funding will be allocated based on operational considerations including, but not limited to: an eligible applicant’s location at the Southwest Border (California, Arizona, New Mexico, Texas); data from CBP on migrant encounters, releases, and demographics; and recent reports, trends, policies, and information on migrant flows and migration patterns from federal sources involved in day-to-day operations in the Southwest Border. These operational considerations have the following order of priority: 1) the applicant’s location at the Southwest Border and CBP data on noncitizen migrant encounters, releases, and demographics; 2) recent reports, projection estimates, and trends from federal sources; and 3) policies and information on migrant flows and migration patterns from federal sources involved in day-to-day operations at the Southwest Border. To apply for this reserve funding, eligible applicants from the Second Tranche can submit an application for up to $10 million above their allocation listed in the table below titled Second Tranche, and eligible applicants from the First Tranche can amend their award for the reserve funding of up to $10 million (Refer to Section D.9 Submitting an Amendment).
Reminder: SSP makes federal funds available to enable non-federal entities to off-set allowable costs incurred for services associated with noncitizen migrant arrivals in their communities, within the project period, according to program requirements. All costs charged to awards covered by this NOFO must comply with the Uniform Administrative Requirements, Cost Principles, and Audit Requirements at 2 C.F.R. Part 200, unless otherwise indicated in the NOFO, or the terms and conditions of the award.
For more information on FY 2023 SSP program requirements, including allowable costs and funding use restrictions, please follow the link below:</t>
    </r>
  </si>
  <si>
    <t xml:space="preserve">Reserve Funding Consideration - Project Narrative </t>
  </si>
  <si>
    <r>
      <rPr>
        <b/>
        <sz val="12"/>
        <color rgb="FF000000"/>
        <rFont val="Arial"/>
      </rPr>
      <t xml:space="preserve">Project Narrative Instructions for Reserve Funding Consideration: </t>
    </r>
    <r>
      <rPr>
        <sz val="12"/>
        <color rgb="FF000000"/>
        <rFont val="Arial"/>
      </rPr>
      <t xml:space="preserve">In the field below, please describe how your organization would use, if awarded, any additional reserve funding to meet the objectives of the program. Identify the total amount (maximum $10,000,000) in reserve funding you are requesting and include detailed information on how you would plan to use the reserve funding to support SSP-allowable activities. </t>
    </r>
    <r>
      <rPr>
        <b/>
        <sz val="12"/>
        <color rgb="FF000000"/>
        <rFont val="Arial"/>
      </rPr>
      <t xml:space="preserve">Please be as detailed as possible. 
</t>
    </r>
    <r>
      <rPr>
        <sz val="12"/>
        <color rgb="FF000000"/>
        <rFont val="Arial"/>
      </rPr>
      <t>**Please Note: this project narrative and any budget details should not be entered into FEMA GO at the time of application/amendment.**</t>
    </r>
  </si>
  <si>
    <t>Total Amount for Consideration from Reserve Funding Allocation:</t>
  </si>
  <si>
    <t>Alabama</t>
  </si>
  <si>
    <t>Alaska</t>
  </si>
  <si>
    <t>Local Government</t>
  </si>
  <si>
    <t>Arizona</t>
  </si>
  <si>
    <t>Tribal Government</t>
  </si>
  <si>
    <t>Arkansas</t>
  </si>
  <si>
    <t>Nonprofit Organization</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</si>
  <si>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</si>
  <si>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</si>
  <si>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</si>
  <si>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</si>
  <si>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</si>
  <si>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</si>
  <si>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</si>
  <si>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</si>
  <si>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</si>
  <si>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</si>
  <si>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</si>
  <si>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</si>
  <si>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</si>
  <si>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</si>
  <si>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</si>
  <si>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</si>
  <si>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</si>
  <si>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</si>
  <si>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</si>
  <si>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</si>
  <si>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</si>
  <si>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</si>
  <si>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</si>
  <si>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</si>
  <si>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</si>
  <si>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</si>
  <si>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</si>
  <si>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</si>
  <si>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</si>
  <si>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</si>
  <si>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</si>
  <si>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</si>
  <si>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</si>
  <si>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</si>
  <si>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</si>
  <si>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</si>
  <si>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</si>
  <si>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</si>
  <si>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</si>
  <si>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</si>
  <si>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</si>
  <si>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</si>
  <si>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</si>
  <si>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Washington</t>
  </si>
  <si>
    <t>West Virginia</t>
  </si>
  <si>
    <t>Wisconsin</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</si>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</sst>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00000"/>
    <numFmt numFmtId="165" formatCode="mm/dd/yy;@"/>
    <numFmt numFmtId="166" formatCode="_(* #,##0_);_(* \(#,##0\);_(* &quot;-&quot;??_);_(@_)"/>
  </numFmts>
  <fonts count="54" x14ac:knownFonts="1">
    <font>
      <sz val="11"/>
      <color theme="1"/>
      <name val="Calibri"/>
      <family val="2"/>
      <scheme val="minor"/>
    </font>
    <font>
      <sz val="9"/>
      <name val="Arial"/>
      <family val="2"/>
    </font>
    <font>
      <sz val="11"/>
      <color rgb="FF333333"/>
      <name val="Noto Serif"/>
      <family val="1"/>
    </font>
    <font>
      <b/>
      <sz val="18"/>
      <color rgb="FF333333"/>
      <name val="Noto Serif"/>
      <family val="1"/>
    </font>
    <font>
      <sz val="11"/>
      <color rgb="FF333333"/>
      <name val="Calibri"/>
      <family val="2"/>
      <scheme val="minor"/>
    </font>
    <font>
      <b/>
      <sz val="18"/>
      <color rgb="FFFFFFFF"/>
      <name val="Arial"/>
      <family val="2"/>
    </font>
    <font>
      <b/>
      <sz val="11"/>
      <color rgb="FFFFFFFF"/>
      <name val="Arial"/>
      <family val="2"/>
    </font>
    <font>
      <b/>
      <sz val="11"/>
      <name val="Arial"/>
      <family val="2"/>
    </font>
    <font>
      <sz val="8"/>
      <name val="Calibri"/>
      <family val="2"/>
      <scheme val="minor"/>
    </font>
    <font>
      <sz val="10"/>
      <color rgb="FF000000"/>
      <name val="Times New Roman"/>
      <family val="1"/>
    </font>
    <font>
      <u/>
      <sz val="10"/>
      <color theme="10"/>
      <name val="Times New Roman"/>
      <family val="1"/>
    </font>
    <font>
      <sz val="11"/>
      <color theme="1"/>
      <name val="Arial"/>
      <family val="2"/>
    </font>
    <font>
      <b/>
      <sz val="18"/>
      <color theme="0"/>
      <name val="Arial"/>
      <family val="2"/>
    </font>
    <font>
      <sz val="11"/>
      <color rgb="FFFFFFFF"/>
      <name val="Arial"/>
      <family val="2"/>
    </font>
    <font>
      <sz val="8"/>
      <color rgb="FFFFFFFF"/>
      <name val="Arial"/>
      <family val="2"/>
    </font>
    <font>
      <sz val="11"/>
      <color theme="0"/>
      <name val="Arial"/>
      <family val="2"/>
    </font>
    <font>
      <sz val="11"/>
      <name val="Arial"/>
      <family val="2"/>
    </font>
    <font>
      <b/>
      <sz val="11"/>
      <color theme="1"/>
      <name val="Arial"/>
      <family val="2"/>
    </font>
    <font>
      <b/>
      <sz val="12"/>
      <color theme="0"/>
      <name val="Arial"/>
      <family val="2"/>
    </font>
    <font>
      <b/>
      <sz val="12"/>
      <color theme="1"/>
      <name val="Arial"/>
      <family val="2"/>
    </font>
    <font>
      <sz val="11"/>
      <color rgb="FF000000"/>
      <name val="Arial"/>
      <family val="2"/>
    </font>
    <font>
      <b/>
      <sz val="14"/>
      <name val="Arial"/>
      <family val="2"/>
    </font>
    <font>
      <sz val="12"/>
      <name val="Arial"/>
      <family val="2"/>
    </font>
    <font>
      <sz val="10"/>
      <name val="Arial"/>
      <family val="2"/>
    </font>
    <font>
      <b/>
      <sz val="12"/>
      <name val="Arial"/>
      <family val="2"/>
    </font>
    <font>
      <sz val="14"/>
      <color rgb="FF000000"/>
      <name val="Arial"/>
      <family val="2"/>
    </font>
    <font>
      <b/>
      <sz val="14"/>
      <color rgb="FF000000"/>
      <name val="Arial"/>
      <family val="2"/>
    </font>
    <font>
      <i/>
      <sz val="11"/>
      <color theme="1"/>
      <name val="Arial"/>
      <family val="2"/>
    </font>
    <font>
      <b/>
      <sz val="11.5"/>
      <color rgb="FFFFFFFF"/>
      <name val="Arial"/>
      <family val="2"/>
    </font>
    <font>
      <sz val="12"/>
      <color theme="1"/>
      <name val="Arial"/>
      <family val="2"/>
    </font>
    <font>
      <b/>
      <sz val="14"/>
      <color rgb="FFFFFFFF"/>
      <name val="Arial"/>
      <family val="2"/>
    </font>
    <font>
      <sz val="12"/>
      <color rgb="FF000000"/>
      <name val="Arial"/>
      <family val="2"/>
    </font>
    <font>
      <b/>
      <sz val="12"/>
      <color rgb="FF000000"/>
      <name val="Arial"/>
      <family val="2"/>
    </font>
    <font>
      <b/>
      <sz val="16"/>
      <color theme="1"/>
      <name val="Arial"/>
      <family val="2"/>
    </font>
    <font>
      <b/>
      <sz val="22"/>
      <color theme="0"/>
      <name val="Arial"/>
      <family val="2"/>
    </font>
    <font>
      <sz val="14"/>
      <color theme="0"/>
      <name val="Arial"/>
      <family val="2"/>
    </font>
    <font>
      <u/>
      <sz val="16"/>
      <color theme="0"/>
      <name val="Arial"/>
      <family val="2"/>
    </font>
    <font>
      <b/>
      <sz val="20"/>
      <color theme="0"/>
      <name val="Arial"/>
      <family val="2"/>
    </font>
    <font>
      <i/>
      <sz val="12"/>
      <color rgb="FF000000"/>
      <name val="Arial"/>
      <family val="2"/>
    </font>
    <font>
      <b/>
      <sz val="16"/>
      <color rgb="FF000000"/>
      <name val="Arial"/>
      <family val="2"/>
    </font>
    <font>
      <i/>
      <sz val="12"/>
      <name val="Arial"/>
      <family val="2"/>
    </font>
    <font>
      <sz val="20"/>
      <color rgb="FF000000"/>
      <name val="Arial"/>
      <family val="2"/>
    </font>
    <font>
      <sz val="16"/>
      <color rgb="FF000000"/>
      <name val="Arial"/>
      <family val="2"/>
    </font>
    <font>
      <b/>
      <sz val="16"/>
      <name val="Arial"/>
      <family val="2"/>
    </font>
    <font>
      <b/>
      <sz val="14"/>
      <color theme="1"/>
      <name val="Arial"/>
      <family val="2"/>
    </font>
    <font>
      <sz val="14"/>
      <color theme="1"/>
      <name val="Arial"/>
      <family val="2"/>
    </font>
    <font>
      <sz val="16"/>
      <color theme="0"/>
      <name val="Arial"/>
      <family val="2"/>
    </font>
    <font>
      <b/>
      <sz val="11"/>
      <color rgb="FF000000"/>
      <name val="Arial"/>
      <family val="2"/>
    </font>
    <font>
      <u/>
      <sz val="18"/>
      <color theme="10"/>
      <name val="Source Sans Pro"/>
      <family val="2"/>
    </font>
    <font>
      <b/>
      <sz val="12"/>
      <color rgb="FF000000"/>
      <name val="Arial"/>
    </font>
    <font>
      <sz val="12"/>
      <color rgb="FF000000"/>
      <name val="Arial"/>
    </font>
    <font>
      <b/>
      <sz val="14"/>
      <color rgb="FFFFFFFF"/>
      <name val="Arial"/>
    </font>
    <font>
      <sz val="14"/>
      <color rgb="FFFFFFFF"/>
      <name val="Arial"/>
    </font>
    <font>
      <u/>
      <sz val="18"/>
      <color theme="10"/>
      <name val="Arial"/>
    </font>
  </fonts>
  <fills count="17">
    <fill>
      <patternFill patternType="none"/>
    </fill>
    <fill>
      <patternFill patternType="gray125"/>
    </fill>
    <fill>
      <patternFill patternType="solid">
        <fgColor rgb="FFC0C0C0"/>
        <bgColor rgb="FF000000"/>
      </patternFill>
    </fill>
    <fill>
      <patternFill patternType="solid">
        <fgColor rgb="FF000080"/>
        <bgColor rgb="FF000000"/>
      </patternFill>
    </fill>
    <fill>
      <patternFill patternType="solid">
        <fgColor rgb="FFBFBFBF"/>
        <bgColor rgb="FF000000"/>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tint="-0.249977111117893"/>
        <bgColor rgb="FF000000"/>
      </patternFill>
    </fill>
    <fill>
      <patternFill patternType="solid">
        <fgColor theme="0"/>
        <bgColor indexed="64"/>
      </patternFill>
    </fill>
    <fill>
      <patternFill patternType="solid">
        <fgColor rgb="FF01016B"/>
        <bgColor indexed="64"/>
      </patternFill>
    </fill>
    <fill>
      <patternFill patternType="solid">
        <fgColor rgb="FF305496"/>
        <bgColor indexed="64"/>
      </patternFill>
    </fill>
    <fill>
      <patternFill patternType="solid">
        <fgColor theme="4" tint="-0.249977111117893"/>
        <bgColor indexed="64"/>
      </patternFill>
    </fill>
    <fill>
      <patternFill patternType="solid">
        <fgColor theme="4" tint="-0.249977111117893"/>
        <bgColor rgb="FF0000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002060"/>
        <bgColor indexed="64"/>
      </patternFill>
    </fill>
  </fills>
  <borders count="36">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bottom style="medium">
        <color rgb="FF000080"/>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rgb="FF000000"/>
      </right>
      <top style="medium">
        <color indexed="64"/>
      </top>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medium">
        <color rgb="FF000080"/>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hair">
        <color theme="0"/>
      </right>
      <top style="thin">
        <color indexed="64"/>
      </top>
      <bottom style="medium">
        <color indexed="64"/>
      </bottom>
      <diagonal/>
    </border>
    <border>
      <left style="hair">
        <color theme="0"/>
      </left>
      <right style="hair">
        <color theme="0"/>
      </right>
      <top style="thin">
        <color indexed="64"/>
      </top>
      <bottom style="medium">
        <color indexed="64"/>
      </bottom>
      <diagonal/>
    </border>
    <border>
      <left style="hair">
        <color theme="0"/>
      </left>
      <right style="thin">
        <color indexed="64"/>
      </right>
      <top style="thin">
        <color indexed="64"/>
      </top>
      <bottom style="medium">
        <color indexed="64"/>
      </bottom>
      <diagonal/>
    </border>
    <border>
      <left style="thin">
        <color indexed="64"/>
      </left>
      <right style="hair">
        <color theme="0"/>
      </right>
      <top style="thin">
        <color indexed="64"/>
      </top>
      <bottom style="medium">
        <color indexed="64"/>
      </bottom>
      <diagonal/>
    </border>
    <border>
      <left style="hair">
        <color theme="0"/>
      </left>
      <right style="medium">
        <color indexed="64"/>
      </right>
      <top style="thin">
        <color indexed="64"/>
      </top>
      <bottom style="medium">
        <color indexed="64"/>
      </bottom>
      <diagonal/>
    </border>
  </borders>
  <cellStyleXfs count="5">
    <xf numFmtId="0" fontId="0"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0" fontId="10" fillId="0" borderId="0" applyNumberFormat="0" applyFill="0" applyBorder="0" applyAlignment="0" applyProtection="0"/>
  </cellStyleXfs>
  <cellXfs count="362">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Font="1" applyFill="1" applyBorder="1"/>
    <xf numFmtId="0" fontId="1" fillId="2" borderId="0" xfId="0" applyFont="1" applyFill="1" applyAlignment="1">
      <alignment wrapText="1"/>
    </xf>
    <xf numFmtId="0" fontId="1" fillId="3" borderId="0" xfId="0" applyFont="1" applyFill="1" applyAlignment="1">
      <alignment wrapText="1"/>
    </xf>
    <xf numFmtId="0" fontId="1" fillId="2" borderId="0" xfId="0" applyFont="1" applyFill="1" applyAlignment="1"/>
    <xf numFmtId="0" fontId="1" fillId="3" borderId="0" xfId="0" applyFont="1" applyFill="1" applyAlignment="1"/>
    <xf numFmtId="0" fontId="11" fillId="5" borderId="0" xfId="0" applyFont="1" applyFill="1"/>
    <xf numFmtId="0" fontId="11" fillId="0" borderId="20" xfId="0" applyFont="1" applyFill="1" applyBorder="1"/>
    <xf numFmtId="0" fontId="13" fillId="11" borderId="20" xfId="0" applyFont="1" applyFill="1" applyBorder="1" applyAlignment="1">
      <alignment vertical="center" wrapText="1"/>
    </xf>
    <xf numFmtId="0" fontId="15" fillId="11" borderId="20" xfId="0" applyFont="1" applyFill="1" applyBorder="1" applyAlignment="1">
      <alignment horizontal="center" vertical="center" wrapText="1"/>
    </xf>
    <xf numFmtId="0" fontId="16" fillId="0" borderId="20" xfId="0" applyFont="1" applyFill="1" applyBorder="1" applyAlignment="1">
      <alignment wrapText="1"/>
    </xf>
    <xf numFmtId="0" fontId="16" fillId="0" borderId="20" xfId="0" applyFont="1" applyFill="1" applyBorder="1" applyAlignment="1">
      <alignment horizontal="left" wrapText="1"/>
    </xf>
    <xf numFmtId="0" fontId="17" fillId="0" borderId="20" xfId="0" applyFont="1" applyFill="1" applyBorder="1" applyAlignment="1">
      <alignment horizontal="left" vertical="top"/>
    </xf>
    <xf numFmtId="0" fontId="11" fillId="2" borderId="7" xfId="0" applyFont="1" applyFill="1" applyBorder="1"/>
    <xf numFmtId="0" fontId="20" fillId="5" borderId="0" xfId="0" applyFont="1" applyFill="1" applyAlignment="1"/>
    <xf numFmtId="0" fontId="22" fillId="3" borderId="5" xfId="0" applyFont="1" applyFill="1" applyBorder="1" applyAlignment="1">
      <alignment wrapText="1"/>
    </xf>
    <xf numFmtId="0" fontId="11" fillId="0" borderId="0" xfId="0" applyFont="1"/>
    <xf numFmtId="0" fontId="23" fillId="0" borderId="0" xfId="0" applyFont="1" applyFill="1" applyAlignment="1">
      <alignment readingOrder="1"/>
    </xf>
    <xf numFmtId="0" fontId="23" fillId="0" borderId="0" xfId="0" applyFont="1" applyFill="1" applyAlignment="1">
      <alignment wrapText="1" readingOrder="1"/>
    </xf>
    <xf numFmtId="0" fontId="22" fillId="3" borderId="0" xfId="0" applyFont="1" applyFill="1" applyBorder="1" applyAlignment="1">
      <alignment wrapText="1"/>
    </xf>
    <xf numFmtId="0" fontId="24" fillId="0" borderId="4" xfId="0" applyFont="1" applyFill="1" applyBorder="1" applyAlignment="1"/>
    <xf numFmtId="0" fontId="22" fillId="0" borderId="5" xfId="0" applyFont="1" applyFill="1" applyBorder="1" applyAlignment="1">
      <alignment wrapText="1"/>
    </xf>
    <xf numFmtId="0" fontId="22" fillId="0" borderId="4" xfId="0" applyFont="1" applyFill="1" applyBorder="1" applyAlignment="1"/>
    <xf numFmtId="0" fontId="25" fillId="0" borderId="0" xfId="0" applyFont="1" applyFill="1" applyAlignment="1">
      <alignment wrapText="1"/>
    </xf>
    <xf numFmtId="0" fontId="27" fillId="0" borderId="0" xfId="0" applyFont="1" applyBorder="1"/>
    <xf numFmtId="0" fontId="28" fillId="13" borderId="3" xfId="0" applyFont="1" applyFill="1" applyBorder="1"/>
    <xf numFmtId="0" fontId="28" fillId="13" borderId="3" xfId="0" applyFont="1" applyFill="1" applyBorder="1" applyAlignment="1"/>
    <xf numFmtId="0" fontId="28" fillId="13" borderId="18" xfId="0" applyFont="1" applyFill="1" applyBorder="1" applyAlignment="1"/>
    <xf numFmtId="0" fontId="28" fillId="13" borderId="1" xfId="0" applyFont="1" applyFill="1" applyBorder="1" applyAlignment="1"/>
    <xf numFmtId="0" fontId="23" fillId="0" borderId="5" xfId="0" applyFont="1" applyFill="1" applyBorder="1" applyAlignment="1">
      <alignment wrapText="1"/>
    </xf>
    <xf numFmtId="0" fontId="22" fillId="0" borderId="9" xfId="0" applyFont="1" applyFill="1" applyBorder="1" applyAlignment="1"/>
    <xf numFmtId="0" fontId="22" fillId="0" borderId="15" xfId="0" applyFont="1" applyFill="1" applyBorder="1" applyAlignment="1"/>
    <xf numFmtId="0" fontId="22" fillId="0" borderId="11" xfId="0" applyFont="1" applyFill="1" applyBorder="1" applyAlignment="1"/>
    <xf numFmtId="0" fontId="22" fillId="0" borderId="0" xfId="0" applyFont="1" applyFill="1" applyAlignment="1">
      <alignment wrapText="1"/>
    </xf>
    <xf numFmtId="0" fontId="28" fillId="13" borderId="16" xfId="0" applyFont="1" applyFill="1" applyBorder="1" applyAlignment="1"/>
    <xf numFmtId="0" fontId="22" fillId="0" borderId="12" xfId="0" applyFont="1" applyFill="1" applyBorder="1" applyAlignment="1"/>
    <xf numFmtId="0" fontId="22" fillId="0" borderId="16" xfId="0" applyFont="1" applyFill="1" applyBorder="1" applyAlignment="1"/>
    <xf numFmtId="0" fontId="22" fillId="0" borderId="13" xfId="0" applyFont="1" applyFill="1" applyBorder="1" applyAlignment="1"/>
    <xf numFmtId="0" fontId="22" fillId="0" borderId="6" xfId="0" applyFont="1" applyFill="1" applyBorder="1" applyAlignment="1">
      <alignment wrapText="1"/>
    </xf>
    <xf numFmtId="0" fontId="22" fillId="0" borderId="7" xfId="0" applyFont="1" applyFill="1" applyBorder="1" applyAlignment="1">
      <alignment wrapText="1"/>
    </xf>
    <xf numFmtId="0" fontId="11" fillId="0" borderId="7" xfId="0" applyFont="1" applyBorder="1"/>
    <xf numFmtId="0" fontId="22" fillId="0" borderId="7" xfId="0" applyFont="1" applyFill="1" applyBorder="1" applyAlignment="1">
      <alignment readingOrder="1"/>
    </xf>
    <xf numFmtId="0" fontId="30" fillId="3" borderId="0" xfId="0" applyFont="1" applyFill="1" applyAlignment="1">
      <alignment wrapText="1"/>
    </xf>
    <xf numFmtId="0" fontId="11" fillId="3" borderId="0" xfId="0" applyFont="1" applyFill="1"/>
    <xf numFmtId="0" fontId="22" fillId="0" borderId="4" xfId="0" applyFont="1" applyFill="1" applyBorder="1" applyAlignment="1">
      <alignment wrapText="1"/>
    </xf>
    <xf numFmtId="0" fontId="22" fillId="0" borderId="0" xfId="0" applyFont="1" applyFill="1" applyAlignment="1">
      <alignment readingOrder="1"/>
    </xf>
    <xf numFmtId="0" fontId="22" fillId="0" borderId="0" xfId="0" applyFont="1" applyFill="1" applyAlignment="1">
      <alignment wrapText="1" readingOrder="1"/>
    </xf>
    <xf numFmtId="0" fontId="30" fillId="3" borderId="19" xfId="0" applyFont="1" applyFill="1" applyBorder="1" applyAlignment="1">
      <alignment wrapText="1"/>
    </xf>
    <xf numFmtId="0" fontId="20" fillId="0" borderId="0" xfId="0" applyFont="1" applyFill="1" applyAlignment="1"/>
    <xf numFmtId="0" fontId="30" fillId="3" borderId="10" xfId="0" applyFont="1" applyFill="1" applyBorder="1" applyAlignment="1">
      <alignment wrapText="1"/>
    </xf>
    <xf numFmtId="0" fontId="22" fillId="0" borderId="7" xfId="0" applyFont="1" applyFill="1" applyBorder="1" applyAlignment="1">
      <alignment wrapText="1" readingOrder="1"/>
    </xf>
    <xf numFmtId="0" fontId="22" fillId="0" borderId="8" xfId="0" applyFont="1" applyFill="1" applyBorder="1" applyAlignment="1">
      <alignment wrapText="1"/>
    </xf>
    <xf numFmtId="0" fontId="21" fillId="4" borderId="2" xfId="0" applyFont="1" applyFill="1" applyBorder="1" applyAlignment="1">
      <alignment wrapText="1"/>
    </xf>
    <xf numFmtId="0" fontId="21" fillId="4" borderId="3" xfId="0" applyFont="1" applyFill="1" applyBorder="1" applyAlignment="1">
      <alignment wrapText="1"/>
    </xf>
    <xf numFmtId="0" fontId="21" fillId="4" borderId="14" xfId="0" applyFont="1" applyFill="1" applyBorder="1" applyAlignment="1">
      <alignment wrapText="1"/>
    </xf>
    <xf numFmtId="0" fontId="20" fillId="0" borderId="0" xfId="0" applyFont="1"/>
    <xf numFmtId="0" fontId="30" fillId="3" borderId="0" xfId="0" applyFont="1" applyFill="1" applyBorder="1" applyAlignment="1">
      <alignment wrapText="1"/>
    </xf>
    <xf numFmtId="0" fontId="30" fillId="3" borderId="5" xfId="0" applyFont="1" applyFill="1" applyBorder="1" applyAlignment="1">
      <alignment wrapText="1"/>
    </xf>
    <xf numFmtId="0" fontId="20" fillId="0" borderId="0" xfId="0" applyFont="1" applyFill="1" applyBorder="1" applyAlignment="1"/>
    <xf numFmtId="0" fontId="22" fillId="0" borderId="0" xfId="0" applyFont="1" applyFill="1" applyBorder="1" applyAlignment="1">
      <alignment wrapText="1"/>
    </xf>
    <xf numFmtId="0" fontId="24" fillId="0" borderId="0" xfId="0" applyFont="1" applyFill="1" applyAlignment="1"/>
    <xf numFmtId="0" fontId="20" fillId="0" borderId="7" xfId="0" applyFont="1" applyFill="1" applyBorder="1" applyAlignment="1"/>
    <xf numFmtId="0" fontId="11" fillId="0" borderId="0" xfId="0" applyFont="1" applyBorder="1"/>
    <xf numFmtId="0" fontId="31" fillId="0" borderId="0" xfId="1" applyFont="1" applyAlignment="1">
      <alignment horizontal="left" vertical="top"/>
    </xf>
    <xf numFmtId="0" fontId="36" fillId="9" borderId="0" xfId="4" applyFont="1" applyFill="1" applyAlignment="1">
      <alignment vertical="top" wrapText="1"/>
    </xf>
    <xf numFmtId="0" fontId="31" fillId="0" borderId="0" xfId="1" applyFont="1" applyAlignment="1">
      <alignment horizontal="left" vertical="top" wrapText="1"/>
    </xf>
    <xf numFmtId="0" fontId="31" fillId="0" borderId="0" xfId="1" applyFont="1" applyAlignment="1">
      <alignment horizontal="center" vertical="top"/>
    </xf>
    <xf numFmtId="0" fontId="31" fillId="0" borderId="0" xfId="1" applyFont="1" applyAlignment="1">
      <alignment vertical="top"/>
    </xf>
    <xf numFmtId="0" fontId="40" fillId="5" borderId="24" xfId="1" applyFont="1" applyFill="1" applyBorder="1" applyAlignment="1">
      <alignment horizontal="center" vertical="center"/>
    </xf>
    <xf numFmtId="0" fontId="40" fillId="5" borderId="23" xfId="1" applyFont="1" applyFill="1" applyBorder="1" applyAlignment="1">
      <alignment horizontal="center" vertical="center" wrapText="1"/>
    </xf>
    <xf numFmtId="0" fontId="40" fillId="5" borderId="24" xfId="1" applyFont="1" applyFill="1" applyBorder="1" applyAlignment="1">
      <alignment vertical="center" wrapText="1"/>
    </xf>
    <xf numFmtId="44" fontId="38" fillId="5" borderId="9" xfId="2" applyFont="1" applyFill="1" applyBorder="1" applyAlignment="1">
      <alignment vertical="center"/>
    </xf>
    <xf numFmtId="166" fontId="38" fillId="5" borderId="9" xfId="3" applyNumberFormat="1" applyFont="1" applyFill="1" applyBorder="1" applyAlignment="1">
      <alignment vertical="center"/>
    </xf>
    <xf numFmtId="0" fontId="38" fillId="5" borderId="20" xfId="1" applyFont="1" applyFill="1" applyBorder="1" applyAlignment="1">
      <alignment vertical="center"/>
    </xf>
    <xf numFmtId="165" fontId="40" fillId="5" borderId="20" xfId="1" applyNumberFormat="1" applyFont="1" applyFill="1" applyBorder="1" applyAlignment="1">
      <alignment horizontal="center" vertical="center" wrapText="1"/>
    </xf>
    <xf numFmtId="44" fontId="40" fillId="5" borderId="20" xfId="2" applyFont="1" applyFill="1" applyBorder="1" applyAlignment="1">
      <alignment horizontal="center" vertical="center" wrapText="1"/>
    </xf>
    <xf numFmtId="0" fontId="31" fillId="0" borderId="0" xfId="1" applyFont="1" applyAlignment="1">
      <alignment vertical="center" wrapText="1"/>
    </xf>
    <xf numFmtId="0" fontId="24" fillId="6" borderId="24" xfId="1" applyFont="1" applyFill="1" applyBorder="1" applyAlignment="1">
      <alignment horizontal="center" vertical="center"/>
    </xf>
    <xf numFmtId="0" fontId="24" fillId="6" borderId="23" xfId="1" applyFont="1" applyFill="1" applyBorder="1" applyAlignment="1">
      <alignment horizontal="center" vertical="center" wrapText="1"/>
    </xf>
    <xf numFmtId="0" fontId="24" fillId="6" borderId="20" xfId="1" applyFont="1" applyFill="1" applyBorder="1" applyAlignment="1">
      <alignment vertical="center" wrapText="1"/>
    </xf>
    <xf numFmtId="0" fontId="31" fillId="14" borderId="20" xfId="1" applyFont="1" applyFill="1" applyBorder="1" applyAlignment="1">
      <alignment vertical="center"/>
    </xf>
    <xf numFmtId="165" fontId="22" fillId="14" borderId="20" xfId="1" applyNumberFormat="1" applyFont="1" applyFill="1" applyBorder="1" applyAlignment="1">
      <alignment horizontal="center" vertical="center" wrapText="1"/>
    </xf>
    <xf numFmtId="44" fontId="22" fillId="14" borderId="20" xfId="2" applyFont="1" applyFill="1" applyBorder="1" applyAlignment="1">
      <alignment vertical="top" wrapText="1"/>
    </xf>
    <xf numFmtId="49" fontId="40" fillId="5" borderId="20" xfId="1" applyNumberFormat="1" applyFont="1" applyFill="1" applyBorder="1" applyAlignment="1">
      <alignment horizontal="center" vertical="center" wrapText="1"/>
    </xf>
    <xf numFmtId="0" fontId="31" fillId="14" borderId="20" xfId="1" applyFont="1" applyFill="1" applyBorder="1" applyAlignment="1">
      <alignment vertical="center" wrapText="1"/>
    </xf>
    <xf numFmtId="0" fontId="31" fillId="14" borderId="11" xfId="1" applyFont="1" applyFill="1" applyBorder="1" applyAlignment="1">
      <alignment vertical="center" wrapText="1"/>
    </xf>
    <xf numFmtId="0" fontId="41" fillId="0" borderId="0" xfId="1" applyFont="1" applyAlignment="1">
      <alignment horizontal="left" vertical="top"/>
    </xf>
    <xf numFmtId="0" fontId="38" fillId="5" borderId="20" xfId="1" applyFont="1" applyFill="1" applyBorder="1" applyAlignment="1">
      <alignment vertical="center" wrapText="1"/>
    </xf>
    <xf numFmtId="0" fontId="24" fillId="6" borderId="24" xfId="1" applyFont="1" applyFill="1" applyBorder="1" applyAlignment="1">
      <alignment vertical="center" wrapText="1"/>
    </xf>
    <xf numFmtId="44" fontId="24" fillId="6" borderId="24" xfId="2" applyFont="1" applyFill="1" applyBorder="1" applyAlignment="1" applyProtection="1">
      <alignment horizontal="center" vertical="center"/>
    </xf>
    <xf numFmtId="44" fontId="38" fillId="5" borderId="9" xfId="2" applyFont="1" applyFill="1" applyBorder="1" applyAlignment="1">
      <alignment vertical="center" wrapText="1"/>
    </xf>
    <xf numFmtId="166" fontId="38" fillId="5" borderId="9" xfId="3" applyNumberFormat="1" applyFont="1" applyFill="1" applyBorder="1" applyAlignment="1">
      <alignment vertical="center" wrapText="1"/>
    </xf>
    <xf numFmtId="0" fontId="11" fillId="5" borderId="0" xfId="0" applyFont="1" applyFill="1" applyAlignment="1"/>
    <xf numFmtId="0" fontId="44" fillId="0" borderId="0" xfId="0" applyFont="1" applyFill="1" applyBorder="1"/>
    <xf numFmtId="0" fontId="19" fillId="0" borderId="0" xfId="0" applyFont="1" applyFill="1" applyBorder="1" applyAlignment="1">
      <alignment horizontal="center" vertical="center" wrapText="1"/>
    </xf>
    <xf numFmtId="0" fontId="19" fillId="0" borderId="0" xfId="0" applyFont="1" applyFill="1" applyBorder="1" applyAlignment="1">
      <alignment horizontal="center" vertical="center"/>
    </xf>
    <xf numFmtId="0" fontId="19" fillId="6" borderId="0" xfId="0" applyFont="1" applyFill="1" applyBorder="1" applyAlignment="1">
      <alignment horizontal="center" vertical="center" wrapText="1"/>
    </xf>
    <xf numFmtId="0" fontId="11" fillId="0" borderId="0" xfId="0" applyFont="1" applyFill="1" applyBorder="1"/>
    <xf numFmtId="0" fontId="45" fillId="0" borderId="0" xfId="0" applyFont="1" applyFill="1" applyBorder="1"/>
    <xf numFmtId="0" fontId="19" fillId="0" borderId="0" xfId="0" applyFont="1" applyBorder="1" applyAlignment="1">
      <alignment horizontal="center" vertical="center"/>
    </xf>
    <xf numFmtId="164" fontId="11" fillId="0" borderId="0" xfId="0" applyNumberFormat="1" applyFont="1" applyFill="1" applyBorder="1"/>
    <xf numFmtId="0" fontId="11" fillId="6" borderId="0" xfId="0" applyFont="1" applyFill="1" applyBorder="1"/>
    <xf numFmtId="0" fontId="11" fillId="0" borderId="0" xfId="0" applyFont="1" applyFill="1" applyBorder="1" applyAlignment="1"/>
    <xf numFmtId="164" fontId="11" fillId="0" borderId="0" xfId="0" applyNumberFormat="1" applyFont="1" applyFill="1" applyBorder="1" applyAlignment="1"/>
    <xf numFmtId="0" fontId="21" fillId="4" borderId="4" xfId="0" applyFont="1" applyFill="1" applyBorder="1" applyAlignment="1">
      <alignment horizontal="center" wrapText="1"/>
    </xf>
    <xf numFmtId="0" fontId="21" fillId="4" borderId="0" xfId="0" applyFont="1" applyFill="1" applyBorder="1" applyAlignment="1">
      <alignment horizontal="center" wrapText="1"/>
    </xf>
    <xf numFmtId="0" fontId="28" fillId="13" borderId="2" xfId="0" applyFont="1" applyFill="1" applyBorder="1"/>
    <xf numFmtId="0" fontId="28" fillId="13" borderId="26" xfId="0" applyFont="1" applyFill="1" applyBorder="1" applyAlignment="1"/>
    <xf numFmtId="0" fontId="28" fillId="13" borderId="27" xfId="0" applyFont="1" applyFill="1" applyBorder="1" applyAlignment="1"/>
    <xf numFmtId="0" fontId="22" fillId="0" borderId="28" xfId="0" applyFont="1" applyFill="1" applyBorder="1" applyAlignment="1"/>
    <xf numFmtId="0" fontId="22" fillId="0" borderId="29" xfId="0" applyFont="1" applyFill="1" applyBorder="1" applyAlignment="1"/>
    <xf numFmtId="0" fontId="28" fillId="13" borderId="30" xfId="0" applyFont="1" applyFill="1" applyBorder="1" applyAlignment="1"/>
    <xf numFmtId="0" fontId="22" fillId="0" borderId="17" xfId="0" applyFont="1" applyFill="1" applyBorder="1" applyAlignment="1"/>
    <xf numFmtId="0" fontId="22" fillId="0" borderId="30" xfId="0" applyFont="1" applyFill="1" applyBorder="1" applyAlignment="1"/>
    <xf numFmtId="0" fontId="16" fillId="0" borderId="0" xfId="0" applyFont="1" applyAlignment="1">
      <alignment horizontal="center" wrapText="1"/>
    </xf>
    <xf numFmtId="0" fontId="1" fillId="10" borderId="0" xfId="0" applyFont="1" applyFill="1" applyAlignment="1">
      <alignment wrapText="1"/>
    </xf>
    <xf numFmtId="0" fontId="1" fillId="8" borderId="0" xfId="0" applyFont="1" applyFill="1" applyAlignment="1">
      <alignment wrapText="1"/>
    </xf>
    <xf numFmtId="0" fontId="1" fillId="2" borderId="0" xfId="0" applyFont="1" applyFill="1" applyBorder="1" applyAlignment="1">
      <alignment wrapText="1"/>
    </xf>
    <xf numFmtId="0" fontId="1" fillId="2" borderId="7" xfId="0" applyFont="1" applyFill="1" applyBorder="1" applyAlignment="1">
      <alignment wrapText="1"/>
    </xf>
    <xf numFmtId="0" fontId="1" fillId="3" borderId="0" xfId="0" applyFont="1" applyFill="1" applyBorder="1" applyAlignment="1">
      <alignment wrapText="1"/>
    </xf>
    <xf numFmtId="0" fontId="1" fillId="0" borderId="4" xfId="0" applyFont="1" applyFill="1" applyBorder="1" applyAlignment="1">
      <alignment wrapText="1"/>
    </xf>
    <xf numFmtId="0" fontId="1" fillId="0" borderId="0" xfId="0" applyFont="1" applyFill="1" applyAlignment="1">
      <alignment wrapText="1"/>
    </xf>
    <xf numFmtId="0" fontId="1" fillId="0" borderId="5" xfId="0" applyFont="1" applyFill="1" applyBorder="1" applyAlignment="1">
      <alignment wrapText="1"/>
    </xf>
    <xf numFmtId="0" fontId="1" fillId="0" borderId="0" xfId="0" applyFont="1" applyFill="1" applyBorder="1" applyAlignment="1">
      <alignment wrapText="1"/>
    </xf>
    <xf numFmtId="0" fontId="1" fillId="8" borderId="0" xfId="0" applyFont="1" applyFill="1" applyBorder="1" applyAlignment="1">
      <alignment wrapText="1"/>
    </xf>
    <xf numFmtId="0" fontId="22" fillId="0" borderId="0" xfId="0" applyFont="1" applyAlignment="1">
      <alignment horizontal="center" wrapText="1"/>
    </xf>
    <xf numFmtId="0" fontId="24" fillId="0" borderId="0" xfId="0" applyFont="1" applyAlignment="1">
      <alignment horizontal="center" wrapText="1"/>
    </xf>
    <xf numFmtId="0" fontId="22" fillId="0" borderId="0" xfId="0" applyFont="1" applyAlignment="1">
      <alignment wrapText="1"/>
    </xf>
    <xf numFmtId="0" fontId="24" fillId="0" borderId="0" xfId="0" applyFont="1" applyAlignment="1">
      <alignment wrapText="1"/>
    </xf>
    <xf numFmtId="0" fontId="22" fillId="0" borderId="0" xfId="0" applyFont="1" applyAlignment="1"/>
    <xf numFmtId="0" fontId="16" fillId="0" borderId="0" xfId="0" applyFont="1" applyAlignment="1">
      <alignment vertical="top" wrapText="1"/>
    </xf>
    <xf numFmtId="0" fontId="20" fillId="0" borderId="0" xfId="0" applyFont="1" applyAlignment="1">
      <alignment vertical="top" wrapText="1"/>
    </xf>
    <xf numFmtId="0" fontId="11" fillId="0" borderId="20" xfId="0" applyFont="1" applyFill="1" applyBorder="1" applyAlignment="1">
      <alignment horizontal="left"/>
    </xf>
    <xf numFmtId="0" fontId="22" fillId="0" borderId="4" xfId="0" applyFont="1" applyBorder="1" applyAlignment="1">
      <alignment horizontal="center"/>
    </xf>
    <xf numFmtId="0" fontId="22" fillId="0" borderId="0" xfId="0" applyFont="1" applyBorder="1" applyAlignment="1">
      <alignment horizontal="center"/>
    </xf>
    <xf numFmtId="0" fontId="22" fillId="0" borderId="0" xfId="0" applyFont="1" applyFill="1" applyBorder="1" applyAlignment="1">
      <alignment horizontal="left" vertical="top"/>
    </xf>
    <xf numFmtId="0" fontId="22" fillId="0" borderId="5" xfId="0" applyFont="1" applyFill="1" applyBorder="1" applyAlignment="1">
      <alignment horizontal="left" vertical="top"/>
    </xf>
    <xf numFmtId="0" fontId="22" fillId="0" borderId="0" xfId="0" applyFont="1" applyFill="1" applyAlignment="1"/>
    <xf numFmtId="0" fontId="24" fillId="6" borderId="23" xfId="1" applyFont="1" applyFill="1" applyBorder="1" applyAlignment="1">
      <alignment vertical="center" wrapText="1"/>
    </xf>
    <xf numFmtId="0" fontId="40" fillId="5" borderId="23" xfId="1" applyFont="1" applyFill="1" applyBorder="1" applyAlignment="1">
      <alignment vertical="center" wrapText="1"/>
    </xf>
    <xf numFmtId="0" fontId="31" fillId="14" borderId="9" xfId="1" applyFont="1" applyFill="1" applyBorder="1" applyAlignment="1">
      <alignment vertical="center"/>
    </xf>
    <xf numFmtId="0" fontId="31" fillId="14" borderId="11" xfId="1" applyFont="1" applyFill="1" applyBorder="1" applyAlignment="1">
      <alignment vertical="center"/>
    </xf>
    <xf numFmtId="0" fontId="6" fillId="3" borderId="0" xfId="0" applyFont="1" applyFill="1" applyAlignment="1">
      <alignment wrapText="1"/>
    </xf>
    <xf numFmtId="0" fontId="7" fillId="2" borderId="0" xfId="0" applyFont="1" applyFill="1" applyAlignment="1">
      <alignment horizontal="center" wrapText="1"/>
    </xf>
    <xf numFmtId="0" fontId="22" fillId="0" borderId="0" xfId="0" applyFont="1" applyAlignment="1">
      <alignment wrapText="1"/>
    </xf>
    <xf numFmtId="0" fontId="7" fillId="0" borderId="0" xfId="0" applyFont="1" applyAlignment="1">
      <alignment wrapText="1"/>
    </xf>
    <xf numFmtId="0" fontId="24" fillId="0" borderId="0" xfId="0" applyFont="1" applyAlignment="1">
      <alignment wrapText="1"/>
    </xf>
    <xf numFmtId="0" fontId="20" fillId="0" borderId="0" xfId="0" applyFont="1" applyAlignment="1">
      <alignment horizontal="left" vertical="top" wrapText="1"/>
    </xf>
    <xf numFmtId="0" fontId="20" fillId="0" borderId="0" xfId="0" applyFont="1" applyAlignment="1">
      <alignment vertical="top" wrapText="1"/>
    </xf>
    <xf numFmtId="0" fontId="16" fillId="0" borderId="0" xfId="0" applyFont="1" applyAlignment="1">
      <alignment horizontal="left" vertical="top" wrapText="1"/>
    </xf>
    <xf numFmtId="0" fontId="16" fillId="0" borderId="0" xfId="0" applyFont="1" applyAlignment="1">
      <alignment wrapText="1"/>
    </xf>
    <xf numFmtId="0" fontId="16" fillId="0" borderId="0" xfId="0" applyFont="1" applyAlignment="1">
      <alignment vertical="top" wrapText="1"/>
    </xf>
    <xf numFmtId="0" fontId="22" fillId="0" borderId="0" xfId="0" applyFont="1" applyAlignment="1"/>
    <xf numFmtId="0" fontId="22" fillId="0" borderId="0" xfId="0" applyFont="1" applyAlignment="1">
      <alignment horizontal="center" wrapText="1"/>
    </xf>
    <xf numFmtId="0" fontId="24" fillId="0" borderId="0" xfId="0" applyFont="1" applyAlignment="1">
      <alignment horizontal="center" wrapText="1"/>
    </xf>
    <xf numFmtId="0" fontId="16" fillId="0" borderId="0" xfId="0" applyFont="1" applyAlignment="1">
      <alignment horizontal="left" wrapText="1"/>
    </xf>
    <xf numFmtId="0" fontId="5" fillId="3" borderId="0" xfId="0" applyFont="1" applyFill="1" applyAlignment="1">
      <alignment horizontal="center" wrapText="1"/>
    </xf>
    <xf numFmtId="0" fontId="31" fillId="0" borderId="0" xfId="0" applyFont="1" applyAlignment="1"/>
    <xf numFmtId="0" fontId="12" fillId="12" borderId="21" xfId="0" applyFont="1" applyFill="1" applyBorder="1" applyAlignment="1">
      <alignment horizontal="center" vertical="top" wrapText="1"/>
    </xf>
    <xf numFmtId="0" fontId="12" fillId="12" borderId="0" xfId="0" applyFont="1" applyFill="1" applyBorder="1" applyAlignment="1">
      <alignment horizontal="center" vertical="top" wrapText="1"/>
    </xf>
    <xf numFmtId="0" fontId="11" fillId="0" borderId="20" xfId="0" applyFont="1" applyFill="1" applyBorder="1" applyAlignment="1">
      <alignment horizontal="left"/>
    </xf>
    <xf numFmtId="0" fontId="18" fillId="11" borderId="21" xfId="0" applyFont="1" applyFill="1" applyBorder="1" applyAlignment="1">
      <alignment horizontal="center" vertical="center" wrapText="1"/>
    </xf>
    <xf numFmtId="0" fontId="18" fillId="11" borderId="0" xfId="0" applyFont="1" applyFill="1" applyBorder="1" applyAlignment="1">
      <alignment horizontal="center" vertical="center" wrapText="1"/>
    </xf>
    <xf numFmtId="0" fontId="11" fillId="7" borderId="21" xfId="0" applyFont="1" applyFill="1" applyBorder="1" applyAlignment="1">
      <alignment horizontal="center" vertical="center"/>
    </xf>
    <xf numFmtId="0" fontId="11" fillId="7" borderId="0" xfId="0" applyFont="1" applyFill="1" applyBorder="1" applyAlignment="1">
      <alignment horizontal="center" vertical="center"/>
    </xf>
    <xf numFmtId="0" fontId="19" fillId="5" borderId="0" xfId="0" applyFont="1" applyFill="1" applyAlignment="1">
      <alignment horizontal="center"/>
    </xf>
    <xf numFmtId="0" fontId="11" fillId="5" borderId="0" xfId="0" applyFont="1" applyFill="1" applyAlignment="1">
      <alignment horizontal="center"/>
    </xf>
    <xf numFmtId="0" fontId="11" fillId="7" borderId="21" xfId="0" applyFont="1" applyFill="1" applyBorder="1" applyAlignment="1">
      <alignment horizontal="center"/>
    </xf>
    <xf numFmtId="0" fontId="11" fillId="7" borderId="0" xfId="0" applyFont="1" applyFill="1" applyBorder="1" applyAlignment="1">
      <alignment horizontal="center"/>
    </xf>
    <xf numFmtId="0" fontId="12" fillId="11" borderId="21" xfId="0" applyFont="1" applyFill="1" applyBorder="1" applyAlignment="1">
      <alignment horizontal="center" vertical="center" wrapText="1"/>
    </xf>
    <xf numFmtId="0" fontId="12" fillId="11" borderId="0" xfId="0" applyFont="1" applyFill="1" applyBorder="1" applyAlignment="1">
      <alignment horizontal="center" vertical="center" wrapText="1"/>
    </xf>
    <xf numFmtId="0" fontId="12" fillId="11" borderId="22" xfId="0" applyFont="1" applyFill="1" applyBorder="1" applyAlignment="1">
      <alignment horizontal="center" vertical="center" wrapText="1"/>
    </xf>
    <xf numFmtId="0" fontId="11" fillId="7" borderId="21" xfId="0" applyFont="1" applyFill="1" applyBorder="1" applyAlignment="1">
      <alignment horizontal="left" vertical="top" wrapText="1"/>
    </xf>
    <xf numFmtId="0" fontId="11" fillId="7" borderId="0" xfId="0" applyFont="1" applyFill="1" applyBorder="1" applyAlignment="1">
      <alignment horizontal="left" vertical="top" wrapText="1"/>
    </xf>
    <xf numFmtId="0" fontId="11" fillId="7" borderId="22" xfId="0" applyFont="1" applyFill="1" applyBorder="1" applyAlignment="1">
      <alignment horizontal="left" vertical="top" wrapText="1"/>
    </xf>
    <xf numFmtId="0" fontId="11" fillId="0" borderId="21" xfId="0" applyFont="1" applyBorder="1" applyAlignment="1">
      <alignment horizontal="left" vertical="top" wrapText="1"/>
    </xf>
    <xf numFmtId="0" fontId="11" fillId="0" borderId="0" xfId="0" applyFont="1" applyBorder="1" applyAlignment="1">
      <alignment horizontal="left" vertical="top" wrapText="1"/>
    </xf>
    <xf numFmtId="0" fontId="11" fillId="0" borderId="22" xfId="0" applyFont="1" applyBorder="1" applyAlignment="1">
      <alignment horizontal="left" vertical="top" wrapText="1"/>
    </xf>
    <xf numFmtId="0" fontId="11" fillId="0" borderId="21" xfId="0" applyFont="1" applyBorder="1" applyAlignment="1">
      <alignment horizontal="center"/>
    </xf>
    <xf numFmtId="0" fontId="11" fillId="0" borderId="0" xfId="0" applyFont="1" applyBorder="1" applyAlignment="1">
      <alignment horizontal="center"/>
    </xf>
    <xf numFmtId="0" fontId="11" fillId="0" borderId="23" xfId="0" applyFont="1" applyBorder="1" applyAlignment="1">
      <alignment horizontal="left" vertical="top" wrapText="1"/>
    </xf>
    <xf numFmtId="0" fontId="11" fillId="0" borderId="1" xfId="0" applyFont="1" applyBorder="1" applyAlignment="1">
      <alignment horizontal="left" vertical="top" wrapText="1"/>
    </xf>
    <xf numFmtId="0" fontId="11" fillId="0" borderId="0" xfId="0" applyFont="1" applyAlignment="1">
      <alignment horizontal="left" vertical="top" wrapText="1"/>
    </xf>
    <xf numFmtId="0" fontId="33" fillId="5" borderId="3" xfId="0" applyFont="1" applyFill="1" applyBorder="1" applyAlignment="1">
      <alignment horizontal="center" vertical="center"/>
    </xf>
    <xf numFmtId="0" fontId="21" fillId="4" borderId="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2" fillId="0" borderId="0" xfId="0" applyFont="1" applyFill="1" applyAlignment="1"/>
    <xf numFmtId="0" fontId="22" fillId="0" borderId="5" xfId="0" applyFont="1" applyFill="1" applyBorder="1" applyAlignment="1"/>
    <xf numFmtId="0" fontId="22" fillId="0" borderId="0" xfId="0" applyFont="1" applyFill="1" applyBorder="1" applyAlignment="1">
      <alignment horizontal="left" vertical="top" wrapText="1"/>
    </xf>
    <xf numFmtId="0" fontId="22" fillId="0" borderId="5" xfId="0" applyFont="1" applyFill="1" applyBorder="1" applyAlignment="1">
      <alignment horizontal="left" vertical="top" wrapText="1"/>
    </xf>
    <xf numFmtId="0" fontId="22" fillId="0" borderId="0" xfId="0" applyFont="1" applyFill="1" applyBorder="1" applyAlignment="1">
      <alignment horizontal="left" wrapText="1"/>
    </xf>
    <xf numFmtId="0" fontId="22" fillId="0" borderId="28" xfId="0" applyFont="1" applyFill="1" applyBorder="1" applyAlignment="1">
      <alignment horizontal="left" vertical="top" wrapText="1"/>
    </xf>
    <xf numFmtId="0" fontId="22" fillId="0" borderId="15" xfId="0" applyFont="1" applyFill="1" applyBorder="1" applyAlignment="1">
      <alignment horizontal="left" vertical="top" wrapText="1"/>
    </xf>
    <xf numFmtId="0" fontId="22" fillId="0" borderId="11" xfId="0" applyFont="1" applyFill="1" applyBorder="1" applyAlignment="1">
      <alignment horizontal="left" vertical="top" wrapText="1"/>
    </xf>
    <xf numFmtId="0" fontId="28" fillId="13" borderId="17" xfId="0" applyFont="1" applyFill="1" applyBorder="1" applyAlignment="1">
      <alignment horizontal="center" vertical="top" wrapText="1"/>
    </xf>
    <xf numFmtId="0" fontId="28" fillId="13" borderId="16" xfId="0" applyFont="1" applyFill="1" applyBorder="1" applyAlignment="1">
      <alignment horizontal="center" vertical="top" wrapText="1"/>
    </xf>
    <xf numFmtId="0" fontId="28" fillId="13" borderId="18" xfId="0" applyFont="1" applyFill="1" applyBorder="1" applyAlignment="1">
      <alignment horizontal="center" vertical="top" wrapText="1"/>
    </xf>
    <xf numFmtId="0" fontId="28" fillId="13" borderId="1" xfId="0" applyFont="1" applyFill="1" applyBorder="1" applyAlignment="1">
      <alignment horizontal="center" vertical="top" wrapText="1"/>
    </xf>
    <xf numFmtId="0" fontId="22" fillId="0" borderId="0" xfId="0" applyFont="1" applyFill="1" applyBorder="1" applyAlignment="1">
      <alignment horizontal="left" vertical="top"/>
    </xf>
    <xf numFmtId="0" fontId="22" fillId="0" borderId="5" xfId="0" applyFont="1" applyFill="1" applyBorder="1" applyAlignment="1">
      <alignment horizontal="left" vertical="top"/>
    </xf>
    <xf numFmtId="0" fontId="31" fillId="0" borderId="0" xfId="0" applyFont="1" applyFill="1" applyAlignment="1">
      <alignment horizontal="left" vertical="top"/>
    </xf>
    <xf numFmtId="0" fontId="31" fillId="0" borderId="5" xfId="0" applyFont="1" applyFill="1" applyBorder="1" applyAlignment="1">
      <alignment horizontal="left" vertical="top"/>
    </xf>
    <xf numFmtId="0" fontId="31" fillId="0" borderId="0" xfId="0" applyFont="1" applyFill="1" applyBorder="1" applyAlignment="1">
      <alignment horizontal="left" vertical="top" wrapText="1"/>
    </xf>
    <xf numFmtId="0" fontId="31" fillId="0" borderId="5" xfId="0" applyFont="1" applyFill="1" applyBorder="1" applyAlignment="1">
      <alignment horizontal="left" vertical="top" wrapText="1"/>
    </xf>
    <xf numFmtId="0" fontId="21" fillId="4" borderId="2" xfId="0" applyFont="1" applyFill="1" applyBorder="1" applyAlignment="1">
      <alignment horizontal="center" wrapText="1"/>
    </xf>
    <xf numFmtId="0" fontId="21" fillId="4" borderId="3" xfId="0" applyFont="1" applyFill="1" applyBorder="1" applyAlignment="1">
      <alignment horizontal="center" wrapText="1"/>
    </xf>
    <xf numFmtId="0" fontId="21" fillId="4" borderId="14" xfId="0" applyFont="1" applyFill="1" applyBorder="1" applyAlignment="1">
      <alignment horizontal="center" wrapText="1"/>
    </xf>
    <xf numFmtId="0" fontId="31" fillId="0" borderId="0" xfId="0" applyFont="1" applyFill="1" applyBorder="1" applyAlignment="1">
      <alignment wrapText="1"/>
    </xf>
    <xf numFmtId="0" fontId="31" fillId="0" borderId="5" xfId="0" applyFont="1" applyFill="1" applyBorder="1" applyAlignment="1">
      <alignment wrapText="1"/>
    </xf>
    <xf numFmtId="0" fontId="31" fillId="0" borderId="0" xfId="0" applyFont="1" applyFill="1" applyBorder="1" applyAlignment="1">
      <alignment horizontal="left" wrapText="1"/>
    </xf>
    <xf numFmtId="0" fontId="31" fillId="0" borderId="5" xfId="0" applyFont="1" applyFill="1" applyBorder="1" applyAlignment="1">
      <alignment horizontal="left" wrapText="1"/>
    </xf>
    <xf numFmtId="0" fontId="22" fillId="0" borderId="5" xfId="0" applyFont="1" applyFill="1" applyBorder="1" applyAlignment="1">
      <alignment horizontal="left" wrapText="1"/>
    </xf>
    <xf numFmtId="0" fontId="29" fillId="0" borderId="31" xfId="0" applyFont="1" applyBorder="1" applyAlignment="1">
      <alignment horizontal="left"/>
    </xf>
    <xf numFmtId="0" fontId="29" fillId="0" borderId="32" xfId="0" applyFont="1" applyBorder="1" applyAlignment="1">
      <alignment horizontal="left"/>
    </xf>
    <xf numFmtId="0" fontId="29" fillId="0" borderId="33" xfId="0" applyFont="1" applyBorder="1" applyAlignment="1">
      <alignment horizontal="left"/>
    </xf>
    <xf numFmtId="0" fontId="29" fillId="0" borderId="34" xfId="0" applyFont="1" applyBorder="1" applyAlignment="1">
      <alignment horizontal="left"/>
    </xf>
    <xf numFmtId="0" fontId="29" fillId="0" borderId="35" xfId="0" applyFont="1" applyBorder="1" applyAlignment="1">
      <alignment horizontal="left"/>
    </xf>
    <xf numFmtId="0" fontId="29" fillId="0" borderId="0" xfId="0" applyFont="1" applyAlignment="1">
      <alignment horizontal="center" vertical="top" wrapText="1"/>
    </xf>
    <xf numFmtId="0" fontId="29" fillId="0" borderId="5" xfId="0" applyFont="1" applyBorder="1" applyAlignment="1">
      <alignment horizontal="center" vertical="top" wrapText="1"/>
    </xf>
    <xf numFmtId="0" fontId="29" fillId="0" borderId="7" xfId="0" applyFont="1" applyBorder="1" applyAlignment="1">
      <alignment horizontal="center" vertical="top" wrapText="1"/>
    </xf>
    <xf numFmtId="0" fontId="29" fillId="0" borderId="8" xfId="0" applyFont="1" applyBorder="1" applyAlignment="1">
      <alignment horizontal="center" vertical="top" wrapText="1"/>
    </xf>
    <xf numFmtId="0" fontId="5" fillId="3" borderId="3" xfId="0" applyFont="1" applyFill="1" applyBorder="1" applyAlignment="1">
      <alignment horizontal="center" wrapText="1"/>
    </xf>
    <xf numFmtId="0" fontId="5" fillId="3" borderId="14" xfId="0" applyFont="1" applyFill="1" applyBorder="1" applyAlignment="1">
      <alignment horizontal="center" wrapText="1"/>
    </xf>
    <xf numFmtId="0" fontId="25" fillId="0" borderId="0" xfId="0" applyFont="1" applyFill="1" applyBorder="1" applyAlignment="1">
      <alignment horizontal="left" vertical="top" wrapText="1"/>
    </xf>
    <xf numFmtId="0" fontId="22" fillId="0" borderId="28" xfId="0" applyFont="1" applyFill="1" applyBorder="1" applyAlignment="1">
      <alignment wrapText="1"/>
    </xf>
    <xf numFmtId="0" fontId="22" fillId="0" borderId="15" xfId="0" applyFont="1" applyFill="1" applyBorder="1" applyAlignment="1">
      <alignment wrapText="1"/>
    </xf>
    <xf numFmtId="0" fontId="22" fillId="0" borderId="11" xfId="0" applyFont="1" applyFill="1" applyBorder="1" applyAlignment="1">
      <alignment wrapText="1"/>
    </xf>
    <xf numFmtId="0" fontId="22" fillId="0" borderId="9" xfId="0" applyFont="1" applyFill="1" applyBorder="1" applyAlignment="1">
      <alignment horizontal="left" wrapText="1"/>
    </xf>
    <xf numFmtId="0" fontId="22" fillId="0" borderId="15" xfId="0" applyFont="1" applyFill="1" applyBorder="1" applyAlignment="1">
      <alignment horizontal="left" wrapText="1"/>
    </xf>
    <xf numFmtId="0" fontId="22" fillId="0" borderId="29" xfId="0" applyFont="1" applyFill="1" applyBorder="1" applyAlignment="1">
      <alignment horizontal="left" wrapText="1"/>
    </xf>
    <xf numFmtId="0" fontId="22" fillId="0" borderId="4" xfId="0" applyFont="1" applyBorder="1" applyAlignment="1">
      <alignment horizontal="center"/>
    </xf>
    <xf numFmtId="0" fontId="22" fillId="0" borderId="0" xfId="0" applyFont="1" applyBorder="1" applyAlignment="1">
      <alignment horizontal="center"/>
    </xf>
    <xf numFmtId="0" fontId="34" fillId="16" borderId="0" xfId="1" applyFont="1" applyFill="1" applyAlignment="1">
      <alignment horizontal="center" vertical="top"/>
    </xf>
    <xf numFmtId="0" fontId="48" fillId="16" borderId="0" xfId="4" applyFont="1" applyFill="1" applyAlignment="1">
      <alignment horizontal="center" vertical="center" wrapText="1"/>
    </xf>
    <xf numFmtId="0" fontId="31" fillId="9" borderId="16" xfId="1" applyFont="1" applyFill="1" applyBorder="1" applyAlignment="1">
      <alignment horizontal="center" vertical="center" wrapText="1"/>
    </xf>
    <xf numFmtId="0" fontId="37" fillId="16" borderId="0" xfId="1" applyFont="1" applyFill="1" applyAlignment="1">
      <alignment horizontal="center" vertical="center"/>
    </xf>
    <xf numFmtId="0" fontId="37" fillId="16" borderId="1" xfId="1" applyFont="1" applyFill="1" applyBorder="1" applyAlignment="1">
      <alignment horizontal="center" vertical="center"/>
    </xf>
    <xf numFmtId="0" fontId="19" fillId="15" borderId="12" xfId="1" applyFont="1" applyFill="1" applyBorder="1" applyAlignment="1">
      <alignment horizontal="left" vertical="center" wrapText="1"/>
    </xf>
    <xf numFmtId="0" fontId="19" fillId="15" borderId="16" xfId="1" applyFont="1" applyFill="1" applyBorder="1" applyAlignment="1">
      <alignment horizontal="left" vertical="center" wrapText="1"/>
    </xf>
    <xf numFmtId="0" fontId="19" fillId="15" borderId="13" xfId="1" applyFont="1" applyFill="1" applyBorder="1" applyAlignment="1">
      <alignment horizontal="left" vertical="center" wrapText="1"/>
    </xf>
    <xf numFmtId="0" fontId="19" fillId="15" borderId="21" xfId="1" applyFont="1" applyFill="1" applyBorder="1" applyAlignment="1">
      <alignment horizontal="left" vertical="center" wrapText="1"/>
    </xf>
    <xf numFmtId="0" fontId="19" fillId="15" borderId="0" xfId="1" applyFont="1" applyFill="1" applyAlignment="1">
      <alignment horizontal="left" vertical="center" wrapText="1"/>
    </xf>
    <xf numFmtId="0" fontId="19" fillId="15" borderId="22" xfId="1" applyFont="1" applyFill="1" applyBorder="1" applyAlignment="1">
      <alignment horizontal="left" vertical="center" wrapText="1"/>
    </xf>
    <xf numFmtId="0" fontId="19" fillId="15" borderId="23" xfId="1" applyFont="1" applyFill="1" applyBorder="1" applyAlignment="1">
      <alignment horizontal="left" vertical="center" wrapText="1"/>
    </xf>
    <xf numFmtId="0" fontId="19" fillId="15" borderId="1" xfId="1" applyFont="1" applyFill="1" applyBorder="1" applyAlignment="1">
      <alignment horizontal="left" vertical="center" wrapText="1"/>
    </xf>
    <xf numFmtId="0" fontId="19" fillId="15" borderId="25" xfId="1" applyFont="1" applyFill="1" applyBorder="1" applyAlignment="1">
      <alignment horizontal="left" vertical="center" wrapText="1"/>
    </xf>
    <xf numFmtId="0" fontId="31" fillId="14" borderId="9" xfId="1" applyFont="1" applyFill="1" applyBorder="1" applyAlignment="1">
      <alignment horizontal="center" vertical="center"/>
    </xf>
    <xf numFmtId="0" fontId="31" fillId="14" borderId="15" xfId="1" applyFont="1" applyFill="1" applyBorder="1" applyAlignment="1">
      <alignment horizontal="center" vertical="center"/>
    </xf>
    <xf numFmtId="0" fontId="31" fillId="14" borderId="11" xfId="1" applyFont="1" applyFill="1" applyBorder="1" applyAlignment="1">
      <alignment horizontal="center" vertical="center"/>
    </xf>
    <xf numFmtId="0" fontId="40" fillId="5" borderId="23" xfId="1" applyFont="1" applyFill="1" applyBorder="1" applyAlignment="1">
      <alignment vertical="center" wrapText="1"/>
    </xf>
    <xf numFmtId="0" fontId="40" fillId="5" borderId="1" xfId="1" applyFont="1" applyFill="1" applyBorder="1" applyAlignment="1">
      <alignment vertical="center" wrapText="1"/>
    </xf>
    <xf numFmtId="0" fontId="40" fillId="5" borderId="25" xfId="1" applyFont="1" applyFill="1" applyBorder="1" applyAlignment="1">
      <alignment vertical="center" wrapText="1"/>
    </xf>
    <xf numFmtId="0" fontId="38" fillId="5" borderId="9" xfId="1" applyFont="1" applyFill="1" applyBorder="1" applyAlignment="1">
      <alignment horizontal="left" vertical="center" wrapText="1"/>
    </xf>
    <xf numFmtId="0" fontId="38" fillId="5" borderId="15" xfId="1" applyFont="1" applyFill="1" applyBorder="1" applyAlignment="1">
      <alignment horizontal="left" vertical="center" wrapText="1"/>
    </xf>
    <xf numFmtId="0" fontId="38" fillId="5" borderId="11" xfId="1" applyFont="1" applyFill="1" applyBorder="1" applyAlignment="1">
      <alignment horizontal="left" vertical="center" wrapText="1"/>
    </xf>
    <xf numFmtId="0" fontId="22" fillId="14" borderId="12" xfId="1" applyFont="1" applyFill="1" applyBorder="1" applyAlignment="1">
      <alignment horizontal="left" vertical="top" wrapText="1"/>
    </xf>
    <xf numFmtId="0" fontId="22" fillId="14" borderId="16" xfId="1" applyFont="1" applyFill="1" applyBorder="1" applyAlignment="1">
      <alignment horizontal="left" vertical="top" wrapText="1"/>
    </xf>
    <xf numFmtId="0" fontId="22" fillId="14" borderId="13" xfId="1" applyFont="1" applyFill="1" applyBorder="1" applyAlignment="1">
      <alignment horizontal="left" vertical="top" wrapText="1"/>
    </xf>
    <xf numFmtId="44" fontId="22" fillId="14" borderId="15" xfId="2" applyFont="1" applyFill="1" applyBorder="1" applyAlignment="1">
      <alignment horizontal="left" vertical="top" wrapText="1"/>
    </xf>
    <xf numFmtId="44" fontId="22" fillId="14" borderId="11" xfId="2" applyFont="1" applyFill="1" applyBorder="1" applyAlignment="1">
      <alignment horizontal="left" vertical="top" wrapText="1"/>
    </xf>
    <xf numFmtId="0" fontId="21" fillId="6" borderId="20" xfId="1" applyFont="1" applyFill="1" applyBorder="1" applyAlignment="1">
      <alignment vertical="center" wrapText="1"/>
    </xf>
    <xf numFmtId="0" fontId="38" fillId="5" borderId="12" xfId="1" applyFont="1" applyFill="1" applyBorder="1" applyAlignment="1">
      <alignment horizontal="left" vertical="center" wrapText="1"/>
    </xf>
    <xf numFmtId="0" fontId="38" fillId="5" borderId="16" xfId="1" applyFont="1" applyFill="1" applyBorder="1" applyAlignment="1">
      <alignment horizontal="left" vertical="center" wrapText="1"/>
    </xf>
    <xf numFmtId="0" fontId="38" fillId="5" borderId="13" xfId="1" applyFont="1" applyFill="1" applyBorder="1" applyAlignment="1">
      <alignment horizontal="left" vertical="center" wrapText="1"/>
    </xf>
    <xf numFmtId="0" fontId="38" fillId="5" borderId="21" xfId="1" applyFont="1" applyFill="1" applyBorder="1" applyAlignment="1">
      <alignment horizontal="left" vertical="center" wrapText="1"/>
    </xf>
    <xf numFmtId="0" fontId="38" fillId="5" borderId="0" xfId="1" applyFont="1" applyFill="1" applyAlignment="1">
      <alignment horizontal="left" vertical="center" wrapText="1"/>
    </xf>
    <xf numFmtId="0" fontId="38" fillId="5" borderId="22" xfId="1" applyFont="1" applyFill="1" applyBorder="1" applyAlignment="1">
      <alignment horizontal="left" vertical="center" wrapText="1"/>
    </xf>
    <xf numFmtId="0" fontId="32" fillId="15" borderId="20" xfId="1" applyFont="1" applyFill="1" applyBorder="1" applyAlignment="1">
      <alignment horizontal="left" vertical="center" wrapText="1"/>
    </xf>
    <xf numFmtId="0" fontId="24" fillId="6" borderId="23" xfId="1" applyFont="1" applyFill="1" applyBorder="1" applyAlignment="1">
      <alignment vertical="center" wrapText="1"/>
    </xf>
    <xf numFmtId="0" fontId="24" fillId="6" borderId="1" xfId="1" applyFont="1" applyFill="1" applyBorder="1" applyAlignment="1">
      <alignment vertical="center" wrapText="1"/>
    </xf>
    <xf numFmtId="0" fontId="24" fillId="6" borderId="25" xfId="1" applyFont="1" applyFill="1" applyBorder="1" applyAlignment="1">
      <alignment vertical="center" wrapText="1"/>
    </xf>
    <xf numFmtId="0" fontId="24" fillId="6" borderId="9" xfId="1" applyFont="1" applyFill="1" applyBorder="1" applyAlignment="1">
      <alignment vertical="center" wrapText="1"/>
    </xf>
    <xf numFmtId="0" fontId="24" fillId="6" borderId="15" xfId="1" applyFont="1" applyFill="1" applyBorder="1" applyAlignment="1">
      <alignment vertical="center" wrapText="1"/>
    </xf>
    <xf numFmtId="0" fontId="24" fillId="6" borderId="11" xfId="1" applyFont="1" applyFill="1" applyBorder="1" applyAlignment="1">
      <alignment vertical="center" wrapText="1"/>
    </xf>
    <xf numFmtId="0" fontId="24" fillId="6" borderId="9" xfId="1" applyFont="1" applyFill="1" applyBorder="1" applyAlignment="1">
      <alignment horizontal="left" vertical="center" wrapText="1"/>
    </xf>
    <xf numFmtId="0" fontId="24" fillId="6" borderId="15" xfId="1" applyFont="1" applyFill="1" applyBorder="1" applyAlignment="1">
      <alignment horizontal="left" vertical="center" wrapText="1"/>
    </xf>
    <xf numFmtId="0" fontId="24" fillId="6" borderId="11" xfId="1" applyFont="1" applyFill="1" applyBorder="1" applyAlignment="1">
      <alignment horizontal="left" vertical="center" wrapText="1"/>
    </xf>
    <xf numFmtId="0" fontId="31" fillId="14" borderId="9" xfId="1" applyFont="1" applyFill="1" applyBorder="1" applyAlignment="1">
      <alignment horizontal="left" vertical="center"/>
    </xf>
    <xf numFmtId="0" fontId="31" fillId="14" borderId="15" xfId="1" applyFont="1" applyFill="1" applyBorder="1" applyAlignment="1">
      <alignment horizontal="left" vertical="center"/>
    </xf>
    <xf numFmtId="0" fontId="31" fillId="14" borderId="11" xfId="1" applyFont="1" applyFill="1" applyBorder="1" applyAlignment="1">
      <alignment horizontal="left" vertical="center"/>
    </xf>
    <xf numFmtId="0" fontId="37" fillId="16" borderId="0" xfId="1" applyFont="1" applyFill="1" applyAlignment="1">
      <alignment horizontal="center" vertical="top"/>
    </xf>
    <xf numFmtId="0" fontId="37" fillId="16" borderId="1" xfId="1" applyFont="1" applyFill="1" applyBorder="1" applyAlignment="1">
      <alignment horizontal="center" vertical="top"/>
    </xf>
    <xf numFmtId="0" fontId="46" fillId="16" borderId="1" xfId="1" applyFont="1" applyFill="1" applyBorder="1" applyAlignment="1">
      <alignment horizontal="center" vertical="center" wrapText="1"/>
    </xf>
    <xf numFmtId="0" fontId="38" fillId="5" borderId="9" xfId="1" applyFont="1" applyFill="1" applyBorder="1" applyAlignment="1">
      <alignment horizontal="left" vertical="center"/>
    </xf>
    <xf numFmtId="0" fontId="38" fillId="5" borderId="15" xfId="1" applyFont="1" applyFill="1" applyBorder="1" applyAlignment="1">
      <alignment horizontal="left" vertical="center"/>
    </xf>
    <xf numFmtId="0" fontId="38" fillId="5" borderId="11" xfId="1" applyFont="1" applyFill="1" applyBorder="1" applyAlignment="1">
      <alignment horizontal="left" vertical="center"/>
    </xf>
    <xf numFmtId="0" fontId="39" fillId="15" borderId="20" xfId="1" applyFont="1" applyFill="1" applyBorder="1" applyAlignment="1">
      <alignment horizontal="left" vertical="center" wrapText="1"/>
    </xf>
    <xf numFmtId="0" fontId="31" fillId="6" borderId="16" xfId="1" applyFont="1" applyFill="1" applyBorder="1" applyAlignment="1">
      <alignment horizontal="left" vertical="center" wrapText="1"/>
    </xf>
    <xf numFmtId="0" fontId="31" fillId="6" borderId="0" xfId="1" applyFont="1" applyFill="1" applyAlignment="1">
      <alignment horizontal="left" vertical="center" wrapText="1"/>
    </xf>
    <xf numFmtId="0" fontId="42" fillId="15" borderId="12" xfId="1" applyFont="1" applyFill="1" applyBorder="1" applyAlignment="1">
      <alignment horizontal="left" vertical="center" wrapText="1"/>
    </xf>
    <xf numFmtId="0" fontId="42" fillId="15" borderId="16" xfId="1" applyFont="1" applyFill="1" applyBorder="1" applyAlignment="1">
      <alignment horizontal="left" vertical="center" wrapText="1"/>
    </xf>
    <xf numFmtId="0" fontId="42" fillId="15" borderId="13" xfId="1" applyFont="1" applyFill="1" applyBorder="1" applyAlignment="1">
      <alignment horizontal="left" vertical="center" wrapText="1"/>
    </xf>
    <xf numFmtId="0" fontId="42" fillId="15" borderId="21" xfId="1" applyFont="1" applyFill="1" applyBorder="1" applyAlignment="1">
      <alignment horizontal="left" vertical="center" wrapText="1"/>
    </xf>
    <xf numFmtId="0" fontId="42" fillId="15" borderId="0" xfId="1" applyFont="1" applyFill="1" applyAlignment="1">
      <alignment horizontal="left" vertical="center" wrapText="1"/>
    </xf>
    <xf numFmtId="0" fontId="42" fillId="15" borderId="22" xfId="1" applyFont="1" applyFill="1" applyBorder="1" applyAlignment="1">
      <alignment horizontal="left" vertical="center" wrapText="1"/>
    </xf>
    <xf numFmtId="0" fontId="42" fillId="15" borderId="23" xfId="1" applyFont="1" applyFill="1" applyBorder="1" applyAlignment="1">
      <alignment horizontal="left" vertical="center" wrapText="1"/>
    </xf>
    <xf numFmtId="0" fontId="42" fillId="15" borderId="1" xfId="1" applyFont="1" applyFill="1" applyBorder="1" applyAlignment="1">
      <alignment horizontal="left" vertical="center" wrapText="1"/>
    </xf>
    <xf numFmtId="0" fontId="42" fillId="15" borderId="25" xfId="1" applyFont="1" applyFill="1" applyBorder="1" applyAlignment="1">
      <alignment horizontal="left" vertical="center" wrapText="1"/>
    </xf>
    <xf numFmtId="0" fontId="31" fillId="15" borderId="12" xfId="1" applyFont="1" applyFill="1" applyBorder="1" applyAlignment="1">
      <alignment horizontal="left" vertical="center" wrapText="1"/>
    </xf>
    <xf numFmtId="0" fontId="31" fillId="15" borderId="16" xfId="1" applyFont="1" applyFill="1" applyBorder="1" applyAlignment="1">
      <alignment horizontal="left" vertical="center" wrapText="1"/>
    </xf>
    <xf numFmtId="0" fontId="31" fillId="15" borderId="13" xfId="1" applyFont="1" applyFill="1" applyBorder="1" applyAlignment="1">
      <alignment horizontal="left" vertical="center" wrapText="1"/>
    </xf>
    <xf numFmtId="0" fontId="31" fillId="15" borderId="21" xfId="1" applyFont="1" applyFill="1" applyBorder="1" applyAlignment="1">
      <alignment horizontal="left" vertical="center" wrapText="1"/>
    </xf>
    <xf numFmtId="0" fontId="31" fillId="15" borderId="0" xfId="1" applyFont="1" applyFill="1" applyAlignment="1">
      <alignment horizontal="left" vertical="center" wrapText="1"/>
    </xf>
    <xf numFmtId="0" fontId="31" fillId="15" borderId="22" xfId="1" applyFont="1" applyFill="1" applyBorder="1" applyAlignment="1">
      <alignment horizontal="left" vertical="center" wrapText="1"/>
    </xf>
    <xf numFmtId="0" fontId="31" fillId="15" borderId="23" xfId="1" applyFont="1" applyFill="1" applyBorder="1" applyAlignment="1">
      <alignment horizontal="left" vertical="center" wrapText="1"/>
    </xf>
    <xf numFmtId="0" fontId="31" fillId="15" borderId="1" xfId="1" applyFont="1" applyFill="1" applyBorder="1" applyAlignment="1">
      <alignment horizontal="left" vertical="center" wrapText="1"/>
    </xf>
    <xf numFmtId="0" fontId="31" fillId="15" borderId="25" xfId="1" applyFont="1" applyFill="1" applyBorder="1" applyAlignment="1">
      <alignment horizontal="left" vertical="center" wrapText="1"/>
    </xf>
    <xf numFmtId="0" fontId="31" fillId="14" borderId="9" xfId="1" applyFont="1" applyFill="1" applyBorder="1" applyAlignment="1">
      <alignment vertical="center"/>
    </xf>
    <xf numFmtId="0" fontId="31" fillId="14" borderId="15" xfId="1" applyFont="1" applyFill="1" applyBorder="1" applyAlignment="1">
      <alignment vertical="center"/>
    </xf>
    <xf numFmtId="0" fontId="31" fillId="14" borderId="11" xfId="1" applyFont="1" applyFill="1" applyBorder="1" applyAlignment="1">
      <alignment vertical="center"/>
    </xf>
    <xf numFmtId="0" fontId="17" fillId="15" borderId="12" xfId="1" applyFont="1" applyFill="1" applyBorder="1" applyAlignment="1">
      <alignment horizontal="left" vertical="center" wrapText="1"/>
    </xf>
    <xf numFmtId="0" fontId="17" fillId="15" borderId="16" xfId="1" applyFont="1" applyFill="1" applyBorder="1" applyAlignment="1">
      <alignment horizontal="left" vertical="center" wrapText="1"/>
    </xf>
    <xf numFmtId="0" fontId="17" fillId="15" borderId="13" xfId="1" applyFont="1" applyFill="1" applyBorder="1" applyAlignment="1">
      <alignment horizontal="left" vertical="center" wrapText="1"/>
    </xf>
    <xf numFmtId="0" fontId="17" fillId="15" borderId="21" xfId="1" applyFont="1" applyFill="1" applyBorder="1" applyAlignment="1">
      <alignment horizontal="left" vertical="center" wrapText="1"/>
    </xf>
    <xf numFmtId="0" fontId="17" fillId="15" borderId="0" xfId="1" applyFont="1" applyFill="1" applyAlignment="1">
      <alignment horizontal="left" vertical="center" wrapText="1"/>
    </xf>
    <xf numFmtId="0" fontId="17" fillId="15" borderId="22" xfId="1" applyFont="1" applyFill="1" applyBorder="1" applyAlignment="1">
      <alignment horizontal="left" vertical="center" wrapText="1"/>
    </xf>
    <xf numFmtId="0" fontId="17" fillId="15" borderId="23" xfId="1" applyFont="1" applyFill="1" applyBorder="1" applyAlignment="1">
      <alignment horizontal="left" vertical="center" wrapText="1"/>
    </xf>
    <xf numFmtId="0" fontId="17" fillId="15" borderId="1" xfId="1" applyFont="1" applyFill="1" applyBorder="1" applyAlignment="1">
      <alignment horizontal="left" vertical="center" wrapText="1"/>
    </xf>
    <xf numFmtId="0" fontId="17" fillId="15" borderId="25" xfId="1" applyFont="1" applyFill="1" applyBorder="1" applyAlignment="1">
      <alignment horizontal="left" vertical="center" wrapText="1"/>
    </xf>
    <xf numFmtId="0" fontId="31" fillId="15" borderId="20" xfId="1" applyFont="1" applyFill="1" applyBorder="1" applyAlignment="1">
      <alignment horizontal="left" vertical="center" wrapText="1"/>
    </xf>
    <xf numFmtId="0" fontId="31" fillId="14" borderId="9" xfId="1" applyFont="1" applyFill="1" applyBorder="1" applyAlignment="1">
      <alignment horizontal="left" vertical="center" wrapText="1"/>
    </xf>
    <xf numFmtId="0" fontId="31" fillId="14" borderId="15" xfId="1" applyFont="1" applyFill="1" applyBorder="1" applyAlignment="1">
      <alignment horizontal="left" vertical="center" wrapText="1"/>
    </xf>
    <xf numFmtId="0" fontId="31" fillId="14" borderId="11" xfId="1" applyFont="1" applyFill="1" applyBorder="1" applyAlignment="1">
      <alignment horizontal="left" vertical="center" wrapText="1"/>
    </xf>
    <xf numFmtId="0" fontId="39" fillId="15" borderId="12" xfId="1" applyFont="1" applyFill="1" applyBorder="1" applyAlignment="1">
      <alignment horizontal="left" vertical="center"/>
    </xf>
    <xf numFmtId="0" fontId="39" fillId="15" borderId="16" xfId="1" applyFont="1" applyFill="1" applyBorder="1" applyAlignment="1">
      <alignment horizontal="left" vertical="center"/>
    </xf>
    <xf numFmtId="0" fontId="39" fillId="15" borderId="13" xfId="1" applyFont="1" applyFill="1" applyBorder="1" applyAlignment="1">
      <alignment horizontal="left" vertical="center"/>
    </xf>
    <xf numFmtId="0" fontId="39" fillId="15" borderId="23" xfId="1" applyFont="1" applyFill="1" applyBorder="1" applyAlignment="1">
      <alignment horizontal="left" vertical="center"/>
    </xf>
    <xf numFmtId="0" fontId="39" fillId="15" borderId="1" xfId="1" applyFont="1" applyFill="1" applyBorder="1" applyAlignment="1">
      <alignment horizontal="left" vertical="center"/>
    </xf>
    <xf numFmtId="0" fontId="39" fillId="15" borderId="25" xfId="1" applyFont="1" applyFill="1" applyBorder="1" applyAlignment="1">
      <alignment horizontal="left" vertical="center"/>
    </xf>
    <xf numFmtId="0" fontId="40" fillId="5" borderId="9" xfId="1" applyFont="1" applyFill="1" applyBorder="1" applyAlignment="1">
      <alignment vertical="center" wrapText="1"/>
    </xf>
    <xf numFmtId="0" fontId="40" fillId="5" borderId="15" xfId="1" applyFont="1" applyFill="1" applyBorder="1" applyAlignment="1">
      <alignment vertical="center" wrapText="1"/>
    </xf>
    <xf numFmtId="0" fontId="40" fillId="5" borderId="11" xfId="1" applyFont="1" applyFill="1" applyBorder="1" applyAlignment="1">
      <alignment vertical="center" wrapText="1"/>
    </xf>
    <xf numFmtId="0" fontId="35" fillId="16" borderId="0" xfId="1" applyFont="1" applyFill="1" applyAlignment="1">
      <alignment horizontal="center" vertical="top" wrapText="1"/>
    </xf>
    <xf numFmtId="0" fontId="34" fillId="16" borderId="0" xfId="1" applyFont="1" applyFill="1" applyAlignment="1">
      <alignment horizontal="center" vertical="top" wrapText="1"/>
    </xf>
    <xf numFmtId="0" fontId="19" fillId="15" borderId="20" xfId="1" applyFont="1" applyFill="1" applyBorder="1" applyAlignment="1">
      <alignment horizontal="left" vertical="center" wrapText="1"/>
    </xf>
    <xf numFmtId="0" fontId="46" fillId="16" borderId="16" xfId="1" applyFont="1" applyFill="1" applyBorder="1" applyAlignment="1">
      <alignment horizontal="center" vertical="center" wrapText="1"/>
    </xf>
    <xf numFmtId="0" fontId="39" fillId="15" borderId="21" xfId="1" applyFont="1" applyFill="1" applyBorder="1" applyAlignment="1">
      <alignment horizontal="left" vertical="center"/>
    </xf>
    <xf numFmtId="0" fontId="39" fillId="15" borderId="0" xfId="1" applyFont="1" applyFill="1" applyAlignment="1">
      <alignment horizontal="left" vertical="center"/>
    </xf>
    <xf numFmtId="0" fontId="39" fillId="15" borderId="22" xfId="1" applyFont="1" applyFill="1" applyBorder="1" applyAlignment="1">
      <alignment horizontal="left" vertical="center"/>
    </xf>
    <xf numFmtId="0" fontId="37" fillId="16" borderId="0" xfId="1" applyFont="1" applyFill="1" applyAlignment="1">
      <alignment horizontal="center" vertical="center" wrapText="1"/>
    </xf>
    <xf numFmtId="0" fontId="43" fillId="6" borderId="20" xfId="1" applyFont="1" applyFill="1" applyBorder="1" applyAlignment="1">
      <alignment vertical="center" wrapText="1"/>
    </xf>
    <xf numFmtId="0" fontId="45" fillId="9" borderId="0" xfId="0" applyFont="1" applyFill="1" applyAlignment="1">
      <alignment horizontal="center" vertical="center" wrapText="1"/>
    </xf>
    <xf numFmtId="0" fontId="33" fillId="5" borderId="0" xfId="0" applyFont="1" applyFill="1" applyAlignment="1">
      <alignment horizontal="center"/>
    </xf>
    <xf numFmtId="0" fontId="22" fillId="14" borderId="0" xfId="1" applyFont="1" applyFill="1" applyBorder="1" applyAlignment="1">
      <alignment horizontal="left" vertical="top" wrapText="1"/>
    </xf>
    <xf numFmtId="0" fontId="22" fillId="14" borderId="1" xfId="1" applyFont="1" applyFill="1" applyBorder="1" applyAlignment="1">
      <alignment horizontal="left" vertical="top" wrapText="1"/>
    </xf>
    <xf numFmtId="0" fontId="21" fillId="6" borderId="20" xfId="1" applyFont="1" applyFill="1" applyBorder="1" applyAlignment="1">
      <alignment horizontal="right" vertical="center" wrapText="1"/>
    </xf>
    <xf numFmtId="6" fontId="22" fillId="14" borderId="15" xfId="2" applyNumberFormat="1" applyFont="1" applyFill="1" applyBorder="1" applyAlignment="1">
      <alignment horizontal="left" vertical="top" wrapText="1"/>
    </xf>
    <xf numFmtId="0" fontId="49" fillId="15" borderId="12" xfId="1" applyFont="1" applyFill="1" applyBorder="1" applyAlignment="1">
      <alignment horizontal="left" vertical="center" wrapText="1"/>
    </xf>
    <xf numFmtId="0" fontId="32" fillId="15" borderId="16" xfId="1" applyFont="1" applyFill="1" applyBorder="1" applyAlignment="1">
      <alignment horizontal="left" vertical="center" wrapText="1"/>
    </xf>
    <xf numFmtId="0" fontId="32" fillId="15" borderId="13" xfId="1" applyFont="1" applyFill="1" applyBorder="1" applyAlignment="1">
      <alignment horizontal="left" vertical="center" wrapText="1"/>
    </xf>
    <xf numFmtId="0" fontId="32" fillId="15" borderId="21" xfId="1" applyFont="1" applyFill="1" applyBorder="1" applyAlignment="1">
      <alignment horizontal="left" vertical="center" wrapText="1"/>
    </xf>
    <xf numFmtId="0" fontId="32" fillId="15" borderId="0" xfId="1" applyFont="1" applyFill="1" applyBorder="1" applyAlignment="1">
      <alignment horizontal="left" vertical="center" wrapText="1"/>
    </xf>
    <xf numFmtId="0" fontId="32" fillId="15" borderId="22" xfId="1" applyFont="1" applyFill="1" applyBorder="1" applyAlignment="1">
      <alignment horizontal="left" vertical="center" wrapText="1"/>
    </xf>
    <xf numFmtId="0" fontId="32" fillId="15" borderId="23" xfId="1" applyFont="1" applyFill="1" applyBorder="1" applyAlignment="1">
      <alignment horizontal="left" vertical="center" wrapText="1"/>
    </xf>
    <xf numFmtId="0" fontId="32" fillId="15" borderId="1" xfId="1" applyFont="1" applyFill="1" applyBorder="1" applyAlignment="1">
      <alignment horizontal="left" vertical="center" wrapText="1"/>
    </xf>
    <xf numFmtId="0" fontId="32" fillId="15" borderId="25" xfId="1" applyFont="1" applyFill="1" applyBorder="1" applyAlignment="1">
      <alignment horizontal="left" vertical="center" wrapText="1"/>
    </xf>
    <xf numFmtId="0" fontId="52" fillId="16" borderId="0" xfId="1" applyFont="1" applyFill="1" applyAlignment="1">
      <alignment horizontal="center" vertical="top" wrapText="1"/>
    </xf>
    <xf numFmtId="0" fontId="53" fillId="16" borderId="0" xfId="4" applyFont="1" applyFill="1" applyAlignment="1">
      <alignment horizontal="center" vertical="center" wrapText="1"/>
    </xf>
  </cellXfs>
  <cellStyles count="5">
    <cellStyle name="Comma 2" xfId="3" xr:uid="{00000000-0005-0000-0000-000000000000}"/>
    <cellStyle name="Currency 2" xfId="2" xr:uid="{00000000-0005-0000-0000-000001000000}"/>
    <cellStyle name="Hyperlink" xfId="4" builtinId="8"/>
    <cellStyle name="Normal" xfId="0" builtinId="0"/>
    <cellStyle name="Normal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emf"/><Relationship Id="rId7" Type="http://schemas.openxmlformats.org/officeDocument/2006/relationships/image" Target="../media/image8.tmp"/><Relationship Id="rId2" Type="http://schemas.openxmlformats.org/officeDocument/2006/relationships/image" Target="../media/image3.emf"/><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19050</xdr:colOff>
      <xdr:row>0</xdr:row>
      <xdr:rowOff>19050</xdr:rowOff>
    </xdr:to>
    <xdr:pic>
      <xdr:nvPicPr>
        <xdr:cNvPr id="9" name="Picture 609">
          <a:extLst>
            <a:ext uri="{FF2B5EF4-FFF2-40B4-BE49-F238E27FC236}">
              <a16:creationId xmlns:a16="http://schemas.microsoft.com/office/drawing/2014/main" id="{C31CDA12-F5C7-4FC5-97E8-4FA8B3B5AD9A}"/>
            </a:ext>
            <a:ext uri="{147F2762-F138-4A5C-976F-8EAC2B608ADB}">
              <a16:predDERef xmlns:a16="http://schemas.microsoft.com/office/drawing/2014/main" pred="{80C89DA7-78D4-4587-A414-162F12729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06240" y="43167300"/>
          <a:ext cx="7620" cy="7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17</xdr:col>
      <xdr:colOff>266700</xdr:colOff>
      <xdr:row>8</xdr:row>
      <xdr:rowOff>96958</xdr:rowOff>
    </xdr:to>
    <xdr:sp macro="" textlink="">
      <xdr:nvSpPr>
        <xdr:cNvPr id="10" name="TextBox1" hidden="1">
          <a:extLst>
            <a:ext uri="{63B3BB69-23CF-44E3-9099-C40C66FF867C}">
              <a14:compatExt xmlns:a14="http://schemas.microsoft.com/office/drawing/2010/main" spid="_x0000_s2049"/>
            </a:ext>
            <a:ext uri="{FF2B5EF4-FFF2-40B4-BE49-F238E27FC236}">
              <a16:creationId xmlns:a16="http://schemas.microsoft.com/office/drawing/2014/main" id="{3AE7A558-C759-408A-8D49-410788ACDA0C}"/>
            </a:ext>
            <a:ext uri="{147F2762-F138-4A5C-976F-8EAC2B608ADB}">
              <a16:predDERef xmlns:a16="http://schemas.microsoft.com/office/drawing/2014/main" pred="{C31CDA12-F5C7-4FC5-97E8-4FA8B3B5AD9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7620</xdr:colOff>
      <xdr:row>0</xdr:row>
      <xdr:rowOff>0</xdr:rowOff>
    </xdr:from>
    <xdr:to>
      <xdr:col>16</xdr:col>
      <xdr:colOff>19050</xdr:colOff>
      <xdr:row>1</xdr:row>
      <xdr:rowOff>97790</xdr:rowOff>
    </xdr:to>
    <xdr:sp macro="" textlink="">
      <xdr:nvSpPr>
        <xdr:cNvPr id="11" name="TextBox2" hidden="1">
          <a:extLst>
            <a:ext uri="{63B3BB69-23CF-44E3-9099-C40C66FF867C}">
              <a14:compatExt xmlns:a14="http://schemas.microsoft.com/office/drawing/2010/main" spid="_x0000_s2050"/>
            </a:ext>
            <a:ext uri="{FF2B5EF4-FFF2-40B4-BE49-F238E27FC236}">
              <a16:creationId xmlns:a16="http://schemas.microsoft.com/office/drawing/2014/main" id="{71F02599-8B35-4735-8D58-50A51843B763}"/>
            </a:ext>
            <a:ext uri="{147F2762-F138-4A5C-976F-8EAC2B608ADB}">
              <a16:predDERef xmlns:a16="http://schemas.microsoft.com/office/drawing/2014/main" pred="{3AE7A558-C759-408A-8D49-410788ACDA0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7620</xdr:colOff>
      <xdr:row>0</xdr:row>
      <xdr:rowOff>0</xdr:rowOff>
    </xdr:from>
    <xdr:to>
      <xdr:col>16</xdr:col>
      <xdr:colOff>19050</xdr:colOff>
      <xdr:row>1</xdr:row>
      <xdr:rowOff>97791</xdr:rowOff>
    </xdr:to>
    <xdr:sp macro="" textlink="">
      <xdr:nvSpPr>
        <xdr:cNvPr id="12" name="TextBox3" hidden="1">
          <a:extLst>
            <a:ext uri="{63B3BB69-23CF-44E3-9099-C40C66FF867C}">
              <a14:compatExt xmlns:a14="http://schemas.microsoft.com/office/drawing/2010/main" spid="_x0000_s2051"/>
            </a:ext>
            <a:ext uri="{FF2B5EF4-FFF2-40B4-BE49-F238E27FC236}">
              <a16:creationId xmlns:a16="http://schemas.microsoft.com/office/drawing/2014/main" id="{F4CDC3D9-76C8-460D-BBE9-53E7A8A4F584}"/>
            </a:ext>
            <a:ext uri="{147F2762-F138-4A5C-976F-8EAC2B608ADB}">
              <a16:predDERef xmlns:a16="http://schemas.microsoft.com/office/drawing/2014/main" pred="{71F02599-8B35-4735-8D58-50A51843B763}"/>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7620</xdr:colOff>
      <xdr:row>0</xdr:row>
      <xdr:rowOff>0</xdr:rowOff>
    </xdr:from>
    <xdr:to>
      <xdr:col>16</xdr:col>
      <xdr:colOff>57150</xdr:colOff>
      <xdr:row>2</xdr:row>
      <xdr:rowOff>59690</xdr:rowOff>
    </xdr:to>
    <xdr:sp macro="" textlink="">
      <xdr:nvSpPr>
        <xdr:cNvPr id="13" name="TextBox5" hidden="1">
          <a:extLst>
            <a:ext uri="{63B3BB69-23CF-44E3-9099-C40C66FF867C}">
              <a14:compatExt xmlns:a14="http://schemas.microsoft.com/office/drawing/2010/main" spid="_x0000_s2052"/>
            </a:ext>
            <a:ext uri="{FF2B5EF4-FFF2-40B4-BE49-F238E27FC236}">
              <a16:creationId xmlns:a16="http://schemas.microsoft.com/office/drawing/2014/main" id="{71256092-7839-4EE7-AE82-317F64A887A8}"/>
            </a:ext>
            <a:ext uri="{147F2762-F138-4A5C-976F-8EAC2B608ADB}">
              <a16:predDERef xmlns:a16="http://schemas.microsoft.com/office/drawing/2014/main" pred="{F4CDC3D9-76C8-460D-BBE9-53E7A8A4F58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7620</xdr:colOff>
      <xdr:row>0</xdr:row>
      <xdr:rowOff>0</xdr:rowOff>
    </xdr:from>
    <xdr:to>
      <xdr:col>16</xdr:col>
      <xdr:colOff>19050</xdr:colOff>
      <xdr:row>1</xdr:row>
      <xdr:rowOff>97791</xdr:rowOff>
    </xdr:to>
    <xdr:sp macro="" textlink="">
      <xdr:nvSpPr>
        <xdr:cNvPr id="14" name="TextBox7" hidden="1">
          <a:extLst>
            <a:ext uri="{63B3BB69-23CF-44E3-9099-C40C66FF867C}">
              <a14:compatExt xmlns:a14="http://schemas.microsoft.com/office/drawing/2010/main" spid="_x0000_s2053"/>
            </a:ext>
            <a:ext uri="{FF2B5EF4-FFF2-40B4-BE49-F238E27FC236}">
              <a16:creationId xmlns:a16="http://schemas.microsoft.com/office/drawing/2014/main" id="{4F50F867-488E-483E-A349-3753A4B742EA}"/>
            </a:ext>
            <a:ext uri="{147F2762-F138-4A5C-976F-8EAC2B608ADB}">
              <a16:predDERef xmlns:a16="http://schemas.microsoft.com/office/drawing/2014/main" pred="{71256092-7839-4EE7-AE82-317F64A887A8}"/>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7620</xdr:colOff>
      <xdr:row>0</xdr:row>
      <xdr:rowOff>0</xdr:rowOff>
    </xdr:from>
    <xdr:to>
      <xdr:col>16</xdr:col>
      <xdr:colOff>57150</xdr:colOff>
      <xdr:row>2</xdr:row>
      <xdr:rowOff>58600</xdr:rowOff>
    </xdr:to>
    <xdr:sp macro="" textlink="">
      <xdr:nvSpPr>
        <xdr:cNvPr id="15" name="TextBox8" hidden="1">
          <a:extLst>
            <a:ext uri="{63B3BB69-23CF-44E3-9099-C40C66FF867C}">
              <a14:compatExt xmlns:a14="http://schemas.microsoft.com/office/drawing/2010/main" spid="_x0000_s2054"/>
            </a:ext>
            <a:ext uri="{FF2B5EF4-FFF2-40B4-BE49-F238E27FC236}">
              <a16:creationId xmlns:a16="http://schemas.microsoft.com/office/drawing/2014/main" id="{3290A6AB-23CE-4263-8D2E-F888E90367CD}"/>
            </a:ext>
            <a:ext uri="{147F2762-F138-4A5C-976F-8EAC2B608ADB}">
              <a16:predDERef xmlns:a16="http://schemas.microsoft.com/office/drawing/2014/main" pred="{4F50F867-488E-483E-A349-3753A4B742E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7620</xdr:colOff>
      <xdr:row>0</xdr:row>
      <xdr:rowOff>0</xdr:rowOff>
    </xdr:from>
    <xdr:to>
      <xdr:col>16</xdr:col>
      <xdr:colOff>57150</xdr:colOff>
      <xdr:row>2</xdr:row>
      <xdr:rowOff>92618</xdr:rowOff>
    </xdr:to>
    <xdr:sp macro="" textlink="">
      <xdr:nvSpPr>
        <xdr:cNvPr id="16" name="TextBox9" hidden="1">
          <a:extLst>
            <a:ext uri="{63B3BB69-23CF-44E3-9099-C40C66FF867C}">
              <a14:compatExt xmlns:a14="http://schemas.microsoft.com/office/drawing/2010/main" spid="_x0000_s2055"/>
            </a:ext>
            <a:ext uri="{FF2B5EF4-FFF2-40B4-BE49-F238E27FC236}">
              <a16:creationId xmlns:a16="http://schemas.microsoft.com/office/drawing/2014/main" id="{52BB5F70-67B9-4C71-BFFA-C6D8149AD5FC}"/>
            </a:ext>
            <a:ext uri="{147F2762-F138-4A5C-976F-8EAC2B608ADB}">
              <a16:predDERef xmlns:a16="http://schemas.microsoft.com/office/drawing/2014/main" pred="{3290A6AB-23CE-4263-8D2E-F888E90367CD}"/>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7620</xdr:colOff>
      <xdr:row>0</xdr:row>
      <xdr:rowOff>0</xdr:rowOff>
    </xdr:from>
    <xdr:to>
      <xdr:col>16</xdr:col>
      <xdr:colOff>57150</xdr:colOff>
      <xdr:row>1</xdr:row>
      <xdr:rowOff>93708</xdr:rowOff>
    </xdr:to>
    <xdr:sp macro="" textlink="">
      <xdr:nvSpPr>
        <xdr:cNvPr id="17" name="ComboBox1" hidden="1">
          <a:extLst>
            <a:ext uri="{63B3BB69-23CF-44E3-9099-C40C66FF867C}">
              <a14:compatExt xmlns:a14="http://schemas.microsoft.com/office/drawing/2010/main" spid="_x0000_s2056"/>
            </a:ext>
            <a:ext uri="{FF2B5EF4-FFF2-40B4-BE49-F238E27FC236}">
              <a16:creationId xmlns:a16="http://schemas.microsoft.com/office/drawing/2014/main" id="{56B7F81D-CD78-4B0A-A045-242323440AEF}"/>
            </a:ext>
            <a:ext uri="{147F2762-F138-4A5C-976F-8EAC2B608ADB}">
              <a16:predDERef xmlns:a16="http://schemas.microsoft.com/office/drawing/2014/main" pred="{52BB5F70-67B9-4C71-BFFA-C6D8149AD5FC}"/>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731520</xdr:colOff>
      <xdr:row>0</xdr:row>
      <xdr:rowOff>0</xdr:rowOff>
    </xdr:from>
    <xdr:to>
      <xdr:col>15</xdr:col>
      <xdr:colOff>514350</xdr:colOff>
      <xdr:row>1</xdr:row>
      <xdr:rowOff>97246</xdr:rowOff>
    </xdr:to>
    <xdr:sp macro="" textlink="">
      <xdr:nvSpPr>
        <xdr:cNvPr id="18" name="ComboBox2" hidden="1">
          <a:extLst>
            <a:ext uri="{63B3BB69-23CF-44E3-9099-C40C66FF867C}">
              <a14:compatExt xmlns:a14="http://schemas.microsoft.com/office/drawing/2010/main" spid="_x0000_s2057"/>
            </a:ext>
            <a:ext uri="{FF2B5EF4-FFF2-40B4-BE49-F238E27FC236}">
              <a16:creationId xmlns:a16="http://schemas.microsoft.com/office/drawing/2014/main" id="{B9C099B7-D645-4184-B3E5-A087C9E6CB1B}"/>
            </a:ext>
            <a:ext uri="{147F2762-F138-4A5C-976F-8EAC2B608ADB}">
              <a16:predDERef xmlns:a16="http://schemas.microsoft.com/office/drawing/2014/main" pred="{56B7F81D-CD78-4B0A-A045-242323440AEF}"/>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7620</xdr:colOff>
      <xdr:row>0</xdr:row>
      <xdr:rowOff>0</xdr:rowOff>
    </xdr:from>
    <xdr:to>
      <xdr:col>16</xdr:col>
      <xdr:colOff>57150</xdr:colOff>
      <xdr:row>1</xdr:row>
      <xdr:rowOff>97789</xdr:rowOff>
    </xdr:to>
    <xdr:sp macro="" textlink="">
      <xdr:nvSpPr>
        <xdr:cNvPr id="19" name="ComboBox3" hidden="1">
          <a:extLst>
            <a:ext uri="{63B3BB69-23CF-44E3-9099-C40C66FF867C}">
              <a14:compatExt xmlns:a14="http://schemas.microsoft.com/office/drawing/2010/main" spid="_x0000_s2058"/>
            </a:ext>
            <a:ext uri="{FF2B5EF4-FFF2-40B4-BE49-F238E27FC236}">
              <a16:creationId xmlns:a16="http://schemas.microsoft.com/office/drawing/2014/main" id="{EA1E7502-A76F-4837-8591-700FA25A0645}"/>
            </a:ext>
            <a:ext uri="{147F2762-F138-4A5C-976F-8EAC2B608ADB}">
              <a16:predDERef xmlns:a16="http://schemas.microsoft.com/office/drawing/2014/main" pred="{B9C099B7-D645-4184-B3E5-A087C9E6CB1B}"/>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7620</xdr:colOff>
      <xdr:row>0</xdr:row>
      <xdr:rowOff>0</xdr:rowOff>
    </xdr:from>
    <xdr:to>
      <xdr:col>16</xdr:col>
      <xdr:colOff>57150</xdr:colOff>
      <xdr:row>1</xdr:row>
      <xdr:rowOff>97791</xdr:rowOff>
    </xdr:to>
    <xdr:sp macro="" textlink="">
      <xdr:nvSpPr>
        <xdr:cNvPr id="20" name="ComboBox4" hidden="1">
          <a:extLst>
            <a:ext uri="{63B3BB69-23CF-44E3-9099-C40C66FF867C}">
              <a14:compatExt xmlns:a14="http://schemas.microsoft.com/office/drawing/2010/main" spid="_x0000_s2059"/>
            </a:ext>
            <a:ext uri="{FF2B5EF4-FFF2-40B4-BE49-F238E27FC236}">
              <a16:creationId xmlns:a16="http://schemas.microsoft.com/office/drawing/2014/main" id="{A531C0A1-E867-48FC-AF4E-EB9BBC782947}"/>
            </a:ext>
            <a:ext uri="{147F2762-F138-4A5C-976F-8EAC2B608ADB}">
              <a16:predDERef xmlns:a16="http://schemas.microsoft.com/office/drawing/2014/main" pred="{EA1E7502-A76F-4837-8591-700FA25A064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0</xdr:row>
      <xdr:rowOff>0</xdr:rowOff>
    </xdr:from>
    <xdr:to>
      <xdr:col>17</xdr:col>
      <xdr:colOff>266700</xdr:colOff>
      <xdr:row>19</xdr:row>
      <xdr:rowOff>97482</xdr:rowOff>
    </xdr:to>
    <xdr:sp macro="" textlink="">
      <xdr:nvSpPr>
        <xdr:cNvPr id="21" name="TextBox4" hidden="1">
          <a:extLst>
            <a:ext uri="{63B3BB69-23CF-44E3-9099-C40C66FF867C}">
              <a14:compatExt xmlns:a14="http://schemas.microsoft.com/office/drawing/2010/main" spid="_x0000_s2060"/>
            </a:ext>
            <a:ext uri="{FF2B5EF4-FFF2-40B4-BE49-F238E27FC236}">
              <a16:creationId xmlns:a16="http://schemas.microsoft.com/office/drawing/2014/main" id="{22707445-5D41-4C99-A67B-AFB8083E90A6}"/>
            </a:ext>
            <a:ext uri="{147F2762-F138-4A5C-976F-8EAC2B608ADB}">
              <a16:predDERef xmlns:a16="http://schemas.microsoft.com/office/drawing/2014/main" pred="{A531C0A1-E867-48FC-AF4E-EB9BBC78294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0</xdr:row>
      <xdr:rowOff>0</xdr:rowOff>
    </xdr:from>
    <xdr:to>
      <xdr:col>17</xdr:col>
      <xdr:colOff>266700</xdr:colOff>
      <xdr:row>19</xdr:row>
      <xdr:rowOff>93672</xdr:rowOff>
    </xdr:to>
    <xdr:sp macro="" textlink="">
      <xdr:nvSpPr>
        <xdr:cNvPr id="22" name="TextBox6" hidden="1">
          <a:extLst>
            <a:ext uri="{63B3BB69-23CF-44E3-9099-C40C66FF867C}">
              <a14:compatExt xmlns:a14="http://schemas.microsoft.com/office/drawing/2010/main" spid="_x0000_s2061"/>
            </a:ext>
            <a:ext uri="{FF2B5EF4-FFF2-40B4-BE49-F238E27FC236}">
              <a16:creationId xmlns:a16="http://schemas.microsoft.com/office/drawing/2014/main" id="{4291B5BA-08CC-4B47-A998-27E47FBC828A}"/>
            </a:ext>
            <a:ext uri="{147F2762-F138-4A5C-976F-8EAC2B608ADB}">
              <a16:predDERef xmlns:a16="http://schemas.microsoft.com/office/drawing/2014/main" pred="{22707445-5D41-4C99-A67B-AFB8083E90A6}"/>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0</xdr:row>
      <xdr:rowOff>0</xdr:rowOff>
    </xdr:from>
    <xdr:to>
      <xdr:col>17</xdr:col>
      <xdr:colOff>266700</xdr:colOff>
      <xdr:row>16</xdr:row>
      <xdr:rowOff>168296</xdr:rowOff>
    </xdr:to>
    <xdr:sp macro="" textlink="">
      <xdr:nvSpPr>
        <xdr:cNvPr id="23" name="TextBox10" hidden="1">
          <a:extLst>
            <a:ext uri="{63B3BB69-23CF-44E3-9099-C40C66FF867C}">
              <a14:compatExt xmlns:a14="http://schemas.microsoft.com/office/drawing/2010/main" spid="_x0000_s2062"/>
            </a:ext>
            <a:ext uri="{FF2B5EF4-FFF2-40B4-BE49-F238E27FC236}">
              <a16:creationId xmlns:a16="http://schemas.microsoft.com/office/drawing/2014/main" id="{E704F216-1085-43A8-9A95-EF89A66207A4}"/>
            </a:ext>
            <a:ext uri="{147F2762-F138-4A5C-976F-8EAC2B608ADB}">
              <a16:predDERef xmlns:a16="http://schemas.microsoft.com/office/drawing/2014/main" pred="{4291B5BA-08CC-4B47-A998-27E47FBC828A}"/>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0</xdr:row>
      <xdr:rowOff>0</xdr:rowOff>
    </xdr:from>
    <xdr:to>
      <xdr:col>17</xdr:col>
      <xdr:colOff>266700</xdr:colOff>
      <xdr:row>26</xdr:row>
      <xdr:rowOff>91440</xdr:rowOff>
    </xdr:to>
    <xdr:sp macro="" textlink="">
      <xdr:nvSpPr>
        <xdr:cNvPr id="24" name="TextBox11" hidden="1">
          <a:extLst>
            <a:ext uri="{63B3BB69-23CF-44E3-9099-C40C66FF867C}">
              <a14:compatExt xmlns:a14="http://schemas.microsoft.com/office/drawing/2010/main" spid="_x0000_s2063"/>
            </a:ext>
            <a:ext uri="{FF2B5EF4-FFF2-40B4-BE49-F238E27FC236}">
              <a16:creationId xmlns:a16="http://schemas.microsoft.com/office/drawing/2014/main" id="{7145974D-F9FC-4FC8-9B52-81588A462435}"/>
            </a:ext>
            <a:ext uri="{147F2762-F138-4A5C-976F-8EAC2B608ADB}">
              <a16:predDERef xmlns:a16="http://schemas.microsoft.com/office/drawing/2014/main" pred="{E704F216-1085-43A8-9A95-EF89A66207A4}"/>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0</xdr:row>
      <xdr:rowOff>0</xdr:rowOff>
    </xdr:from>
    <xdr:to>
      <xdr:col>17</xdr:col>
      <xdr:colOff>266700</xdr:colOff>
      <xdr:row>21</xdr:row>
      <xdr:rowOff>74259</xdr:rowOff>
    </xdr:to>
    <xdr:sp macro="" textlink="">
      <xdr:nvSpPr>
        <xdr:cNvPr id="25" name="TextBox12" hidden="1">
          <a:extLst>
            <a:ext uri="{63B3BB69-23CF-44E3-9099-C40C66FF867C}">
              <a14:compatExt xmlns:a14="http://schemas.microsoft.com/office/drawing/2010/main" spid="_x0000_s2064"/>
            </a:ext>
            <a:ext uri="{FF2B5EF4-FFF2-40B4-BE49-F238E27FC236}">
              <a16:creationId xmlns:a16="http://schemas.microsoft.com/office/drawing/2014/main" id="{24554376-5EF2-4717-9685-20EC64AC93C1}"/>
            </a:ext>
            <a:ext uri="{147F2762-F138-4A5C-976F-8EAC2B608ADB}">
              <a16:predDERef xmlns:a16="http://schemas.microsoft.com/office/drawing/2014/main" pred="{7145974D-F9FC-4FC8-9B52-81588A462435}"/>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0</xdr:row>
      <xdr:rowOff>0</xdr:rowOff>
    </xdr:from>
    <xdr:to>
      <xdr:col>16</xdr:col>
      <xdr:colOff>554355</xdr:colOff>
      <xdr:row>8</xdr:row>
      <xdr:rowOff>131247</xdr:rowOff>
    </xdr:to>
    <xdr:sp macro="" textlink="">
      <xdr:nvSpPr>
        <xdr:cNvPr id="26" name="TextBox13" hidden="1">
          <a:extLst>
            <a:ext uri="{63B3BB69-23CF-44E3-9099-C40C66FF867C}">
              <a14:compatExt xmlns:a14="http://schemas.microsoft.com/office/drawing/2010/main" spid="_x0000_s2065"/>
            </a:ext>
            <a:ext uri="{FF2B5EF4-FFF2-40B4-BE49-F238E27FC236}">
              <a16:creationId xmlns:a16="http://schemas.microsoft.com/office/drawing/2014/main" id="{0121D538-2AF4-4C94-86BC-EDD2D38A61F7}"/>
            </a:ext>
            <a:ext uri="{147F2762-F138-4A5C-976F-8EAC2B608ADB}">
              <a16:predDERef xmlns:a16="http://schemas.microsoft.com/office/drawing/2014/main" pred="{24554376-5EF2-4717-9685-20EC64AC93C1}"/>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0</xdr:row>
      <xdr:rowOff>0</xdr:rowOff>
    </xdr:from>
    <xdr:to>
      <xdr:col>17</xdr:col>
      <xdr:colOff>266700</xdr:colOff>
      <xdr:row>24</xdr:row>
      <xdr:rowOff>92221</xdr:rowOff>
    </xdr:to>
    <xdr:sp macro="" textlink="">
      <xdr:nvSpPr>
        <xdr:cNvPr id="27" name="TextBox14" hidden="1">
          <a:extLst>
            <a:ext uri="{63B3BB69-23CF-44E3-9099-C40C66FF867C}">
              <a14:compatExt xmlns:a14="http://schemas.microsoft.com/office/drawing/2010/main" spid="_x0000_s2066"/>
            </a:ext>
            <a:ext uri="{FF2B5EF4-FFF2-40B4-BE49-F238E27FC236}">
              <a16:creationId xmlns:a16="http://schemas.microsoft.com/office/drawing/2014/main" id="{D3700592-AF9B-42DB-9629-0CD06E2E78F2}"/>
            </a:ext>
            <a:ext uri="{147F2762-F138-4A5C-976F-8EAC2B608ADB}">
              <a16:predDERef xmlns:a16="http://schemas.microsoft.com/office/drawing/2014/main" pred="{0121D538-2AF4-4C94-86BC-EDD2D38A61F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0</xdr:row>
      <xdr:rowOff>0</xdr:rowOff>
    </xdr:from>
    <xdr:to>
      <xdr:col>17</xdr:col>
      <xdr:colOff>266700</xdr:colOff>
      <xdr:row>24</xdr:row>
      <xdr:rowOff>111271</xdr:rowOff>
    </xdr:to>
    <xdr:sp macro="" textlink="">
      <xdr:nvSpPr>
        <xdr:cNvPr id="28" name="TextBox15" hidden="1">
          <a:extLst>
            <a:ext uri="{63B3BB69-23CF-44E3-9099-C40C66FF867C}">
              <a14:compatExt xmlns:a14="http://schemas.microsoft.com/office/drawing/2010/main" spid="_x0000_s2067"/>
            </a:ext>
            <a:ext uri="{FF2B5EF4-FFF2-40B4-BE49-F238E27FC236}">
              <a16:creationId xmlns:a16="http://schemas.microsoft.com/office/drawing/2014/main" id="{33E142F8-33D4-4BBE-900C-BD5D7AF08138}"/>
            </a:ext>
            <a:ext uri="{147F2762-F138-4A5C-976F-8EAC2B608ADB}">
              <a16:predDERef xmlns:a16="http://schemas.microsoft.com/office/drawing/2014/main" pred="{D3700592-AF9B-42DB-9629-0CD06E2E78F2}"/>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0</xdr:colOff>
      <xdr:row>0</xdr:row>
      <xdr:rowOff>0</xdr:rowOff>
    </xdr:from>
    <xdr:to>
      <xdr:col>17</xdr:col>
      <xdr:colOff>266700</xdr:colOff>
      <xdr:row>11</xdr:row>
      <xdr:rowOff>20123</xdr:rowOff>
    </xdr:to>
    <xdr:sp macro="" textlink="">
      <xdr:nvSpPr>
        <xdr:cNvPr id="29" name="TextBox16" hidden="1">
          <a:extLst>
            <a:ext uri="{63B3BB69-23CF-44E3-9099-C40C66FF867C}">
              <a14:compatExt xmlns:a14="http://schemas.microsoft.com/office/drawing/2010/main" spid="_x0000_s2068"/>
            </a:ext>
            <a:ext uri="{FF2B5EF4-FFF2-40B4-BE49-F238E27FC236}">
              <a16:creationId xmlns:a16="http://schemas.microsoft.com/office/drawing/2014/main" id="{399D851A-135B-413B-A23D-22549DBF68B7}"/>
            </a:ext>
            <a:ext uri="{147F2762-F138-4A5C-976F-8EAC2B608ADB}">
              <a16:predDERef xmlns:a16="http://schemas.microsoft.com/office/drawing/2014/main" pred="{33E142F8-33D4-4BBE-900C-BD5D7AF08138}"/>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731520</xdr:colOff>
      <xdr:row>0</xdr:row>
      <xdr:rowOff>0</xdr:rowOff>
    </xdr:from>
    <xdr:to>
      <xdr:col>15</xdr:col>
      <xdr:colOff>514350</xdr:colOff>
      <xdr:row>1</xdr:row>
      <xdr:rowOff>173446</xdr:rowOff>
    </xdr:to>
    <xdr:sp macro="" textlink="">
      <xdr:nvSpPr>
        <xdr:cNvPr id="30" name="TextBox17" hidden="1">
          <a:extLst>
            <a:ext uri="{63B3BB69-23CF-44E3-9099-C40C66FF867C}">
              <a14:compatExt xmlns:a14="http://schemas.microsoft.com/office/drawing/2010/main" spid="_x0000_s2069"/>
            </a:ext>
            <a:ext uri="{FF2B5EF4-FFF2-40B4-BE49-F238E27FC236}">
              <a16:creationId xmlns:a16="http://schemas.microsoft.com/office/drawing/2014/main" id="{88385DE4-AB4C-4895-9846-9E8ABDF06936}"/>
            </a:ext>
            <a:ext uri="{147F2762-F138-4A5C-976F-8EAC2B608ADB}">
              <a16:predDERef xmlns:a16="http://schemas.microsoft.com/office/drawing/2014/main" pred="{399D851A-135B-413B-A23D-22549DBF68B7}"/>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7620</xdr:colOff>
      <xdr:row>0</xdr:row>
      <xdr:rowOff>0</xdr:rowOff>
    </xdr:from>
    <xdr:to>
      <xdr:col>16</xdr:col>
      <xdr:colOff>57150</xdr:colOff>
      <xdr:row>2</xdr:row>
      <xdr:rowOff>20500</xdr:rowOff>
    </xdr:to>
    <xdr:pic>
      <xdr:nvPicPr>
        <xdr:cNvPr id="2054" name="TextBox8" hidden="1">
          <a:extLst>
            <a:ext uri="{FF2B5EF4-FFF2-40B4-BE49-F238E27FC236}">
              <a16:creationId xmlns:a16="http://schemas.microsoft.com/office/drawing/2014/main" id="{E99C8120-B1B5-F4E4-2F84-BF9AF90D2B2C}"/>
            </a:ext>
            <a:ext uri="{147F2762-F138-4A5C-976F-8EAC2B608ADB}">
              <a16:predDERef xmlns:a16="http://schemas.microsoft.com/office/drawing/2014/main" pred="{88385DE4-AB4C-4895-9846-9E8ABDF0693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03620" y="3268980"/>
          <a:ext cx="4914900" cy="54102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8</xdr:col>
      <xdr:colOff>7620</xdr:colOff>
      <xdr:row>0</xdr:row>
      <xdr:rowOff>0</xdr:rowOff>
    </xdr:from>
    <xdr:to>
      <xdr:col>16</xdr:col>
      <xdr:colOff>57150</xdr:colOff>
      <xdr:row>1</xdr:row>
      <xdr:rowOff>93981</xdr:rowOff>
    </xdr:to>
    <xdr:pic>
      <xdr:nvPicPr>
        <xdr:cNvPr id="2059" name="ComboBox4" hidden="1">
          <a:extLst>
            <a:ext uri="{FF2B5EF4-FFF2-40B4-BE49-F238E27FC236}">
              <a16:creationId xmlns:a16="http://schemas.microsoft.com/office/drawing/2014/main" id="{4E86D1D0-C7FA-B3B1-C8D9-C79B85D3A9C9}"/>
            </a:ext>
            <a:ext uri="{147F2762-F138-4A5C-976F-8EAC2B608ADB}">
              <a16:predDERef xmlns:a16="http://schemas.microsoft.com/office/drawing/2014/main" pred="{E99C8120-B1B5-F4E4-2F84-BF9AF90D2B2C}"/>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103620" y="2872740"/>
          <a:ext cx="4914900" cy="29718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oneCellAnchor>
    <xdr:from>
      <xdr:col>8</xdr:col>
      <xdr:colOff>7620</xdr:colOff>
      <xdr:row>0</xdr:row>
      <xdr:rowOff>0</xdr:rowOff>
    </xdr:from>
    <xdr:ext cx="4914900" cy="567145"/>
    <xdr:sp macro="" textlink="">
      <xdr:nvSpPr>
        <xdr:cNvPr id="34" name="TextBox8" hidden="1">
          <a:extLst>
            <a:ext uri="{63B3BB69-23CF-44E3-9099-C40C66FF867C}">
              <a14:compatExt xmlns:a14="http://schemas.microsoft.com/office/drawing/2010/main" spid="_x0000_s2054"/>
            </a:ext>
            <a:ext uri="{FF2B5EF4-FFF2-40B4-BE49-F238E27FC236}">
              <a16:creationId xmlns:a16="http://schemas.microsoft.com/office/drawing/2014/main" id="{DAC7C9CC-7B5B-48AE-81E4-9E5CB69F3C14}"/>
            </a:ext>
            <a:ext uri="{147F2762-F138-4A5C-976F-8EAC2B608ADB}">
              <a16:predDERef xmlns:a16="http://schemas.microsoft.com/office/drawing/2014/main" pred="{4E86D1D0-C7FA-B3B1-C8D9-C79B85D3A9C9}"/>
            </a:ext>
          </a:extLst>
        </xdr:cNvPr>
        <xdr:cNvSpPr/>
      </xdr:nvSpPr>
      <xdr:spPr bwMode="auto">
        <a:xfrm>
          <a:off x="6103620" y="3265714"/>
          <a:ext cx="4914900" cy="56714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8</xdr:col>
      <xdr:colOff>7620</xdr:colOff>
      <xdr:row>0</xdr:row>
      <xdr:rowOff>0</xdr:rowOff>
    </xdr:from>
    <xdr:ext cx="4914900" cy="603068"/>
    <xdr:sp macro="" textlink="">
      <xdr:nvSpPr>
        <xdr:cNvPr id="35" name="TextBox9" hidden="1">
          <a:extLst>
            <a:ext uri="{63B3BB69-23CF-44E3-9099-C40C66FF867C}">
              <a14:compatExt xmlns:a14="http://schemas.microsoft.com/office/drawing/2010/main" spid="_x0000_s2055"/>
            </a:ext>
            <a:ext uri="{FF2B5EF4-FFF2-40B4-BE49-F238E27FC236}">
              <a16:creationId xmlns:a16="http://schemas.microsoft.com/office/drawing/2014/main" id="{4B5A1823-008D-4574-AA5B-76021E6D38AB}"/>
            </a:ext>
            <a:ext uri="{147F2762-F138-4A5C-976F-8EAC2B608ADB}">
              <a16:predDERef xmlns:a16="http://schemas.microsoft.com/office/drawing/2014/main" pred="{DAC7C9CC-7B5B-48AE-81E4-9E5CB69F3C14}"/>
            </a:ext>
          </a:extLst>
        </xdr:cNvPr>
        <xdr:cNvSpPr/>
      </xdr:nvSpPr>
      <xdr:spPr bwMode="auto">
        <a:xfrm>
          <a:off x="6103620" y="3273334"/>
          <a:ext cx="4914900" cy="603068"/>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8</xdr:col>
      <xdr:colOff>7620</xdr:colOff>
      <xdr:row>0</xdr:row>
      <xdr:rowOff>0</xdr:rowOff>
    </xdr:from>
    <xdr:ext cx="4914900" cy="536665"/>
    <xdr:pic>
      <xdr:nvPicPr>
        <xdr:cNvPr id="36" name="TextBox8" hidden="1">
          <a:extLst>
            <a:ext uri="{FF2B5EF4-FFF2-40B4-BE49-F238E27FC236}">
              <a16:creationId xmlns:a16="http://schemas.microsoft.com/office/drawing/2014/main" id="{6CE57C13-1870-427F-ADF9-37C72081BDDA}"/>
            </a:ext>
            <a:ext uri="{147F2762-F138-4A5C-976F-8EAC2B608ADB}">
              <a16:predDERef xmlns:a16="http://schemas.microsoft.com/office/drawing/2014/main" pred="{4B5A1823-008D-4574-AA5B-76021E6D38A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03620" y="3265714"/>
          <a:ext cx="4914900" cy="53666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oneCellAnchor>
  <xdr:twoCellAnchor editAs="oneCell">
    <xdr:from>
      <xdr:col>3</xdr:col>
      <xdr:colOff>12700</xdr:colOff>
      <xdr:row>53</xdr:row>
      <xdr:rowOff>12700</xdr:rowOff>
    </xdr:from>
    <xdr:to>
      <xdr:col>15</xdr:col>
      <xdr:colOff>20043</xdr:colOff>
      <xdr:row>67</xdr:row>
      <xdr:rowOff>174844</xdr:rowOff>
    </xdr:to>
    <xdr:pic>
      <xdr:nvPicPr>
        <xdr:cNvPr id="3651" name="Picture 31" descr="This image is the grant request details screen asking a yes or no question to, &quot;Are you requesting any funding to support construction costs?&quot; and a blue &quot;add activity&quot; button at the bottom. ">
          <a:extLst>
            <a:ext uri="{FF2B5EF4-FFF2-40B4-BE49-F238E27FC236}">
              <a16:creationId xmlns:a16="http://schemas.microsoft.com/office/drawing/2014/main" id="{F7D412E8-54E7-E765-BD14-F18FBA253D2A}"/>
            </a:ext>
            <a:ext uri="{147F2762-F138-4A5C-976F-8EAC2B608ADB}">
              <a16:predDERef xmlns:a16="http://schemas.microsoft.com/office/drawing/2014/main" pred="{6CE57C13-1870-427F-ADF9-37C72081BDD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41500" y="7908925"/>
          <a:ext cx="7303311" cy="2907612"/>
        </a:xfrm>
        <a:prstGeom prst="rect">
          <a:avLst/>
        </a:prstGeom>
      </xdr:spPr>
    </xdr:pic>
    <xdr:clientData/>
  </xdr:twoCellAnchor>
  <xdr:twoCellAnchor editAs="oneCell">
    <xdr:from>
      <xdr:col>3</xdr:col>
      <xdr:colOff>6350</xdr:colOff>
      <xdr:row>76</xdr:row>
      <xdr:rowOff>9525</xdr:rowOff>
    </xdr:from>
    <xdr:to>
      <xdr:col>14</xdr:col>
      <xdr:colOff>589280</xdr:colOff>
      <xdr:row>84</xdr:row>
      <xdr:rowOff>41274</xdr:rowOff>
    </xdr:to>
    <xdr:pic>
      <xdr:nvPicPr>
        <xdr:cNvPr id="38" name="Picture 37" descr="This screenshot shows the &quot;Add an activity&quot; portion of the application. It includes a dropdown to select the type of activity and a blue button that says &quot;Add this activity&quot; and an option to cancel. ">
          <a:extLst>
            <a:ext uri="{FF2B5EF4-FFF2-40B4-BE49-F238E27FC236}">
              <a16:creationId xmlns:a16="http://schemas.microsoft.com/office/drawing/2014/main" id="{7CF4631D-3637-EBF5-292D-5D87F0189553}"/>
            </a:ext>
            <a:ext uri="{147F2762-F138-4A5C-976F-8EAC2B608ADB}">
              <a16:predDERef xmlns:a16="http://schemas.microsoft.com/office/drawing/2014/main" pred="{F7D412E8-54E7-E765-BD14-F18FBA253D2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35150" y="14411325"/>
          <a:ext cx="7296150" cy="1657350"/>
        </a:xfrm>
        <a:prstGeom prst="rect">
          <a:avLst/>
        </a:prstGeom>
      </xdr:spPr>
    </xdr:pic>
    <xdr:clientData/>
  </xdr:twoCellAnchor>
  <xdr:twoCellAnchor editAs="oneCell">
    <xdr:from>
      <xdr:col>3</xdr:col>
      <xdr:colOff>31751</xdr:colOff>
      <xdr:row>137</xdr:row>
      <xdr:rowOff>25400</xdr:rowOff>
    </xdr:from>
    <xdr:to>
      <xdr:col>14</xdr:col>
      <xdr:colOff>589281</xdr:colOff>
      <xdr:row>156</xdr:row>
      <xdr:rowOff>190499</xdr:rowOff>
    </xdr:to>
    <xdr:pic>
      <xdr:nvPicPr>
        <xdr:cNvPr id="4230" name="Picture 43" descr="This is a screenshot of the &quot;Add an item&quot; portion of the application. It includes a dropdown menu to select the item type, a text field for describing the items, a dropdown to select the budget class, and two text fields to enter the quantity and unit price of the items. At the bottom is a blue &quot;Add this item&quot; button and a link to cancel the entry. ">
          <a:extLst>
            <a:ext uri="{FF2B5EF4-FFF2-40B4-BE49-F238E27FC236}">
              <a16:creationId xmlns:a16="http://schemas.microsoft.com/office/drawing/2014/main" id="{163C6CB9-FA47-8B2D-B335-CE67A67B6241}"/>
            </a:ext>
            <a:ext uri="{147F2762-F138-4A5C-976F-8EAC2B608ADB}">
              <a16:predDERef xmlns:a16="http://schemas.microsoft.com/office/drawing/2014/main" pred="{7CF4631D-3637-EBF5-292D-5D87F018955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860551" y="32410400"/>
          <a:ext cx="7270750" cy="3937000"/>
        </a:xfrm>
        <a:prstGeom prst="rect">
          <a:avLst/>
        </a:prstGeom>
      </xdr:spPr>
    </xdr:pic>
    <xdr:clientData/>
  </xdr:twoCellAnchor>
  <xdr:twoCellAnchor editAs="oneCell">
    <xdr:from>
      <xdr:col>3</xdr:col>
      <xdr:colOff>1905</xdr:colOff>
      <xdr:row>163</xdr:row>
      <xdr:rowOff>196850</xdr:rowOff>
    </xdr:from>
    <xdr:to>
      <xdr:col>15</xdr:col>
      <xdr:colOff>38100</xdr:colOff>
      <xdr:row>179</xdr:row>
      <xdr:rowOff>171450</xdr:rowOff>
    </xdr:to>
    <xdr:pic>
      <xdr:nvPicPr>
        <xdr:cNvPr id="4226" name="Picture 32" descr="This is a screenshot of the Overall Budget Summary section of the application. It includes a breakdown of the categories (Personnel, Fringe Benefits, Travel, Equipment, Supplies, Contractual, Construction, and Other) and the total dollar amounts for each. At the bottom there is a section for indirect charges and lines for total charges.  ">
          <a:extLst>
            <a:ext uri="{FF2B5EF4-FFF2-40B4-BE49-F238E27FC236}">
              <a16:creationId xmlns:a16="http://schemas.microsoft.com/office/drawing/2014/main" id="{2A0458E8-EFA5-4203-6BDC-E6FCEA13A0CA}"/>
            </a:ext>
            <a:ext uri="{147F2762-F138-4A5C-976F-8EAC2B608ADB}">
              <a16:predDERef xmlns:a16="http://schemas.microsoft.com/office/drawing/2014/main" pred="{D72E6858-FD71-EF07-37EC-A6889369CB9B}"/>
            </a:ext>
          </a:extLst>
        </xdr:cNvPr>
        <xdr:cNvPicPr>
          <a:picLocks noChangeAspect="1"/>
        </xdr:cNvPicPr>
      </xdr:nvPicPr>
      <xdr:blipFill>
        <a:blip xmlns:r="http://schemas.openxmlformats.org/officeDocument/2006/relationships" r:embed="rId7"/>
        <a:stretch>
          <a:fillRect/>
        </a:stretch>
      </xdr:blipFill>
      <xdr:spPr>
        <a:xfrm>
          <a:off x="1830705" y="38525450"/>
          <a:ext cx="7351395" cy="3136900"/>
        </a:xfrm>
        <a:prstGeom prst="rect">
          <a:avLst/>
        </a:prstGeom>
      </xdr:spPr>
    </xdr:pic>
    <xdr:clientData/>
  </xdr:twoCellAnchor>
  <xdr:twoCellAnchor editAs="oneCell">
    <xdr:from>
      <xdr:col>3</xdr:col>
      <xdr:colOff>0</xdr:colOff>
      <xdr:row>189</xdr:row>
      <xdr:rowOff>0</xdr:rowOff>
    </xdr:from>
    <xdr:to>
      <xdr:col>15</xdr:col>
      <xdr:colOff>17929</xdr:colOff>
      <xdr:row>207</xdr:row>
      <xdr:rowOff>18155</xdr:rowOff>
    </xdr:to>
    <xdr:pic>
      <xdr:nvPicPr>
        <xdr:cNvPr id="3650" name="Picture 36" descr="This is a screenshot of the non-construction program area of the application. It includes text fields to give the project activity a title and description, and a blue &quot;Add an item&quot; button at the bottom. ">
          <a:extLst>
            <a:ext uri="{FF2B5EF4-FFF2-40B4-BE49-F238E27FC236}">
              <a16:creationId xmlns:a16="http://schemas.microsoft.com/office/drawing/2014/main" id="{228940F4-D6C4-5884-62A3-8CA98E523709}"/>
            </a:ext>
            <a:ext uri="{147F2762-F138-4A5C-976F-8EAC2B608ADB}">
              <a16:predDERef xmlns:a16="http://schemas.microsoft.com/office/drawing/2014/main" pred="{2A0458E8-EFA5-4203-6BDC-E6FCEA13A0CA}"/>
            </a:ext>
          </a:extLst>
        </xdr:cNvPr>
        <xdr:cNvPicPr>
          <a:picLocks noChangeAspect="1"/>
        </xdr:cNvPicPr>
      </xdr:nvPicPr>
      <xdr:blipFill>
        <a:blip xmlns:r="http://schemas.openxmlformats.org/officeDocument/2006/relationships" r:embed="rId8"/>
        <a:stretch>
          <a:fillRect/>
        </a:stretch>
      </xdr:blipFill>
      <xdr:spPr>
        <a:xfrm>
          <a:off x="1828800" y="43878500"/>
          <a:ext cx="7391400" cy="3724275"/>
        </a:xfrm>
        <a:prstGeom prst="rect">
          <a:avLst/>
        </a:prstGeom>
      </xdr:spPr>
    </xdr:pic>
    <xdr:clientData/>
  </xdr:twoCellAnchor>
  <xdr:twoCellAnchor editAs="oneCell">
    <xdr:from>
      <xdr:col>3</xdr:col>
      <xdr:colOff>21590</xdr:colOff>
      <xdr:row>118</xdr:row>
      <xdr:rowOff>3175</xdr:rowOff>
    </xdr:from>
    <xdr:to>
      <xdr:col>15</xdr:col>
      <xdr:colOff>20320</xdr:colOff>
      <xdr:row>129</xdr:row>
      <xdr:rowOff>116204</xdr:rowOff>
    </xdr:to>
    <xdr:pic>
      <xdr:nvPicPr>
        <xdr:cNvPr id="2048" name="Picture 39" descr="This is a screenshot showing the Item category dropdown menu. The categories include: Contractual, Equipment, Fringe Benefits, Other, Personnel, Supplies, Travel">
          <a:extLst>
            <a:ext uri="{FF2B5EF4-FFF2-40B4-BE49-F238E27FC236}">
              <a16:creationId xmlns:a16="http://schemas.microsoft.com/office/drawing/2014/main" id="{D09C6B13-A5AB-4FE2-BF1D-4E6E30CDC949}"/>
            </a:ext>
            <a:ext uri="{147F2762-F138-4A5C-976F-8EAC2B608ADB}">
              <a16:predDERef xmlns:a16="http://schemas.microsoft.com/office/drawing/2014/main" pred="{32D0E5EB-EF6C-A15F-0D48-1F4DEFC9431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50390" y="25415875"/>
          <a:ext cx="7306310" cy="2301875"/>
        </a:xfrm>
        <a:prstGeom prst="rect">
          <a:avLst/>
        </a:prstGeom>
      </xdr:spPr>
    </xdr:pic>
    <xdr:clientData/>
  </xdr:twoCellAnchor>
  <xdr:twoCellAnchor editAs="oneCell">
    <xdr:from>
      <xdr:col>3</xdr:col>
      <xdr:colOff>0</xdr:colOff>
      <xdr:row>92</xdr:row>
      <xdr:rowOff>0</xdr:rowOff>
    </xdr:from>
    <xdr:to>
      <xdr:col>13</xdr:col>
      <xdr:colOff>284480</xdr:colOff>
      <xdr:row>110</xdr:row>
      <xdr:rowOff>134599</xdr:rowOff>
    </xdr:to>
    <xdr:pic>
      <xdr:nvPicPr>
        <xdr:cNvPr id="4" name="Picture 2" descr="This is a screenshot showing two text fields in the &quot;Add a project&quot; portion of the application. It includes text fields to enter a project name and a project description. ">
          <a:extLst>
            <a:ext uri="{FF2B5EF4-FFF2-40B4-BE49-F238E27FC236}">
              <a16:creationId xmlns:a16="http://schemas.microsoft.com/office/drawing/2014/main" id="{19962154-9033-CE31-86D6-58148C9C08C9}"/>
            </a:ext>
            <a:ext uri="{147F2762-F138-4A5C-976F-8EAC2B608ADB}">
              <a16:predDERef xmlns:a16="http://schemas.microsoft.com/office/drawing/2014/main" pred="{A73D9D85-25C4-B2E8-A065-453CC1F338C4}"/>
            </a:ext>
          </a:extLst>
        </xdr:cNvPr>
        <xdr:cNvPicPr>
          <a:picLocks noChangeAspect="1"/>
        </xdr:cNvPicPr>
      </xdr:nvPicPr>
      <xdr:blipFill>
        <a:blip xmlns:r="http://schemas.openxmlformats.org/officeDocument/2006/relationships" r:embed="rId10"/>
        <a:stretch>
          <a:fillRect/>
        </a:stretch>
      </xdr:blipFill>
      <xdr:spPr>
        <a:xfrm>
          <a:off x="1476375" y="15297150"/>
          <a:ext cx="6705600" cy="3667125"/>
        </a:xfrm>
        <a:prstGeom prst="rect">
          <a:avLst/>
        </a:prstGeom>
      </xdr:spPr>
    </xdr:pic>
    <xdr:clientData/>
  </xdr:twoCellAnchor>
  <xdr:twoCellAnchor editAs="oneCell">
    <xdr:from>
      <xdr:col>2</xdr:col>
      <xdr:colOff>542925</xdr:colOff>
      <xdr:row>215</xdr:row>
      <xdr:rowOff>76200</xdr:rowOff>
    </xdr:from>
    <xdr:to>
      <xdr:col>14</xdr:col>
      <xdr:colOff>436245</xdr:colOff>
      <xdr:row>235</xdr:row>
      <xdr:rowOff>131445</xdr:rowOff>
    </xdr:to>
    <xdr:pic>
      <xdr:nvPicPr>
        <xdr:cNvPr id="2" name="Picture 1">
          <a:extLst>
            <a:ext uri="{FF2B5EF4-FFF2-40B4-BE49-F238E27FC236}">
              <a16:creationId xmlns:a16="http://schemas.microsoft.com/office/drawing/2014/main" id="{74F04BE6-6B85-4B00-8BC6-0FB0E5B06930}"/>
            </a:ext>
            <a:ext uri="{147F2762-F138-4A5C-976F-8EAC2B608ADB}">
              <a16:predDERef xmlns:a16="http://schemas.microsoft.com/office/drawing/2014/main" pred="{19962154-9033-CE31-86D6-58148C9C08C9}"/>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xdr:blipFill>
      <xdr:spPr bwMode="auto">
        <a:xfrm>
          <a:off x="1409700" y="40262175"/>
          <a:ext cx="7334250" cy="388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fema.gov/grants/preparedness/shelter-services-program/" TargetMode="External"/><Relationship Id="rId2" Type="http://schemas.openxmlformats.org/officeDocument/2006/relationships/hyperlink" Target="https://www.fema.gov/grants/preparedness/shelter-services-program/fy-23-nofo" TargetMode="External"/><Relationship Id="rId1" Type="http://schemas.openxmlformats.org/officeDocument/2006/relationships/hyperlink" Target="mailto:fema-ssp@FEMA.dhs.gov?subject=SSP%20Application%20Questions"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fema.gov/grants/preparedness/shelter-services-program/" TargetMode="External"/><Relationship Id="rId2" Type="http://schemas.openxmlformats.org/officeDocument/2006/relationships/hyperlink" Target="mailto:fema-ssp@FEMA.dhs.gov?subject=SSP%20Application%20Questions" TargetMode="External"/><Relationship Id="rId1" Type="http://schemas.openxmlformats.org/officeDocument/2006/relationships/hyperlink" Target="https://www.fema.gov/grants/preparedness/shelter-services-program/fy-23-nofo" TargetMode="External"/><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showGridLines="0" tabSelected="1" topLeftCell="A30" zoomScale="85" zoomScaleNormal="85" workbookViewId="0">
      <selection activeCell="E42" sqref="E42:O53"/>
    </sheetView>
  </sheetViews>
  <sheetFormatPr defaultColWidth="9.33203125" defaultRowHeight="13.8" x14ac:dyDescent="0.25"/>
  <cols>
    <col min="1" max="1" width="3.44140625" style="9" customWidth="1"/>
    <col min="2" max="14" width="9.33203125" style="9"/>
    <col min="15" max="15" width="10.33203125" style="9" customWidth="1"/>
    <col min="16" max="18" width="9.33203125" style="9"/>
    <col min="19" max="19" width="3.6640625" style="9" customWidth="1"/>
    <col min="20" max="20" width="5.109375" style="9" customWidth="1"/>
    <col min="21" max="16384" width="9.33203125" style="9"/>
  </cols>
  <sheetData>
    <row r="1" spans="1:20" ht="15" customHeight="1" x14ac:dyDescent="0.25">
      <c r="A1" s="5"/>
      <c r="B1" s="5"/>
      <c r="C1" s="5"/>
      <c r="D1" s="5"/>
      <c r="E1" s="5"/>
      <c r="F1" s="5"/>
      <c r="G1" s="5"/>
      <c r="H1" s="5"/>
      <c r="I1" s="5"/>
      <c r="J1" s="5"/>
      <c r="K1" s="5"/>
      <c r="L1" s="5"/>
      <c r="M1" s="5"/>
      <c r="N1" s="5"/>
      <c r="O1" s="5"/>
      <c r="P1" s="5"/>
      <c r="Q1" s="5"/>
      <c r="R1" s="5"/>
      <c r="S1" s="5"/>
    </row>
    <row r="2" spans="1:20" ht="80.25" customHeight="1" x14ac:dyDescent="0.4">
      <c r="A2" s="5"/>
      <c r="B2" s="159" t="s">
        <v>0</v>
      </c>
      <c r="C2" s="159"/>
      <c r="D2" s="159"/>
      <c r="E2" s="159"/>
      <c r="F2" s="159"/>
      <c r="G2" s="159"/>
      <c r="H2" s="159"/>
      <c r="I2" s="159"/>
      <c r="J2" s="159"/>
      <c r="K2" s="159"/>
      <c r="L2" s="159"/>
      <c r="M2" s="159"/>
      <c r="N2" s="159"/>
      <c r="O2" s="159"/>
      <c r="P2" s="159"/>
      <c r="Q2" s="159"/>
      <c r="R2" s="159"/>
      <c r="S2" s="5"/>
    </row>
    <row r="3" spans="1:20" ht="15" customHeight="1" x14ac:dyDescent="0.25">
      <c r="A3" s="5"/>
      <c r="B3" s="6"/>
      <c r="C3" s="147"/>
      <c r="D3" s="147"/>
      <c r="E3" s="147"/>
      <c r="F3" s="147"/>
      <c r="G3" s="147"/>
      <c r="H3" s="147"/>
      <c r="I3" s="147"/>
      <c r="J3" s="147"/>
      <c r="K3" s="147"/>
      <c r="L3" s="147"/>
      <c r="M3" s="147"/>
      <c r="N3" s="147"/>
      <c r="O3" s="147"/>
      <c r="P3" s="147"/>
      <c r="Q3" s="147"/>
      <c r="R3" s="6"/>
      <c r="S3" s="5"/>
    </row>
    <row r="4" spans="1:20" ht="18" customHeight="1" x14ac:dyDescent="0.25">
      <c r="A4" s="5"/>
      <c r="B4" s="6"/>
      <c r="C4" s="147"/>
      <c r="D4" s="147"/>
      <c r="E4" s="158" t="s">
        <v>1</v>
      </c>
      <c r="F4" s="158"/>
      <c r="G4" s="158"/>
      <c r="H4" s="158"/>
      <c r="I4" s="158"/>
      <c r="J4" s="158"/>
      <c r="K4" s="158"/>
      <c r="L4" s="158"/>
      <c r="M4" s="158"/>
      <c r="N4" s="158"/>
      <c r="O4" s="158"/>
      <c r="P4" s="147"/>
      <c r="Q4" s="147"/>
      <c r="R4" s="6"/>
      <c r="S4" s="5"/>
    </row>
    <row r="5" spans="1:20" ht="15" customHeight="1" x14ac:dyDescent="0.3">
      <c r="A5" s="5"/>
      <c r="B5" s="6"/>
      <c r="C5" s="160"/>
      <c r="D5" s="160"/>
      <c r="E5" s="158"/>
      <c r="F5" s="158"/>
      <c r="G5" s="158"/>
      <c r="H5" s="158"/>
      <c r="I5" s="158"/>
      <c r="J5" s="158"/>
      <c r="K5" s="158"/>
      <c r="L5" s="158"/>
      <c r="M5" s="158"/>
      <c r="N5" s="158"/>
      <c r="O5" s="158"/>
      <c r="P5" s="149"/>
      <c r="Q5" s="149"/>
      <c r="R5" s="6"/>
      <c r="S5" s="5"/>
    </row>
    <row r="6" spans="1:20" ht="39.6" customHeight="1" x14ac:dyDescent="0.3">
      <c r="A6" s="5"/>
      <c r="B6" s="6"/>
      <c r="C6" s="147"/>
      <c r="D6" s="147"/>
      <c r="E6" s="158"/>
      <c r="F6" s="158"/>
      <c r="G6" s="158"/>
      <c r="H6" s="158"/>
      <c r="I6" s="158"/>
      <c r="J6" s="158"/>
      <c r="K6" s="158"/>
      <c r="L6" s="158"/>
      <c r="M6" s="158"/>
      <c r="N6" s="158"/>
      <c r="O6" s="158"/>
      <c r="P6" s="149"/>
      <c r="Q6" s="149"/>
      <c r="R6" s="6"/>
      <c r="S6" s="5"/>
      <c r="T6" s="95"/>
    </row>
    <row r="7" spans="1:20" ht="12.6" customHeight="1" x14ac:dyDescent="0.3">
      <c r="A7" s="5"/>
      <c r="B7" s="6"/>
      <c r="C7" s="130"/>
      <c r="D7" s="130"/>
      <c r="E7" s="158" t="s">
        <v>2</v>
      </c>
      <c r="F7" s="158"/>
      <c r="G7" s="158"/>
      <c r="H7" s="158"/>
      <c r="I7" s="158"/>
      <c r="J7" s="158"/>
      <c r="K7" s="158"/>
      <c r="L7" s="158"/>
      <c r="M7" s="158"/>
      <c r="N7" s="158"/>
      <c r="O7" s="158"/>
      <c r="P7" s="131"/>
      <c r="Q7" s="131"/>
      <c r="R7" s="6"/>
      <c r="S7" s="5"/>
    </row>
    <row r="8" spans="1:20" ht="12.6" customHeight="1" x14ac:dyDescent="0.3">
      <c r="A8" s="5"/>
      <c r="B8" s="6"/>
      <c r="C8" s="130"/>
      <c r="D8" s="130"/>
      <c r="E8" s="158"/>
      <c r="F8" s="158"/>
      <c r="G8" s="158"/>
      <c r="H8" s="158"/>
      <c r="I8" s="158"/>
      <c r="J8" s="158"/>
      <c r="K8" s="158"/>
      <c r="L8" s="158"/>
      <c r="M8" s="158"/>
      <c r="N8" s="158"/>
      <c r="O8" s="158"/>
      <c r="P8" s="131"/>
      <c r="Q8" s="131"/>
      <c r="R8" s="6"/>
      <c r="S8" s="5"/>
    </row>
    <row r="9" spans="1:20" ht="15" customHeight="1" x14ac:dyDescent="0.3">
      <c r="A9" s="5"/>
      <c r="B9" s="6"/>
      <c r="C9" s="130"/>
      <c r="D9" s="130"/>
      <c r="E9" s="158"/>
      <c r="F9" s="158"/>
      <c r="G9" s="158"/>
      <c r="H9" s="158"/>
      <c r="I9" s="158"/>
      <c r="J9" s="158"/>
      <c r="K9" s="158"/>
      <c r="L9" s="158"/>
      <c r="M9" s="158"/>
      <c r="N9" s="158"/>
      <c r="O9" s="158"/>
      <c r="P9" s="131"/>
      <c r="Q9" s="131"/>
      <c r="R9" s="6"/>
      <c r="S9" s="5"/>
    </row>
    <row r="10" spans="1:20" ht="21" customHeight="1" x14ac:dyDescent="0.3">
      <c r="A10" s="5"/>
      <c r="B10" s="6"/>
      <c r="C10" s="130"/>
      <c r="D10" s="130"/>
      <c r="E10" s="158"/>
      <c r="F10" s="158"/>
      <c r="G10" s="158"/>
      <c r="H10" s="158"/>
      <c r="I10" s="158"/>
      <c r="J10" s="158"/>
      <c r="K10" s="158"/>
      <c r="L10" s="158"/>
      <c r="M10" s="158"/>
      <c r="N10" s="158"/>
      <c r="O10" s="158"/>
      <c r="P10" s="131"/>
      <c r="Q10" s="131"/>
      <c r="R10" s="6"/>
      <c r="S10" s="5"/>
    </row>
    <row r="11" spans="1:20" ht="25.95" customHeight="1" x14ac:dyDescent="0.3">
      <c r="A11" s="5"/>
      <c r="B11" s="6"/>
      <c r="C11" s="130"/>
      <c r="D11" s="130"/>
      <c r="E11" s="158"/>
      <c r="F11" s="158"/>
      <c r="G11" s="158"/>
      <c r="H11" s="158"/>
      <c r="I11" s="158"/>
      <c r="J11" s="158"/>
      <c r="K11" s="158"/>
      <c r="L11" s="158"/>
      <c r="M11" s="158"/>
      <c r="N11" s="158"/>
      <c r="O11" s="158"/>
      <c r="P11" s="131"/>
      <c r="Q11" s="131"/>
      <c r="R11" s="6"/>
      <c r="S11" s="5"/>
    </row>
    <row r="12" spans="1:20" ht="15.6" x14ac:dyDescent="0.3">
      <c r="A12" s="5"/>
      <c r="B12" s="6"/>
      <c r="C12" s="130"/>
      <c r="D12" s="130"/>
      <c r="E12" s="158" t="s">
        <v>3</v>
      </c>
      <c r="F12" s="158"/>
      <c r="G12" s="158"/>
      <c r="H12" s="158"/>
      <c r="I12" s="158"/>
      <c r="J12" s="158"/>
      <c r="K12" s="158"/>
      <c r="L12" s="158"/>
      <c r="M12" s="158"/>
      <c r="N12" s="158"/>
      <c r="O12" s="158"/>
      <c r="P12" s="131"/>
      <c r="Q12" s="131"/>
      <c r="R12" s="6"/>
      <c r="S12" s="5"/>
    </row>
    <row r="13" spans="1:20" ht="15" customHeight="1" x14ac:dyDescent="0.3">
      <c r="A13" s="5"/>
      <c r="B13" s="6"/>
      <c r="C13" s="130"/>
      <c r="D13" s="130"/>
      <c r="E13" s="158"/>
      <c r="F13" s="158"/>
      <c r="G13" s="158"/>
      <c r="H13" s="158"/>
      <c r="I13" s="158"/>
      <c r="J13" s="158"/>
      <c r="K13" s="158"/>
      <c r="L13" s="158"/>
      <c r="M13" s="158"/>
      <c r="N13" s="158"/>
      <c r="O13" s="158"/>
      <c r="P13" s="131"/>
      <c r="Q13" s="131"/>
      <c r="R13" s="6"/>
      <c r="S13" s="5"/>
    </row>
    <row r="14" spans="1:20" ht="15" customHeight="1" x14ac:dyDescent="0.3">
      <c r="A14" s="5"/>
      <c r="B14" s="6"/>
      <c r="C14" s="130"/>
      <c r="D14" s="130"/>
      <c r="E14" s="158"/>
      <c r="F14" s="158"/>
      <c r="G14" s="158"/>
      <c r="H14" s="158"/>
      <c r="I14" s="158"/>
      <c r="J14" s="158"/>
      <c r="K14" s="158"/>
      <c r="L14" s="158"/>
      <c r="M14" s="158"/>
      <c r="N14" s="158"/>
      <c r="O14" s="158"/>
      <c r="P14" s="131"/>
      <c r="Q14" s="131"/>
      <c r="R14" s="6"/>
      <c r="S14" s="5"/>
    </row>
    <row r="15" spans="1:20" ht="15" customHeight="1" x14ac:dyDescent="0.3">
      <c r="A15" s="5"/>
      <c r="B15" s="6"/>
      <c r="C15" s="130"/>
      <c r="D15" s="130"/>
      <c r="E15" s="158"/>
      <c r="F15" s="158"/>
      <c r="G15" s="158"/>
      <c r="H15" s="158"/>
      <c r="I15" s="158"/>
      <c r="J15" s="158"/>
      <c r="K15" s="158"/>
      <c r="L15" s="158"/>
      <c r="M15" s="158"/>
      <c r="N15" s="158"/>
      <c r="O15" s="158"/>
      <c r="P15" s="131"/>
      <c r="Q15" s="131"/>
      <c r="R15" s="6"/>
      <c r="S15" s="5"/>
    </row>
    <row r="16" spans="1:20" ht="15" customHeight="1" x14ac:dyDescent="0.3">
      <c r="A16" s="5"/>
      <c r="B16" s="6"/>
      <c r="C16" s="130"/>
      <c r="D16" s="130"/>
      <c r="E16" s="158"/>
      <c r="F16" s="158"/>
      <c r="G16" s="158"/>
      <c r="H16" s="158"/>
      <c r="I16" s="158"/>
      <c r="J16" s="158"/>
      <c r="K16" s="158"/>
      <c r="L16" s="158"/>
      <c r="M16" s="158"/>
      <c r="N16" s="158"/>
      <c r="O16" s="158"/>
      <c r="P16" s="131"/>
      <c r="Q16" s="131"/>
      <c r="R16" s="6"/>
      <c r="S16" s="5"/>
    </row>
    <row r="17" spans="1:20" ht="15" customHeight="1" x14ac:dyDescent="0.3">
      <c r="A17" s="5"/>
      <c r="B17" s="6"/>
      <c r="C17" s="156"/>
      <c r="D17" s="156"/>
      <c r="E17" s="158"/>
      <c r="F17" s="158"/>
      <c r="G17" s="158"/>
      <c r="H17" s="158"/>
      <c r="I17" s="158"/>
      <c r="J17" s="158"/>
      <c r="K17" s="158"/>
      <c r="L17" s="158"/>
      <c r="M17" s="158"/>
      <c r="N17" s="158"/>
      <c r="O17" s="158"/>
      <c r="P17" s="157"/>
      <c r="Q17" s="157"/>
      <c r="R17" s="6"/>
      <c r="S17" s="5"/>
    </row>
    <row r="18" spans="1:20" ht="15" customHeight="1" x14ac:dyDescent="0.3">
      <c r="A18" s="5"/>
      <c r="B18" s="6"/>
      <c r="C18" s="128"/>
      <c r="D18" s="128"/>
      <c r="E18" s="158"/>
      <c r="F18" s="158"/>
      <c r="G18" s="158"/>
      <c r="H18" s="158"/>
      <c r="I18" s="158"/>
      <c r="J18" s="158"/>
      <c r="K18" s="158"/>
      <c r="L18" s="158"/>
      <c r="M18" s="158"/>
      <c r="N18" s="158"/>
      <c r="O18" s="158"/>
      <c r="P18" s="129"/>
      <c r="Q18" s="129"/>
      <c r="R18" s="6"/>
      <c r="S18" s="5"/>
    </row>
    <row r="19" spans="1:20" ht="15" customHeight="1" x14ac:dyDescent="0.3">
      <c r="A19" s="5"/>
      <c r="B19" s="6"/>
      <c r="C19" s="128"/>
      <c r="D19" s="128"/>
      <c r="E19" s="117"/>
      <c r="F19" s="117"/>
      <c r="G19" s="117"/>
      <c r="H19" s="117"/>
      <c r="I19" s="117"/>
      <c r="J19" s="117"/>
      <c r="K19" s="117"/>
      <c r="L19" s="117"/>
      <c r="M19" s="117"/>
      <c r="N19" s="117"/>
      <c r="O19" s="117"/>
      <c r="P19" s="129"/>
      <c r="Q19" s="129"/>
      <c r="R19" s="6"/>
      <c r="S19" s="5"/>
    </row>
    <row r="20" spans="1:20" ht="15" customHeight="1" x14ac:dyDescent="0.3">
      <c r="A20" s="5"/>
      <c r="B20" s="6"/>
      <c r="C20" s="147"/>
      <c r="D20" s="147"/>
      <c r="E20" s="148" t="s">
        <v>4</v>
      </c>
      <c r="F20" s="148"/>
      <c r="G20" s="148"/>
      <c r="H20" s="148"/>
      <c r="I20" s="148"/>
      <c r="J20" s="148"/>
      <c r="K20" s="148"/>
      <c r="L20" s="148"/>
      <c r="M20" s="148"/>
      <c r="N20" s="148"/>
      <c r="O20" s="148"/>
      <c r="P20" s="149"/>
      <c r="Q20" s="149"/>
      <c r="R20" s="6"/>
      <c r="S20" s="5"/>
    </row>
    <row r="21" spans="1:20" s="95" customFormat="1" ht="49.2" customHeight="1" x14ac:dyDescent="0.25">
      <c r="A21" s="7"/>
      <c r="B21" s="8"/>
      <c r="C21" s="155"/>
      <c r="D21" s="155"/>
      <c r="E21" s="154" t="s">
        <v>5</v>
      </c>
      <c r="F21" s="154"/>
      <c r="G21" s="154"/>
      <c r="H21" s="154"/>
      <c r="I21" s="154"/>
      <c r="J21" s="154"/>
      <c r="K21" s="154"/>
      <c r="L21" s="154"/>
      <c r="M21" s="154"/>
      <c r="N21" s="154"/>
      <c r="O21" s="154"/>
      <c r="P21" s="155"/>
      <c r="Q21" s="155"/>
      <c r="R21" s="8"/>
      <c r="S21" s="7"/>
      <c r="T21" s="9"/>
    </row>
    <row r="22" spans="1:20" ht="15" customHeight="1" x14ac:dyDescent="0.3">
      <c r="A22" s="5"/>
      <c r="B22" s="6"/>
      <c r="C22" s="147"/>
      <c r="D22" s="147"/>
      <c r="E22" s="153"/>
      <c r="F22" s="153"/>
      <c r="G22" s="153"/>
      <c r="H22" s="153"/>
      <c r="I22" s="153"/>
      <c r="J22" s="153"/>
      <c r="K22" s="153"/>
      <c r="L22" s="153"/>
      <c r="M22" s="153"/>
      <c r="N22" s="153"/>
      <c r="O22" s="153"/>
      <c r="P22" s="149"/>
      <c r="Q22" s="149"/>
      <c r="R22" s="6"/>
      <c r="S22" s="5"/>
    </row>
    <row r="23" spans="1:20" ht="15" customHeight="1" x14ac:dyDescent="0.3">
      <c r="A23" s="5"/>
      <c r="B23" s="6"/>
      <c r="C23" s="147"/>
      <c r="D23" s="147"/>
      <c r="E23" s="148" t="s">
        <v>6</v>
      </c>
      <c r="F23" s="148"/>
      <c r="G23" s="148"/>
      <c r="H23" s="148"/>
      <c r="I23" s="148"/>
      <c r="J23" s="148"/>
      <c r="K23" s="148"/>
      <c r="L23" s="148"/>
      <c r="M23" s="148"/>
      <c r="N23" s="148"/>
      <c r="O23" s="148"/>
      <c r="P23" s="149"/>
      <c r="Q23" s="149"/>
      <c r="R23" s="6"/>
      <c r="S23" s="5"/>
    </row>
    <row r="24" spans="1:20" ht="54" customHeight="1" x14ac:dyDescent="0.25">
      <c r="A24" s="5"/>
      <c r="B24" s="6"/>
      <c r="C24" s="147"/>
      <c r="D24" s="147"/>
      <c r="E24" s="154" t="s">
        <v>7</v>
      </c>
      <c r="F24" s="154"/>
      <c r="G24" s="154"/>
      <c r="H24" s="154"/>
      <c r="I24" s="154"/>
      <c r="J24" s="154"/>
      <c r="K24" s="154"/>
      <c r="L24" s="154"/>
      <c r="M24" s="154"/>
      <c r="N24" s="154"/>
      <c r="O24" s="154"/>
      <c r="P24" s="155"/>
      <c r="Q24" s="155"/>
      <c r="R24" s="6"/>
      <c r="S24" s="5"/>
    </row>
    <row r="25" spans="1:20" ht="15" x14ac:dyDescent="0.25">
      <c r="A25" s="5"/>
      <c r="B25" s="6"/>
      <c r="C25" s="130"/>
      <c r="D25" s="130"/>
      <c r="E25" s="133"/>
      <c r="F25" s="133"/>
      <c r="G25" s="133"/>
      <c r="H25" s="133"/>
      <c r="I25" s="133"/>
      <c r="J25" s="133"/>
      <c r="K25" s="133"/>
      <c r="L25" s="133"/>
      <c r="M25" s="133"/>
      <c r="N25" s="133"/>
      <c r="O25" s="133"/>
      <c r="P25" s="132"/>
      <c r="Q25" s="132"/>
      <c r="R25" s="6"/>
      <c r="S25" s="5"/>
    </row>
    <row r="26" spans="1:20" ht="15" x14ac:dyDescent="0.25">
      <c r="A26" s="5"/>
      <c r="B26" s="6"/>
      <c r="C26" s="130"/>
      <c r="D26" s="130"/>
      <c r="E26" s="148" t="s">
        <v>8</v>
      </c>
      <c r="F26" s="148"/>
      <c r="G26" s="148"/>
      <c r="H26" s="148"/>
      <c r="I26" s="148"/>
      <c r="J26" s="148"/>
      <c r="K26" s="148"/>
      <c r="L26" s="148"/>
      <c r="M26" s="148"/>
      <c r="N26" s="148"/>
      <c r="O26" s="148"/>
      <c r="P26" s="132"/>
      <c r="Q26" s="132"/>
      <c r="R26" s="6"/>
      <c r="S26" s="5"/>
    </row>
    <row r="27" spans="1:20" ht="76.95" customHeight="1" x14ac:dyDescent="0.25">
      <c r="A27" s="5"/>
      <c r="B27" s="6"/>
      <c r="C27" s="130"/>
      <c r="D27" s="130"/>
      <c r="E27" s="154" t="s">
        <v>9</v>
      </c>
      <c r="F27" s="154"/>
      <c r="G27" s="154"/>
      <c r="H27" s="154"/>
      <c r="I27" s="154"/>
      <c r="J27" s="154"/>
      <c r="K27" s="154"/>
      <c r="L27" s="154"/>
      <c r="M27" s="154"/>
      <c r="N27" s="154"/>
      <c r="O27" s="154"/>
      <c r="P27" s="132"/>
      <c r="Q27" s="132"/>
      <c r="R27" s="6"/>
      <c r="S27" s="5"/>
    </row>
    <row r="28" spans="1:20" ht="15" customHeight="1" x14ac:dyDescent="0.3">
      <c r="A28" s="5"/>
      <c r="B28" s="6"/>
      <c r="C28" s="147"/>
      <c r="D28" s="147"/>
      <c r="E28" s="153"/>
      <c r="F28" s="153"/>
      <c r="G28" s="153"/>
      <c r="H28" s="153"/>
      <c r="I28" s="153"/>
      <c r="J28" s="153"/>
      <c r="K28" s="153"/>
      <c r="L28" s="153"/>
      <c r="M28" s="153"/>
      <c r="N28" s="153"/>
      <c r="O28" s="153"/>
      <c r="P28" s="149"/>
      <c r="Q28" s="149"/>
      <c r="R28" s="6"/>
      <c r="S28" s="5"/>
    </row>
    <row r="29" spans="1:20" ht="15" customHeight="1" x14ac:dyDescent="0.3">
      <c r="A29" s="5"/>
      <c r="B29" s="6"/>
      <c r="C29" s="147"/>
      <c r="D29" s="147"/>
      <c r="E29" s="148" t="s">
        <v>10</v>
      </c>
      <c r="F29" s="148"/>
      <c r="G29" s="148"/>
      <c r="H29" s="148"/>
      <c r="I29" s="148"/>
      <c r="J29" s="148"/>
      <c r="K29" s="148"/>
      <c r="L29" s="148"/>
      <c r="M29" s="148"/>
      <c r="N29" s="148"/>
      <c r="O29" s="148"/>
      <c r="P29" s="149"/>
      <c r="Q29" s="149"/>
      <c r="R29" s="6"/>
      <c r="S29" s="5"/>
    </row>
    <row r="30" spans="1:20" ht="15" customHeight="1" x14ac:dyDescent="0.3">
      <c r="A30" s="5"/>
      <c r="B30" s="6"/>
      <c r="C30" s="130"/>
      <c r="D30" s="130"/>
      <c r="E30" s="151" t="s">
        <v>11</v>
      </c>
      <c r="F30" s="151"/>
      <c r="G30" s="151"/>
      <c r="H30" s="151"/>
      <c r="I30" s="151"/>
      <c r="J30" s="151"/>
      <c r="K30" s="151"/>
      <c r="L30" s="151"/>
      <c r="M30" s="151"/>
      <c r="N30" s="151"/>
      <c r="O30" s="151"/>
      <c r="P30" s="131"/>
      <c r="Q30" s="131"/>
      <c r="R30" s="6"/>
      <c r="S30" s="5"/>
    </row>
    <row r="31" spans="1:20" ht="15" customHeight="1" x14ac:dyDescent="0.25">
      <c r="A31" s="5"/>
      <c r="B31" s="6"/>
      <c r="C31" s="147"/>
      <c r="D31" s="147"/>
      <c r="E31" s="151"/>
      <c r="F31" s="151"/>
      <c r="G31" s="151"/>
      <c r="H31" s="151"/>
      <c r="I31" s="151"/>
      <c r="J31" s="151"/>
      <c r="K31" s="151"/>
      <c r="L31" s="151"/>
      <c r="M31" s="151"/>
      <c r="N31" s="151"/>
      <c r="O31" s="151"/>
      <c r="P31" s="147"/>
      <c r="Q31" s="147"/>
      <c r="R31" s="6"/>
      <c r="S31" s="5"/>
    </row>
    <row r="32" spans="1:20" ht="15" customHeight="1" x14ac:dyDescent="0.25">
      <c r="A32" s="5"/>
      <c r="B32" s="6"/>
      <c r="C32" s="130"/>
      <c r="D32" s="130"/>
      <c r="E32" s="151"/>
      <c r="F32" s="151"/>
      <c r="G32" s="151"/>
      <c r="H32" s="151"/>
      <c r="I32" s="151"/>
      <c r="J32" s="151"/>
      <c r="K32" s="151"/>
      <c r="L32" s="151"/>
      <c r="M32" s="151"/>
      <c r="N32" s="151"/>
      <c r="O32" s="151"/>
      <c r="P32" s="130"/>
      <c r="Q32" s="130"/>
      <c r="R32" s="6"/>
      <c r="S32" s="5"/>
    </row>
    <row r="33" spans="1:19" ht="15" customHeight="1" x14ac:dyDescent="0.25">
      <c r="A33" s="5"/>
      <c r="B33" s="6"/>
      <c r="C33" s="130"/>
      <c r="D33" s="130"/>
      <c r="E33" s="151"/>
      <c r="F33" s="151"/>
      <c r="G33" s="151"/>
      <c r="H33" s="151"/>
      <c r="I33" s="151"/>
      <c r="J33" s="151"/>
      <c r="K33" s="151"/>
      <c r="L33" s="151"/>
      <c r="M33" s="151"/>
      <c r="N33" s="151"/>
      <c r="O33" s="151"/>
      <c r="P33" s="130"/>
      <c r="Q33" s="130"/>
      <c r="R33" s="6"/>
      <c r="S33" s="5"/>
    </row>
    <row r="34" spans="1:19" ht="15" customHeight="1" x14ac:dyDescent="0.25">
      <c r="A34" s="5"/>
      <c r="B34" s="6"/>
      <c r="C34" s="130"/>
      <c r="D34" s="130"/>
      <c r="E34" s="148" t="s">
        <v>12</v>
      </c>
      <c r="F34" s="148"/>
      <c r="G34" s="148"/>
      <c r="H34" s="148"/>
      <c r="I34" s="148"/>
      <c r="J34" s="148"/>
      <c r="K34" s="148"/>
      <c r="L34" s="148"/>
      <c r="M34" s="148"/>
      <c r="N34" s="148"/>
      <c r="O34" s="148"/>
      <c r="P34" s="130"/>
      <c r="Q34" s="130"/>
      <c r="R34" s="6"/>
      <c r="S34" s="5"/>
    </row>
    <row r="35" spans="1:19" ht="15" customHeight="1" x14ac:dyDescent="0.25">
      <c r="A35" s="5"/>
      <c r="B35" s="6"/>
      <c r="C35" s="130"/>
      <c r="D35" s="130"/>
      <c r="E35" s="152" t="s">
        <v>13</v>
      </c>
      <c r="F35" s="152"/>
      <c r="G35" s="152"/>
      <c r="H35" s="152"/>
      <c r="I35" s="152"/>
      <c r="J35" s="152"/>
      <c r="K35" s="152"/>
      <c r="L35" s="152"/>
      <c r="M35" s="152"/>
      <c r="N35" s="152"/>
      <c r="O35" s="152"/>
      <c r="P35" s="130"/>
      <c r="Q35" s="130"/>
      <c r="R35" s="6"/>
      <c r="S35" s="5"/>
    </row>
    <row r="36" spans="1:19" ht="15" customHeight="1" x14ac:dyDescent="0.25">
      <c r="A36" s="5"/>
      <c r="B36" s="6"/>
      <c r="C36" s="130"/>
      <c r="D36" s="130"/>
      <c r="E36" s="152"/>
      <c r="F36" s="152"/>
      <c r="G36" s="152"/>
      <c r="H36" s="152"/>
      <c r="I36" s="152"/>
      <c r="J36" s="152"/>
      <c r="K36" s="152"/>
      <c r="L36" s="152"/>
      <c r="M36" s="152"/>
      <c r="N36" s="152"/>
      <c r="O36" s="152"/>
      <c r="P36" s="130"/>
      <c r="Q36" s="130"/>
      <c r="R36" s="6"/>
      <c r="S36" s="5"/>
    </row>
    <row r="37" spans="1:19" ht="15" customHeight="1" x14ac:dyDescent="0.25">
      <c r="A37" s="5"/>
      <c r="B37" s="6"/>
      <c r="C37" s="130"/>
      <c r="D37" s="130"/>
      <c r="E37" s="152"/>
      <c r="F37" s="152"/>
      <c r="G37" s="152"/>
      <c r="H37" s="152"/>
      <c r="I37" s="152"/>
      <c r="J37" s="152"/>
      <c r="K37" s="152"/>
      <c r="L37" s="152"/>
      <c r="M37" s="152"/>
      <c r="N37" s="152"/>
      <c r="O37" s="152"/>
      <c r="P37" s="130"/>
      <c r="Q37" s="130"/>
      <c r="R37" s="6"/>
      <c r="S37" s="5"/>
    </row>
    <row r="38" spans="1:19" ht="15" customHeight="1" x14ac:dyDescent="0.25">
      <c r="A38" s="5"/>
      <c r="B38" s="6"/>
      <c r="C38" s="130"/>
      <c r="D38" s="130"/>
      <c r="E38" s="152"/>
      <c r="F38" s="152"/>
      <c r="G38" s="152"/>
      <c r="H38" s="152"/>
      <c r="I38" s="152"/>
      <c r="J38" s="152"/>
      <c r="K38" s="152"/>
      <c r="L38" s="152"/>
      <c r="M38" s="152"/>
      <c r="N38" s="152"/>
      <c r="O38" s="152"/>
      <c r="P38" s="130"/>
      <c r="Q38" s="130"/>
      <c r="R38" s="6"/>
      <c r="S38" s="5"/>
    </row>
    <row r="39" spans="1:19" ht="15" customHeight="1" x14ac:dyDescent="0.25">
      <c r="A39" s="5"/>
      <c r="B39" s="6"/>
      <c r="C39" s="130"/>
      <c r="D39" s="130"/>
      <c r="E39" s="152"/>
      <c r="F39" s="152"/>
      <c r="G39" s="152"/>
      <c r="H39" s="152"/>
      <c r="I39" s="152"/>
      <c r="J39" s="152"/>
      <c r="K39" s="152"/>
      <c r="L39" s="152"/>
      <c r="M39" s="152"/>
      <c r="N39" s="152"/>
      <c r="O39" s="152"/>
      <c r="P39" s="130"/>
      <c r="Q39" s="130"/>
      <c r="R39" s="6"/>
      <c r="S39" s="5"/>
    </row>
    <row r="40" spans="1:19" ht="15" customHeight="1" x14ac:dyDescent="0.25">
      <c r="A40" s="5"/>
      <c r="B40" s="6"/>
      <c r="C40" s="130"/>
      <c r="D40" s="130"/>
      <c r="E40" s="152"/>
      <c r="F40" s="152"/>
      <c r="G40" s="152"/>
      <c r="H40" s="152"/>
      <c r="I40" s="152"/>
      <c r="J40" s="152"/>
      <c r="K40" s="152"/>
      <c r="L40" s="152"/>
      <c r="M40" s="152"/>
      <c r="N40" s="152"/>
      <c r="O40" s="152"/>
      <c r="P40" s="130"/>
      <c r="Q40" s="130"/>
      <c r="R40" s="6"/>
      <c r="S40" s="5"/>
    </row>
    <row r="41" spans="1:19" ht="15" customHeight="1" x14ac:dyDescent="0.25">
      <c r="A41" s="5"/>
      <c r="B41" s="6"/>
      <c r="C41" s="130"/>
      <c r="D41" s="130"/>
      <c r="E41" s="152"/>
      <c r="F41" s="152"/>
      <c r="G41" s="152"/>
      <c r="H41" s="152"/>
      <c r="I41" s="152"/>
      <c r="J41" s="152"/>
      <c r="K41" s="152"/>
      <c r="L41" s="152"/>
      <c r="M41" s="152"/>
      <c r="N41" s="152"/>
      <c r="O41" s="152"/>
      <c r="P41" s="130"/>
      <c r="Q41" s="130"/>
      <c r="R41" s="6"/>
      <c r="S41" s="5"/>
    </row>
    <row r="42" spans="1:19" ht="15" x14ac:dyDescent="0.25">
      <c r="A42" s="5"/>
      <c r="B42" s="6"/>
      <c r="C42" s="130"/>
      <c r="D42" s="130"/>
      <c r="E42" s="151" t="s">
        <v>14</v>
      </c>
      <c r="F42" s="151"/>
      <c r="G42" s="151"/>
      <c r="H42" s="151"/>
      <c r="I42" s="151"/>
      <c r="J42" s="151"/>
      <c r="K42" s="151"/>
      <c r="L42" s="151"/>
      <c r="M42" s="151"/>
      <c r="N42" s="151"/>
      <c r="O42" s="151"/>
      <c r="P42" s="130"/>
      <c r="Q42" s="130"/>
      <c r="R42" s="6"/>
      <c r="S42" s="5"/>
    </row>
    <row r="43" spans="1:19" ht="15" x14ac:dyDescent="0.25">
      <c r="A43" s="5"/>
      <c r="B43" s="6"/>
      <c r="C43" s="130"/>
      <c r="D43" s="130"/>
      <c r="E43" s="151"/>
      <c r="F43" s="151"/>
      <c r="G43" s="151"/>
      <c r="H43" s="151"/>
      <c r="I43" s="151"/>
      <c r="J43" s="151"/>
      <c r="K43" s="151"/>
      <c r="L43" s="151"/>
      <c r="M43" s="151"/>
      <c r="N43" s="151"/>
      <c r="O43" s="151"/>
      <c r="P43" s="130"/>
      <c r="Q43" s="130"/>
      <c r="R43" s="6"/>
      <c r="S43" s="5"/>
    </row>
    <row r="44" spans="1:19" ht="15" x14ac:dyDescent="0.25">
      <c r="A44" s="5"/>
      <c r="B44" s="6"/>
      <c r="C44" s="130"/>
      <c r="D44" s="130"/>
      <c r="E44" s="151"/>
      <c r="F44" s="151"/>
      <c r="G44" s="151"/>
      <c r="H44" s="151"/>
      <c r="I44" s="151"/>
      <c r="J44" s="151"/>
      <c r="K44" s="151"/>
      <c r="L44" s="151"/>
      <c r="M44" s="151"/>
      <c r="N44" s="151"/>
      <c r="O44" s="151"/>
      <c r="P44" s="130"/>
      <c r="Q44" s="130"/>
      <c r="R44" s="6"/>
      <c r="S44" s="5"/>
    </row>
    <row r="45" spans="1:19" ht="15" x14ac:dyDescent="0.25">
      <c r="A45" s="5"/>
      <c r="B45" s="6"/>
      <c r="C45" s="130"/>
      <c r="D45" s="130"/>
      <c r="E45" s="151"/>
      <c r="F45" s="151"/>
      <c r="G45" s="151"/>
      <c r="H45" s="151"/>
      <c r="I45" s="151"/>
      <c r="J45" s="151"/>
      <c r="K45" s="151"/>
      <c r="L45" s="151"/>
      <c r="M45" s="151"/>
      <c r="N45" s="151"/>
      <c r="O45" s="151"/>
      <c r="P45" s="130"/>
      <c r="Q45" s="130"/>
      <c r="R45" s="6"/>
      <c r="S45" s="5"/>
    </row>
    <row r="46" spans="1:19" ht="15" x14ac:dyDescent="0.25">
      <c r="A46" s="5"/>
      <c r="B46" s="6"/>
      <c r="C46" s="130"/>
      <c r="D46" s="130"/>
      <c r="E46" s="151"/>
      <c r="F46" s="151"/>
      <c r="G46" s="151"/>
      <c r="H46" s="151"/>
      <c r="I46" s="151"/>
      <c r="J46" s="151"/>
      <c r="K46" s="151"/>
      <c r="L46" s="151"/>
      <c r="M46" s="151"/>
      <c r="N46" s="151"/>
      <c r="O46" s="151"/>
      <c r="P46" s="130"/>
      <c r="Q46" s="130"/>
      <c r="R46" s="6"/>
      <c r="S46" s="5"/>
    </row>
    <row r="47" spans="1:19" ht="15" x14ac:dyDescent="0.25">
      <c r="A47" s="5"/>
      <c r="B47" s="6"/>
      <c r="C47" s="130"/>
      <c r="D47" s="130"/>
      <c r="E47" s="151"/>
      <c r="F47" s="151"/>
      <c r="G47" s="151"/>
      <c r="H47" s="151"/>
      <c r="I47" s="151"/>
      <c r="J47" s="151"/>
      <c r="K47" s="151"/>
      <c r="L47" s="151"/>
      <c r="M47" s="151"/>
      <c r="N47" s="151"/>
      <c r="O47" s="151"/>
      <c r="P47" s="130"/>
      <c r="Q47" s="130"/>
      <c r="R47" s="6"/>
      <c r="S47" s="5"/>
    </row>
    <row r="48" spans="1:19" ht="15" x14ac:dyDescent="0.25">
      <c r="A48" s="5"/>
      <c r="B48" s="6"/>
      <c r="C48" s="130"/>
      <c r="D48" s="130"/>
      <c r="E48" s="151"/>
      <c r="F48" s="151"/>
      <c r="G48" s="151"/>
      <c r="H48" s="151"/>
      <c r="I48" s="151"/>
      <c r="J48" s="151"/>
      <c r="K48" s="151"/>
      <c r="L48" s="151"/>
      <c r="M48" s="151"/>
      <c r="N48" s="151"/>
      <c r="O48" s="151"/>
      <c r="P48" s="130"/>
      <c r="Q48" s="130"/>
      <c r="R48" s="6"/>
      <c r="S48" s="5"/>
    </row>
    <row r="49" spans="1:19" ht="15" x14ac:dyDescent="0.25">
      <c r="A49" s="5"/>
      <c r="B49" s="6"/>
      <c r="C49" s="130"/>
      <c r="D49" s="130"/>
      <c r="E49" s="151"/>
      <c r="F49" s="151"/>
      <c r="G49" s="151"/>
      <c r="H49" s="151"/>
      <c r="I49" s="151"/>
      <c r="J49" s="151"/>
      <c r="K49" s="151"/>
      <c r="L49" s="151"/>
      <c r="M49" s="151"/>
      <c r="N49" s="151"/>
      <c r="O49" s="151"/>
      <c r="P49" s="130"/>
      <c r="Q49" s="130"/>
      <c r="R49" s="6"/>
      <c r="S49" s="5"/>
    </row>
    <row r="50" spans="1:19" ht="15" x14ac:dyDescent="0.25">
      <c r="A50" s="5"/>
      <c r="B50" s="6"/>
      <c r="C50" s="130"/>
      <c r="D50" s="130"/>
      <c r="E50" s="151"/>
      <c r="F50" s="151"/>
      <c r="G50" s="151"/>
      <c r="H50" s="151"/>
      <c r="I50" s="151"/>
      <c r="J50" s="151"/>
      <c r="K50" s="151"/>
      <c r="L50" s="151"/>
      <c r="M50" s="151"/>
      <c r="N50" s="151"/>
      <c r="O50" s="151"/>
      <c r="P50" s="130"/>
      <c r="Q50" s="130"/>
      <c r="R50" s="6"/>
      <c r="S50" s="5"/>
    </row>
    <row r="51" spans="1:19" ht="15" x14ac:dyDescent="0.25">
      <c r="A51" s="5"/>
      <c r="B51" s="6"/>
      <c r="C51" s="130"/>
      <c r="D51" s="130"/>
      <c r="E51" s="151"/>
      <c r="F51" s="151"/>
      <c r="G51" s="151"/>
      <c r="H51" s="151"/>
      <c r="I51" s="151"/>
      <c r="J51" s="151"/>
      <c r="K51" s="151"/>
      <c r="L51" s="151"/>
      <c r="M51" s="151"/>
      <c r="N51" s="151"/>
      <c r="O51" s="151"/>
      <c r="P51" s="130"/>
      <c r="Q51" s="130"/>
      <c r="R51" s="6"/>
      <c r="S51" s="5"/>
    </row>
    <row r="52" spans="1:19" ht="15" x14ac:dyDescent="0.25">
      <c r="A52" s="5"/>
      <c r="B52" s="6"/>
      <c r="C52" s="130"/>
      <c r="D52" s="130"/>
      <c r="E52" s="151"/>
      <c r="F52" s="151"/>
      <c r="G52" s="151"/>
      <c r="H52" s="151"/>
      <c r="I52" s="151"/>
      <c r="J52" s="151"/>
      <c r="K52" s="151"/>
      <c r="L52" s="151"/>
      <c r="M52" s="151"/>
      <c r="N52" s="151"/>
      <c r="O52" s="151"/>
      <c r="P52" s="130"/>
      <c r="Q52" s="130"/>
      <c r="R52" s="6"/>
      <c r="S52" s="5"/>
    </row>
    <row r="53" spans="1:19" ht="15" x14ac:dyDescent="0.25">
      <c r="A53" s="5"/>
      <c r="B53" s="6"/>
      <c r="C53" s="130"/>
      <c r="D53" s="130"/>
      <c r="E53" s="151"/>
      <c r="F53" s="151"/>
      <c r="G53" s="151"/>
      <c r="H53" s="151"/>
      <c r="I53" s="151"/>
      <c r="J53" s="151"/>
      <c r="K53" s="151"/>
      <c r="L53" s="151"/>
      <c r="M53" s="151"/>
      <c r="N53" s="151"/>
      <c r="O53" s="151"/>
      <c r="P53" s="130"/>
      <c r="Q53" s="130"/>
      <c r="R53" s="6"/>
      <c r="S53" s="5"/>
    </row>
    <row r="54" spans="1:19" ht="15" x14ac:dyDescent="0.25">
      <c r="A54" s="5"/>
      <c r="B54" s="6"/>
      <c r="C54" s="130"/>
      <c r="D54" s="130"/>
      <c r="E54" s="134"/>
      <c r="F54" s="133"/>
      <c r="G54" s="133"/>
      <c r="H54" s="133"/>
      <c r="I54" s="133"/>
      <c r="J54" s="133"/>
      <c r="K54" s="133"/>
      <c r="L54" s="133"/>
      <c r="M54" s="133"/>
      <c r="N54" s="133"/>
      <c r="O54" s="133"/>
      <c r="P54" s="130"/>
      <c r="Q54" s="130"/>
      <c r="R54" s="6"/>
      <c r="S54" s="5"/>
    </row>
    <row r="55" spans="1:19" ht="15" x14ac:dyDescent="0.25">
      <c r="A55" s="5"/>
      <c r="B55" s="6"/>
      <c r="C55" s="130"/>
      <c r="D55" s="130"/>
      <c r="E55" s="134"/>
      <c r="F55" s="133"/>
      <c r="G55" s="133"/>
      <c r="H55" s="133"/>
      <c r="I55" s="133"/>
      <c r="J55" s="133"/>
      <c r="K55" s="133"/>
      <c r="L55" s="133"/>
      <c r="M55" s="133"/>
      <c r="N55" s="133"/>
      <c r="O55" s="133"/>
      <c r="P55" s="130"/>
      <c r="Q55" s="130"/>
      <c r="R55" s="6"/>
      <c r="S55" s="5"/>
    </row>
    <row r="56" spans="1:19" ht="15" x14ac:dyDescent="0.25">
      <c r="A56" s="5"/>
      <c r="B56" s="6"/>
      <c r="C56" s="130"/>
      <c r="D56" s="130"/>
      <c r="E56" s="150" t="s">
        <v>15</v>
      </c>
      <c r="F56" s="150"/>
      <c r="G56" s="150"/>
      <c r="H56" s="150"/>
      <c r="I56" s="150"/>
      <c r="J56" s="150"/>
      <c r="K56" s="150"/>
      <c r="L56" s="150"/>
      <c r="M56" s="150"/>
      <c r="N56" s="150"/>
      <c r="O56" s="150"/>
      <c r="P56" s="130"/>
      <c r="Q56" s="130"/>
      <c r="R56" s="6"/>
      <c r="S56" s="5"/>
    </row>
    <row r="57" spans="1:19" ht="15" x14ac:dyDescent="0.25">
      <c r="A57" s="5"/>
      <c r="B57" s="6"/>
      <c r="C57" s="130"/>
      <c r="D57" s="130"/>
      <c r="E57" s="150"/>
      <c r="F57" s="150"/>
      <c r="G57" s="150"/>
      <c r="H57" s="150"/>
      <c r="I57" s="150"/>
      <c r="J57" s="150"/>
      <c r="K57" s="150"/>
      <c r="L57" s="150"/>
      <c r="M57" s="150"/>
      <c r="N57" s="150"/>
      <c r="O57" s="150"/>
      <c r="P57" s="130"/>
      <c r="Q57" s="130"/>
      <c r="R57" s="6"/>
      <c r="S57" s="5"/>
    </row>
    <row r="58" spans="1:19" ht="15" x14ac:dyDescent="0.25">
      <c r="A58" s="5"/>
      <c r="B58" s="6"/>
      <c r="C58" s="130"/>
      <c r="D58" s="130"/>
      <c r="E58" s="150"/>
      <c r="F58" s="150"/>
      <c r="G58" s="150"/>
      <c r="H58" s="150"/>
      <c r="I58" s="150"/>
      <c r="J58" s="150"/>
      <c r="K58" s="150"/>
      <c r="L58" s="150"/>
      <c r="M58" s="150"/>
      <c r="N58" s="150"/>
      <c r="O58" s="150"/>
      <c r="P58" s="130"/>
      <c r="Q58" s="130"/>
      <c r="R58" s="6"/>
      <c r="S58" s="5"/>
    </row>
    <row r="59" spans="1:19" ht="15" x14ac:dyDescent="0.25">
      <c r="A59" s="5"/>
      <c r="B59" s="6"/>
      <c r="C59" s="130"/>
      <c r="D59" s="130"/>
      <c r="E59" s="150"/>
      <c r="F59" s="150"/>
      <c r="G59" s="150"/>
      <c r="H59" s="150"/>
      <c r="I59" s="150"/>
      <c r="J59" s="150"/>
      <c r="K59" s="150"/>
      <c r="L59" s="150"/>
      <c r="M59" s="150"/>
      <c r="N59" s="150"/>
      <c r="O59" s="150"/>
      <c r="P59" s="130"/>
      <c r="Q59" s="130"/>
      <c r="R59" s="6"/>
      <c r="S59" s="5"/>
    </row>
    <row r="60" spans="1:19" ht="15" x14ac:dyDescent="0.25">
      <c r="A60" s="5"/>
      <c r="B60" s="6"/>
      <c r="C60" s="130"/>
      <c r="D60" s="130"/>
      <c r="E60" s="150"/>
      <c r="F60" s="150"/>
      <c r="G60" s="150"/>
      <c r="H60" s="150"/>
      <c r="I60" s="150"/>
      <c r="J60" s="150"/>
      <c r="K60" s="150"/>
      <c r="L60" s="150"/>
      <c r="M60" s="150"/>
      <c r="N60" s="150"/>
      <c r="O60" s="150"/>
      <c r="P60" s="130"/>
      <c r="Q60" s="130"/>
      <c r="R60" s="6"/>
      <c r="S60" s="5"/>
    </row>
    <row r="61" spans="1:19" ht="15" x14ac:dyDescent="0.25">
      <c r="A61" s="5"/>
      <c r="B61" s="6"/>
      <c r="C61" s="130"/>
      <c r="D61" s="130"/>
      <c r="E61" s="150"/>
      <c r="F61" s="150"/>
      <c r="G61" s="150"/>
      <c r="H61" s="150"/>
      <c r="I61" s="150"/>
      <c r="J61" s="150"/>
      <c r="K61" s="150"/>
      <c r="L61" s="150"/>
      <c r="M61" s="150"/>
      <c r="N61" s="150"/>
      <c r="O61" s="150"/>
      <c r="P61" s="130"/>
      <c r="Q61" s="130"/>
      <c r="R61" s="6"/>
      <c r="S61" s="5"/>
    </row>
    <row r="62" spans="1:19" ht="15" x14ac:dyDescent="0.25">
      <c r="A62" s="5"/>
      <c r="B62" s="6"/>
      <c r="C62" s="130"/>
      <c r="D62" s="130"/>
      <c r="E62" s="150"/>
      <c r="F62" s="150"/>
      <c r="G62" s="150"/>
      <c r="H62" s="150"/>
      <c r="I62" s="150"/>
      <c r="J62" s="150"/>
      <c r="K62" s="150"/>
      <c r="L62" s="150"/>
      <c r="M62" s="150"/>
      <c r="N62" s="150"/>
      <c r="O62" s="150"/>
      <c r="P62" s="130"/>
      <c r="Q62" s="130"/>
      <c r="R62" s="6"/>
      <c r="S62" s="5"/>
    </row>
    <row r="63" spans="1:19" ht="15" x14ac:dyDescent="0.25">
      <c r="A63" s="5"/>
      <c r="B63" s="6"/>
      <c r="C63" s="130"/>
      <c r="D63" s="130"/>
      <c r="E63" s="150"/>
      <c r="F63" s="150"/>
      <c r="G63" s="150"/>
      <c r="H63" s="150"/>
      <c r="I63" s="150"/>
      <c r="J63" s="150"/>
      <c r="K63" s="150"/>
      <c r="L63" s="150"/>
      <c r="M63" s="150"/>
      <c r="N63" s="150"/>
      <c r="O63" s="150"/>
      <c r="P63" s="130"/>
      <c r="Q63" s="130"/>
      <c r="R63" s="6"/>
      <c r="S63" s="5"/>
    </row>
    <row r="64" spans="1:19" ht="15" x14ac:dyDescent="0.25">
      <c r="A64" s="5"/>
      <c r="B64" s="6"/>
      <c r="C64" s="130"/>
      <c r="D64" s="130"/>
      <c r="E64" s="150"/>
      <c r="F64" s="150"/>
      <c r="G64" s="150"/>
      <c r="H64" s="150"/>
      <c r="I64" s="150"/>
      <c r="J64" s="150"/>
      <c r="K64" s="150"/>
      <c r="L64" s="150"/>
      <c r="M64" s="150"/>
      <c r="N64" s="150"/>
      <c r="O64" s="150"/>
      <c r="P64" s="130"/>
      <c r="Q64" s="130"/>
      <c r="R64" s="6"/>
      <c r="S64" s="5"/>
    </row>
    <row r="65" spans="1:19" ht="15" x14ac:dyDescent="0.25">
      <c r="A65" s="5"/>
      <c r="B65" s="6"/>
      <c r="C65" s="130"/>
      <c r="D65" s="130"/>
      <c r="E65" s="150"/>
      <c r="F65" s="150"/>
      <c r="G65" s="150"/>
      <c r="H65" s="150"/>
      <c r="I65" s="150"/>
      <c r="J65" s="150"/>
      <c r="K65" s="150"/>
      <c r="L65" s="150"/>
      <c r="M65" s="150"/>
      <c r="N65" s="150"/>
      <c r="O65" s="150"/>
      <c r="P65" s="130"/>
      <c r="Q65" s="130"/>
      <c r="R65" s="6"/>
      <c r="S65" s="5"/>
    </row>
    <row r="66" spans="1:19" ht="15" x14ac:dyDescent="0.25">
      <c r="A66" s="5"/>
      <c r="B66" s="6"/>
      <c r="C66" s="130"/>
      <c r="D66" s="130"/>
      <c r="E66" s="150"/>
      <c r="F66" s="150"/>
      <c r="G66" s="150"/>
      <c r="H66" s="150"/>
      <c r="I66" s="150"/>
      <c r="J66" s="150"/>
      <c r="K66" s="150"/>
      <c r="L66" s="150"/>
      <c r="M66" s="150"/>
      <c r="N66" s="150"/>
      <c r="O66" s="150"/>
      <c r="P66" s="130"/>
      <c r="Q66" s="130"/>
      <c r="R66" s="6"/>
      <c r="S66" s="5"/>
    </row>
    <row r="67" spans="1:19" ht="15" x14ac:dyDescent="0.25">
      <c r="A67" s="5"/>
      <c r="B67" s="6"/>
      <c r="C67" s="130"/>
      <c r="D67" s="130"/>
      <c r="E67" s="150"/>
      <c r="F67" s="150"/>
      <c r="G67" s="150"/>
      <c r="H67" s="150"/>
      <c r="I67" s="150"/>
      <c r="J67" s="150"/>
      <c r="K67" s="150"/>
      <c r="L67" s="150"/>
      <c r="M67" s="150"/>
      <c r="N67" s="150"/>
      <c r="O67" s="150"/>
      <c r="P67" s="130"/>
      <c r="Q67" s="130"/>
      <c r="R67" s="6"/>
      <c r="S67" s="5"/>
    </row>
    <row r="68" spans="1:19" ht="15" x14ac:dyDescent="0.25">
      <c r="A68" s="5"/>
      <c r="B68" s="6"/>
      <c r="C68" s="130"/>
      <c r="D68" s="130"/>
      <c r="E68" s="150"/>
      <c r="F68" s="150"/>
      <c r="G68" s="150"/>
      <c r="H68" s="150"/>
      <c r="I68" s="150"/>
      <c r="J68" s="150"/>
      <c r="K68" s="150"/>
      <c r="L68" s="150"/>
      <c r="M68" s="150"/>
      <c r="N68" s="150"/>
      <c r="O68" s="150"/>
      <c r="P68" s="130"/>
      <c r="Q68" s="130"/>
      <c r="R68" s="6"/>
      <c r="S68" s="5"/>
    </row>
    <row r="69" spans="1:19" ht="15" x14ac:dyDescent="0.25">
      <c r="A69" s="5"/>
      <c r="B69" s="6"/>
      <c r="C69" s="130"/>
      <c r="D69" s="130"/>
      <c r="E69" s="150"/>
      <c r="F69" s="150"/>
      <c r="G69" s="150"/>
      <c r="H69" s="150"/>
      <c r="I69" s="150"/>
      <c r="J69" s="150"/>
      <c r="K69" s="150"/>
      <c r="L69" s="150"/>
      <c r="M69" s="150"/>
      <c r="N69" s="150"/>
      <c r="O69" s="150"/>
      <c r="P69" s="130"/>
      <c r="Q69" s="130"/>
      <c r="R69" s="6"/>
      <c r="S69" s="5"/>
    </row>
    <row r="70" spans="1:19" ht="15" x14ac:dyDescent="0.25">
      <c r="A70" s="5"/>
      <c r="B70" s="6"/>
      <c r="C70" s="128"/>
      <c r="D70" s="128"/>
      <c r="E70" s="128"/>
      <c r="F70" s="128"/>
      <c r="G70" s="128"/>
      <c r="H70" s="128"/>
      <c r="I70" s="128"/>
      <c r="J70" s="128"/>
      <c r="K70" s="128"/>
      <c r="L70" s="128"/>
      <c r="M70" s="128"/>
      <c r="N70" s="128"/>
      <c r="O70" s="128"/>
      <c r="P70" s="128"/>
      <c r="Q70" s="128"/>
      <c r="R70" s="6"/>
      <c r="S70" s="5"/>
    </row>
    <row r="71" spans="1:19" x14ac:dyDescent="0.25">
      <c r="A71" s="5"/>
      <c r="B71" s="6"/>
      <c r="C71" s="145"/>
      <c r="D71" s="145"/>
      <c r="E71" s="145"/>
      <c r="F71" s="145"/>
      <c r="G71" s="145"/>
      <c r="H71" s="145"/>
      <c r="I71" s="145"/>
      <c r="J71" s="145"/>
      <c r="K71" s="145"/>
      <c r="L71" s="145"/>
      <c r="M71" s="145"/>
      <c r="N71" s="145"/>
      <c r="O71" s="145"/>
      <c r="P71" s="145"/>
      <c r="Q71" s="145"/>
      <c r="R71" s="6"/>
      <c r="S71" s="5"/>
    </row>
    <row r="72" spans="1:19" x14ac:dyDescent="0.25">
      <c r="A72" s="5"/>
      <c r="B72" s="146" t="s">
        <v>16</v>
      </c>
      <c r="C72" s="146"/>
      <c r="D72" s="146"/>
      <c r="E72" s="146"/>
      <c r="F72" s="146"/>
      <c r="G72" s="146"/>
      <c r="H72" s="146"/>
      <c r="I72" s="146"/>
      <c r="J72" s="146"/>
      <c r="K72" s="146"/>
      <c r="L72" s="146"/>
      <c r="M72" s="146"/>
      <c r="N72" s="146"/>
      <c r="O72" s="146"/>
      <c r="P72" s="146"/>
      <c r="Q72" s="146"/>
      <c r="R72" s="146"/>
      <c r="S72" s="5"/>
    </row>
  </sheetData>
  <mergeCells count="45">
    <mergeCell ref="C17:D17"/>
    <mergeCell ref="P17:Q17"/>
    <mergeCell ref="E7:O11"/>
    <mergeCell ref="E12:O18"/>
    <mergeCell ref="B2:R2"/>
    <mergeCell ref="C3:Q3"/>
    <mergeCell ref="C4:D4"/>
    <mergeCell ref="P4:Q4"/>
    <mergeCell ref="C5:D5"/>
    <mergeCell ref="P5:Q5"/>
    <mergeCell ref="C6:D6"/>
    <mergeCell ref="P6:Q6"/>
    <mergeCell ref="E4:O6"/>
    <mergeCell ref="C20:D20"/>
    <mergeCell ref="E20:O20"/>
    <mergeCell ref="P20:Q20"/>
    <mergeCell ref="C21:D21"/>
    <mergeCell ref="E21:O21"/>
    <mergeCell ref="P21:Q21"/>
    <mergeCell ref="E28:O28"/>
    <mergeCell ref="P28:Q28"/>
    <mergeCell ref="C22:D22"/>
    <mergeCell ref="E22:O22"/>
    <mergeCell ref="P22:Q22"/>
    <mergeCell ref="C23:D23"/>
    <mergeCell ref="E23:O23"/>
    <mergeCell ref="P23:Q23"/>
    <mergeCell ref="C24:D24"/>
    <mergeCell ref="E24:O24"/>
    <mergeCell ref="P24:Q24"/>
    <mergeCell ref="C28:D28"/>
    <mergeCell ref="E26:O26"/>
    <mergeCell ref="E27:O27"/>
    <mergeCell ref="C71:Q71"/>
    <mergeCell ref="B72:R72"/>
    <mergeCell ref="C29:D29"/>
    <mergeCell ref="E29:O29"/>
    <mergeCell ref="P29:Q29"/>
    <mergeCell ref="C31:D31"/>
    <mergeCell ref="P31:Q31"/>
    <mergeCell ref="E56:O69"/>
    <mergeCell ref="E34:O34"/>
    <mergeCell ref="E30:O33"/>
    <mergeCell ref="E42:O53"/>
    <mergeCell ref="E35:O41"/>
  </mergeCells>
  <pageMargins left="0.7" right="0.7" top="0.75" bottom="0.75" header="0.3" footer="0.3"/>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22"/>
  <sheetViews>
    <sheetView topLeftCell="A7" zoomScaleNormal="100" workbookViewId="0">
      <selection activeCell="C19" sqref="C19:H19"/>
    </sheetView>
  </sheetViews>
  <sheetFormatPr defaultColWidth="9.33203125" defaultRowHeight="13.8" x14ac:dyDescent="0.25"/>
  <cols>
    <col min="1" max="1" width="2.5546875" style="9" customWidth="1"/>
    <col min="2" max="2" width="9.33203125" style="9" customWidth="1"/>
    <col min="3" max="3" width="71.88671875" style="9" bestFit="1" customWidth="1"/>
    <col min="4" max="4" width="43.44140625" style="9" bestFit="1" customWidth="1"/>
    <col min="5" max="5" width="19.6640625" style="9" customWidth="1"/>
    <col min="6" max="6" width="16.44140625" style="9" customWidth="1"/>
    <col min="7" max="7" width="14" style="9" customWidth="1"/>
    <col min="8" max="8" width="19" style="9" customWidth="1"/>
    <col min="9" max="16384" width="9.33203125" style="9"/>
  </cols>
  <sheetData>
    <row r="2" spans="2:12" ht="16.2" customHeight="1" x14ac:dyDescent="0.25">
      <c r="B2" s="118"/>
      <c r="C2" s="118"/>
      <c r="D2" s="118"/>
      <c r="E2" s="118"/>
      <c r="F2" s="118"/>
      <c r="G2" s="118"/>
      <c r="H2" s="118"/>
      <c r="I2" s="118"/>
    </row>
    <row r="3" spans="2:12" ht="22.8" x14ac:dyDescent="0.25">
      <c r="B3" s="118"/>
      <c r="C3" s="161" t="s">
        <v>17</v>
      </c>
      <c r="D3" s="162"/>
      <c r="E3" s="162"/>
      <c r="F3" s="162"/>
      <c r="G3" s="162"/>
      <c r="H3" s="162"/>
      <c r="I3" s="118"/>
    </row>
    <row r="4" spans="2:12" ht="17.399999999999999" customHeight="1" x14ac:dyDescent="0.25">
      <c r="B4" s="118"/>
      <c r="C4" s="10" t="s">
        <v>18</v>
      </c>
      <c r="D4" s="163"/>
      <c r="E4" s="163"/>
      <c r="F4" s="163"/>
      <c r="G4" s="163"/>
      <c r="H4" s="163"/>
      <c r="I4" s="118"/>
      <c r="K4" s="119"/>
      <c r="L4" s="119"/>
    </row>
    <row r="5" spans="2:12" ht="16.2" customHeight="1" x14ac:dyDescent="0.25">
      <c r="B5" s="118"/>
      <c r="C5" s="10" t="s">
        <v>19</v>
      </c>
      <c r="D5" s="163"/>
      <c r="E5" s="163"/>
      <c r="F5" s="163"/>
      <c r="G5" s="163"/>
      <c r="H5" s="163"/>
      <c r="I5" s="118"/>
      <c r="K5" s="119"/>
      <c r="L5" s="119"/>
    </row>
    <row r="6" spans="2:12" ht="55.2" customHeight="1" x14ac:dyDescent="0.25">
      <c r="B6" s="118"/>
      <c r="C6" s="11" t="s">
        <v>20</v>
      </c>
      <c r="D6" s="12" t="s">
        <v>21</v>
      </c>
      <c r="E6" s="12" t="s">
        <v>22</v>
      </c>
      <c r="F6" s="12" t="s">
        <v>23</v>
      </c>
      <c r="G6" s="12" t="s">
        <v>24</v>
      </c>
      <c r="H6" s="12" t="s">
        <v>25</v>
      </c>
      <c r="I6" s="118"/>
      <c r="K6" s="119"/>
      <c r="L6" s="119"/>
    </row>
    <row r="7" spans="2:12" ht="16.95" customHeight="1" x14ac:dyDescent="0.25">
      <c r="B7" s="118"/>
      <c r="C7" s="10" t="s">
        <v>26</v>
      </c>
      <c r="D7" s="135"/>
      <c r="E7" s="135"/>
      <c r="F7" s="135"/>
      <c r="G7" s="135"/>
      <c r="H7" s="135"/>
      <c r="I7" s="118"/>
      <c r="K7" s="119"/>
      <c r="L7" s="119"/>
    </row>
    <row r="8" spans="2:12" ht="16.95" customHeight="1" x14ac:dyDescent="0.25">
      <c r="B8" s="118"/>
      <c r="C8" s="10" t="s">
        <v>27</v>
      </c>
      <c r="D8" s="135"/>
      <c r="E8" s="135"/>
      <c r="F8" s="135"/>
      <c r="G8" s="135"/>
      <c r="H8" s="135"/>
      <c r="I8" s="118"/>
      <c r="K8" s="119"/>
      <c r="L8" s="119"/>
    </row>
    <row r="9" spans="2:12" ht="16.95" customHeight="1" x14ac:dyDescent="0.25">
      <c r="B9" s="118"/>
      <c r="C9" s="10" t="s">
        <v>28</v>
      </c>
      <c r="D9" s="135"/>
      <c r="E9" s="135"/>
      <c r="F9" s="135"/>
      <c r="G9" s="135"/>
      <c r="H9" s="135"/>
      <c r="I9" s="118"/>
      <c r="K9" s="119"/>
      <c r="L9" s="119"/>
    </row>
    <row r="10" spans="2:12" ht="16.95" customHeight="1" x14ac:dyDescent="0.25">
      <c r="B10" s="118"/>
      <c r="C10" s="10"/>
      <c r="D10" s="135"/>
      <c r="E10" s="135"/>
      <c r="F10" s="135"/>
      <c r="G10" s="135"/>
      <c r="H10" s="135"/>
      <c r="I10" s="118"/>
    </row>
    <row r="11" spans="2:12" ht="16.95" customHeight="1" x14ac:dyDescent="0.25">
      <c r="B11" s="118"/>
      <c r="C11" s="13"/>
      <c r="D11" s="14"/>
      <c r="E11" s="14"/>
      <c r="F11" s="135"/>
      <c r="G11" s="135"/>
      <c r="H11" s="135"/>
      <c r="I11" s="118"/>
    </row>
    <row r="12" spans="2:12" ht="16.95" customHeight="1" x14ac:dyDescent="0.25">
      <c r="B12" s="118"/>
      <c r="C12" s="10"/>
      <c r="D12" s="15"/>
      <c r="E12" s="135"/>
      <c r="F12" s="135"/>
      <c r="G12" s="135"/>
      <c r="H12" s="135"/>
      <c r="I12" s="118"/>
    </row>
    <row r="13" spans="2:12" ht="16.95" customHeight="1" x14ac:dyDescent="0.25">
      <c r="B13" s="118"/>
      <c r="C13" s="6"/>
      <c r="D13" s="6"/>
      <c r="E13" s="6"/>
      <c r="F13" s="6"/>
      <c r="G13" s="6"/>
      <c r="H13" s="6"/>
      <c r="I13" s="118"/>
    </row>
    <row r="14" spans="2:12" x14ac:dyDescent="0.25">
      <c r="B14" s="118"/>
      <c r="I14" s="118"/>
    </row>
    <row r="15" spans="2:12" ht="31.2" customHeight="1" x14ac:dyDescent="0.25">
      <c r="B15" s="118"/>
      <c r="C15" s="172" t="s">
        <v>29</v>
      </c>
      <c r="D15" s="173"/>
      <c r="E15" s="173"/>
      <c r="F15" s="174"/>
      <c r="G15" s="164" t="s">
        <v>30</v>
      </c>
      <c r="H15" s="165"/>
      <c r="I15" s="118"/>
    </row>
    <row r="16" spans="2:12" ht="30" customHeight="1" x14ac:dyDescent="0.25">
      <c r="B16" s="118"/>
      <c r="C16" s="175" t="s">
        <v>31</v>
      </c>
      <c r="D16" s="176"/>
      <c r="E16" s="176"/>
      <c r="F16" s="177"/>
      <c r="G16" s="166"/>
      <c r="H16" s="167"/>
      <c r="I16" s="118"/>
    </row>
    <row r="17" spans="2:9" ht="30.6" customHeight="1" x14ac:dyDescent="0.25">
      <c r="B17" s="118"/>
      <c r="C17" s="178" t="s">
        <v>32</v>
      </c>
      <c r="D17" s="179"/>
      <c r="E17" s="179"/>
      <c r="F17" s="180"/>
      <c r="G17" s="181"/>
      <c r="H17" s="182"/>
      <c r="I17" s="118"/>
    </row>
    <row r="18" spans="2:9" ht="39.75" customHeight="1" x14ac:dyDescent="0.25">
      <c r="B18" s="118"/>
      <c r="C18" s="175" t="s">
        <v>33</v>
      </c>
      <c r="D18" s="176"/>
      <c r="E18" s="176"/>
      <c r="F18" s="177"/>
      <c r="G18" s="170"/>
      <c r="H18" s="171"/>
      <c r="I18" s="118"/>
    </row>
    <row r="19" spans="2:9" ht="32.4" customHeight="1" x14ac:dyDescent="0.25">
      <c r="B19" s="118"/>
      <c r="C19" s="183" t="s">
        <v>34</v>
      </c>
      <c r="D19" s="184"/>
      <c r="E19" s="184"/>
      <c r="F19" s="184"/>
      <c r="G19" s="184"/>
      <c r="H19" s="184"/>
      <c r="I19" s="118"/>
    </row>
    <row r="20" spans="2:9" ht="32.4" customHeight="1" x14ac:dyDescent="0.25">
      <c r="B20" s="118"/>
      <c r="C20" s="185" t="s">
        <v>35</v>
      </c>
      <c r="D20" s="185"/>
      <c r="E20" s="185"/>
      <c r="F20" s="185"/>
      <c r="G20" s="185"/>
      <c r="H20" s="185"/>
      <c r="I20" s="118"/>
    </row>
    <row r="21" spans="2:9" x14ac:dyDescent="0.25">
      <c r="B21" s="118"/>
      <c r="C21" s="118"/>
      <c r="D21" s="118"/>
      <c r="E21" s="118"/>
      <c r="F21" s="118"/>
      <c r="G21" s="118"/>
      <c r="H21" s="118"/>
      <c r="I21" s="118"/>
    </row>
    <row r="22" spans="2:9" ht="15.6" x14ac:dyDescent="0.3">
      <c r="C22" s="168" t="s">
        <v>16</v>
      </c>
      <c r="D22" s="169"/>
      <c r="E22" s="169"/>
      <c r="F22" s="169"/>
      <c r="G22" s="169"/>
      <c r="H22" s="169"/>
    </row>
  </sheetData>
  <mergeCells count="14">
    <mergeCell ref="C22:H22"/>
    <mergeCell ref="G18:H18"/>
    <mergeCell ref="C15:F15"/>
    <mergeCell ref="C16:F16"/>
    <mergeCell ref="C17:F17"/>
    <mergeCell ref="C18:F18"/>
    <mergeCell ref="G17:H17"/>
    <mergeCell ref="C19:H19"/>
    <mergeCell ref="C20:H20"/>
    <mergeCell ref="C3:H3"/>
    <mergeCell ref="D4:H4"/>
    <mergeCell ref="D5:H5"/>
    <mergeCell ref="G15:H15"/>
    <mergeCell ref="G16:H16"/>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NA!$A$2:$A$52</xm:f>
          </x14:formula1>
          <xm:sqref>F7:F12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51"/>
  <sheetViews>
    <sheetView showGridLines="0" topLeftCell="A57" zoomScale="70" zoomScaleNormal="70" workbookViewId="0">
      <selection activeCell="D5" sqref="D5:AE26"/>
    </sheetView>
  </sheetViews>
  <sheetFormatPr defaultColWidth="9.33203125" defaultRowHeight="13.8" x14ac:dyDescent="0.25"/>
  <cols>
    <col min="1" max="1" width="3.6640625" style="19" customWidth="1"/>
    <col min="2" max="24" width="9.33203125" style="9"/>
    <col min="25" max="25" width="2" style="9" bestFit="1" customWidth="1"/>
    <col min="26" max="16384" width="9.33203125" style="9"/>
  </cols>
  <sheetData>
    <row r="1" spans="1:34" x14ac:dyDescent="0.25">
      <c r="A1" s="120" t="s">
        <v>36</v>
      </c>
      <c r="B1" s="121" t="s">
        <v>36</v>
      </c>
      <c r="C1" s="121" t="s">
        <v>36</v>
      </c>
      <c r="D1" s="121" t="s">
        <v>36</v>
      </c>
      <c r="E1" s="16"/>
      <c r="F1" s="16"/>
      <c r="G1" s="16"/>
      <c r="H1" s="16"/>
      <c r="I1" s="16"/>
      <c r="J1" s="16"/>
      <c r="K1" s="16"/>
      <c r="L1" s="16"/>
      <c r="M1" s="16"/>
      <c r="N1" s="16"/>
      <c r="O1" s="16"/>
      <c r="P1" s="16"/>
      <c r="Q1" s="16"/>
      <c r="R1" s="121" t="s">
        <v>36</v>
      </c>
      <c r="S1" s="121" t="s">
        <v>36</v>
      </c>
      <c r="T1" s="121" t="s">
        <v>36</v>
      </c>
      <c r="U1" s="121" t="s">
        <v>36</v>
      </c>
      <c r="V1" s="121" t="s">
        <v>36</v>
      </c>
      <c r="W1" s="121" t="s">
        <v>36</v>
      </c>
      <c r="X1" s="121" t="s">
        <v>36</v>
      </c>
      <c r="Y1" s="121" t="s">
        <v>36</v>
      </c>
      <c r="Z1" s="121" t="s">
        <v>36</v>
      </c>
      <c r="AA1" s="121" t="s">
        <v>36</v>
      </c>
      <c r="AB1" s="121" t="s">
        <v>36</v>
      </c>
      <c r="AC1" s="121" t="s">
        <v>36</v>
      </c>
      <c r="AD1" s="121" t="s">
        <v>36</v>
      </c>
      <c r="AE1" s="121" t="s">
        <v>36</v>
      </c>
      <c r="AF1" s="121" t="s">
        <v>36</v>
      </c>
      <c r="AG1" s="121" t="s">
        <v>36</v>
      </c>
      <c r="AH1" s="17"/>
    </row>
    <row r="2" spans="1:34" ht="22.8" x14ac:dyDescent="0.4">
      <c r="A2" s="120" t="s">
        <v>36</v>
      </c>
      <c r="B2" s="225" t="s">
        <v>37</v>
      </c>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E2" s="225"/>
      <c r="AF2" s="225"/>
      <c r="AG2" s="226"/>
      <c r="AH2" s="17"/>
    </row>
    <row r="3" spans="1:34" ht="17.399999999999999" x14ac:dyDescent="0.3">
      <c r="A3" s="120" t="s">
        <v>36</v>
      </c>
      <c r="B3" s="122"/>
      <c r="C3" s="208" t="s">
        <v>38</v>
      </c>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10"/>
      <c r="AG3" s="18" t="s">
        <v>36</v>
      </c>
      <c r="AH3" s="17"/>
    </row>
    <row r="4" spans="1:34" ht="15" x14ac:dyDescent="0.25">
      <c r="A4" s="120"/>
      <c r="B4" s="122"/>
      <c r="C4" s="123"/>
      <c r="D4" s="124"/>
      <c r="E4" s="19"/>
      <c r="F4" s="19"/>
      <c r="G4" s="19"/>
      <c r="H4" s="19"/>
      <c r="I4" s="19"/>
      <c r="J4" s="19"/>
      <c r="K4" s="19"/>
      <c r="L4" s="19"/>
      <c r="M4" s="19"/>
      <c r="N4" s="19"/>
      <c r="O4" s="19"/>
      <c r="P4" s="19"/>
      <c r="Q4" s="19"/>
      <c r="R4" s="124"/>
      <c r="S4" s="20"/>
      <c r="T4" s="20"/>
      <c r="U4" s="20"/>
      <c r="V4" s="20"/>
      <c r="W4" s="20"/>
      <c r="X4" s="20"/>
      <c r="Y4" s="20"/>
      <c r="Z4" s="20"/>
      <c r="AA4" s="20"/>
      <c r="AB4" s="20"/>
      <c r="AC4" s="20"/>
      <c r="AD4" s="21"/>
      <c r="AE4" s="124"/>
      <c r="AF4" s="125"/>
      <c r="AG4" s="18"/>
      <c r="AH4" s="17"/>
    </row>
    <row r="5" spans="1:34" ht="15.6" x14ac:dyDescent="0.3">
      <c r="A5" s="120" t="s">
        <v>36</v>
      </c>
      <c r="B5" s="22" t="s">
        <v>36</v>
      </c>
      <c r="C5" s="23" t="s">
        <v>36</v>
      </c>
      <c r="D5" s="227" t="s">
        <v>39</v>
      </c>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4" t="s">
        <v>36</v>
      </c>
      <c r="AG5" s="18" t="s">
        <v>36</v>
      </c>
      <c r="AH5" s="17"/>
    </row>
    <row r="6" spans="1:34" ht="15.6" x14ac:dyDescent="0.3">
      <c r="A6" s="120" t="s">
        <v>36</v>
      </c>
      <c r="B6" s="22" t="s">
        <v>36</v>
      </c>
      <c r="C6" s="23" t="s">
        <v>36</v>
      </c>
      <c r="D6" s="227"/>
      <c r="E6" s="227"/>
      <c r="F6" s="227"/>
      <c r="G6" s="227"/>
      <c r="H6" s="227"/>
      <c r="I6" s="227"/>
      <c r="J6" s="227"/>
      <c r="K6" s="227"/>
      <c r="L6" s="227"/>
      <c r="M6" s="227"/>
      <c r="N6" s="227"/>
      <c r="O6" s="227"/>
      <c r="P6" s="227"/>
      <c r="Q6" s="227"/>
      <c r="R6" s="227"/>
      <c r="S6" s="227"/>
      <c r="T6" s="227"/>
      <c r="U6" s="227"/>
      <c r="V6" s="227"/>
      <c r="W6" s="227"/>
      <c r="X6" s="227"/>
      <c r="Y6" s="227"/>
      <c r="Z6" s="227"/>
      <c r="AA6" s="227"/>
      <c r="AB6" s="227"/>
      <c r="AC6" s="227"/>
      <c r="AD6" s="227"/>
      <c r="AE6" s="227"/>
      <c r="AF6" s="24" t="s">
        <v>36</v>
      </c>
      <c r="AG6" s="18" t="s">
        <v>36</v>
      </c>
      <c r="AH6" s="17"/>
    </row>
    <row r="7" spans="1:34" ht="15.6" x14ac:dyDescent="0.3">
      <c r="A7" s="120" t="s">
        <v>36</v>
      </c>
      <c r="B7" s="22" t="s">
        <v>36</v>
      </c>
      <c r="C7" s="23" t="s">
        <v>36</v>
      </c>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4" t="s">
        <v>36</v>
      </c>
      <c r="AG7" s="18" t="s">
        <v>36</v>
      </c>
      <c r="AH7" s="17"/>
    </row>
    <row r="8" spans="1:34" ht="15" x14ac:dyDescent="0.25">
      <c r="A8" s="120" t="s">
        <v>36</v>
      </c>
      <c r="B8" s="22" t="s">
        <v>36</v>
      </c>
      <c r="C8" s="25" t="s">
        <v>36</v>
      </c>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4" t="s">
        <v>36</v>
      </c>
      <c r="AG8" s="18" t="s">
        <v>36</v>
      </c>
      <c r="AH8" s="17"/>
    </row>
    <row r="9" spans="1:34" ht="15" x14ac:dyDescent="0.25">
      <c r="A9" s="120"/>
      <c r="B9" s="22"/>
      <c r="C9" s="25"/>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c r="AE9" s="227"/>
      <c r="AF9" s="24"/>
      <c r="AG9" s="18"/>
      <c r="AH9" s="17"/>
    </row>
    <row r="10" spans="1:34" ht="15" x14ac:dyDescent="0.25">
      <c r="A10" s="120"/>
      <c r="B10" s="22"/>
      <c r="C10" s="25"/>
      <c r="D10" s="227"/>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227"/>
      <c r="AE10" s="227"/>
      <c r="AF10" s="24"/>
      <c r="AG10" s="18"/>
      <c r="AH10" s="17"/>
    </row>
    <row r="11" spans="1:34" ht="15" x14ac:dyDescent="0.25">
      <c r="A11" s="120"/>
      <c r="B11" s="22"/>
      <c r="C11" s="25"/>
      <c r="D11" s="227"/>
      <c r="E11" s="227"/>
      <c r="F11" s="227"/>
      <c r="G11" s="227"/>
      <c r="H11" s="227"/>
      <c r="I11" s="227"/>
      <c r="J11" s="227"/>
      <c r="K11" s="227"/>
      <c r="L11" s="227"/>
      <c r="M11" s="227"/>
      <c r="N11" s="227"/>
      <c r="O11" s="227"/>
      <c r="P11" s="227"/>
      <c r="Q11" s="227"/>
      <c r="R11" s="227"/>
      <c r="S11" s="227"/>
      <c r="T11" s="227"/>
      <c r="U11" s="227"/>
      <c r="V11" s="227"/>
      <c r="W11" s="227"/>
      <c r="X11" s="227"/>
      <c r="Y11" s="227"/>
      <c r="Z11" s="227"/>
      <c r="AA11" s="227"/>
      <c r="AB11" s="227"/>
      <c r="AC11" s="227"/>
      <c r="AD11" s="227"/>
      <c r="AE11" s="227"/>
      <c r="AF11" s="24"/>
      <c r="AG11" s="18"/>
      <c r="AH11" s="17"/>
    </row>
    <row r="12" spans="1:34" ht="15" x14ac:dyDescent="0.25">
      <c r="A12" s="120"/>
      <c r="B12" s="22"/>
      <c r="C12" s="25"/>
      <c r="D12" s="227"/>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4"/>
      <c r="AG12" s="18"/>
      <c r="AH12" s="17"/>
    </row>
    <row r="13" spans="1:34" ht="15" x14ac:dyDescent="0.25">
      <c r="A13" s="120" t="s">
        <v>36</v>
      </c>
      <c r="B13" s="22" t="s">
        <v>36</v>
      </c>
      <c r="C13" s="25" t="s">
        <v>36</v>
      </c>
      <c r="D13" s="227"/>
      <c r="E13" s="227"/>
      <c r="F13" s="227"/>
      <c r="G13" s="227"/>
      <c r="H13" s="227"/>
      <c r="I13" s="227"/>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4" t="s">
        <v>36</v>
      </c>
      <c r="AG13" s="18" t="s">
        <v>36</v>
      </c>
      <c r="AH13" s="17"/>
    </row>
    <row r="14" spans="1:34" ht="15" x14ac:dyDescent="0.25">
      <c r="A14" s="120" t="s">
        <v>36</v>
      </c>
      <c r="B14" s="22" t="s">
        <v>36</v>
      </c>
      <c r="C14" s="25" t="s">
        <v>36</v>
      </c>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c r="AF14" s="24" t="s">
        <v>36</v>
      </c>
      <c r="AG14" s="18" t="s">
        <v>36</v>
      </c>
      <c r="AH14" s="17"/>
    </row>
    <row r="15" spans="1:34" ht="15" x14ac:dyDescent="0.25">
      <c r="A15" s="120" t="s">
        <v>36</v>
      </c>
      <c r="B15" s="22" t="s">
        <v>36</v>
      </c>
      <c r="C15" s="25" t="s">
        <v>36</v>
      </c>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4" t="s">
        <v>36</v>
      </c>
      <c r="AG15" s="18" t="s">
        <v>36</v>
      </c>
      <c r="AH15" s="17"/>
    </row>
    <row r="16" spans="1:34" ht="15" x14ac:dyDescent="0.25">
      <c r="A16" s="120" t="s">
        <v>36</v>
      </c>
      <c r="B16" s="22" t="s">
        <v>36</v>
      </c>
      <c r="C16" s="25" t="s">
        <v>36</v>
      </c>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4" t="s">
        <v>36</v>
      </c>
      <c r="AG16" s="18" t="s">
        <v>36</v>
      </c>
      <c r="AH16" s="17"/>
    </row>
    <row r="17" spans="1:34" ht="15" x14ac:dyDescent="0.25">
      <c r="A17" s="120"/>
      <c r="B17" s="22"/>
      <c r="C17" s="25"/>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4"/>
      <c r="AG17" s="18"/>
      <c r="AH17" s="17"/>
    </row>
    <row r="18" spans="1:34" ht="15" x14ac:dyDescent="0.25">
      <c r="A18" s="120"/>
      <c r="B18" s="22"/>
      <c r="C18" s="25"/>
      <c r="D18" s="227"/>
      <c r="E18" s="227"/>
      <c r="F18" s="227"/>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4"/>
      <c r="AG18" s="18"/>
      <c r="AH18" s="17"/>
    </row>
    <row r="19" spans="1:34" ht="15" x14ac:dyDescent="0.25">
      <c r="A19" s="120"/>
      <c r="B19" s="22"/>
      <c r="C19" s="25"/>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4"/>
      <c r="AG19" s="18"/>
      <c r="AH19" s="17"/>
    </row>
    <row r="20" spans="1:34" ht="15" x14ac:dyDescent="0.25">
      <c r="A20" s="120"/>
      <c r="B20" s="22"/>
      <c r="C20" s="25"/>
      <c r="D20" s="227"/>
      <c r="E20" s="227"/>
      <c r="F20" s="227"/>
      <c r="G20" s="227"/>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4"/>
      <c r="AG20" s="18"/>
      <c r="AH20" s="17"/>
    </row>
    <row r="21" spans="1:34" ht="15" x14ac:dyDescent="0.25">
      <c r="A21" s="120"/>
      <c r="B21" s="22"/>
      <c r="C21" s="25"/>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4"/>
      <c r="AG21" s="18"/>
      <c r="AH21" s="17"/>
    </row>
    <row r="22" spans="1:34" ht="15" x14ac:dyDescent="0.25">
      <c r="A22" s="120" t="s">
        <v>36</v>
      </c>
      <c r="B22" s="22" t="s">
        <v>36</v>
      </c>
      <c r="C22" s="25" t="s">
        <v>36</v>
      </c>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24" t="s">
        <v>36</v>
      </c>
      <c r="AG22" s="18"/>
      <c r="AH22" s="17"/>
    </row>
    <row r="23" spans="1:34" ht="15" x14ac:dyDescent="0.25">
      <c r="A23" s="120" t="s">
        <v>36</v>
      </c>
      <c r="B23" s="22" t="s">
        <v>36</v>
      </c>
      <c r="C23" s="25" t="s">
        <v>36</v>
      </c>
      <c r="D23" s="227"/>
      <c r="E23" s="227"/>
      <c r="F23" s="227"/>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4" t="s">
        <v>36</v>
      </c>
      <c r="AG23" s="18"/>
      <c r="AH23" s="17"/>
    </row>
    <row r="24" spans="1:34" ht="15" x14ac:dyDescent="0.25">
      <c r="A24" s="120" t="s">
        <v>36</v>
      </c>
      <c r="B24" s="22" t="s">
        <v>36</v>
      </c>
      <c r="C24" s="25" t="s">
        <v>36</v>
      </c>
      <c r="D24" s="227"/>
      <c r="E24" s="227"/>
      <c r="F24" s="227"/>
      <c r="G24" s="227"/>
      <c r="H24" s="227"/>
      <c r="I24" s="227"/>
      <c r="J24" s="227"/>
      <c r="K24" s="227"/>
      <c r="L24" s="227"/>
      <c r="M24" s="227"/>
      <c r="N24" s="227"/>
      <c r="O24" s="227"/>
      <c r="P24" s="227"/>
      <c r="Q24" s="227"/>
      <c r="R24" s="227"/>
      <c r="S24" s="227"/>
      <c r="T24" s="227"/>
      <c r="U24" s="227"/>
      <c r="V24" s="227"/>
      <c r="W24" s="227"/>
      <c r="X24" s="227"/>
      <c r="Y24" s="227"/>
      <c r="Z24" s="227"/>
      <c r="AA24" s="227"/>
      <c r="AB24" s="227"/>
      <c r="AC24" s="227"/>
      <c r="AD24" s="227"/>
      <c r="AE24" s="227"/>
      <c r="AF24" s="24" t="s">
        <v>36</v>
      </c>
      <c r="AG24" s="18" t="s">
        <v>36</v>
      </c>
      <c r="AH24" s="17"/>
    </row>
    <row r="25" spans="1:34" ht="15" x14ac:dyDescent="0.25">
      <c r="A25" s="120" t="s">
        <v>36</v>
      </c>
      <c r="B25" s="22" t="s">
        <v>36</v>
      </c>
      <c r="C25" s="25" t="s">
        <v>36</v>
      </c>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4" t="s">
        <v>36</v>
      </c>
      <c r="AG25" s="18" t="s">
        <v>36</v>
      </c>
      <c r="AH25" s="17"/>
    </row>
    <row r="26" spans="1:34" ht="15" x14ac:dyDescent="0.25">
      <c r="A26" s="120" t="s">
        <v>36</v>
      </c>
      <c r="B26" s="22" t="s">
        <v>36</v>
      </c>
      <c r="C26" s="25" t="s">
        <v>36</v>
      </c>
      <c r="D26" s="227"/>
      <c r="E26" s="227"/>
      <c r="F26" s="227"/>
      <c r="G26" s="227"/>
      <c r="H26" s="227"/>
      <c r="I26" s="227"/>
      <c r="J26" s="227"/>
      <c r="K26" s="227"/>
      <c r="L26" s="227"/>
      <c r="M26" s="227"/>
      <c r="N26" s="227"/>
      <c r="O26" s="227"/>
      <c r="P26" s="227"/>
      <c r="Q26" s="227"/>
      <c r="R26" s="227"/>
      <c r="S26" s="227"/>
      <c r="T26" s="227"/>
      <c r="U26" s="227"/>
      <c r="V26" s="227"/>
      <c r="W26" s="227"/>
      <c r="X26" s="227"/>
      <c r="Y26" s="227"/>
      <c r="Z26" s="227"/>
      <c r="AA26" s="227"/>
      <c r="AB26" s="227"/>
      <c r="AC26" s="227"/>
      <c r="AD26" s="227"/>
      <c r="AE26" s="227"/>
      <c r="AF26" s="24" t="s">
        <v>36</v>
      </c>
      <c r="AG26" s="18" t="s">
        <v>36</v>
      </c>
      <c r="AH26" s="17"/>
    </row>
    <row r="27" spans="1:34" ht="17.399999999999999" x14ac:dyDescent="0.3">
      <c r="A27" s="120" t="s">
        <v>36</v>
      </c>
      <c r="B27" s="22" t="s">
        <v>36</v>
      </c>
      <c r="C27" s="25" t="s">
        <v>36</v>
      </c>
      <c r="D27" s="26"/>
      <c r="E27" s="19"/>
      <c r="F27" s="19"/>
      <c r="G27" s="19"/>
      <c r="H27" s="19"/>
      <c r="I27" s="19"/>
      <c r="J27" s="19"/>
      <c r="K27" s="19"/>
      <c r="L27" s="19"/>
      <c r="M27" s="19"/>
      <c r="N27" s="19"/>
      <c r="O27" s="19"/>
      <c r="P27" s="19"/>
      <c r="Q27" s="19"/>
      <c r="R27" s="26"/>
      <c r="S27" s="26"/>
      <c r="T27" s="26"/>
      <c r="U27" s="26"/>
      <c r="V27" s="26"/>
      <c r="W27" s="26"/>
      <c r="X27" s="26"/>
      <c r="Y27" s="26"/>
      <c r="Z27" s="26"/>
      <c r="AA27" s="26"/>
      <c r="AB27" s="26"/>
      <c r="AC27" s="26"/>
      <c r="AD27" s="26"/>
      <c r="AE27" s="26"/>
      <c r="AF27" s="24" t="s">
        <v>36</v>
      </c>
      <c r="AG27" s="18"/>
      <c r="AH27" s="17"/>
    </row>
    <row r="28" spans="1:34" ht="17.399999999999999" x14ac:dyDescent="0.3">
      <c r="A28" s="120" t="s">
        <v>36</v>
      </c>
      <c r="B28" s="22" t="s">
        <v>36</v>
      </c>
      <c r="C28" s="208" t="s">
        <v>40</v>
      </c>
      <c r="D28" s="209"/>
      <c r="E28" s="209"/>
      <c r="F28" s="209"/>
      <c r="G28" s="209"/>
      <c r="H28" s="209"/>
      <c r="I28" s="209"/>
      <c r="J28" s="209"/>
      <c r="K28" s="209"/>
      <c r="L28" s="209"/>
      <c r="M28" s="209"/>
      <c r="N28" s="209"/>
      <c r="O28" s="209"/>
      <c r="P28" s="209"/>
      <c r="Q28" s="209"/>
      <c r="R28" s="209"/>
      <c r="S28" s="209"/>
      <c r="T28" s="209"/>
      <c r="U28" s="209"/>
      <c r="V28" s="209"/>
      <c r="W28" s="209"/>
      <c r="X28" s="209"/>
      <c r="Y28" s="209"/>
      <c r="Z28" s="209"/>
      <c r="AA28" s="209"/>
      <c r="AB28" s="209"/>
      <c r="AC28" s="209"/>
      <c r="AD28" s="209"/>
      <c r="AE28" s="209"/>
      <c r="AF28" s="210"/>
      <c r="AG28" s="18"/>
      <c r="AH28" s="17"/>
    </row>
    <row r="29" spans="1:34" ht="17.399999999999999" x14ac:dyDescent="0.3">
      <c r="A29" s="120"/>
      <c r="B29" s="22"/>
      <c r="C29" s="107"/>
      <c r="D29" s="108"/>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8"/>
      <c r="AH29" s="17"/>
    </row>
    <row r="30" spans="1:34" ht="15" x14ac:dyDescent="0.25">
      <c r="A30" s="120"/>
      <c r="B30" s="22"/>
      <c r="C30" s="234" t="s">
        <v>41</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18"/>
      <c r="AH30" s="17"/>
    </row>
    <row r="31" spans="1:34" ht="15.6" thickBot="1" x14ac:dyDescent="0.3">
      <c r="A31" s="120"/>
      <c r="B31" s="22"/>
      <c r="C31" s="136"/>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8"/>
      <c r="AH31" s="17"/>
    </row>
    <row r="32" spans="1:34" ht="15.6" x14ac:dyDescent="0.3">
      <c r="A32" s="120" t="s">
        <v>36</v>
      </c>
      <c r="B32" s="22" t="s">
        <v>36</v>
      </c>
      <c r="C32" s="25" t="s">
        <v>36</v>
      </c>
      <c r="D32" s="140"/>
      <c r="E32" s="19"/>
      <c r="F32" s="19"/>
      <c r="G32" s="19"/>
      <c r="H32" s="19"/>
      <c r="I32" s="19"/>
      <c r="J32" s="19"/>
      <c r="K32" s="27"/>
      <c r="L32" s="109" t="s">
        <v>42</v>
      </c>
      <c r="M32" s="28"/>
      <c r="N32" s="28"/>
      <c r="O32" s="28"/>
      <c r="P32" s="28"/>
      <c r="Q32" s="29" t="s">
        <v>43</v>
      </c>
      <c r="R32" s="29"/>
      <c r="S32" s="29"/>
      <c r="T32" s="29"/>
      <c r="U32" s="110"/>
      <c r="V32" s="19"/>
      <c r="W32" s="19"/>
      <c r="X32" s="19"/>
      <c r="Y32" s="19"/>
      <c r="Z32" s="19"/>
      <c r="AA32" s="19"/>
      <c r="AB32" s="19"/>
      <c r="AC32" s="140"/>
      <c r="AD32" s="140"/>
      <c r="AE32" s="140"/>
      <c r="AF32" s="24" t="s">
        <v>36</v>
      </c>
      <c r="AG32" s="18"/>
      <c r="AH32" s="17"/>
    </row>
    <row r="33" spans="1:34" ht="15" x14ac:dyDescent="0.25">
      <c r="A33" s="120" t="s">
        <v>36</v>
      </c>
      <c r="B33" s="22" t="s">
        <v>36</v>
      </c>
      <c r="C33" s="25" t="s">
        <v>36</v>
      </c>
      <c r="D33" s="140"/>
      <c r="E33" s="19"/>
      <c r="F33" s="19"/>
      <c r="G33" s="19"/>
      <c r="H33" s="19"/>
      <c r="I33" s="19"/>
      <c r="J33" s="19"/>
      <c r="K33" s="19"/>
      <c r="L33" s="30"/>
      <c r="M33" s="31"/>
      <c r="N33" s="31"/>
      <c r="O33" s="31"/>
      <c r="P33" s="31"/>
      <c r="Q33" s="31"/>
      <c r="R33" s="31"/>
      <c r="S33" s="31"/>
      <c r="T33" s="31"/>
      <c r="U33" s="111"/>
      <c r="V33" s="19"/>
      <c r="W33" s="19"/>
      <c r="X33" s="19"/>
      <c r="Y33" s="19"/>
      <c r="Z33" s="19"/>
      <c r="AA33" s="19"/>
      <c r="AB33" s="19"/>
      <c r="AC33" s="140"/>
      <c r="AD33" s="140"/>
      <c r="AE33" s="140"/>
      <c r="AF33" s="32" t="s">
        <v>36</v>
      </c>
      <c r="AG33" s="18"/>
      <c r="AH33" s="17"/>
    </row>
    <row r="34" spans="1:34" ht="15" x14ac:dyDescent="0.25">
      <c r="A34" s="120" t="s">
        <v>36</v>
      </c>
      <c r="B34" s="22" t="s">
        <v>36</v>
      </c>
      <c r="C34" s="25" t="s">
        <v>36</v>
      </c>
      <c r="D34" s="140"/>
      <c r="E34" s="19"/>
      <c r="F34" s="19"/>
      <c r="G34" s="19"/>
      <c r="H34" s="19"/>
      <c r="I34" s="19"/>
      <c r="J34" s="19"/>
      <c r="K34" s="19"/>
      <c r="L34" s="112" t="s">
        <v>44</v>
      </c>
      <c r="M34" s="34"/>
      <c r="N34" s="34"/>
      <c r="O34" s="34"/>
      <c r="P34" s="35"/>
      <c r="Q34" s="33" t="s">
        <v>45</v>
      </c>
      <c r="R34" s="34"/>
      <c r="S34" s="34"/>
      <c r="T34" s="34"/>
      <c r="U34" s="113"/>
      <c r="V34" s="19"/>
      <c r="W34" s="19"/>
      <c r="X34" s="19"/>
      <c r="Y34" s="19"/>
      <c r="Z34" s="19"/>
      <c r="AA34" s="19"/>
      <c r="AB34" s="19"/>
      <c r="AC34" s="140"/>
      <c r="AD34" s="140"/>
      <c r="AE34" s="140"/>
      <c r="AF34" s="32" t="s">
        <v>36</v>
      </c>
      <c r="AG34" s="18" t="s">
        <v>36</v>
      </c>
      <c r="AH34" s="17"/>
    </row>
    <row r="35" spans="1:34" ht="15" x14ac:dyDescent="0.25">
      <c r="A35" s="120" t="s">
        <v>36</v>
      </c>
      <c r="B35" s="22" t="s">
        <v>36</v>
      </c>
      <c r="C35" s="25" t="s">
        <v>36</v>
      </c>
      <c r="D35" s="140"/>
      <c r="E35" s="19"/>
      <c r="F35" s="19"/>
      <c r="G35" s="19"/>
      <c r="H35" s="19"/>
      <c r="I35" s="19"/>
      <c r="J35" s="19"/>
      <c r="K35" s="19"/>
      <c r="L35" s="112" t="s">
        <v>46</v>
      </c>
      <c r="M35" s="34"/>
      <c r="N35" s="34"/>
      <c r="O35" s="34"/>
      <c r="P35" s="35"/>
      <c r="Q35" s="33" t="s">
        <v>47</v>
      </c>
      <c r="R35" s="34"/>
      <c r="S35" s="34"/>
      <c r="T35" s="34"/>
      <c r="U35" s="113"/>
      <c r="V35" s="19"/>
      <c r="W35" s="19"/>
      <c r="X35" s="19"/>
      <c r="Y35" s="19"/>
      <c r="Z35" s="19"/>
      <c r="AA35" s="19"/>
      <c r="AB35" s="19"/>
      <c r="AC35" s="140"/>
      <c r="AD35" s="140"/>
      <c r="AE35" s="140"/>
      <c r="AF35" s="24" t="s">
        <v>36</v>
      </c>
      <c r="AG35" s="18" t="s">
        <v>36</v>
      </c>
      <c r="AH35" s="17"/>
    </row>
    <row r="36" spans="1:34" ht="15.6" x14ac:dyDescent="0.3">
      <c r="A36" s="120" t="s">
        <v>36</v>
      </c>
      <c r="B36" s="22" t="s">
        <v>36</v>
      </c>
      <c r="C36" s="23" t="s">
        <v>36</v>
      </c>
      <c r="D36" s="140"/>
      <c r="E36" s="19"/>
      <c r="F36" s="19"/>
      <c r="G36" s="19"/>
      <c r="H36" s="19"/>
      <c r="I36" s="19"/>
      <c r="J36" s="19"/>
      <c r="K36" s="19"/>
      <c r="L36" s="112" t="s">
        <v>48</v>
      </c>
      <c r="M36" s="34"/>
      <c r="N36" s="34"/>
      <c r="O36" s="34"/>
      <c r="P36" s="35"/>
      <c r="Q36" s="33" t="s">
        <v>49</v>
      </c>
      <c r="R36" s="34"/>
      <c r="S36" s="34"/>
      <c r="T36" s="34"/>
      <c r="U36" s="113"/>
      <c r="V36" s="19"/>
      <c r="W36" s="19"/>
      <c r="X36" s="19"/>
      <c r="Y36" s="19"/>
      <c r="Z36" s="19"/>
      <c r="AA36" s="19"/>
      <c r="AB36" s="19"/>
      <c r="AC36" s="140"/>
      <c r="AD36" s="140"/>
      <c r="AE36" s="140"/>
      <c r="AF36" s="24" t="s">
        <v>36</v>
      </c>
      <c r="AG36" s="18" t="s">
        <v>36</v>
      </c>
      <c r="AH36" s="17"/>
    </row>
    <row r="37" spans="1:34" ht="15" x14ac:dyDescent="0.25">
      <c r="A37" s="120" t="s">
        <v>36</v>
      </c>
      <c r="B37" s="22" t="s">
        <v>36</v>
      </c>
      <c r="C37" s="25" t="s">
        <v>36</v>
      </c>
      <c r="D37" s="36"/>
      <c r="E37" s="19"/>
      <c r="F37" s="19"/>
      <c r="G37" s="19"/>
      <c r="H37" s="19"/>
      <c r="I37" s="19"/>
      <c r="J37" s="19"/>
      <c r="K37" s="19"/>
      <c r="L37" s="228" t="s">
        <v>50</v>
      </c>
      <c r="M37" s="229"/>
      <c r="N37" s="229"/>
      <c r="O37" s="229"/>
      <c r="P37" s="230"/>
      <c r="Q37" s="231" t="s">
        <v>51</v>
      </c>
      <c r="R37" s="232"/>
      <c r="S37" s="232"/>
      <c r="T37" s="232"/>
      <c r="U37" s="233"/>
      <c r="V37" s="19"/>
      <c r="W37" s="19"/>
      <c r="X37" s="19"/>
      <c r="Y37" s="19"/>
      <c r="Z37" s="19"/>
      <c r="AA37" s="19"/>
      <c r="AB37" s="19"/>
      <c r="AC37" s="36"/>
      <c r="AD37" s="140"/>
      <c r="AE37" s="140"/>
      <c r="AF37" s="24" t="s">
        <v>36</v>
      </c>
      <c r="AG37" s="18" t="s">
        <v>36</v>
      </c>
      <c r="AH37" s="17"/>
    </row>
    <row r="38" spans="1:34" ht="15" x14ac:dyDescent="0.25">
      <c r="A38" s="120" t="s">
        <v>36</v>
      </c>
      <c r="B38" s="22" t="s">
        <v>36</v>
      </c>
      <c r="C38" s="25" t="s">
        <v>36</v>
      </c>
      <c r="D38" s="140"/>
      <c r="E38" s="19"/>
      <c r="F38" s="19"/>
      <c r="G38" s="19"/>
      <c r="H38" s="19"/>
      <c r="I38" s="19"/>
      <c r="J38" s="19"/>
      <c r="K38" s="19"/>
      <c r="L38" s="112" t="s">
        <v>52</v>
      </c>
      <c r="M38" s="34"/>
      <c r="N38" s="34"/>
      <c r="O38" s="34"/>
      <c r="P38" s="35"/>
      <c r="Q38" s="33" t="s">
        <v>53</v>
      </c>
      <c r="R38" s="34"/>
      <c r="S38" s="34"/>
      <c r="T38" s="34"/>
      <c r="U38" s="113"/>
      <c r="V38" s="19"/>
      <c r="W38" s="19"/>
      <c r="X38" s="19"/>
      <c r="Y38" s="19"/>
      <c r="Z38" s="19"/>
      <c r="AA38" s="19"/>
      <c r="AB38" s="19"/>
      <c r="AC38" s="140"/>
      <c r="AD38" s="140"/>
      <c r="AE38" s="140"/>
      <c r="AF38" s="24" t="s">
        <v>36</v>
      </c>
      <c r="AG38" s="18" t="s">
        <v>36</v>
      </c>
      <c r="AH38" s="17"/>
    </row>
    <row r="39" spans="1:34" ht="15" x14ac:dyDescent="0.25">
      <c r="A39" s="120" t="s">
        <v>36</v>
      </c>
      <c r="B39" s="22" t="s">
        <v>36</v>
      </c>
      <c r="C39" s="25" t="s">
        <v>36</v>
      </c>
      <c r="D39" s="140"/>
      <c r="E39" s="19"/>
      <c r="F39" s="19"/>
      <c r="G39" s="19"/>
      <c r="H39" s="19"/>
      <c r="I39" s="19"/>
      <c r="J39" s="19"/>
      <c r="K39" s="19"/>
      <c r="L39" s="112" t="s">
        <v>54</v>
      </c>
      <c r="M39" s="34"/>
      <c r="N39" s="34"/>
      <c r="O39" s="34"/>
      <c r="P39" s="35"/>
      <c r="Q39" s="33" t="s">
        <v>55</v>
      </c>
      <c r="R39" s="34"/>
      <c r="S39" s="34"/>
      <c r="T39" s="34"/>
      <c r="U39" s="113"/>
      <c r="V39" s="19"/>
      <c r="W39" s="19"/>
      <c r="X39" s="19"/>
      <c r="Y39" s="19"/>
      <c r="Z39" s="19"/>
      <c r="AA39" s="19"/>
      <c r="AB39" s="19"/>
      <c r="AC39" s="140"/>
      <c r="AD39" s="140"/>
      <c r="AE39" s="140"/>
      <c r="AF39" s="24" t="s">
        <v>36</v>
      </c>
      <c r="AG39" s="18" t="s">
        <v>36</v>
      </c>
      <c r="AH39" s="17"/>
    </row>
    <row r="40" spans="1:34" ht="15" x14ac:dyDescent="0.25">
      <c r="A40" s="120" t="s">
        <v>36</v>
      </c>
      <c r="B40" s="22" t="s">
        <v>36</v>
      </c>
      <c r="C40" s="25" t="s">
        <v>36</v>
      </c>
      <c r="D40" s="140"/>
      <c r="E40" s="19"/>
      <c r="F40" s="19"/>
      <c r="G40" s="19"/>
      <c r="H40" s="19"/>
      <c r="I40" s="19"/>
      <c r="J40" s="19"/>
      <c r="K40" s="19"/>
      <c r="L40" s="198" t="s">
        <v>56</v>
      </c>
      <c r="M40" s="199"/>
      <c r="N40" s="199"/>
      <c r="O40" s="199"/>
      <c r="P40" s="199"/>
      <c r="Q40" s="37" t="s">
        <v>57</v>
      </c>
      <c r="R40" s="37"/>
      <c r="S40" s="37"/>
      <c r="T40" s="37"/>
      <c r="U40" s="114"/>
      <c r="V40" s="19"/>
      <c r="W40" s="19"/>
      <c r="X40" s="19"/>
      <c r="Y40" s="19"/>
      <c r="Z40" s="19"/>
      <c r="AA40" s="19"/>
      <c r="AB40" s="19"/>
      <c r="AC40" s="140"/>
      <c r="AD40" s="140"/>
      <c r="AE40" s="140"/>
      <c r="AF40" s="24" t="s">
        <v>36</v>
      </c>
      <c r="AG40" s="18" t="s">
        <v>36</v>
      </c>
      <c r="AH40" s="17"/>
    </row>
    <row r="41" spans="1:34" ht="15" x14ac:dyDescent="0.25">
      <c r="A41" s="120" t="s">
        <v>36</v>
      </c>
      <c r="B41" s="22" t="s">
        <v>36</v>
      </c>
      <c r="C41" s="25" t="s">
        <v>36</v>
      </c>
      <c r="D41" s="140"/>
      <c r="E41" s="19"/>
      <c r="F41" s="19"/>
      <c r="G41" s="19"/>
      <c r="H41" s="19"/>
      <c r="I41" s="19"/>
      <c r="J41" s="19"/>
      <c r="K41" s="19"/>
      <c r="L41" s="200"/>
      <c r="M41" s="201"/>
      <c r="N41" s="201"/>
      <c r="O41" s="201"/>
      <c r="P41" s="201"/>
      <c r="Q41" s="31"/>
      <c r="R41" s="31"/>
      <c r="S41" s="31"/>
      <c r="T41" s="31"/>
      <c r="U41" s="111"/>
      <c r="V41" s="19"/>
      <c r="W41" s="19"/>
      <c r="X41" s="19"/>
      <c r="Y41" s="19"/>
      <c r="Z41" s="19"/>
      <c r="AA41" s="19"/>
      <c r="AB41" s="19"/>
      <c r="AC41" s="140"/>
      <c r="AD41" s="140"/>
      <c r="AE41" s="140"/>
      <c r="AF41" s="24" t="s">
        <v>36</v>
      </c>
      <c r="AG41" s="18" t="s">
        <v>36</v>
      </c>
      <c r="AH41" s="17"/>
    </row>
    <row r="42" spans="1:34" ht="15" x14ac:dyDescent="0.25">
      <c r="A42" s="120" t="s">
        <v>36</v>
      </c>
      <c r="B42" s="22" t="s">
        <v>36</v>
      </c>
      <c r="C42" s="25" t="s">
        <v>36</v>
      </c>
      <c r="D42" s="140"/>
      <c r="E42" s="19"/>
      <c r="F42" s="19"/>
      <c r="G42" s="19"/>
      <c r="H42" s="19"/>
      <c r="I42" s="19"/>
      <c r="J42" s="19"/>
      <c r="K42" s="19"/>
      <c r="L42" s="112" t="s">
        <v>58</v>
      </c>
      <c r="M42" s="34"/>
      <c r="N42" s="34"/>
      <c r="O42" s="34"/>
      <c r="P42" s="35"/>
      <c r="Q42" s="33" t="s">
        <v>59</v>
      </c>
      <c r="R42" s="34"/>
      <c r="S42" s="34"/>
      <c r="T42" s="34"/>
      <c r="U42" s="113"/>
      <c r="V42" s="19"/>
      <c r="W42" s="19"/>
      <c r="X42" s="19"/>
      <c r="Y42" s="19"/>
      <c r="Z42" s="19"/>
      <c r="AA42" s="19"/>
      <c r="AB42" s="19"/>
      <c r="AC42" s="140"/>
      <c r="AD42" s="140"/>
      <c r="AE42" s="140"/>
      <c r="AF42" s="24" t="s">
        <v>36</v>
      </c>
      <c r="AG42" s="18" t="s">
        <v>36</v>
      </c>
      <c r="AH42" s="17"/>
    </row>
    <row r="43" spans="1:34" ht="15" x14ac:dyDescent="0.25">
      <c r="A43" s="120" t="s">
        <v>36</v>
      </c>
      <c r="B43" s="22" t="s">
        <v>36</v>
      </c>
      <c r="C43" s="25" t="s">
        <v>36</v>
      </c>
      <c r="D43" s="140"/>
      <c r="E43" s="19"/>
      <c r="F43" s="19"/>
      <c r="G43" s="19"/>
      <c r="H43" s="19"/>
      <c r="I43" s="19"/>
      <c r="J43" s="19"/>
      <c r="K43" s="19"/>
      <c r="L43" s="112" t="s">
        <v>60</v>
      </c>
      <c r="M43" s="34"/>
      <c r="N43" s="34"/>
      <c r="O43" s="34"/>
      <c r="P43" s="35"/>
      <c r="Q43" s="33" t="s">
        <v>59</v>
      </c>
      <c r="R43" s="34"/>
      <c r="S43" s="34"/>
      <c r="T43" s="34"/>
      <c r="U43" s="113"/>
      <c r="V43" s="19"/>
      <c r="W43" s="19"/>
      <c r="X43" s="19"/>
      <c r="Y43" s="19"/>
      <c r="Z43" s="19"/>
      <c r="AA43" s="19"/>
      <c r="AB43" s="19"/>
      <c r="AC43" s="140"/>
      <c r="AD43" s="140"/>
      <c r="AE43" s="140"/>
      <c r="AF43" s="24" t="s">
        <v>36</v>
      </c>
      <c r="AG43" s="18" t="s">
        <v>36</v>
      </c>
      <c r="AH43" s="17"/>
    </row>
    <row r="44" spans="1:34" ht="15" x14ac:dyDescent="0.25">
      <c r="A44" s="120" t="s">
        <v>36</v>
      </c>
      <c r="B44" s="22" t="s">
        <v>36</v>
      </c>
      <c r="C44" s="25" t="s">
        <v>36</v>
      </c>
      <c r="D44" s="140"/>
      <c r="E44" s="19"/>
      <c r="F44" s="19"/>
      <c r="G44" s="19"/>
      <c r="H44" s="19"/>
      <c r="I44" s="19"/>
      <c r="J44" s="19"/>
      <c r="K44" s="19"/>
      <c r="L44" s="112" t="s">
        <v>61</v>
      </c>
      <c r="M44" s="34"/>
      <c r="N44" s="34"/>
      <c r="O44" s="34"/>
      <c r="P44" s="35"/>
      <c r="Q44" s="33" t="s">
        <v>59</v>
      </c>
      <c r="R44" s="34"/>
      <c r="S44" s="34"/>
      <c r="T44" s="34"/>
      <c r="U44" s="113"/>
      <c r="V44" s="19"/>
      <c r="W44" s="19"/>
      <c r="X44" s="19"/>
      <c r="Y44" s="19"/>
      <c r="Z44" s="19"/>
      <c r="AA44" s="19"/>
      <c r="AB44" s="19"/>
      <c r="AC44" s="140"/>
      <c r="AD44" s="140"/>
      <c r="AE44" s="140"/>
      <c r="AF44" s="24" t="s">
        <v>36</v>
      </c>
      <c r="AG44" s="18" t="s">
        <v>36</v>
      </c>
      <c r="AH44" s="17"/>
    </row>
    <row r="45" spans="1:34" ht="16.2" customHeight="1" x14ac:dyDescent="0.25">
      <c r="A45" s="120" t="s">
        <v>36</v>
      </c>
      <c r="B45" s="22" t="s">
        <v>36</v>
      </c>
      <c r="C45" s="25" t="s">
        <v>36</v>
      </c>
      <c r="D45" s="140"/>
      <c r="E45" s="19"/>
      <c r="F45" s="19"/>
      <c r="G45" s="19"/>
      <c r="H45" s="19"/>
      <c r="I45" s="19"/>
      <c r="J45" s="19"/>
      <c r="K45" s="19"/>
      <c r="L45" s="195" t="s">
        <v>62</v>
      </c>
      <c r="M45" s="196"/>
      <c r="N45" s="196"/>
      <c r="O45" s="196"/>
      <c r="P45" s="197"/>
      <c r="Q45" s="33" t="s">
        <v>59</v>
      </c>
      <c r="R45" s="34"/>
      <c r="S45" s="34"/>
      <c r="T45" s="34"/>
      <c r="U45" s="113"/>
      <c r="V45" s="19"/>
      <c r="W45" s="19"/>
      <c r="X45" s="19"/>
      <c r="Y45" s="19"/>
      <c r="Z45" s="19"/>
      <c r="AA45" s="19"/>
      <c r="AB45" s="19"/>
      <c r="AC45" s="140"/>
      <c r="AD45" s="140"/>
      <c r="AE45" s="140"/>
      <c r="AF45" s="24" t="s">
        <v>36</v>
      </c>
      <c r="AG45" s="18" t="s">
        <v>36</v>
      </c>
      <c r="AH45" s="17"/>
    </row>
    <row r="46" spans="1:34" ht="15" x14ac:dyDescent="0.25">
      <c r="A46" s="120" t="s">
        <v>36</v>
      </c>
      <c r="B46" s="22" t="s">
        <v>36</v>
      </c>
      <c r="C46" s="25" t="s">
        <v>36</v>
      </c>
      <c r="D46" s="140"/>
      <c r="E46" s="19"/>
      <c r="F46" s="19"/>
      <c r="G46" s="19"/>
      <c r="H46" s="19"/>
      <c r="I46" s="19"/>
      <c r="J46" s="19"/>
      <c r="K46" s="19"/>
      <c r="L46" s="115" t="s">
        <v>63</v>
      </c>
      <c r="M46" s="39"/>
      <c r="N46" s="39"/>
      <c r="O46" s="39"/>
      <c r="P46" s="40"/>
      <c r="Q46" s="38" t="s">
        <v>59</v>
      </c>
      <c r="R46" s="39"/>
      <c r="S46" s="39"/>
      <c r="T46" s="39"/>
      <c r="U46" s="116"/>
      <c r="V46" s="221" t="s">
        <v>64</v>
      </c>
      <c r="W46" s="221"/>
      <c r="X46" s="221"/>
      <c r="Y46" s="221"/>
      <c r="Z46" s="221"/>
      <c r="AA46" s="221"/>
      <c r="AB46" s="221"/>
      <c r="AC46" s="221"/>
      <c r="AD46" s="221"/>
      <c r="AE46" s="221"/>
      <c r="AF46" s="222"/>
      <c r="AG46" s="18" t="s">
        <v>36</v>
      </c>
      <c r="AH46" s="17"/>
    </row>
    <row r="47" spans="1:34" ht="15.6" customHeight="1" thickBot="1" x14ac:dyDescent="0.3">
      <c r="A47" s="120" t="s">
        <v>36</v>
      </c>
      <c r="B47" s="22" t="s">
        <v>36</v>
      </c>
      <c r="C47" s="25" t="s">
        <v>36</v>
      </c>
      <c r="D47" s="140"/>
      <c r="E47" s="19"/>
      <c r="F47" s="19"/>
      <c r="G47" s="19"/>
      <c r="H47" s="19"/>
      <c r="I47" s="19"/>
      <c r="J47" s="19"/>
      <c r="K47" s="19"/>
      <c r="L47" s="216" t="s">
        <v>65</v>
      </c>
      <c r="M47" s="217"/>
      <c r="N47" s="217"/>
      <c r="O47" s="217"/>
      <c r="P47" s="218"/>
      <c r="Q47" s="219" t="s">
        <v>66</v>
      </c>
      <c r="R47" s="217"/>
      <c r="S47" s="217"/>
      <c r="T47" s="217"/>
      <c r="U47" s="220"/>
      <c r="V47" s="221"/>
      <c r="W47" s="221"/>
      <c r="X47" s="221"/>
      <c r="Y47" s="221"/>
      <c r="Z47" s="221"/>
      <c r="AA47" s="221"/>
      <c r="AB47" s="221"/>
      <c r="AC47" s="221"/>
      <c r="AD47" s="221"/>
      <c r="AE47" s="221"/>
      <c r="AF47" s="222"/>
      <c r="AG47" s="18" t="s">
        <v>36</v>
      </c>
      <c r="AH47" s="17"/>
    </row>
    <row r="48" spans="1:34" ht="15.6" thickBot="1" x14ac:dyDescent="0.3">
      <c r="A48" s="120" t="s">
        <v>36</v>
      </c>
      <c r="B48" s="22" t="s">
        <v>36</v>
      </c>
      <c r="C48" s="41" t="s">
        <v>36</v>
      </c>
      <c r="D48" s="42" t="s">
        <v>36</v>
      </c>
      <c r="E48" s="43"/>
      <c r="F48" s="43"/>
      <c r="G48" s="43"/>
      <c r="H48" s="43"/>
      <c r="I48" s="43"/>
      <c r="J48" s="43"/>
      <c r="K48" s="43"/>
      <c r="L48" s="43"/>
      <c r="M48" s="43"/>
      <c r="N48" s="43"/>
      <c r="O48" s="43"/>
      <c r="P48" s="43"/>
      <c r="Q48" s="43"/>
      <c r="R48" s="42" t="s">
        <v>36</v>
      </c>
      <c r="S48" s="44" t="s">
        <v>36</v>
      </c>
      <c r="T48" s="44" t="s">
        <v>36</v>
      </c>
      <c r="U48" s="44" t="s">
        <v>36</v>
      </c>
      <c r="V48" s="223"/>
      <c r="W48" s="223"/>
      <c r="X48" s="223"/>
      <c r="Y48" s="223"/>
      <c r="Z48" s="223"/>
      <c r="AA48" s="223"/>
      <c r="AB48" s="223"/>
      <c r="AC48" s="223"/>
      <c r="AD48" s="223"/>
      <c r="AE48" s="223"/>
      <c r="AF48" s="224"/>
      <c r="AG48" s="18" t="s">
        <v>36</v>
      </c>
      <c r="AH48" s="17"/>
    </row>
    <row r="49" spans="1:34" ht="17.399999999999999" x14ac:dyDescent="0.3">
      <c r="A49" s="120" t="s">
        <v>36</v>
      </c>
      <c r="B49" s="22" t="s">
        <v>36</v>
      </c>
      <c r="C49" s="45" t="s">
        <v>36</v>
      </c>
      <c r="D49" s="45" t="s">
        <v>36</v>
      </c>
      <c r="E49" s="46"/>
      <c r="F49" s="46"/>
      <c r="G49" s="46"/>
      <c r="H49" s="46"/>
      <c r="I49" s="46"/>
      <c r="J49" s="46"/>
      <c r="K49" s="46"/>
      <c r="L49" s="46"/>
      <c r="M49" s="46"/>
      <c r="N49" s="46"/>
      <c r="O49" s="46"/>
      <c r="P49" s="46"/>
      <c r="Q49" s="46"/>
      <c r="R49" s="45" t="s">
        <v>36</v>
      </c>
      <c r="S49" s="45" t="s">
        <v>36</v>
      </c>
      <c r="T49" s="45" t="s">
        <v>36</v>
      </c>
      <c r="U49" s="45" t="s">
        <v>36</v>
      </c>
      <c r="V49" s="45" t="s">
        <v>36</v>
      </c>
      <c r="W49" s="45" t="s">
        <v>36</v>
      </c>
      <c r="X49" s="45" t="s">
        <v>36</v>
      </c>
      <c r="Y49" s="45" t="s">
        <v>36</v>
      </c>
      <c r="Z49" s="45" t="s">
        <v>36</v>
      </c>
      <c r="AA49" s="45" t="s">
        <v>36</v>
      </c>
      <c r="AB49" s="45" t="s">
        <v>36</v>
      </c>
      <c r="AC49" s="45" t="s">
        <v>36</v>
      </c>
      <c r="AD49" s="45" t="s">
        <v>36</v>
      </c>
      <c r="AE49" s="45" t="s">
        <v>36</v>
      </c>
      <c r="AF49" s="45" t="s">
        <v>36</v>
      </c>
      <c r="AG49" s="18" t="s">
        <v>36</v>
      </c>
      <c r="AH49" s="17"/>
    </row>
    <row r="50" spans="1:34" ht="17.399999999999999" customHeight="1" x14ac:dyDescent="0.3">
      <c r="A50" s="120" t="s">
        <v>36</v>
      </c>
      <c r="B50" s="22" t="s">
        <v>36</v>
      </c>
      <c r="C50" s="208" t="s">
        <v>67</v>
      </c>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10"/>
      <c r="AG50" s="18" t="s">
        <v>36</v>
      </c>
      <c r="AH50" s="17"/>
    </row>
    <row r="51" spans="1:34" ht="15" x14ac:dyDescent="0.25">
      <c r="A51" s="120" t="s">
        <v>36</v>
      </c>
      <c r="B51" s="22" t="s">
        <v>36</v>
      </c>
      <c r="C51" s="47" t="s">
        <v>36</v>
      </c>
      <c r="D51" s="36"/>
      <c r="E51" s="19"/>
      <c r="F51" s="19"/>
      <c r="G51" s="19"/>
      <c r="H51" s="19"/>
      <c r="I51" s="19"/>
      <c r="J51" s="19"/>
      <c r="K51" s="19"/>
      <c r="L51" s="19"/>
      <c r="M51" s="19"/>
      <c r="N51" s="19"/>
      <c r="O51" s="19"/>
      <c r="P51" s="19"/>
      <c r="Q51" s="19"/>
      <c r="R51" s="36"/>
      <c r="S51" s="48"/>
      <c r="T51" s="48"/>
      <c r="U51" s="48"/>
      <c r="V51" s="48"/>
      <c r="W51" s="48"/>
      <c r="X51" s="48"/>
      <c r="Y51" s="48"/>
      <c r="Z51" s="48"/>
      <c r="AA51" s="48"/>
      <c r="AB51" s="48"/>
      <c r="AC51" s="48"/>
      <c r="AD51" s="49"/>
      <c r="AE51" s="36"/>
      <c r="AF51" s="24" t="s">
        <v>36</v>
      </c>
      <c r="AG51" s="18" t="s">
        <v>36</v>
      </c>
      <c r="AH51" s="17"/>
    </row>
    <row r="52" spans="1:34" ht="15.6" customHeight="1" x14ac:dyDescent="0.25">
      <c r="A52" s="120" t="s">
        <v>36</v>
      </c>
      <c r="B52" s="22" t="s">
        <v>36</v>
      </c>
      <c r="C52" s="47" t="s">
        <v>36</v>
      </c>
      <c r="D52" s="194" t="s">
        <v>68</v>
      </c>
      <c r="E52" s="194"/>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215"/>
      <c r="AG52" s="18" t="s">
        <v>36</v>
      </c>
      <c r="AH52" s="17"/>
    </row>
    <row r="53" spans="1:34" ht="17.399999999999999" x14ac:dyDescent="0.3">
      <c r="A53" s="120" t="s">
        <v>36</v>
      </c>
      <c r="B53" s="50" t="s">
        <v>36</v>
      </c>
      <c r="C53" s="47" t="s">
        <v>36</v>
      </c>
      <c r="D53" s="51"/>
      <c r="E53" s="19"/>
      <c r="F53" s="19"/>
      <c r="G53" s="19"/>
      <c r="H53" s="19"/>
      <c r="I53" s="19"/>
      <c r="J53" s="19"/>
      <c r="K53" s="19"/>
      <c r="L53" s="19"/>
      <c r="M53" s="19"/>
      <c r="N53" s="19"/>
      <c r="O53" s="19"/>
      <c r="P53" s="19"/>
      <c r="Q53" s="19"/>
      <c r="R53" s="36"/>
      <c r="S53" s="48"/>
      <c r="T53" s="48"/>
      <c r="U53" s="48"/>
      <c r="V53" s="48"/>
      <c r="W53" s="48"/>
      <c r="X53" s="48"/>
      <c r="Y53" s="48"/>
      <c r="Z53" s="48"/>
      <c r="AA53" s="48"/>
      <c r="AB53" s="48"/>
      <c r="AC53" s="48"/>
      <c r="AD53" s="49"/>
      <c r="AE53" s="36"/>
      <c r="AF53" s="24" t="s">
        <v>36</v>
      </c>
      <c r="AG53" s="52" t="s">
        <v>36</v>
      </c>
      <c r="AH53" s="17"/>
    </row>
    <row r="54" spans="1:34" ht="15" x14ac:dyDescent="0.25">
      <c r="A54" s="120" t="s">
        <v>36</v>
      </c>
      <c r="B54" s="22" t="s">
        <v>36</v>
      </c>
      <c r="C54" s="47" t="s">
        <v>36</v>
      </c>
      <c r="D54" s="36"/>
      <c r="E54" s="19"/>
      <c r="F54" s="19"/>
      <c r="G54" s="19"/>
      <c r="H54" s="19"/>
      <c r="I54" s="19"/>
      <c r="J54" s="19"/>
      <c r="K54" s="19"/>
      <c r="L54" s="19"/>
      <c r="M54" s="19"/>
      <c r="N54" s="19"/>
      <c r="O54" s="19"/>
      <c r="P54" s="19"/>
      <c r="Q54" s="19"/>
      <c r="R54" s="36"/>
      <c r="S54" s="48"/>
      <c r="T54" s="48"/>
      <c r="U54" s="48"/>
      <c r="V54" s="48"/>
      <c r="W54" s="48"/>
      <c r="X54" s="48"/>
      <c r="Y54" s="48"/>
      <c r="Z54" s="48"/>
      <c r="AA54" s="48"/>
      <c r="AB54" s="48"/>
      <c r="AC54" s="48"/>
      <c r="AD54" s="49"/>
      <c r="AE54" s="36"/>
      <c r="AF54" s="24" t="s">
        <v>36</v>
      </c>
      <c r="AG54" s="18" t="s">
        <v>36</v>
      </c>
      <c r="AH54" s="17"/>
    </row>
    <row r="55" spans="1:34" ht="15" x14ac:dyDescent="0.25">
      <c r="A55" s="120" t="s">
        <v>36</v>
      </c>
      <c r="B55" s="22" t="s">
        <v>36</v>
      </c>
      <c r="C55" s="47" t="s">
        <v>36</v>
      </c>
      <c r="D55" s="36"/>
      <c r="E55" s="19"/>
      <c r="F55" s="19"/>
      <c r="G55" s="19"/>
      <c r="H55" s="19"/>
      <c r="I55" s="19"/>
      <c r="J55" s="19"/>
      <c r="K55" s="19"/>
      <c r="L55" s="19"/>
      <c r="M55" s="19"/>
      <c r="N55" s="19"/>
      <c r="O55" s="19"/>
      <c r="P55" s="19"/>
      <c r="Q55" s="19"/>
      <c r="R55" s="36"/>
      <c r="S55" s="48"/>
      <c r="T55" s="48"/>
      <c r="U55" s="48"/>
      <c r="V55" s="48"/>
      <c r="W55" s="48"/>
      <c r="X55" s="48"/>
      <c r="Y55" s="48"/>
      <c r="Z55" s="48"/>
      <c r="AA55" s="48"/>
      <c r="AB55" s="48"/>
      <c r="AC55" s="48"/>
      <c r="AD55" s="49"/>
      <c r="AE55" s="36"/>
      <c r="AF55" s="24" t="s">
        <v>36</v>
      </c>
      <c r="AG55" s="18" t="s">
        <v>36</v>
      </c>
      <c r="AH55" s="17"/>
    </row>
    <row r="56" spans="1:34" ht="15" x14ac:dyDescent="0.25">
      <c r="A56" s="120" t="s">
        <v>36</v>
      </c>
      <c r="B56" s="22" t="s">
        <v>36</v>
      </c>
      <c r="C56" s="47" t="s">
        <v>36</v>
      </c>
      <c r="D56" s="36"/>
      <c r="E56" s="19"/>
      <c r="F56" s="19"/>
      <c r="G56" s="19"/>
      <c r="H56" s="19"/>
      <c r="I56" s="19"/>
      <c r="J56" s="19"/>
      <c r="K56" s="19"/>
      <c r="L56" s="19"/>
      <c r="M56" s="19"/>
      <c r="N56" s="19"/>
      <c r="O56" s="19"/>
      <c r="P56" s="19"/>
      <c r="Q56" s="19"/>
      <c r="R56" s="36"/>
      <c r="S56" s="48"/>
      <c r="T56" s="48"/>
      <c r="U56" s="48"/>
      <c r="V56" s="48"/>
      <c r="W56" s="48"/>
      <c r="X56" s="48"/>
      <c r="Y56" s="48"/>
      <c r="Z56" s="48"/>
      <c r="AA56" s="48"/>
      <c r="AB56" s="48"/>
      <c r="AC56" s="48"/>
      <c r="AD56" s="49"/>
      <c r="AE56" s="36"/>
      <c r="AF56" s="24" t="s">
        <v>36</v>
      </c>
      <c r="AG56" s="18" t="s">
        <v>36</v>
      </c>
      <c r="AH56" s="17"/>
    </row>
    <row r="57" spans="1:34" ht="15" x14ac:dyDescent="0.25">
      <c r="A57" s="120" t="s">
        <v>36</v>
      </c>
      <c r="B57" s="22" t="s">
        <v>36</v>
      </c>
      <c r="C57" s="47" t="s">
        <v>36</v>
      </c>
      <c r="D57" s="36"/>
      <c r="E57" s="19"/>
      <c r="F57" s="19"/>
      <c r="G57" s="19"/>
      <c r="H57" s="19"/>
      <c r="I57" s="19"/>
      <c r="J57" s="19"/>
      <c r="K57" s="19"/>
      <c r="L57" s="19"/>
      <c r="M57" s="19"/>
      <c r="N57" s="19"/>
      <c r="O57" s="19"/>
      <c r="P57" s="19"/>
      <c r="Q57" s="19"/>
      <c r="R57" s="36"/>
      <c r="S57" s="48"/>
      <c r="T57" s="48"/>
      <c r="U57" s="48"/>
      <c r="V57" s="48"/>
      <c r="W57" s="48"/>
      <c r="X57" s="48"/>
      <c r="Y57" s="48"/>
      <c r="Z57" s="48"/>
      <c r="AA57" s="48"/>
      <c r="AB57" s="48"/>
      <c r="AC57" s="48"/>
      <c r="AD57" s="49"/>
      <c r="AE57" s="36"/>
      <c r="AF57" s="24" t="s">
        <v>36</v>
      </c>
      <c r="AG57" s="18" t="s">
        <v>36</v>
      </c>
      <c r="AH57" s="17"/>
    </row>
    <row r="58" spans="1:34" ht="15" x14ac:dyDescent="0.25">
      <c r="A58" s="120" t="s">
        <v>36</v>
      </c>
      <c r="B58" s="22" t="s">
        <v>36</v>
      </c>
      <c r="C58" s="47" t="s">
        <v>36</v>
      </c>
      <c r="D58" s="36"/>
      <c r="E58" s="19"/>
      <c r="F58" s="19"/>
      <c r="G58" s="19"/>
      <c r="H58" s="19"/>
      <c r="I58" s="19"/>
      <c r="J58" s="19"/>
      <c r="K58" s="19"/>
      <c r="L58" s="19"/>
      <c r="M58" s="19"/>
      <c r="N58" s="19"/>
      <c r="O58" s="19"/>
      <c r="P58" s="19"/>
      <c r="Q58" s="19"/>
      <c r="R58" s="36"/>
      <c r="S58" s="48"/>
      <c r="T58" s="48"/>
      <c r="U58" s="48"/>
      <c r="V58" s="48"/>
      <c r="W58" s="48"/>
      <c r="X58" s="48"/>
      <c r="Y58" s="48"/>
      <c r="Z58" s="48"/>
      <c r="AA58" s="48"/>
      <c r="AB58" s="48"/>
      <c r="AC58" s="48"/>
      <c r="AD58" s="49"/>
      <c r="AE58" s="36"/>
      <c r="AF58" s="24" t="s">
        <v>36</v>
      </c>
      <c r="AG58" s="18" t="s">
        <v>36</v>
      </c>
      <c r="AH58" s="17"/>
    </row>
    <row r="59" spans="1:34" ht="15" x14ac:dyDescent="0.25">
      <c r="A59" s="120" t="s">
        <v>36</v>
      </c>
      <c r="B59" s="22" t="s">
        <v>36</v>
      </c>
      <c r="C59" s="47" t="s">
        <v>36</v>
      </c>
      <c r="D59" s="36"/>
      <c r="E59" s="19"/>
      <c r="F59" s="19"/>
      <c r="G59" s="19"/>
      <c r="H59" s="19"/>
      <c r="I59" s="19"/>
      <c r="J59" s="19"/>
      <c r="K59" s="19"/>
      <c r="L59" s="19"/>
      <c r="M59" s="19"/>
      <c r="N59" s="19"/>
      <c r="O59" s="19"/>
      <c r="P59" s="19"/>
      <c r="Q59" s="19"/>
      <c r="R59" s="36"/>
      <c r="S59" s="48"/>
      <c r="T59" s="48"/>
      <c r="U59" s="48"/>
      <c r="V59" s="48"/>
      <c r="W59" s="48"/>
      <c r="X59" s="48"/>
      <c r="Y59" s="48"/>
      <c r="Z59" s="48"/>
      <c r="AA59" s="48"/>
      <c r="AB59" s="48"/>
      <c r="AC59" s="48"/>
      <c r="AD59" s="49"/>
      <c r="AE59" s="36"/>
      <c r="AF59" s="24" t="s">
        <v>36</v>
      </c>
      <c r="AG59" s="18" t="s">
        <v>36</v>
      </c>
      <c r="AH59" s="17"/>
    </row>
    <row r="60" spans="1:34" ht="15" x14ac:dyDescent="0.25">
      <c r="A60" s="120" t="s">
        <v>36</v>
      </c>
      <c r="B60" s="22" t="s">
        <v>36</v>
      </c>
      <c r="C60" s="47" t="s">
        <v>36</v>
      </c>
      <c r="D60" s="36"/>
      <c r="E60" s="19"/>
      <c r="F60" s="19"/>
      <c r="G60" s="19"/>
      <c r="H60" s="19"/>
      <c r="I60" s="19"/>
      <c r="J60" s="19"/>
      <c r="K60" s="19"/>
      <c r="L60" s="19"/>
      <c r="M60" s="19"/>
      <c r="N60" s="19"/>
      <c r="O60" s="19"/>
      <c r="P60" s="19"/>
      <c r="Q60" s="19"/>
      <c r="R60" s="36"/>
      <c r="S60" s="48"/>
      <c r="T60" s="48"/>
      <c r="U60" s="48"/>
      <c r="V60" s="48"/>
      <c r="W60" s="48"/>
      <c r="X60" s="48"/>
      <c r="Y60" s="48"/>
      <c r="Z60" s="48"/>
      <c r="AA60" s="48"/>
      <c r="AB60" s="48"/>
      <c r="AC60" s="48"/>
      <c r="AD60" s="49"/>
      <c r="AE60" s="36"/>
      <c r="AF60" s="24" t="s">
        <v>36</v>
      </c>
      <c r="AG60" s="18" t="s">
        <v>36</v>
      </c>
      <c r="AH60" s="17"/>
    </row>
    <row r="61" spans="1:34" ht="15" x14ac:dyDescent="0.25">
      <c r="A61" s="120" t="s">
        <v>36</v>
      </c>
      <c r="B61" s="22" t="s">
        <v>36</v>
      </c>
      <c r="C61" s="47" t="s">
        <v>36</v>
      </c>
      <c r="D61" s="36"/>
      <c r="E61" s="19"/>
      <c r="F61" s="19"/>
      <c r="G61" s="19"/>
      <c r="H61" s="19"/>
      <c r="I61" s="19"/>
      <c r="J61" s="19"/>
      <c r="K61" s="19"/>
      <c r="L61" s="19"/>
      <c r="M61" s="19"/>
      <c r="N61" s="19"/>
      <c r="O61" s="19"/>
      <c r="P61" s="19"/>
      <c r="Q61" s="19"/>
      <c r="R61" s="36"/>
      <c r="S61" s="48"/>
      <c r="T61" s="48"/>
      <c r="U61" s="48"/>
      <c r="V61" s="48"/>
      <c r="W61" s="48"/>
      <c r="X61" s="48"/>
      <c r="Y61" s="48"/>
      <c r="Z61" s="48"/>
      <c r="AA61" s="48"/>
      <c r="AB61" s="48"/>
      <c r="AC61" s="48"/>
      <c r="AD61" s="49"/>
      <c r="AE61" s="36"/>
      <c r="AF61" s="24" t="s">
        <v>36</v>
      </c>
      <c r="AG61" s="18" t="s">
        <v>36</v>
      </c>
      <c r="AH61" s="17"/>
    </row>
    <row r="62" spans="1:34" ht="15" x14ac:dyDescent="0.25">
      <c r="A62" s="120" t="s">
        <v>36</v>
      </c>
      <c r="B62" s="22" t="s">
        <v>36</v>
      </c>
      <c r="C62" s="47" t="s">
        <v>36</v>
      </c>
      <c r="D62" s="36"/>
      <c r="E62" s="19"/>
      <c r="F62" s="19"/>
      <c r="G62" s="19"/>
      <c r="H62" s="19"/>
      <c r="I62" s="19"/>
      <c r="J62" s="19"/>
      <c r="K62" s="19"/>
      <c r="L62" s="19"/>
      <c r="M62" s="19"/>
      <c r="N62" s="19"/>
      <c r="O62" s="19"/>
      <c r="P62" s="19"/>
      <c r="Q62" s="19"/>
      <c r="R62" s="36"/>
      <c r="S62" s="48"/>
      <c r="T62" s="48"/>
      <c r="U62" s="48"/>
      <c r="V62" s="48"/>
      <c r="W62" s="48"/>
      <c r="X62" s="48"/>
      <c r="Y62" s="48"/>
      <c r="Z62" s="48"/>
      <c r="AA62" s="48"/>
      <c r="AB62" s="48"/>
      <c r="AC62" s="48"/>
      <c r="AD62" s="49"/>
      <c r="AE62" s="36"/>
      <c r="AF62" s="24" t="s">
        <v>36</v>
      </c>
      <c r="AG62" s="18" t="s">
        <v>36</v>
      </c>
      <c r="AH62" s="17"/>
    </row>
    <row r="63" spans="1:34" ht="15" x14ac:dyDescent="0.25">
      <c r="A63" s="120" t="s">
        <v>36</v>
      </c>
      <c r="B63" s="22" t="s">
        <v>36</v>
      </c>
      <c r="C63" s="47" t="s">
        <v>36</v>
      </c>
      <c r="D63" s="36"/>
      <c r="E63" s="19"/>
      <c r="F63" s="19"/>
      <c r="G63" s="19"/>
      <c r="H63" s="19"/>
      <c r="I63" s="19"/>
      <c r="J63" s="19"/>
      <c r="K63" s="19"/>
      <c r="L63" s="19"/>
      <c r="M63" s="19"/>
      <c r="N63" s="19"/>
      <c r="O63" s="19"/>
      <c r="P63" s="19"/>
      <c r="Q63" s="19"/>
      <c r="R63" s="36"/>
      <c r="S63" s="48"/>
      <c r="T63" s="48"/>
      <c r="U63" s="48"/>
      <c r="V63" s="48"/>
      <c r="W63" s="48"/>
      <c r="X63" s="48"/>
      <c r="Y63" s="48"/>
      <c r="Z63" s="48"/>
      <c r="AA63" s="48"/>
      <c r="AB63" s="48"/>
      <c r="AC63" s="48"/>
      <c r="AD63" s="49"/>
      <c r="AE63" s="36"/>
      <c r="AF63" s="24" t="s">
        <v>36</v>
      </c>
      <c r="AG63" s="18" t="s">
        <v>36</v>
      </c>
      <c r="AH63" s="17"/>
    </row>
    <row r="64" spans="1:34" ht="15" x14ac:dyDescent="0.25">
      <c r="A64" s="120" t="s">
        <v>36</v>
      </c>
      <c r="B64" s="22" t="s">
        <v>36</v>
      </c>
      <c r="C64" s="47" t="s">
        <v>36</v>
      </c>
      <c r="D64" s="36"/>
      <c r="E64" s="19"/>
      <c r="F64" s="19"/>
      <c r="G64" s="19"/>
      <c r="H64" s="19"/>
      <c r="I64" s="19"/>
      <c r="J64" s="19"/>
      <c r="K64" s="19"/>
      <c r="L64" s="19"/>
      <c r="M64" s="19"/>
      <c r="N64" s="19"/>
      <c r="O64" s="19"/>
      <c r="P64" s="19"/>
      <c r="Q64" s="19"/>
      <c r="R64" s="36"/>
      <c r="S64" s="48"/>
      <c r="T64" s="48"/>
      <c r="U64" s="48"/>
      <c r="V64" s="48"/>
      <c r="W64" s="48"/>
      <c r="X64" s="48"/>
      <c r="Y64" s="48"/>
      <c r="Z64" s="48"/>
      <c r="AA64" s="48"/>
      <c r="AB64" s="48"/>
      <c r="AC64" s="48"/>
      <c r="AD64" s="49"/>
      <c r="AE64" s="36"/>
      <c r="AF64" s="24" t="s">
        <v>36</v>
      </c>
      <c r="AG64" s="18" t="s">
        <v>36</v>
      </c>
      <c r="AH64" s="17"/>
    </row>
    <row r="65" spans="1:34" ht="15" x14ac:dyDescent="0.25">
      <c r="A65" s="120" t="s">
        <v>36</v>
      </c>
      <c r="B65" s="22" t="s">
        <v>36</v>
      </c>
      <c r="C65" s="47" t="s">
        <v>36</v>
      </c>
      <c r="D65" s="36"/>
      <c r="E65" s="19"/>
      <c r="F65" s="19"/>
      <c r="G65" s="19"/>
      <c r="H65" s="19"/>
      <c r="I65" s="19"/>
      <c r="J65" s="19"/>
      <c r="K65" s="19"/>
      <c r="L65" s="19"/>
      <c r="M65" s="19"/>
      <c r="N65" s="19"/>
      <c r="O65" s="19"/>
      <c r="P65" s="19"/>
      <c r="Q65" s="19"/>
      <c r="R65" s="36"/>
      <c r="S65" s="48"/>
      <c r="T65" s="48"/>
      <c r="U65" s="48"/>
      <c r="V65" s="48"/>
      <c r="W65" s="48"/>
      <c r="X65" s="48"/>
      <c r="Y65" s="48"/>
      <c r="Z65" s="48"/>
      <c r="AA65" s="48"/>
      <c r="AB65" s="48"/>
      <c r="AC65" s="48"/>
      <c r="AD65" s="49"/>
      <c r="AE65" s="36"/>
      <c r="AF65" s="24" t="s">
        <v>36</v>
      </c>
      <c r="AG65" s="18" t="s">
        <v>36</v>
      </c>
      <c r="AH65" s="17"/>
    </row>
    <row r="66" spans="1:34" ht="15" x14ac:dyDescent="0.25">
      <c r="A66" s="120" t="s">
        <v>36</v>
      </c>
      <c r="B66" s="22" t="s">
        <v>36</v>
      </c>
      <c r="C66" s="47" t="s">
        <v>36</v>
      </c>
      <c r="D66" s="36"/>
      <c r="E66" s="19"/>
      <c r="F66" s="19"/>
      <c r="G66" s="19"/>
      <c r="H66" s="19"/>
      <c r="I66" s="19"/>
      <c r="J66" s="19"/>
      <c r="K66" s="19"/>
      <c r="L66" s="19"/>
      <c r="M66" s="19"/>
      <c r="N66" s="19"/>
      <c r="O66" s="19"/>
      <c r="P66" s="19"/>
      <c r="Q66" s="19"/>
      <c r="R66" s="36"/>
      <c r="S66" s="48"/>
      <c r="T66" s="48"/>
      <c r="U66" s="48"/>
      <c r="V66" s="48"/>
      <c r="W66" s="48"/>
      <c r="X66" s="48"/>
      <c r="Y66" s="48"/>
      <c r="Z66" s="48"/>
      <c r="AA66" s="48"/>
      <c r="AB66" s="48"/>
      <c r="AC66" s="48"/>
      <c r="AD66" s="49"/>
      <c r="AE66" s="36"/>
      <c r="AF66" s="24" t="s">
        <v>36</v>
      </c>
      <c r="AG66" s="18" t="s">
        <v>36</v>
      </c>
      <c r="AH66" s="17"/>
    </row>
    <row r="67" spans="1:34" ht="15" x14ac:dyDescent="0.25">
      <c r="A67" s="120" t="s">
        <v>36</v>
      </c>
      <c r="B67" s="22" t="s">
        <v>36</v>
      </c>
      <c r="C67" s="47" t="s">
        <v>36</v>
      </c>
      <c r="D67" s="36"/>
      <c r="E67" s="19"/>
      <c r="F67" s="19"/>
      <c r="G67" s="19"/>
      <c r="H67" s="19"/>
      <c r="I67" s="19"/>
      <c r="J67" s="19"/>
      <c r="K67" s="19"/>
      <c r="L67" s="19"/>
      <c r="M67" s="19"/>
      <c r="N67" s="19"/>
      <c r="O67" s="19"/>
      <c r="P67" s="19"/>
      <c r="Q67" s="19"/>
      <c r="R67" s="36"/>
      <c r="S67" s="48"/>
      <c r="T67" s="48"/>
      <c r="U67" s="48"/>
      <c r="V67" s="48"/>
      <c r="W67" s="48"/>
      <c r="X67" s="48"/>
      <c r="Y67" s="48"/>
      <c r="Z67" s="48"/>
      <c r="AA67" s="48"/>
      <c r="AB67" s="48"/>
      <c r="AC67" s="48"/>
      <c r="AD67" s="49"/>
      <c r="AE67" s="36"/>
      <c r="AF67" s="24" t="s">
        <v>36</v>
      </c>
      <c r="AG67" s="18" t="s">
        <v>36</v>
      </c>
      <c r="AH67" s="17"/>
    </row>
    <row r="68" spans="1:34" ht="15" x14ac:dyDescent="0.25">
      <c r="A68" s="120" t="s">
        <v>36</v>
      </c>
      <c r="B68" s="22" t="s">
        <v>36</v>
      </c>
      <c r="C68" s="47" t="s">
        <v>36</v>
      </c>
      <c r="D68" s="36"/>
      <c r="E68" s="19"/>
      <c r="F68" s="19"/>
      <c r="G68" s="19"/>
      <c r="H68" s="19"/>
      <c r="I68" s="19"/>
      <c r="J68" s="19"/>
      <c r="K68" s="19"/>
      <c r="L68" s="19"/>
      <c r="M68" s="19"/>
      <c r="N68" s="19"/>
      <c r="O68" s="19"/>
      <c r="P68" s="19"/>
      <c r="Q68" s="19"/>
      <c r="R68" s="36"/>
      <c r="S68" s="48"/>
      <c r="T68" s="48"/>
      <c r="U68" s="48"/>
      <c r="V68" s="48"/>
      <c r="W68" s="48"/>
      <c r="X68" s="48"/>
      <c r="Y68" s="48"/>
      <c r="Z68" s="48"/>
      <c r="AA68" s="48"/>
      <c r="AB68" s="48"/>
      <c r="AC68" s="48"/>
      <c r="AD68" s="49"/>
      <c r="AE68" s="36"/>
      <c r="AF68" s="24" t="s">
        <v>36</v>
      </c>
      <c r="AG68" s="18" t="s">
        <v>36</v>
      </c>
      <c r="AH68" s="17"/>
    </row>
    <row r="69" spans="1:34" ht="15" x14ac:dyDescent="0.25">
      <c r="A69" s="120" t="s">
        <v>36</v>
      </c>
      <c r="B69" s="22" t="s">
        <v>36</v>
      </c>
      <c r="C69" s="47" t="s">
        <v>36</v>
      </c>
      <c r="D69" s="36"/>
      <c r="E69" s="19"/>
      <c r="F69" s="19"/>
      <c r="G69" s="19"/>
      <c r="H69" s="19"/>
      <c r="I69" s="19"/>
      <c r="J69" s="19"/>
      <c r="K69" s="19"/>
      <c r="L69" s="19"/>
      <c r="M69" s="19"/>
      <c r="N69" s="19"/>
      <c r="O69" s="19"/>
      <c r="P69" s="19"/>
      <c r="Q69" s="19"/>
      <c r="R69" s="36"/>
      <c r="S69" s="48"/>
      <c r="T69" s="48"/>
      <c r="U69" s="48"/>
      <c r="V69" s="48"/>
      <c r="W69" s="48"/>
      <c r="X69" s="48"/>
      <c r="Y69" s="48"/>
      <c r="Z69" s="48"/>
      <c r="AA69" s="48"/>
      <c r="AB69" s="48"/>
      <c r="AC69" s="48"/>
      <c r="AD69" s="49"/>
      <c r="AE69" s="36"/>
      <c r="AF69" s="24" t="s">
        <v>36</v>
      </c>
      <c r="AG69" s="18" t="s">
        <v>36</v>
      </c>
      <c r="AH69" s="17"/>
    </row>
    <row r="70" spans="1:34" ht="15" x14ac:dyDescent="0.25">
      <c r="A70" s="120" t="s">
        <v>36</v>
      </c>
      <c r="B70" s="22" t="s">
        <v>36</v>
      </c>
      <c r="C70" s="47" t="s">
        <v>36</v>
      </c>
      <c r="D70" s="36"/>
      <c r="E70" s="19"/>
      <c r="F70" s="19"/>
      <c r="G70" s="19"/>
      <c r="H70" s="19"/>
      <c r="I70" s="19"/>
      <c r="J70" s="19"/>
      <c r="K70" s="19"/>
      <c r="L70" s="19"/>
      <c r="M70" s="19"/>
      <c r="N70" s="19"/>
      <c r="O70" s="19"/>
      <c r="P70" s="19"/>
      <c r="Q70" s="19"/>
      <c r="R70" s="36"/>
      <c r="S70" s="48"/>
      <c r="T70" s="48"/>
      <c r="U70" s="48"/>
      <c r="V70" s="48"/>
      <c r="W70" s="48"/>
      <c r="X70" s="48"/>
      <c r="Y70" s="48"/>
      <c r="Z70" s="48"/>
      <c r="AA70" s="48"/>
      <c r="AB70" s="48"/>
      <c r="AC70" s="48"/>
      <c r="AD70" s="49"/>
      <c r="AE70" s="36"/>
      <c r="AF70" s="24" t="s">
        <v>36</v>
      </c>
      <c r="AG70" s="18" t="s">
        <v>36</v>
      </c>
      <c r="AH70" s="17"/>
    </row>
    <row r="71" spans="1:34" ht="15" x14ac:dyDescent="0.25">
      <c r="A71" s="120" t="s">
        <v>36</v>
      </c>
      <c r="B71" s="22" t="s">
        <v>36</v>
      </c>
      <c r="C71" s="41" t="s">
        <v>36</v>
      </c>
      <c r="D71" s="42" t="s">
        <v>36</v>
      </c>
      <c r="E71" s="43"/>
      <c r="F71" s="43"/>
      <c r="G71" s="43"/>
      <c r="H71" s="43"/>
      <c r="I71" s="43"/>
      <c r="J71" s="43"/>
      <c r="K71" s="43"/>
      <c r="L71" s="43"/>
      <c r="M71" s="43"/>
      <c r="N71" s="43"/>
      <c r="O71" s="43"/>
      <c r="P71" s="43"/>
      <c r="Q71" s="43"/>
      <c r="R71" s="42" t="s">
        <v>36</v>
      </c>
      <c r="S71" s="44" t="s">
        <v>36</v>
      </c>
      <c r="T71" s="44" t="s">
        <v>36</v>
      </c>
      <c r="U71" s="44" t="s">
        <v>36</v>
      </c>
      <c r="V71" s="44" t="s">
        <v>36</v>
      </c>
      <c r="W71" s="44" t="s">
        <v>36</v>
      </c>
      <c r="X71" s="44" t="s">
        <v>36</v>
      </c>
      <c r="Y71" s="44" t="s">
        <v>36</v>
      </c>
      <c r="Z71" s="44" t="s">
        <v>36</v>
      </c>
      <c r="AA71" s="44" t="s">
        <v>36</v>
      </c>
      <c r="AB71" s="44" t="s">
        <v>36</v>
      </c>
      <c r="AC71" s="44" t="s">
        <v>36</v>
      </c>
      <c r="AD71" s="53" t="s">
        <v>36</v>
      </c>
      <c r="AE71" s="42" t="s">
        <v>36</v>
      </c>
      <c r="AF71" s="54" t="s">
        <v>36</v>
      </c>
      <c r="AG71" s="18" t="s">
        <v>36</v>
      </c>
      <c r="AH71" s="17"/>
    </row>
    <row r="72" spans="1:34" ht="17.399999999999999" x14ac:dyDescent="0.3">
      <c r="A72" s="120" t="s">
        <v>36</v>
      </c>
      <c r="B72" s="22" t="s">
        <v>36</v>
      </c>
      <c r="C72" s="45" t="s">
        <v>36</v>
      </c>
      <c r="D72" s="45" t="s">
        <v>36</v>
      </c>
      <c r="E72" s="46"/>
      <c r="F72" s="46"/>
      <c r="G72" s="46"/>
      <c r="H72" s="46"/>
      <c r="I72" s="46"/>
      <c r="J72" s="46"/>
      <c r="K72" s="46"/>
      <c r="L72" s="46"/>
      <c r="M72" s="46"/>
      <c r="N72" s="46"/>
      <c r="O72" s="46"/>
      <c r="P72" s="46"/>
      <c r="Q72" s="46"/>
      <c r="R72" s="45" t="s">
        <v>36</v>
      </c>
      <c r="S72" s="45" t="s">
        <v>36</v>
      </c>
      <c r="T72" s="45" t="s">
        <v>36</v>
      </c>
      <c r="U72" s="45" t="s">
        <v>36</v>
      </c>
      <c r="V72" s="45" t="s">
        <v>36</v>
      </c>
      <c r="W72" s="45" t="s">
        <v>36</v>
      </c>
      <c r="X72" s="45" t="s">
        <v>36</v>
      </c>
      <c r="Y72" s="45" t="s">
        <v>36</v>
      </c>
      <c r="Z72" s="45" t="s">
        <v>36</v>
      </c>
      <c r="AA72" s="45" t="s">
        <v>36</v>
      </c>
      <c r="AB72" s="45" t="s">
        <v>36</v>
      </c>
      <c r="AC72" s="45" t="s">
        <v>36</v>
      </c>
      <c r="AD72" s="45" t="s">
        <v>36</v>
      </c>
      <c r="AE72" s="45" t="s">
        <v>36</v>
      </c>
      <c r="AF72" s="45" t="s">
        <v>36</v>
      </c>
      <c r="AG72" s="18" t="s">
        <v>36</v>
      </c>
      <c r="AH72" s="17"/>
    </row>
    <row r="73" spans="1:34" ht="17.399999999999999" x14ac:dyDescent="0.3">
      <c r="A73" s="120" t="s">
        <v>36</v>
      </c>
      <c r="B73" s="22" t="s">
        <v>36</v>
      </c>
      <c r="C73" s="208"/>
      <c r="D73" s="209"/>
      <c r="E73" s="209"/>
      <c r="F73" s="209"/>
      <c r="G73" s="209"/>
      <c r="H73" s="209"/>
      <c r="I73" s="209"/>
      <c r="J73" s="209"/>
      <c r="K73" s="209"/>
      <c r="L73" s="209"/>
      <c r="M73" s="209"/>
      <c r="N73" s="209"/>
      <c r="O73" s="209"/>
      <c r="P73" s="209"/>
      <c r="Q73" s="209"/>
      <c r="R73" s="209"/>
      <c r="S73" s="209"/>
      <c r="T73" s="209"/>
      <c r="U73" s="209"/>
      <c r="V73" s="209"/>
      <c r="W73" s="209"/>
      <c r="X73" s="209"/>
      <c r="Y73" s="209"/>
      <c r="Z73" s="209"/>
      <c r="AA73" s="209"/>
      <c r="AB73" s="209"/>
      <c r="AC73" s="209"/>
      <c r="AD73" s="209"/>
      <c r="AE73" s="209"/>
      <c r="AF73" s="210"/>
      <c r="AG73" s="18" t="s">
        <v>36</v>
      </c>
      <c r="AH73" s="17"/>
    </row>
    <row r="74" spans="1:34" ht="15" x14ac:dyDescent="0.25">
      <c r="A74" s="120" t="s">
        <v>36</v>
      </c>
      <c r="B74" s="22" t="s">
        <v>36</v>
      </c>
      <c r="C74" s="47" t="s">
        <v>36</v>
      </c>
      <c r="D74" s="36"/>
      <c r="E74" s="19"/>
      <c r="F74" s="19"/>
      <c r="G74" s="19"/>
      <c r="H74" s="19"/>
      <c r="I74" s="19"/>
      <c r="J74" s="19"/>
      <c r="K74" s="19"/>
      <c r="L74" s="19"/>
      <c r="M74" s="19"/>
      <c r="N74" s="19"/>
      <c r="O74" s="19"/>
      <c r="P74" s="19"/>
      <c r="Q74" s="19"/>
      <c r="R74" s="36"/>
      <c r="S74" s="48"/>
      <c r="T74" s="48"/>
      <c r="U74" s="48"/>
      <c r="V74" s="48"/>
      <c r="W74" s="48"/>
      <c r="X74" s="48"/>
      <c r="Y74" s="48"/>
      <c r="Z74" s="48"/>
      <c r="AA74" s="48"/>
      <c r="AB74" s="48"/>
      <c r="AC74" s="48"/>
      <c r="AD74" s="49"/>
      <c r="AE74" s="36"/>
      <c r="AF74" s="24" t="s">
        <v>36</v>
      </c>
      <c r="AG74" s="18" t="s">
        <v>36</v>
      </c>
      <c r="AH74" s="17"/>
    </row>
    <row r="75" spans="1:34" ht="15.6" customHeight="1" x14ac:dyDescent="0.25">
      <c r="A75" s="120" t="s">
        <v>36</v>
      </c>
      <c r="B75" s="22" t="s">
        <v>36</v>
      </c>
      <c r="C75" s="47" t="s">
        <v>36</v>
      </c>
      <c r="D75" s="211" t="s">
        <v>69</v>
      </c>
      <c r="E75" s="211"/>
      <c r="F75" s="211"/>
      <c r="G75" s="211"/>
      <c r="H75" s="211"/>
      <c r="I75" s="211"/>
      <c r="J75" s="211"/>
      <c r="K75" s="211"/>
      <c r="L75" s="211"/>
      <c r="M75" s="211"/>
      <c r="N75" s="211"/>
      <c r="O75" s="211"/>
      <c r="P75" s="211"/>
      <c r="Q75" s="211"/>
      <c r="R75" s="211"/>
      <c r="S75" s="211"/>
      <c r="T75" s="211"/>
      <c r="U75" s="211"/>
      <c r="V75" s="211"/>
      <c r="W75" s="211"/>
      <c r="X75" s="211"/>
      <c r="Y75" s="211"/>
      <c r="Z75" s="211"/>
      <c r="AA75" s="211"/>
      <c r="AB75" s="211"/>
      <c r="AC75" s="211"/>
      <c r="AD75" s="211"/>
      <c r="AE75" s="211"/>
      <c r="AF75" s="212"/>
      <c r="AG75" s="18" t="s">
        <v>36</v>
      </c>
      <c r="AH75" s="17"/>
    </row>
    <row r="76" spans="1:34" ht="17.399999999999999" x14ac:dyDescent="0.3">
      <c r="A76" s="120" t="s">
        <v>36</v>
      </c>
      <c r="B76" s="50" t="s">
        <v>36</v>
      </c>
      <c r="C76" s="47" t="s">
        <v>36</v>
      </c>
      <c r="D76" s="51"/>
      <c r="E76" s="19"/>
      <c r="F76" s="19"/>
      <c r="G76" s="19"/>
      <c r="H76" s="19"/>
      <c r="I76" s="19"/>
      <c r="J76" s="19"/>
      <c r="K76" s="19"/>
      <c r="L76" s="19"/>
      <c r="M76" s="19"/>
      <c r="N76" s="19"/>
      <c r="O76" s="19"/>
      <c r="P76" s="19"/>
      <c r="Q76" s="19"/>
      <c r="R76" s="36"/>
      <c r="S76" s="48"/>
      <c r="T76" s="48"/>
      <c r="U76" s="48"/>
      <c r="V76" s="48"/>
      <c r="W76" s="48"/>
      <c r="X76" s="48"/>
      <c r="Y76" s="48"/>
      <c r="Z76" s="48"/>
      <c r="AA76" s="48"/>
      <c r="AB76" s="48"/>
      <c r="AC76" s="48"/>
      <c r="AD76" s="49"/>
      <c r="AE76" s="36"/>
      <c r="AF76" s="24" t="s">
        <v>36</v>
      </c>
      <c r="AG76" s="52" t="s">
        <v>36</v>
      </c>
      <c r="AH76" s="17"/>
    </row>
    <row r="77" spans="1:34" ht="15" x14ac:dyDescent="0.25">
      <c r="A77" s="120" t="s">
        <v>36</v>
      </c>
      <c r="B77" s="22" t="s">
        <v>36</v>
      </c>
      <c r="C77" s="47" t="s">
        <v>36</v>
      </c>
      <c r="D77" s="36"/>
      <c r="E77" s="19"/>
      <c r="F77" s="19"/>
      <c r="G77" s="19"/>
      <c r="H77" s="19"/>
      <c r="I77" s="19"/>
      <c r="J77" s="19"/>
      <c r="K77" s="19"/>
      <c r="L77" s="19"/>
      <c r="M77" s="19"/>
      <c r="N77" s="19"/>
      <c r="O77" s="19"/>
      <c r="P77" s="19"/>
      <c r="Q77" s="19"/>
      <c r="R77" s="36"/>
      <c r="S77" s="48"/>
      <c r="T77" s="48"/>
      <c r="U77" s="48"/>
      <c r="V77" s="48"/>
      <c r="W77" s="48"/>
      <c r="X77" s="48"/>
      <c r="Y77" s="48"/>
      <c r="Z77" s="48"/>
      <c r="AA77" s="48"/>
      <c r="AB77" s="48"/>
      <c r="AC77" s="48"/>
      <c r="AD77" s="49"/>
      <c r="AE77" s="36"/>
      <c r="AF77" s="24" t="s">
        <v>36</v>
      </c>
      <c r="AG77" s="18" t="s">
        <v>36</v>
      </c>
      <c r="AH77" s="17"/>
    </row>
    <row r="78" spans="1:34" ht="15" x14ac:dyDescent="0.25">
      <c r="A78" s="120" t="s">
        <v>36</v>
      </c>
      <c r="B78" s="22" t="s">
        <v>36</v>
      </c>
      <c r="C78" s="47" t="s">
        <v>36</v>
      </c>
      <c r="D78" s="36"/>
      <c r="E78" s="19"/>
      <c r="F78" s="19"/>
      <c r="G78" s="19"/>
      <c r="H78" s="19"/>
      <c r="I78" s="19"/>
      <c r="J78" s="19"/>
      <c r="K78" s="19"/>
      <c r="L78" s="19"/>
      <c r="M78" s="19"/>
      <c r="N78" s="19"/>
      <c r="O78" s="19"/>
      <c r="P78" s="19"/>
      <c r="Q78" s="19"/>
      <c r="R78" s="36"/>
      <c r="S78" s="48"/>
      <c r="T78" s="48"/>
      <c r="U78" s="48"/>
      <c r="V78" s="48"/>
      <c r="W78" s="48"/>
      <c r="X78" s="48"/>
      <c r="Y78" s="48"/>
      <c r="Z78" s="48"/>
      <c r="AA78" s="48"/>
      <c r="AB78" s="48"/>
      <c r="AC78" s="48"/>
      <c r="AD78" s="49"/>
      <c r="AE78" s="36"/>
      <c r="AF78" s="24" t="s">
        <v>36</v>
      </c>
      <c r="AG78" s="18" t="s">
        <v>36</v>
      </c>
      <c r="AH78" s="17"/>
    </row>
    <row r="79" spans="1:34" ht="15" x14ac:dyDescent="0.25">
      <c r="A79" s="120" t="s">
        <v>36</v>
      </c>
      <c r="B79" s="22" t="s">
        <v>36</v>
      </c>
      <c r="C79" s="47" t="s">
        <v>36</v>
      </c>
      <c r="D79" s="36"/>
      <c r="E79" s="19"/>
      <c r="F79" s="19"/>
      <c r="G79" s="19"/>
      <c r="H79" s="19"/>
      <c r="I79" s="19"/>
      <c r="J79" s="19"/>
      <c r="K79" s="19"/>
      <c r="L79" s="19"/>
      <c r="M79" s="19"/>
      <c r="N79" s="19"/>
      <c r="O79" s="19"/>
      <c r="P79" s="19"/>
      <c r="Q79" s="19"/>
      <c r="R79" s="36"/>
      <c r="S79" s="48"/>
      <c r="T79" s="48"/>
      <c r="U79" s="48"/>
      <c r="V79" s="48"/>
      <c r="W79" s="48"/>
      <c r="X79" s="48"/>
      <c r="Y79" s="48"/>
      <c r="Z79" s="48"/>
      <c r="AA79" s="48"/>
      <c r="AB79" s="48"/>
      <c r="AC79" s="48"/>
      <c r="AD79" s="49"/>
      <c r="AE79" s="36"/>
      <c r="AF79" s="24" t="s">
        <v>36</v>
      </c>
      <c r="AG79" s="18" t="s">
        <v>36</v>
      </c>
      <c r="AH79" s="17"/>
    </row>
    <row r="80" spans="1:34" ht="15" x14ac:dyDescent="0.25">
      <c r="A80" s="120" t="s">
        <v>36</v>
      </c>
      <c r="B80" s="22" t="s">
        <v>36</v>
      </c>
      <c r="C80" s="47" t="s">
        <v>36</v>
      </c>
      <c r="D80" s="36"/>
      <c r="E80" s="19"/>
      <c r="F80" s="19"/>
      <c r="G80" s="19"/>
      <c r="H80" s="19"/>
      <c r="I80" s="19"/>
      <c r="J80" s="19"/>
      <c r="K80" s="19"/>
      <c r="L80" s="19"/>
      <c r="M80" s="19"/>
      <c r="N80" s="19"/>
      <c r="O80" s="19"/>
      <c r="P80" s="19"/>
      <c r="Q80" s="19"/>
      <c r="R80" s="36"/>
      <c r="S80" s="48"/>
      <c r="T80" s="48"/>
      <c r="U80" s="48"/>
      <c r="V80" s="48"/>
      <c r="W80" s="48"/>
      <c r="X80" s="48"/>
      <c r="Y80" s="48"/>
      <c r="Z80" s="48"/>
      <c r="AA80" s="48"/>
      <c r="AB80" s="48"/>
      <c r="AC80" s="48"/>
      <c r="AD80" s="49"/>
      <c r="AE80" s="36"/>
      <c r="AF80" s="24" t="s">
        <v>36</v>
      </c>
      <c r="AG80" s="18" t="s">
        <v>36</v>
      </c>
      <c r="AH80" s="17"/>
    </row>
    <row r="81" spans="1:34" ht="15" x14ac:dyDescent="0.25">
      <c r="A81" s="120" t="s">
        <v>36</v>
      </c>
      <c r="B81" s="22" t="s">
        <v>36</v>
      </c>
      <c r="C81" s="47" t="s">
        <v>36</v>
      </c>
      <c r="D81" s="36"/>
      <c r="E81" s="19"/>
      <c r="F81" s="19"/>
      <c r="G81" s="19"/>
      <c r="H81" s="19"/>
      <c r="I81" s="19"/>
      <c r="J81" s="19"/>
      <c r="K81" s="19"/>
      <c r="L81" s="19"/>
      <c r="M81" s="19"/>
      <c r="N81" s="19"/>
      <c r="O81" s="19"/>
      <c r="P81" s="19"/>
      <c r="Q81" s="19"/>
      <c r="R81" s="36"/>
      <c r="S81" s="48"/>
      <c r="T81" s="48"/>
      <c r="U81" s="48"/>
      <c r="V81" s="48"/>
      <c r="W81" s="48"/>
      <c r="X81" s="48"/>
      <c r="Y81" s="48"/>
      <c r="Z81" s="48"/>
      <c r="AA81" s="48"/>
      <c r="AB81" s="48"/>
      <c r="AC81" s="48"/>
      <c r="AD81" s="49"/>
      <c r="AE81" s="36"/>
      <c r="AF81" s="24" t="s">
        <v>36</v>
      </c>
      <c r="AG81" s="18" t="s">
        <v>36</v>
      </c>
      <c r="AH81" s="17"/>
    </row>
    <row r="82" spans="1:34" ht="15" x14ac:dyDescent="0.25">
      <c r="A82" s="120" t="s">
        <v>36</v>
      </c>
      <c r="B82" s="22" t="s">
        <v>36</v>
      </c>
      <c r="C82" s="47" t="s">
        <v>36</v>
      </c>
      <c r="D82" s="36"/>
      <c r="E82" s="19"/>
      <c r="F82" s="19"/>
      <c r="G82" s="19"/>
      <c r="H82" s="19"/>
      <c r="I82" s="19"/>
      <c r="J82" s="19"/>
      <c r="K82" s="19"/>
      <c r="L82" s="19"/>
      <c r="M82" s="19"/>
      <c r="N82" s="19"/>
      <c r="O82" s="19"/>
      <c r="P82" s="19"/>
      <c r="Q82" s="19"/>
      <c r="R82" s="36"/>
      <c r="S82" s="48"/>
      <c r="T82" s="48"/>
      <c r="U82" s="48"/>
      <c r="V82" s="48"/>
      <c r="W82" s="48"/>
      <c r="X82" s="48"/>
      <c r="Y82" s="48"/>
      <c r="Z82" s="48"/>
      <c r="AA82" s="48"/>
      <c r="AB82" s="48"/>
      <c r="AC82" s="48"/>
      <c r="AD82" s="49"/>
      <c r="AE82" s="36"/>
      <c r="AF82" s="24" t="s">
        <v>36</v>
      </c>
      <c r="AG82" s="18" t="s">
        <v>36</v>
      </c>
      <c r="AH82" s="17"/>
    </row>
    <row r="83" spans="1:34" ht="15" x14ac:dyDescent="0.25">
      <c r="A83" s="120" t="s">
        <v>36</v>
      </c>
      <c r="B83" s="22" t="s">
        <v>36</v>
      </c>
      <c r="C83" s="47" t="s">
        <v>36</v>
      </c>
      <c r="D83" s="36"/>
      <c r="E83" s="19"/>
      <c r="F83" s="19"/>
      <c r="G83" s="19"/>
      <c r="H83" s="19"/>
      <c r="I83" s="19"/>
      <c r="J83" s="19"/>
      <c r="K83" s="19"/>
      <c r="L83" s="19"/>
      <c r="M83" s="19"/>
      <c r="N83" s="19"/>
      <c r="O83" s="19"/>
      <c r="P83" s="19"/>
      <c r="Q83" s="19"/>
      <c r="R83" s="36"/>
      <c r="S83" s="48"/>
      <c r="T83" s="48"/>
      <c r="U83" s="48"/>
      <c r="V83" s="48"/>
      <c r="W83" s="48"/>
      <c r="X83" s="48"/>
      <c r="Y83" s="48"/>
      <c r="Z83" s="48"/>
      <c r="AA83" s="48"/>
      <c r="AB83" s="48"/>
      <c r="AC83" s="48"/>
      <c r="AD83" s="49"/>
      <c r="AE83" s="36"/>
      <c r="AF83" s="24" t="s">
        <v>36</v>
      </c>
      <c r="AG83" s="18" t="s">
        <v>36</v>
      </c>
      <c r="AH83" s="17"/>
    </row>
    <row r="84" spans="1:34" ht="15" x14ac:dyDescent="0.25">
      <c r="A84" s="120" t="s">
        <v>36</v>
      </c>
      <c r="B84" s="22" t="s">
        <v>36</v>
      </c>
      <c r="C84" s="47" t="s">
        <v>36</v>
      </c>
      <c r="D84" s="36"/>
      <c r="E84" s="19"/>
      <c r="F84" s="19"/>
      <c r="G84" s="19"/>
      <c r="H84" s="19"/>
      <c r="I84" s="19"/>
      <c r="J84" s="19"/>
      <c r="K84" s="19"/>
      <c r="L84" s="19"/>
      <c r="M84" s="19"/>
      <c r="N84" s="19"/>
      <c r="O84" s="19"/>
      <c r="P84" s="19"/>
      <c r="Q84" s="19"/>
      <c r="R84" s="36"/>
      <c r="S84" s="48"/>
      <c r="T84" s="48"/>
      <c r="U84" s="48"/>
      <c r="V84" s="48"/>
      <c r="W84" s="48"/>
      <c r="X84" s="48"/>
      <c r="Y84" s="48"/>
      <c r="Z84" s="48"/>
      <c r="AA84" s="48"/>
      <c r="AB84" s="48"/>
      <c r="AC84" s="48"/>
      <c r="AD84" s="49"/>
      <c r="AE84" s="36"/>
      <c r="AF84" s="24" t="s">
        <v>36</v>
      </c>
      <c r="AG84" s="18" t="s">
        <v>36</v>
      </c>
      <c r="AH84" s="17"/>
    </row>
    <row r="85" spans="1:34" ht="15" x14ac:dyDescent="0.25">
      <c r="A85" s="120" t="s">
        <v>36</v>
      </c>
      <c r="B85" s="22" t="s">
        <v>36</v>
      </c>
      <c r="C85" s="47" t="s">
        <v>36</v>
      </c>
      <c r="D85" s="36"/>
      <c r="E85" s="19"/>
      <c r="F85" s="19"/>
      <c r="G85" s="19"/>
      <c r="H85" s="19"/>
      <c r="I85" s="19"/>
      <c r="J85" s="19"/>
      <c r="K85" s="19"/>
      <c r="L85" s="19"/>
      <c r="M85" s="19"/>
      <c r="N85" s="19"/>
      <c r="O85" s="19"/>
      <c r="P85" s="19"/>
      <c r="Q85" s="19"/>
      <c r="R85" s="36"/>
      <c r="S85" s="48"/>
      <c r="T85" s="48"/>
      <c r="U85" s="48"/>
      <c r="V85" s="48"/>
      <c r="W85" s="48"/>
      <c r="X85" s="48"/>
      <c r="Y85" s="48"/>
      <c r="Z85" s="48"/>
      <c r="AA85" s="48"/>
      <c r="AB85" s="48"/>
      <c r="AC85" s="48"/>
      <c r="AD85" s="49"/>
      <c r="AE85" s="36"/>
      <c r="AF85" s="24" t="s">
        <v>36</v>
      </c>
      <c r="AG85" s="18" t="s">
        <v>36</v>
      </c>
      <c r="AH85" s="17"/>
    </row>
    <row r="86" spans="1:34" ht="15" x14ac:dyDescent="0.25">
      <c r="A86" s="120" t="s">
        <v>36</v>
      </c>
      <c r="B86" s="22" t="s">
        <v>36</v>
      </c>
      <c r="C86" s="47" t="s">
        <v>36</v>
      </c>
      <c r="D86" s="36"/>
      <c r="E86" s="19"/>
      <c r="F86" s="19"/>
      <c r="G86" s="19"/>
      <c r="H86" s="19"/>
      <c r="I86" s="19"/>
      <c r="J86" s="19"/>
      <c r="K86" s="19"/>
      <c r="L86" s="19"/>
      <c r="M86" s="19"/>
      <c r="N86" s="19"/>
      <c r="O86" s="19"/>
      <c r="P86" s="19"/>
      <c r="Q86" s="19"/>
      <c r="R86" s="36"/>
      <c r="S86" s="48"/>
      <c r="T86" s="48"/>
      <c r="U86" s="48"/>
      <c r="V86" s="48"/>
      <c r="W86" s="48"/>
      <c r="X86" s="48"/>
      <c r="Y86" s="48"/>
      <c r="Z86" s="48"/>
      <c r="AA86" s="48"/>
      <c r="AB86" s="48"/>
      <c r="AC86" s="48"/>
      <c r="AD86" s="49"/>
      <c r="AE86" s="36"/>
      <c r="AF86" s="24" t="s">
        <v>36</v>
      </c>
      <c r="AG86" s="18" t="s">
        <v>36</v>
      </c>
      <c r="AH86" s="17"/>
    </row>
    <row r="87" spans="1:34" ht="15" x14ac:dyDescent="0.25">
      <c r="A87" s="120" t="s">
        <v>36</v>
      </c>
      <c r="B87" s="22" t="s">
        <v>36</v>
      </c>
      <c r="C87" s="41" t="s">
        <v>36</v>
      </c>
      <c r="D87" s="42" t="s">
        <v>36</v>
      </c>
      <c r="E87" s="43"/>
      <c r="F87" s="43"/>
      <c r="G87" s="43"/>
      <c r="H87" s="43"/>
      <c r="I87" s="43"/>
      <c r="J87" s="43"/>
      <c r="K87" s="43"/>
      <c r="L87" s="43"/>
      <c r="M87" s="43"/>
      <c r="N87" s="43"/>
      <c r="O87" s="43"/>
      <c r="P87" s="43"/>
      <c r="Q87" s="43"/>
      <c r="R87" s="42" t="s">
        <v>36</v>
      </c>
      <c r="S87" s="44" t="s">
        <v>36</v>
      </c>
      <c r="T87" s="44" t="s">
        <v>36</v>
      </c>
      <c r="U87" s="44" t="s">
        <v>36</v>
      </c>
      <c r="V87" s="44" t="s">
        <v>36</v>
      </c>
      <c r="W87" s="44" t="s">
        <v>36</v>
      </c>
      <c r="X87" s="44" t="s">
        <v>36</v>
      </c>
      <c r="Y87" s="44" t="s">
        <v>36</v>
      </c>
      <c r="Z87" s="44" t="s">
        <v>36</v>
      </c>
      <c r="AA87" s="44" t="s">
        <v>36</v>
      </c>
      <c r="AB87" s="44" t="s">
        <v>36</v>
      </c>
      <c r="AC87" s="44" t="s">
        <v>36</v>
      </c>
      <c r="AD87" s="53" t="s">
        <v>36</v>
      </c>
      <c r="AE87" s="42" t="s">
        <v>36</v>
      </c>
      <c r="AF87" s="54" t="s">
        <v>36</v>
      </c>
      <c r="AG87" s="18" t="s">
        <v>36</v>
      </c>
      <c r="AH87" s="17"/>
    </row>
    <row r="88" spans="1:34" ht="17.399999999999999" x14ac:dyDescent="0.3">
      <c r="A88" s="120" t="s">
        <v>36</v>
      </c>
      <c r="B88" s="22" t="s">
        <v>36</v>
      </c>
      <c r="C88" s="45" t="s">
        <v>36</v>
      </c>
      <c r="D88" s="45" t="s">
        <v>36</v>
      </c>
      <c r="E88" s="46"/>
      <c r="F88" s="46"/>
      <c r="G88" s="46"/>
      <c r="H88" s="46"/>
      <c r="I88" s="46"/>
      <c r="J88" s="46"/>
      <c r="K88" s="46"/>
      <c r="L88" s="46"/>
      <c r="M88" s="46"/>
      <c r="N88" s="46"/>
      <c r="O88" s="46"/>
      <c r="P88" s="46"/>
      <c r="Q88" s="46"/>
      <c r="R88" s="45" t="s">
        <v>36</v>
      </c>
      <c r="S88" s="45" t="s">
        <v>36</v>
      </c>
      <c r="T88" s="45" t="s">
        <v>36</v>
      </c>
      <c r="U88" s="45" t="s">
        <v>36</v>
      </c>
      <c r="V88" s="45" t="s">
        <v>36</v>
      </c>
      <c r="W88" s="45" t="s">
        <v>36</v>
      </c>
      <c r="X88" s="45" t="s">
        <v>36</v>
      </c>
      <c r="Y88" s="45" t="s">
        <v>36</v>
      </c>
      <c r="Z88" s="45" t="s">
        <v>36</v>
      </c>
      <c r="AA88" s="45" t="s">
        <v>36</v>
      </c>
      <c r="AB88" s="45" t="s">
        <v>36</v>
      </c>
      <c r="AC88" s="45" t="s">
        <v>36</v>
      </c>
      <c r="AD88" s="45" t="s">
        <v>36</v>
      </c>
      <c r="AE88" s="45" t="s">
        <v>36</v>
      </c>
      <c r="AF88" s="45" t="s">
        <v>36</v>
      </c>
      <c r="AG88" s="18" t="s">
        <v>36</v>
      </c>
      <c r="AH88" s="17"/>
    </row>
    <row r="89" spans="1:34" ht="17.399999999999999" x14ac:dyDescent="0.3">
      <c r="A89" s="120" t="s">
        <v>36</v>
      </c>
      <c r="B89" s="22" t="s">
        <v>36</v>
      </c>
      <c r="C89" s="55" t="s">
        <v>36</v>
      </c>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7"/>
      <c r="AG89" s="18" t="s">
        <v>36</v>
      </c>
      <c r="AH89" s="17"/>
    </row>
    <row r="90" spans="1:34" ht="15" x14ac:dyDescent="0.25">
      <c r="A90" s="120" t="s">
        <v>36</v>
      </c>
      <c r="B90" s="22" t="s">
        <v>36</v>
      </c>
      <c r="C90" s="47" t="s">
        <v>36</v>
      </c>
      <c r="D90" s="36"/>
      <c r="E90" s="19"/>
      <c r="F90" s="19"/>
      <c r="G90" s="19"/>
      <c r="H90" s="19"/>
      <c r="I90" s="19"/>
      <c r="J90" s="19"/>
      <c r="K90" s="19"/>
      <c r="L90" s="19"/>
      <c r="M90" s="19"/>
      <c r="N90" s="19"/>
      <c r="O90" s="19"/>
      <c r="P90" s="19"/>
      <c r="Q90" s="19"/>
      <c r="R90" s="36"/>
      <c r="S90" s="48"/>
      <c r="T90" s="48"/>
      <c r="U90" s="48"/>
      <c r="V90" s="48"/>
      <c r="W90" s="48"/>
      <c r="X90" s="48"/>
      <c r="Y90" s="48"/>
      <c r="Z90" s="48"/>
      <c r="AA90" s="48"/>
      <c r="AB90" s="48"/>
      <c r="AC90" s="48"/>
      <c r="AD90" s="49"/>
      <c r="AE90" s="36"/>
      <c r="AF90" s="24" t="s">
        <v>36</v>
      </c>
      <c r="AG90" s="18" t="s">
        <v>36</v>
      </c>
      <c r="AH90" s="17"/>
    </row>
    <row r="91" spans="1:34" ht="15.6" customHeight="1" x14ac:dyDescent="0.25">
      <c r="A91" s="120" t="s">
        <v>36</v>
      </c>
      <c r="B91" s="22" t="s">
        <v>36</v>
      </c>
      <c r="C91" s="47" t="s">
        <v>36</v>
      </c>
      <c r="D91" s="213" t="s">
        <v>70</v>
      </c>
      <c r="E91" s="213"/>
      <c r="F91" s="213"/>
      <c r="G91" s="213"/>
      <c r="H91" s="213"/>
      <c r="I91" s="213"/>
      <c r="J91" s="213"/>
      <c r="K91" s="213"/>
      <c r="L91" s="213"/>
      <c r="M91" s="213"/>
      <c r="N91" s="213"/>
      <c r="O91" s="213"/>
      <c r="P91" s="213"/>
      <c r="Q91" s="213"/>
      <c r="R91" s="213"/>
      <c r="S91" s="213"/>
      <c r="T91" s="213"/>
      <c r="U91" s="213"/>
      <c r="V91" s="213"/>
      <c r="W91" s="213"/>
      <c r="X91" s="213"/>
      <c r="Y91" s="213"/>
      <c r="Z91" s="213"/>
      <c r="AA91" s="213"/>
      <c r="AB91" s="213"/>
      <c r="AC91" s="213"/>
      <c r="AD91" s="213"/>
      <c r="AE91" s="213"/>
      <c r="AF91" s="214"/>
      <c r="AG91" s="18" t="s">
        <v>36</v>
      </c>
      <c r="AH91" s="17"/>
    </row>
    <row r="92" spans="1:34" ht="17.399999999999999" x14ac:dyDescent="0.3">
      <c r="A92" s="120" t="s">
        <v>36</v>
      </c>
      <c r="B92" s="50" t="s">
        <v>36</v>
      </c>
      <c r="C92" s="47" t="s">
        <v>36</v>
      </c>
      <c r="D92" s="36"/>
      <c r="E92" s="19"/>
      <c r="F92" s="19"/>
      <c r="G92" s="19"/>
      <c r="H92" s="19"/>
      <c r="I92" s="19"/>
      <c r="J92" s="19"/>
      <c r="K92" s="19"/>
      <c r="L92" s="19"/>
      <c r="M92" s="19"/>
      <c r="N92" s="19"/>
      <c r="O92" s="19"/>
      <c r="P92" s="19"/>
      <c r="Q92" s="19"/>
      <c r="R92" s="36"/>
      <c r="S92" s="48"/>
      <c r="T92" s="48"/>
      <c r="U92" s="48"/>
      <c r="V92" s="48"/>
      <c r="W92" s="48"/>
      <c r="X92" s="48"/>
      <c r="Y92" s="48"/>
      <c r="Z92" s="48"/>
      <c r="AA92" s="48"/>
      <c r="AB92" s="48"/>
      <c r="AC92" s="48"/>
      <c r="AD92" s="49"/>
      <c r="AE92" s="36"/>
      <c r="AF92" s="24" t="s">
        <v>36</v>
      </c>
      <c r="AG92" s="52" t="s">
        <v>36</v>
      </c>
      <c r="AH92" s="17"/>
    </row>
    <row r="93" spans="1:34" ht="15" x14ac:dyDescent="0.25">
      <c r="A93" s="120" t="s">
        <v>36</v>
      </c>
      <c r="B93" s="22" t="s">
        <v>36</v>
      </c>
      <c r="C93" s="47" t="s">
        <v>36</v>
      </c>
      <c r="D93" s="58"/>
      <c r="E93" s="19"/>
      <c r="F93" s="19"/>
      <c r="G93" s="19"/>
      <c r="H93" s="19"/>
      <c r="I93" s="19"/>
      <c r="J93" s="19"/>
      <c r="K93" s="19"/>
      <c r="L93" s="19"/>
      <c r="M93" s="19"/>
      <c r="N93" s="19"/>
      <c r="O93" s="19"/>
      <c r="P93" s="19"/>
      <c r="Q93" s="19"/>
      <c r="R93" s="36"/>
      <c r="S93" s="48"/>
      <c r="T93" s="48"/>
      <c r="U93" s="48"/>
      <c r="V93" s="48"/>
      <c r="W93" s="48"/>
      <c r="X93" s="48"/>
      <c r="Y93" s="48"/>
      <c r="Z93" s="48"/>
      <c r="AA93" s="48"/>
      <c r="AB93" s="48"/>
      <c r="AC93" s="48"/>
      <c r="AD93" s="49"/>
      <c r="AE93" s="36"/>
      <c r="AF93" s="24" t="s">
        <v>36</v>
      </c>
      <c r="AG93" s="18" t="s">
        <v>36</v>
      </c>
      <c r="AH93" s="17"/>
    </row>
    <row r="94" spans="1:34" ht="15" x14ac:dyDescent="0.25">
      <c r="A94" s="120" t="s">
        <v>36</v>
      </c>
      <c r="B94" s="22" t="s">
        <v>36</v>
      </c>
      <c r="C94" s="47" t="s">
        <v>36</v>
      </c>
      <c r="D94" s="36"/>
      <c r="E94" s="19"/>
      <c r="F94" s="19"/>
      <c r="G94" s="19"/>
      <c r="H94" s="19"/>
      <c r="I94" s="19"/>
      <c r="J94" s="19"/>
      <c r="K94" s="19"/>
      <c r="L94" s="19"/>
      <c r="M94" s="19"/>
      <c r="N94" s="19"/>
      <c r="O94" s="19"/>
      <c r="P94" s="19"/>
      <c r="Q94" s="19"/>
      <c r="R94" s="36"/>
      <c r="S94" s="48"/>
      <c r="T94" s="48"/>
      <c r="U94" s="48"/>
      <c r="V94" s="48"/>
      <c r="W94" s="48"/>
      <c r="X94" s="48"/>
      <c r="Y94" s="48"/>
      <c r="Z94" s="48"/>
      <c r="AA94" s="48"/>
      <c r="AB94" s="48"/>
      <c r="AC94" s="48"/>
      <c r="AD94" s="49"/>
      <c r="AE94" s="36"/>
      <c r="AF94" s="24" t="s">
        <v>36</v>
      </c>
      <c r="AG94" s="18" t="s">
        <v>36</v>
      </c>
      <c r="AH94" s="17"/>
    </row>
    <row r="95" spans="1:34" ht="15" x14ac:dyDescent="0.25">
      <c r="A95" s="120" t="s">
        <v>36</v>
      </c>
      <c r="B95" s="22" t="s">
        <v>36</v>
      </c>
      <c r="C95" s="47" t="s">
        <v>36</v>
      </c>
      <c r="D95" s="36"/>
      <c r="E95" s="19"/>
      <c r="F95" s="19"/>
      <c r="G95" s="19"/>
      <c r="H95" s="19"/>
      <c r="I95" s="19"/>
      <c r="J95" s="19"/>
      <c r="K95" s="19"/>
      <c r="L95" s="19"/>
      <c r="M95" s="19"/>
      <c r="N95" s="19"/>
      <c r="O95" s="19"/>
      <c r="P95" s="19"/>
      <c r="Q95" s="19"/>
      <c r="R95" s="36"/>
      <c r="S95" s="48"/>
      <c r="T95" s="48"/>
      <c r="U95" s="48"/>
      <c r="V95" s="48"/>
      <c r="W95" s="48"/>
      <c r="X95" s="48"/>
      <c r="Y95" s="48"/>
      <c r="Z95" s="48"/>
      <c r="AA95" s="48"/>
      <c r="AB95" s="48"/>
      <c r="AC95" s="48"/>
      <c r="AD95" s="49"/>
      <c r="AE95" s="36"/>
      <c r="AF95" s="24" t="s">
        <v>36</v>
      </c>
      <c r="AG95" s="18" t="s">
        <v>36</v>
      </c>
      <c r="AH95" s="17"/>
    </row>
    <row r="96" spans="1:34" ht="15" x14ac:dyDescent="0.25">
      <c r="A96" s="120" t="s">
        <v>36</v>
      </c>
      <c r="B96" s="22" t="s">
        <v>36</v>
      </c>
      <c r="C96" s="47" t="s">
        <v>36</v>
      </c>
      <c r="D96" s="36"/>
      <c r="E96" s="19"/>
      <c r="F96" s="19"/>
      <c r="G96" s="19"/>
      <c r="H96" s="19"/>
      <c r="I96" s="19"/>
      <c r="J96" s="19"/>
      <c r="K96" s="19"/>
      <c r="L96" s="19"/>
      <c r="M96" s="19"/>
      <c r="N96" s="19"/>
      <c r="O96" s="19"/>
      <c r="P96" s="19"/>
      <c r="Q96" s="19"/>
      <c r="R96" s="36"/>
      <c r="S96" s="48"/>
      <c r="T96" s="48"/>
      <c r="U96" s="48"/>
      <c r="V96" s="48"/>
      <c r="W96" s="48"/>
      <c r="X96" s="48"/>
      <c r="Y96" s="48"/>
      <c r="Z96" s="48"/>
      <c r="AA96" s="48"/>
      <c r="AB96" s="48"/>
      <c r="AC96" s="48"/>
      <c r="AD96" s="49"/>
      <c r="AE96" s="36"/>
      <c r="AF96" s="24" t="s">
        <v>36</v>
      </c>
      <c r="AG96" s="18" t="s">
        <v>36</v>
      </c>
      <c r="AH96" s="17"/>
    </row>
    <row r="97" spans="1:34" ht="15" x14ac:dyDescent="0.25">
      <c r="A97" s="120" t="s">
        <v>36</v>
      </c>
      <c r="B97" s="22" t="s">
        <v>36</v>
      </c>
      <c r="C97" s="47" t="s">
        <v>36</v>
      </c>
      <c r="D97" s="36"/>
      <c r="E97" s="19"/>
      <c r="F97" s="19"/>
      <c r="G97" s="19"/>
      <c r="H97" s="19"/>
      <c r="I97" s="19"/>
      <c r="J97" s="19"/>
      <c r="K97" s="19"/>
      <c r="L97" s="19"/>
      <c r="M97" s="19"/>
      <c r="N97" s="19"/>
      <c r="O97" s="19"/>
      <c r="P97" s="19"/>
      <c r="Q97" s="19"/>
      <c r="R97" s="36"/>
      <c r="S97" s="48"/>
      <c r="T97" s="48"/>
      <c r="U97" s="48"/>
      <c r="V97" s="48"/>
      <c r="W97" s="48"/>
      <c r="X97" s="48"/>
      <c r="Y97" s="48"/>
      <c r="Z97" s="48"/>
      <c r="AA97" s="48"/>
      <c r="AB97" s="48"/>
      <c r="AC97" s="48"/>
      <c r="AD97" s="49"/>
      <c r="AE97" s="36"/>
      <c r="AF97" s="24" t="s">
        <v>36</v>
      </c>
      <c r="AG97" s="18" t="s">
        <v>36</v>
      </c>
      <c r="AH97" s="17"/>
    </row>
    <row r="98" spans="1:34" ht="15" x14ac:dyDescent="0.25">
      <c r="A98" s="120" t="s">
        <v>36</v>
      </c>
      <c r="B98" s="22" t="s">
        <v>36</v>
      </c>
      <c r="C98" s="47" t="s">
        <v>36</v>
      </c>
      <c r="D98" s="36"/>
      <c r="E98" s="19"/>
      <c r="F98" s="19"/>
      <c r="G98" s="19"/>
      <c r="H98" s="19"/>
      <c r="I98" s="19"/>
      <c r="J98" s="19"/>
      <c r="K98" s="19"/>
      <c r="L98" s="19"/>
      <c r="M98" s="19"/>
      <c r="N98" s="19"/>
      <c r="O98" s="19"/>
      <c r="P98" s="19"/>
      <c r="Q98" s="19"/>
      <c r="R98" s="36"/>
      <c r="S98" s="48"/>
      <c r="T98" s="48"/>
      <c r="U98" s="48"/>
      <c r="V98" s="48"/>
      <c r="W98" s="48"/>
      <c r="X98" s="48"/>
      <c r="Y98" s="48"/>
      <c r="Z98" s="48"/>
      <c r="AA98" s="48"/>
      <c r="AB98" s="48"/>
      <c r="AC98" s="48"/>
      <c r="AD98" s="49"/>
      <c r="AE98" s="36"/>
      <c r="AF98" s="24" t="s">
        <v>36</v>
      </c>
      <c r="AG98" s="18" t="s">
        <v>36</v>
      </c>
      <c r="AH98" s="17"/>
    </row>
    <row r="99" spans="1:34" ht="15" x14ac:dyDescent="0.25">
      <c r="A99" s="120" t="s">
        <v>36</v>
      </c>
      <c r="B99" s="22" t="s">
        <v>36</v>
      </c>
      <c r="C99" s="47" t="s">
        <v>36</v>
      </c>
      <c r="D99" s="36"/>
      <c r="E99" s="19"/>
      <c r="F99" s="19"/>
      <c r="G99" s="19"/>
      <c r="H99" s="19"/>
      <c r="I99" s="19"/>
      <c r="J99" s="19"/>
      <c r="K99" s="19"/>
      <c r="L99" s="19"/>
      <c r="M99" s="19"/>
      <c r="N99" s="19"/>
      <c r="O99" s="19"/>
      <c r="P99" s="19"/>
      <c r="Q99" s="19"/>
      <c r="R99" s="36"/>
      <c r="S99" s="48"/>
      <c r="T99" s="48"/>
      <c r="U99" s="48"/>
      <c r="V99" s="48"/>
      <c r="W99" s="48"/>
      <c r="X99" s="48"/>
      <c r="Y99" s="48"/>
      <c r="Z99" s="48"/>
      <c r="AA99" s="48"/>
      <c r="AB99" s="48"/>
      <c r="AC99" s="48"/>
      <c r="AD99" s="49"/>
      <c r="AE99" s="36"/>
      <c r="AF99" s="24" t="s">
        <v>36</v>
      </c>
      <c r="AG99" s="18" t="s">
        <v>36</v>
      </c>
      <c r="AH99" s="17"/>
    </row>
    <row r="100" spans="1:34" ht="15" x14ac:dyDescent="0.25">
      <c r="A100" s="120"/>
      <c r="B100" s="22"/>
      <c r="C100" s="47"/>
      <c r="D100" s="36"/>
      <c r="E100" s="19"/>
      <c r="F100" s="19"/>
      <c r="G100" s="19"/>
      <c r="H100" s="19"/>
      <c r="I100" s="19"/>
      <c r="J100" s="19"/>
      <c r="K100" s="19"/>
      <c r="L100" s="19"/>
      <c r="M100" s="19"/>
      <c r="N100" s="19"/>
      <c r="O100" s="19"/>
      <c r="P100" s="19"/>
      <c r="Q100" s="19"/>
      <c r="R100" s="36"/>
      <c r="S100" s="48"/>
      <c r="T100" s="48"/>
      <c r="U100" s="48"/>
      <c r="V100" s="48"/>
      <c r="W100" s="48"/>
      <c r="X100" s="48"/>
      <c r="Y100" s="48"/>
      <c r="Z100" s="48"/>
      <c r="AA100" s="48"/>
      <c r="AB100" s="48"/>
      <c r="AC100" s="48"/>
      <c r="AD100" s="49"/>
      <c r="AE100" s="36"/>
      <c r="AF100" s="24"/>
      <c r="AG100" s="18"/>
      <c r="AH100" s="17"/>
    </row>
    <row r="101" spans="1:34" ht="15" x14ac:dyDescent="0.25">
      <c r="A101" s="120"/>
      <c r="B101" s="22"/>
      <c r="C101" s="47"/>
      <c r="D101" s="36"/>
      <c r="E101" s="19"/>
      <c r="F101" s="19"/>
      <c r="G101" s="19"/>
      <c r="H101" s="19"/>
      <c r="I101" s="19"/>
      <c r="J101" s="19"/>
      <c r="K101" s="19"/>
      <c r="L101" s="19"/>
      <c r="M101" s="19"/>
      <c r="N101" s="19"/>
      <c r="O101" s="19"/>
      <c r="P101" s="19"/>
      <c r="Q101" s="19"/>
      <c r="R101" s="36"/>
      <c r="S101" s="48"/>
      <c r="T101" s="48"/>
      <c r="U101" s="48"/>
      <c r="V101" s="48"/>
      <c r="W101" s="48"/>
      <c r="X101" s="48"/>
      <c r="Y101" s="48"/>
      <c r="Z101" s="48"/>
      <c r="AA101" s="48"/>
      <c r="AB101" s="48"/>
      <c r="AC101" s="48"/>
      <c r="AD101" s="49"/>
      <c r="AE101" s="36"/>
      <c r="AF101" s="24"/>
      <c r="AG101" s="18"/>
      <c r="AH101" s="17"/>
    </row>
    <row r="102" spans="1:34" ht="15" x14ac:dyDescent="0.25">
      <c r="A102" s="120"/>
      <c r="B102" s="22"/>
      <c r="C102" s="47"/>
      <c r="D102" s="36"/>
      <c r="E102" s="19"/>
      <c r="F102" s="19"/>
      <c r="G102" s="19"/>
      <c r="H102" s="19"/>
      <c r="I102" s="19"/>
      <c r="J102" s="19"/>
      <c r="K102" s="19"/>
      <c r="L102" s="19"/>
      <c r="M102" s="19"/>
      <c r="N102" s="19"/>
      <c r="O102" s="19"/>
      <c r="P102" s="19"/>
      <c r="Q102" s="19"/>
      <c r="R102" s="36"/>
      <c r="S102" s="48"/>
      <c r="T102" s="48"/>
      <c r="U102" s="48"/>
      <c r="V102" s="48"/>
      <c r="W102" s="48"/>
      <c r="X102" s="48"/>
      <c r="Y102" s="48"/>
      <c r="Z102" s="48"/>
      <c r="AA102" s="48"/>
      <c r="AB102" s="48"/>
      <c r="AC102" s="48"/>
      <c r="AD102" s="49"/>
      <c r="AE102" s="36"/>
      <c r="AF102" s="24"/>
      <c r="AG102" s="18"/>
      <c r="AH102" s="17"/>
    </row>
    <row r="103" spans="1:34" ht="15" x14ac:dyDescent="0.25">
      <c r="A103" s="120"/>
      <c r="B103" s="22"/>
      <c r="C103" s="47"/>
      <c r="D103" s="36"/>
      <c r="E103" s="19"/>
      <c r="F103" s="19"/>
      <c r="G103" s="19"/>
      <c r="H103" s="19"/>
      <c r="I103" s="19"/>
      <c r="J103" s="19"/>
      <c r="K103" s="19"/>
      <c r="L103" s="19"/>
      <c r="M103" s="19"/>
      <c r="N103" s="19"/>
      <c r="O103" s="19"/>
      <c r="P103" s="19"/>
      <c r="Q103" s="19"/>
      <c r="R103" s="36"/>
      <c r="S103" s="48"/>
      <c r="T103" s="48"/>
      <c r="U103" s="48"/>
      <c r="V103" s="48"/>
      <c r="W103" s="48"/>
      <c r="X103" s="48"/>
      <c r="Y103" s="48"/>
      <c r="Z103" s="48"/>
      <c r="AA103" s="48"/>
      <c r="AB103" s="48"/>
      <c r="AC103" s="48"/>
      <c r="AD103" s="49"/>
      <c r="AE103" s="36"/>
      <c r="AF103" s="24"/>
      <c r="AG103" s="18"/>
      <c r="AH103" s="17"/>
    </row>
    <row r="104" spans="1:34" ht="15" x14ac:dyDescent="0.25">
      <c r="A104" s="120" t="s">
        <v>36</v>
      </c>
      <c r="B104" s="22" t="s">
        <v>36</v>
      </c>
      <c r="C104" s="47" t="s">
        <v>36</v>
      </c>
      <c r="D104" s="36"/>
      <c r="E104" s="19"/>
      <c r="F104" s="19"/>
      <c r="G104" s="19"/>
      <c r="H104" s="19"/>
      <c r="I104" s="19"/>
      <c r="J104" s="19"/>
      <c r="K104" s="19"/>
      <c r="L104" s="19"/>
      <c r="M104" s="19"/>
      <c r="N104" s="19"/>
      <c r="O104" s="19"/>
      <c r="P104" s="19"/>
      <c r="Q104" s="19"/>
      <c r="R104" s="36"/>
      <c r="S104" s="48"/>
      <c r="T104" s="48"/>
      <c r="U104" s="48"/>
      <c r="V104" s="48"/>
      <c r="W104" s="48"/>
      <c r="X104" s="48"/>
      <c r="Y104" s="48"/>
      <c r="Z104" s="48"/>
      <c r="AA104" s="48"/>
      <c r="AB104" s="48"/>
      <c r="AC104" s="48"/>
      <c r="AD104" s="49"/>
      <c r="AE104" s="36"/>
      <c r="AF104" s="24" t="s">
        <v>36</v>
      </c>
      <c r="AG104" s="18" t="s">
        <v>36</v>
      </c>
      <c r="AH104" s="17"/>
    </row>
    <row r="105" spans="1:34" ht="15" x14ac:dyDescent="0.25">
      <c r="A105" s="120" t="s">
        <v>36</v>
      </c>
      <c r="B105" s="22" t="s">
        <v>36</v>
      </c>
      <c r="C105" s="47" t="s">
        <v>36</v>
      </c>
      <c r="D105" s="36"/>
      <c r="E105" s="19"/>
      <c r="F105" s="19"/>
      <c r="G105" s="19"/>
      <c r="H105" s="19"/>
      <c r="I105" s="19"/>
      <c r="J105" s="19"/>
      <c r="K105" s="19"/>
      <c r="L105" s="19"/>
      <c r="M105" s="19"/>
      <c r="N105" s="19"/>
      <c r="O105" s="19"/>
      <c r="P105" s="19"/>
      <c r="Q105" s="19"/>
      <c r="R105" s="36"/>
      <c r="S105" s="48"/>
      <c r="T105" s="48"/>
      <c r="U105" s="48"/>
      <c r="V105" s="48"/>
      <c r="W105" s="48"/>
      <c r="X105" s="48"/>
      <c r="Y105" s="48"/>
      <c r="Z105" s="48"/>
      <c r="AA105" s="48"/>
      <c r="AB105" s="48"/>
      <c r="AC105" s="48"/>
      <c r="AD105" s="49"/>
      <c r="AE105" s="36"/>
      <c r="AF105" s="24" t="s">
        <v>36</v>
      </c>
      <c r="AG105" s="18" t="s">
        <v>36</v>
      </c>
      <c r="AH105" s="17"/>
    </row>
    <row r="106" spans="1:34" ht="15" x14ac:dyDescent="0.25">
      <c r="A106" s="120" t="s">
        <v>36</v>
      </c>
      <c r="B106" s="22" t="s">
        <v>36</v>
      </c>
      <c r="C106" s="47" t="s">
        <v>36</v>
      </c>
      <c r="D106" s="36"/>
      <c r="E106" s="19"/>
      <c r="F106" s="19"/>
      <c r="G106" s="19"/>
      <c r="H106" s="19"/>
      <c r="I106" s="19"/>
      <c r="J106" s="19"/>
      <c r="K106" s="19"/>
      <c r="L106" s="19"/>
      <c r="M106" s="19"/>
      <c r="N106" s="19"/>
      <c r="O106" s="19"/>
      <c r="P106" s="19"/>
      <c r="Q106" s="19"/>
      <c r="R106" s="36"/>
      <c r="S106" s="48"/>
      <c r="T106" s="48"/>
      <c r="U106" s="48"/>
      <c r="V106" s="48"/>
      <c r="W106" s="48"/>
      <c r="X106" s="48"/>
      <c r="Y106" s="48"/>
      <c r="Z106" s="48"/>
      <c r="AA106" s="48"/>
      <c r="AB106" s="48"/>
      <c r="AC106" s="48"/>
      <c r="AD106" s="49"/>
      <c r="AE106" s="36"/>
      <c r="AF106" s="24" t="s">
        <v>36</v>
      </c>
      <c r="AG106" s="18" t="s">
        <v>36</v>
      </c>
      <c r="AH106" s="17"/>
    </row>
    <row r="107" spans="1:34" ht="15" x14ac:dyDescent="0.25">
      <c r="A107" s="120" t="s">
        <v>36</v>
      </c>
      <c r="B107" s="22" t="s">
        <v>36</v>
      </c>
      <c r="C107" s="47" t="s">
        <v>36</v>
      </c>
      <c r="D107" s="36"/>
      <c r="E107" s="19"/>
      <c r="F107" s="19"/>
      <c r="G107" s="19"/>
      <c r="H107" s="19"/>
      <c r="I107" s="19"/>
      <c r="J107" s="19"/>
      <c r="K107" s="19"/>
      <c r="L107" s="19"/>
      <c r="M107" s="19"/>
      <c r="N107" s="19"/>
      <c r="O107" s="19"/>
      <c r="P107" s="19"/>
      <c r="Q107" s="19"/>
      <c r="R107" s="36"/>
      <c r="S107" s="48"/>
      <c r="T107" s="48"/>
      <c r="U107" s="48"/>
      <c r="V107" s="48"/>
      <c r="W107" s="48"/>
      <c r="X107" s="48"/>
      <c r="Y107" s="48"/>
      <c r="Z107" s="48"/>
      <c r="AA107" s="48"/>
      <c r="AB107" s="48"/>
      <c r="AC107" s="48"/>
      <c r="AD107" s="49"/>
      <c r="AE107" s="36"/>
      <c r="AF107" s="24" t="s">
        <v>36</v>
      </c>
      <c r="AG107" s="18" t="s">
        <v>36</v>
      </c>
      <c r="AH107" s="17"/>
    </row>
    <row r="108" spans="1:34" ht="15" x14ac:dyDescent="0.25">
      <c r="A108" s="120" t="s">
        <v>36</v>
      </c>
      <c r="B108" s="22" t="s">
        <v>36</v>
      </c>
      <c r="C108" s="47" t="s">
        <v>36</v>
      </c>
      <c r="D108" s="36"/>
      <c r="E108" s="19"/>
      <c r="F108" s="19"/>
      <c r="G108" s="19"/>
      <c r="H108" s="19"/>
      <c r="I108" s="19"/>
      <c r="J108" s="19"/>
      <c r="K108" s="19"/>
      <c r="L108" s="19"/>
      <c r="M108" s="19"/>
      <c r="N108" s="19"/>
      <c r="O108" s="19"/>
      <c r="P108" s="19"/>
      <c r="Q108" s="19"/>
      <c r="R108" s="36"/>
      <c r="S108" s="48"/>
      <c r="T108" s="48"/>
      <c r="U108" s="48"/>
      <c r="V108" s="48"/>
      <c r="W108" s="48"/>
      <c r="X108" s="48"/>
      <c r="Y108" s="48"/>
      <c r="Z108" s="48"/>
      <c r="AA108" s="48"/>
      <c r="AB108" s="48"/>
      <c r="AC108" s="48"/>
      <c r="AD108" s="49"/>
      <c r="AE108" s="36"/>
      <c r="AF108" s="24" t="s">
        <v>36</v>
      </c>
      <c r="AG108" s="18" t="s">
        <v>36</v>
      </c>
      <c r="AH108" s="17"/>
    </row>
    <row r="109" spans="1:34" ht="15" x14ac:dyDescent="0.25">
      <c r="A109" s="120" t="s">
        <v>36</v>
      </c>
      <c r="B109" s="22" t="s">
        <v>36</v>
      </c>
      <c r="C109" s="47" t="s">
        <v>36</v>
      </c>
      <c r="D109" s="36"/>
      <c r="E109" s="19"/>
      <c r="F109" s="19"/>
      <c r="G109" s="19"/>
      <c r="H109" s="19"/>
      <c r="I109" s="19"/>
      <c r="J109" s="19"/>
      <c r="K109" s="19"/>
      <c r="L109" s="19"/>
      <c r="M109" s="19"/>
      <c r="N109" s="19"/>
      <c r="O109" s="19"/>
      <c r="P109" s="19"/>
      <c r="Q109" s="19"/>
      <c r="R109" s="36"/>
      <c r="S109" s="48"/>
      <c r="T109" s="48"/>
      <c r="U109" s="48"/>
      <c r="V109" s="48"/>
      <c r="W109" s="48"/>
      <c r="X109" s="48"/>
      <c r="Y109" s="48"/>
      <c r="Z109" s="48"/>
      <c r="AA109" s="48"/>
      <c r="AB109" s="48"/>
      <c r="AC109" s="48"/>
      <c r="AD109" s="49"/>
      <c r="AE109" s="36"/>
      <c r="AF109" s="24" t="s">
        <v>36</v>
      </c>
      <c r="AG109" s="18" t="s">
        <v>36</v>
      </c>
      <c r="AH109" s="17"/>
    </row>
    <row r="110" spans="1:34" ht="15" x14ac:dyDescent="0.25">
      <c r="A110" s="120" t="s">
        <v>36</v>
      </c>
      <c r="B110" s="22" t="s">
        <v>36</v>
      </c>
      <c r="C110" s="47" t="s">
        <v>36</v>
      </c>
      <c r="D110" s="36"/>
      <c r="E110" s="19"/>
      <c r="F110" s="19"/>
      <c r="G110" s="19"/>
      <c r="H110" s="19"/>
      <c r="I110" s="19"/>
      <c r="J110" s="19"/>
      <c r="K110" s="19"/>
      <c r="L110" s="19"/>
      <c r="M110" s="19"/>
      <c r="N110" s="19"/>
      <c r="O110" s="19"/>
      <c r="P110" s="19"/>
      <c r="Q110" s="19"/>
      <c r="R110" s="36"/>
      <c r="S110" s="48"/>
      <c r="T110" s="48"/>
      <c r="U110" s="48"/>
      <c r="V110" s="48"/>
      <c r="W110" s="48"/>
      <c r="X110" s="48"/>
      <c r="Y110" s="48"/>
      <c r="Z110" s="48"/>
      <c r="AA110" s="48"/>
      <c r="AB110" s="48"/>
      <c r="AC110" s="48"/>
      <c r="AD110" s="49"/>
      <c r="AE110" s="36"/>
      <c r="AF110" s="24" t="s">
        <v>36</v>
      </c>
      <c r="AG110" s="18" t="s">
        <v>36</v>
      </c>
      <c r="AH110" s="17"/>
    </row>
    <row r="111" spans="1:34" ht="15" x14ac:dyDescent="0.25">
      <c r="A111" s="120" t="s">
        <v>36</v>
      </c>
      <c r="B111" s="22" t="s">
        <v>36</v>
      </c>
      <c r="C111" s="47" t="s">
        <v>36</v>
      </c>
      <c r="D111" s="36"/>
      <c r="E111" s="19"/>
      <c r="F111" s="19"/>
      <c r="G111" s="19"/>
      <c r="H111" s="19"/>
      <c r="I111" s="19"/>
      <c r="J111" s="19"/>
      <c r="K111" s="19"/>
      <c r="L111" s="19"/>
      <c r="M111" s="19"/>
      <c r="N111" s="19"/>
      <c r="O111" s="19"/>
      <c r="P111" s="19"/>
      <c r="Q111" s="19"/>
      <c r="R111" s="36"/>
      <c r="S111" s="48"/>
      <c r="T111" s="48"/>
      <c r="U111" s="48"/>
      <c r="V111" s="48"/>
      <c r="W111" s="48"/>
      <c r="X111" s="48"/>
      <c r="Y111" s="48"/>
      <c r="Z111" s="48"/>
      <c r="AA111" s="48"/>
      <c r="AB111" s="48"/>
      <c r="AC111" s="48"/>
      <c r="AD111" s="49"/>
      <c r="AE111" s="36"/>
      <c r="AF111" s="24" t="s">
        <v>36</v>
      </c>
      <c r="AG111" s="18" t="s">
        <v>36</v>
      </c>
      <c r="AH111" s="17"/>
    </row>
    <row r="112" spans="1:34" ht="15" x14ac:dyDescent="0.25">
      <c r="A112" s="120" t="s">
        <v>36</v>
      </c>
      <c r="B112" s="22" t="s">
        <v>36</v>
      </c>
      <c r="C112" s="47" t="s">
        <v>36</v>
      </c>
      <c r="D112" s="36"/>
      <c r="E112" s="19"/>
      <c r="F112" s="19"/>
      <c r="G112" s="19"/>
      <c r="H112" s="19"/>
      <c r="I112" s="19"/>
      <c r="J112" s="19"/>
      <c r="K112" s="19"/>
      <c r="L112" s="19"/>
      <c r="M112" s="19"/>
      <c r="N112" s="19"/>
      <c r="O112" s="19"/>
      <c r="P112" s="19"/>
      <c r="Q112" s="19"/>
      <c r="R112" s="36"/>
      <c r="S112" s="48"/>
      <c r="T112" s="48"/>
      <c r="U112" s="48"/>
      <c r="V112" s="48"/>
      <c r="W112" s="48"/>
      <c r="X112" s="48"/>
      <c r="Y112" s="48"/>
      <c r="Z112" s="48"/>
      <c r="AA112" s="48"/>
      <c r="AB112" s="48"/>
      <c r="AC112" s="48"/>
      <c r="AD112" s="49"/>
      <c r="AE112" s="36"/>
      <c r="AF112" s="24" t="s">
        <v>36</v>
      </c>
      <c r="AG112" s="18" t="s">
        <v>36</v>
      </c>
      <c r="AH112" s="17"/>
    </row>
    <row r="113" spans="1:34" ht="15" x14ac:dyDescent="0.25">
      <c r="A113" s="120" t="s">
        <v>36</v>
      </c>
      <c r="B113" s="22" t="s">
        <v>36</v>
      </c>
      <c r="C113" s="41" t="s">
        <v>36</v>
      </c>
      <c r="D113" s="42" t="s">
        <v>36</v>
      </c>
      <c r="E113" s="43"/>
      <c r="F113" s="43"/>
      <c r="G113" s="43"/>
      <c r="H113" s="43"/>
      <c r="I113" s="43"/>
      <c r="J113" s="43"/>
      <c r="K113" s="43"/>
      <c r="L113" s="43"/>
      <c r="M113" s="43"/>
      <c r="N113" s="43"/>
      <c r="O113" s="43"/>
      <c r="P113" s="43"/>
      <c r="Q113" s="43"/>
      <c r="R113" s="42" t="s">
        <v>36</v>
      </c>
      <c r="S113" s="44" t="s">
        <v>36</v>
      </c>
      <c r="T113" s="44" t="s">
        <v>36</v>
      </c>
      <c r="U113" s="44" t="s">
        <v>36</v>
      </c>
      <c r="V113" s="44" t="s">
        <v>36</v>
      </c>
      <c r="W113" s="44" t="s">
        <v>36</v>
      </c>
      <c r="X113" s="44" t="s">
        <v>36</v>
      </c>
      <c r="Y113" s="44" t="s">
        <v>36</v>
      </c>
      <c r="Z113" s="44" t="s">
        <v>36</v>
      </c>
      <c r="AA113" s="44" t="s">
        <v>36</v>
      </c>
      <c r="AB113" s="44" t="s">
        <v>36</v>
      </c>
      <c r="AC113" s="44" t="s">
        <v>36</v>
      </c>
      <c r="AD113" s="53" t="s">
        <v>36</v>
      </c>
      <c r="AE113" s="42" t="s">
        <v>36</v>
      </c>
      <c r="AF113" s="54" t="s">
        <v>36</v>
      </c>
      <c r="AG113" s="18" t="s">
        <v>36</v>
      </c>
      <c r="AH113" s="17"/>
    </row>
    <row r="114" spans="1:34" ht="17.399999999999999" x14ac:dyDescent="0.3">
      <c r="A114" s="120" t="s">
        <v>36</v>
      </c>
      <c r="B114" s="22" t="s">
        <v>36</v>
      </c>
      <c r="C114" s="45" t="s">
        <v>36</v>
      </c>
      <c r="D114" s="45" t="s">
        <v>36</v>
      </c>
      <c r="E114" s="46"/>
      <c r="F114" s="46"/>
      <c r="G114" s="46"/>
      <c r="H114" s="46"/>
      <c r="I114" s="46"/>
      <c r="J114" s="46"/>
      <c r="K114" s="46"/>
      <c r="L114" s="46"/>
      <c r="M114" s="46"/>
      <c r="N114" s="46"/>
      <c r="O114" s="46"/>
      <c r="P114" s="46"/>
      <c r="Q114" s="46"/>
      <c r="R114" s="45" t="s">
        <v>36</v>
      </c>
      <c r="S114" s="45" t="s">
        <v>36</v>
      </c>
      <c r="T114" s="45" t="s">
        <v>36</v>
      </c>
      <c r="U114" s="45" t="s">
        <v>36</v>
      </c>
      <c r="V114" s="45" t="s">
        <v>36</v>
      </c>
      <c r="W114" s="45" t="s">
        <v>36</v>
      </c>
      <c r="X114" s="45" t="s">
        <v>36</v>
      </c>
      <c r="Y114" s="45" t="s">
        <v>36</v>
      </c>
      <c r="Z114" s="45" t="s">
        <v>36</v>
      </c>
      <c r="AA114" s="45" t="s">
        <v>36</v>
      </c>
      <c r="AB114" s="45" t="s">
        <v>36</v>
      </c>
      <c r="AC114" s="45" t="s">
        <v>36</v>
      </c>
      <c r="AD114" s="45" t="s">
        <v>36</v>
      </c>
      <c r="AE114" s="45" t="s">
        <v>36</v>
      </c>
      <c r="AF114" s="45" t="s">
        <v>36</v>
      </c>
      <c r="AG114" s="18" t="s">
        <v>36</v>
      </c>
      <c r="AH114" s="17"/>
    </row>
    <row r="115" spans="1:34" ht="17.399999999999999" x14ac:dyDescent="0.3">
      <c r="A115" s="120" t="s">
        <v>36</v>
      </c>
      <c r="B115" s="22" t="s">
        <v>36</v>
      </c>
      <c r="C115" s="55" t="s">
        <v>36</v>
      </c>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7"/>
      <c r="AG115" s="18" t="s">
        <v>36</v>
      </c>
      <c r="AH115" s="17"/>
    </row>
    <row r="116" spans="1:34" ht="15" x14ac:dyDescent="0.25">
      <c r="A116" s="120" t="s">
        <v>36</v>
      </c>
      <c r="B116" s="22" t="s">
        <v>36</v>
      </c>
      <c r="C116" s="47" t="s">
        <v>36</v>
      </c>
      <c r="D116" s="36"/>
      <c r="E116" s="19"/>
      <c r="F116" s="19"/>
      <c r="G116" s="19"/>
      <c r="H116" s="19"/>
      <c r="I116" s="19"/>
      <c r="J116" s="19"/>
      <c r="K116" s="19"/>
      <c r="L116" s="19"/>
      <c r="M116" s="19"/>
      <c r="N116" s="19"/>
      <c r="O116" s="19"/>
      <c r="P116" s="19"/>
      <c r="Q116" s="19"/>
      <c r="R116" s="36"/>
      <c r="S116" s="48"/>
      <c r="T116" s="48"/>
      <c r="U116" s="48"/>
      <c r="V116" s="48"/>
      <c r="W116" s="48"/>
      <c r="X116" s="48"/>
      <c r="Y116" s="48"/>
      <c r="Z116" s="48"/>
      <c r="AA116" s="48"/>
      <c r="AB116" s="48"/>
      <c r="AC116" s="48"/>
      <c r="AD116" s="49"/>
      <c r="AE116" s="36"/>
      <c r="AF116" s="24" t="s">
        <v>36</v>
      </c>
      <c r="AG116" s="18" t="s">
        <v>36</v>
      </c>
      <c r="AH116" s="17"/>
    </row>
    <row r="117" spans="1:34" ht="42" customHeight="1" x14ac:dyDescent="0.25">
      <c r="A117" s="120" t="s">
        <v>36</v>
      </c>
      <c r="B117" s="22" t="s">
        <v>36</v>
      </c>
      <c r="C117" s="47" t="s">
        <v>36</v>
      </c>
      <c r="D117" s="206" t="s">
        <v>71</v>
      </c>
      <c r="E117" s="206"/>
      <c r="F117" s="206"/>
      <c r="G117" s="206"/>
      <c r="H117" s="206"/>
      <c r="I117" s="206"/>
      <c r="J117" s="206"/>
      <c r="K117" s="206"/>
      <c r="L117" s="206"/>
      <c r="M117" s="206"/>
      <c r="N117" s="206"/>
      <c r="O117" s="206"/>
      <c r="P117" s="206"/>
      <c r="Q117" s="206"/>
      <c r="R117" s="206"/>
      <c r="S117" s="206"/>
      <c r="T117" s="206"/>
      <c r="U117" s="206"/>
      <c r="V117" s="206"/>
      <c r="W117" s="206"/>
      <c r="X117" s="206"/>
      <c r="Y117" s="206"/>
      <c r="Z117" s="206"/>
      <c r="AA117" s="206"/>
      <c r="AB117" s="206"/>
      <c r="AC117" s="206"/>
      <c r="AD117" s="206"/>
      <c r="AE117" s="206"/>
      <c r="AF117" s="207"/>
      <c r="AG117" s="18" t="s">
        <v>36</v>
      </c>
      <c r="AH117" s="17"/>
    </row>
    <row r="118" spans="1:34" ht="17.399999999999999" x14ac:dyDescent="0.3">
      <c r="A118" s="120" t="s">
        <v>36</v>
      </c>
      <c r="B118" s="59" t="s">
        <v>36</v>
      </c>
      <c r="C118" s="47" t="s">
        <v>36</v>
      </c>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9"/>
      <c r="AG118" s="60" t="s">
        <v>36</v>
      </c>
      <c r="AH118" s="17"/>
    </row>
    <row r="119" spans="1:34" ht="15" x14ac:dyDescent="0.25">
      <c r="A119" s="120" t="s">
        <v>36</v>
      </c>
      <c r="B119" s="22" t="s">
        <v>36</v>
      </c>
      <c r="C119" s="47" t="s">
        <v>36</v>
      </c>
      <c r="D119" s="36"/>
      <c r="E119" s="19"/>
      <c r="F119" s="19"/>
      <c r="G119" s="19"/>
      <c r="H119" s="19"/>
      <c r="I119" s="19"/>
      <c r="J119" s="19"/>
      <c r="K119" s="19"/>
      <c r="L119" s="19"/>
      <c r="M119" s="19"/>
      <c r="N119" s="19"/>
      <c r="O119" s="19"/>
      <c r="P119" s="19"/>
      <c r="Q119" s="19"/>
      <c r="R119" s="36"/>
      <c r="S119" s="48"/>
      <c r="T119" s="48"/>
      <c r="U119" s="48"/>
      <c r="V119" s="48"/>
      <c r="W119" s="48"/>
      <c r="X119" s="48"/>
      <c r="Y119" s="48"/>
      <c r="Z119" s="48"/>
      <c r="AA119" s="48"/>
      <c r="AB119" s="48"/>
      <c r="AC119" s="48"/>
      <c r="AD119" s="49"/>
      <c r="AE119" s="36"/>
      <c r="AF119" s="24" t="s">
        <v>36</v>
      </c>
      <c r="AG119" s="18" t="s">
        <v>36</v>
      </c>
      <c r="AH119" s="17"/>
    </row>
    <row r="120" spans="1:34" ht="15" x14ac:dyDescent="0.25">
      <c r="A120" s="120" t="s">
        <v>36</v>
      </c>
      <c r="B120" s="22" t="s">
        <v>36</v>
      </c>
      <c r="C120" s="47" t="s">
        <v>36</v>
      </c>
      <c r="D120" s="36"/>
      <c r="E120" s="19"/>
      <c r="F120" s="19"/>
      <c r="G120" s="19"/>
      <c r="H120" s="19"/>
      <c r="I120" s="19"/>
      <c r="J120" s="19"/>
      <c r="K120" s="19"/>
      <c r="L120" s="19"/>
      <c r="M120" s="19"/>
      <c r="N120" s="19"/>
      <c r="O120" s="19"/>
      <c r="P120" s="19"/>
      <c r="Q120" s="19"/>
      <c r="R120" s="36"/>
      <c r="S120" s="48"/>
      <c r="T120" s="48"/>
      <c r="U120" s="48"/>
      <c r="V120" s="48"/>
      <c r="W120" s="48"/>
      <c r="X120" s="48"/>
      <c r="Y120" s="48"/>
      <c r="Z120" s="48"/>
      <c r="AA120" s="48"/>
      <c r="AB120" s="48"/>
      <c r="AC120" s="48"/>
      <c r="AD120" s="49"/>
      <c r="AE120" s="36"/>
      <c r="AF120" s="24" t="s">
        <v>36</v>
      </c>
      <c r="AG120" s="18" t="s">
        <v>36</v>
      </c>
      <c r="AH120" s="17"/>
    </row>
    <row r="121" spans="1:34" ht="15" x14ac:dyDescent="0.25">
      <c r="A121" s="120" t="s">
        <v>36</v>
      </c>
      <c r="B121" s="22" t="s">
        <v>36</v>
      </c>
      <c r="C121" s="47" t="s">
        <v>36</v>
      </c>
      <c r="D121" s="36"/>
      <c r="E121" s="19"/>
      <c r="F121" s="19"/>
      <c r="G121" s="19"/>
      <c r="H121" s="19"/>
      <c r="I121" s="19"/>
      <c r="J121" s="19"/>
      <c r="K121" s="19"/>
      <c r="L121" s="19"/>
      <c r="M121" s="19"/>
      <c r="N121" s="19"/>
      <c r="O121" s="19"/>
      <c r="P121" s="19"/>
      <c r="Q121" s="19"/>
      <c r="R121" s="36"/>
      <c r="S121" s="48"/>
      <c r="T121" s="48"/>
      <c r="U121" s="48"/>
      <c r="V121" s="48"/>
      <c r="W121" s="48"/>
      <c r="X121" s="48"/>
      <c r="Y121" s="48"/>
      <c r="Z121" s="48"/>
      <c r="AA121" s="48"/>
      <c r="AB121" s="48"/>
      <c r="AC121" s="48"/>
      <c r="AD121" s="49"/>
      <c r="AE121" s="36"/>
      <c r="AF121" s="24" t="s">
        <v>36</v>
      </c>
      <c r="AG121" s="18" t="s">
        <v>36</v>
      </c>
      <c r="AH121" s="17"/>
    </row>
    <row r="122" spans="1:34" ht="15" x14ac:dyDescent="0.25">
      <c r="A122" s="120" t="s">
        <v>36</v>
      </c>
      <c r="B122" s="22" t="s">
        <v>36</v>
      </c>
      <c r="C122" s="47" t="s">
        <v>36</v>
      </c>
      <c r="D122" s="36"/>
      <c r="E122" s="19"/>
      <c r="F122" s="19"/>
      <c r="G122" s="19"/>
      <c r="H122" s="19"/>
      <c r="I122" s="19"/>
      <c r="J122" s="19"/>
      <c r="K122" s="19"/>
      <c r="L122" s="19"/>
      <c r="M122" s="19"/>
      <c r="N122" s="19"/>
      <c r="O122" s="19"/>
      <c r="P122" s="19"/>
      <c r="Q122" s="19"/>
      <c r="R122" s="36"/>
      <c r="S122" s="48"/>
      <c r="T122" s="48"/>
      <c r="U122" s="48"/>
      <c r="V122" s="48"/>
      <c r="W122" s="48"/>
      <c r="X122" s="48"/>
      <c r="Y122" s="48"/>
      <c r="Z122" s="48"/>
      <c r="AA122" s="48"/>
      <c r="AB122" s="48"/>
      <c r="AC122" s="48"/>
      <c r="AD122" s="49"/>
      <c r="AE122" s="36"/>
      <c r="AF122" s="24" t="s">
        <v>36</v>
      </c>
      <c r="AG122" s="18" t="s">
        <v>36</v>
      </c>
      <c r="AH122" s="17"/>
    </row>
    <row r="123" spans="1:34" ht="15" x14ac:dyDescent="0.25">
      <c r="A123" s="120" t="s">
        <v>36</v>
      </c>
      <c r="B123" s="22" t="s">
        <v>36</v>
      </c>
      <c r="C123" s="47" t="s">
        <v>36</v>
      </c>
      <c r="D123" s="36"/>
      <c r="E123" s="19"/>
      <c r="F123" s="19"/>
      <c r="G123" s="19"/>
      <c r="H123" s="19"/>
      <c r="I123" s="19"/>
      <c r="J123" s="19"/>
      <c r="K123" s="19"/>
      <c r="L123" s="19"/>
      <c r="M123" s="19"/>
      <c r="N123" s="19"/>
      <c r="O123" s="19"/>
      <c r="P123" s="19"/>
      <c r="Q123" s="19"/>
      <c r="R123" s="36"/>
      <c r="S123" s="48"/>
      <c r="T123" s="48"/>
      <c r="U123" s="48"/>
      <c r="V123" s="48"/>
      <c r="W123" s="48"/>
      <c r="X123" s="48"/>
      <c r="Y123" s="48"/>
      <c r="Z123" s="48"/>
      <c r="AA123" s="48"/>
      <c r="AB123" s="48"/>
      <c r="AC123" s="48"/>
      <c r="AD123" s="49"/>
      <c r="AE123" s="36"/>
      <c r="AF123" s="24" t="s">
        <v>36</v>
      </c>
      <c r="AG123" s="18" t="s">
        <v>36</v>
      </c>
      <c r="AH123" s="17"/>
    </row>
    <row r="124" spans="1:34" ht="15" x14ac:dyDescent="0.25">
      <c r="A124" s="120" t="s">
        <v>36</v>
      </c>
      <c r="B124" s="22" t="s">
        <v>36</v>
      </c>
      <c r="C124" s="47" t="s">
        <v>36</v>
      </c>
      <c r="D124" s="36"/>
      <c r="E124" s="19"/>
      <c r="F124" s="19"/>
      <c r="G124" s="19"/>
      <c r="H124" s="19"/>
      <c r="I124" s="19"/>
      <c r="J124" s="19"/>
      <c r="K124" s="19"/>
      <c r="L124" s="19"/>
      <c r="M124" s="19"/>
      <c r="N124" s="19"/>
      <c r="O124" s="19"/>
      <c r="P124" s="19"/>
      <c r="Q124" s="19"/>
      <c r="R124" s="36"/>
      <c r="S124" s="48"/>
      <c r="T124" s="48"/>
      <c r="U124" s="48"/>
      <c r="V124" s="48"/>
      <c r="W124" s="48"/>
      <c r="X124" s="48"/>
      <c r="Y124" s="48"/>
      <c r="Z124" s="48"/>
      <c r="AA124" s="48"/>
      <c r="AB124" s="48"/>
      <c r="AC124" s="48"/>
      <c r="AD124" s="49"/>
      <c r="AE124" s="36"/>
      <c r="AF124" s="24" t="s">
        <v>36</v>
      </c>
      <c r="AG124" s="18" t="s">
        <v>36</v>
      </c>
      <c r="AH124" s="17"/>
    </row>
    <row r="125" spans="1:34" ht="15" x14ac:dyDescent="0.25">
      <c r="A125" s="120" t="s">
        <v>36</v>
      </c>
      <c r="B125" s="22" t="s">
        <v>36</v>
      </c>
      <c r="C125" s="47" t="s">
        <v>36</v>
      </c>
      <c r="D125" s="36"/>
      <c r="E125" s="19"/>
      <c r="F125" s="19"/>
      <c r="G125" s="19"/>
      <c r="H125" s="19"/>
      <c r="I125" s="19"/>
      <c r="J125" s="19"/>
      <c r="K125" s="19"/>
      <c r="L125" s="19"/>
      <c r="M125" s="19"/>
      <c r="N125" s="19"/>
      <c r="O125" s="19"/>
      <c r="P125" s="19"/>
      <c r="Q125" s="19"/>
      <c r="R125" s="36"/>
      <c r="S125" s="48"/>
      <c r="T125" s="48"/>
      <c r="U125" s="48"/>
      <c r="V125" s="48"/>
      <c r="W125" s="48"/>
      <c r="X125" s="48"/>
      <c r="Y125" s="48"/>
      <c r="Z125" s="48"/>
      <c r="AA125" s="48"/>
      <c r="AB125" s="48"/>
      <c r="AC125" s="48"/>
      <c r="AD125" s="49"/>
      <c r="AE125" s="36"/>
      <c r="AF125" s="24" t="s">
        <v>36</v>
      </c>
      <c r="AG125" s="18" t="s">
        <v>36</v>
      </c>
      <c r="AH125" s="17"/>
    </row>
    <row r="126" spans="1:34" ht="15" x14ac:dyDescent="0.25">
      <c r="A126" s="120" t="s">
        <v>36</v>
      </c>
      <c r="B126" s="22" t="s">
        <v>36</v>
      </c>
      <c r="C126" s="47" t="s">
        <v>36</v>
      </c>
      <c r="D126" s="36"/>
      <c r="E126" s="19"/>
      <c r="F126" s="19"/>
      <c r="G126" s="19"/>
      <c r="H126" s="19"/>
      <c r="I126" s="19"/>
      <c r="J126" s="19"/>
      <c r="K126" s="19"/>
      <c r="L126" s="19"/>
      <c r="M126" s="19"/>
      <c r="N126" s="19"/>
      <c r="O126" s="19"/>
      <c r="P126" s="19"/>
      <c r="Q126" s="19"/>
      <c r="R126" s="36"/>
      <c r="S126" s="48"/>
      <c r="T126" s="48"/>
      <c r="U126" s="48"/>
      <c r="V126" s="48"/>
      <c r="W126" s="48"/>
      <c r="X126" s="48"/>
      <c r="Y126" s="48"/>
      <c r="Z126" s="48"/>
      <c r="AA126" s="48"/>
      <c r="AB126" s="48"/>
      <c r="AC126" s="48"/>
      <c r="AD126" s="49"/>
      <c r="AE126" s="36"/>
      <c r="AF126" s="24" t="s">
        <v>36</v>
      </c>
      <c r="AG126" s="18" t="s">
        <v>36</v>
      </c>
      <c r="AH126" s="17"/>
    </row>
    <row r="127" spans="1:34" ht="15" x14ac:dyDescent="0.25">
      <c r="A127" s="120" t="s">
        <v>36</v>
      </c>
      <c r="B127" s="22" t="s">
        <v>36</v>
      </c>
      <c r="C127" s="47" t="s">
        <v>36</v>
      </c>
      <c r="D127" s="36"/>
      <c r="E127" s="19"/>
      <c r="F127" s="19"/>
      <c r="G127" s="19"/>
      <c r="H127" s="19"/>
      <c r="I127" s="19"/>
      <c r="J127" s="19"/>
      <c r="K127" s="19"/>
      <c r="L127" s="19"/>
      <c r="M127" s="19"/>
      <c r="N127" s="19"/>
      <c r="O127" s="19"/>
      <c r="P127" s="19"/>
      <c r="Q127" s="19"/>
      <c r="R127" s="36"/>
      <c r="S127" s="48"/>
      <c r="T127" s="48"/>
      <c r="U127" s="48"/>
      <c r="V127" s="48"/>
      <c r="W127" s="48"/>
      <c r="X127" s="48"/>
      <c r="Y127" s="48"/>
      <c r="Z127" s="48"/>
      <c r="AA127" s="48"/>
      <c r="AB127" s="48"/>
      <c r="AC127" s="48"/>
      <c r="AD127" s="49"/>
      <c r="AE127" s="36"/>
      <c r="AF127" s="24" t="s">
        <v>36</v>
      </c>
      <c r="AG127" s="18" t="s">
        <v>36</v>
      </c>
      <c r="AH127" s="17"/>
    </row>
    <row r="128" spans="1:34" ht="15" x14ac:dyDescent="0.25">
      <c r="A128" s="120" t="s">
        <v>36</v>
      </c>
      <c r="B128" s="22" t="s">
        <v>36</v>
      </c>
      <c r="C128" s="47" t="s">
        <v>36</v>
      </c>
      <c r="D128" s="36"/>
      <c r="E128" s="19"/>
      <c r="F128" s="19"/>
      <c r="G128" s="19"/>
      <c r="H128" s="19"/>
      <c r="I128" s="19"/>
      <c r="J128" s="19"/>
      <c r="K128" s="19"/>
      <c r="L128" s="19"/>
      <c r="M128" s="19"/>
      <c r="N128" s="19"/>
      <c r="O128" s="19"/>
      <c r="P128" s="19"/>
      <c r="Q128" s="19"/>
      <c r="R128" s="36"/>
      <c r="S128" s="48"/>
      <c r="T128" s="48"/>
      <c r="U128" s="48"/>
      <c r="V128" s="48"/>
      <c r="W128" s="48"/>
      <c r="X128" s="48"/>
      <c r="Y128" s="48"/>
      <c r="Z128" s="48"/>
      <c r="AA128" s="48"/>
      <c r="AB128" s="48"/>
      <c r="AC128" s="48"/>
      <c r="AD128" s="49"/>
      <c r="AE128" s="36"/>
      <c r="AF128" s="24" t="s">
        <v>36</v>
      </c>
      <c r="AG128" s="18" t="s">
        <v>36</v>
      </c>
      <c r="AH128" s="17"/>
    </row>
    <row r="129" spans="1:34" ht="15" x14ac:dyDescent="0.25">
      <c r="A129" s="120" t="s">
        <v>36</v>
      </c>
      <c r="B129" s="22" t="s">
        <v>36</v>
      </c>
      <c r="C129" s="47" t="s">
        <v>36</v>
      </c>
      <c r="D129" s="36"/>
      <c r="E129" s="19"/>
      <c r="F129" s="19"/>
      <c r="G129" s="19"/>
      <c r="H129" s="19"/>
      <c r="I129" s="19"/>
      <c r="J129" s="19"/>
      <c r="K129" s="19"/>
      <c r="L129" s="19"/>
      <c r="M129" s="19"/>
      <c r="N129" s="19"/>
      <c r="O129" s="19"/>
      <c r="P129" s="19"/>
      <c r="Q129" s="19"/>
      <c r="R129" s="36"/>
      <c r="S129" s="48"/>
      <c r="T129" s="48"/>
      <c r="U129" s="48"/>
      <c r="V129" s="48"/>
      <c r="W129" s="48"/>
      <c r="X129" s="48"/>
      <c r="Y129" s="48"/>
      <c r="Z129" s="48"/>
      <c r="AA129" s="48"/>
      <c r="AB129" s="48"/>
      <c r="AC129" s="48"/>
      <c r="AD129" s="49"/>
      <c r="AE129" s="36"/>
      <c r="AF129" s="24" t="s">
        <v>36</v>
      </c>
      <c r="AG129" s="18" t="s">
        <v>36</v>
      </c>
      <c r="AH129" s="17"/>
    </row>
    <row r="130" spans="1:34" ht="15" x14ac:dyDescent="0.25">
      <c r="A130" s="120" t="s">
        <v>36</v>
      </c>
      <c r="B130" s="22" t="s">
        <v>36</v>
      </c>
      <c r="C130" s="47" t="s">
        <v>36</v>
      </c>
      <c r="D130" s="36"/>
      <c r="E130" s="19"/>
      <c r="F130" s="19"/>
      <c r="G130" s="19"/>
      <c r="H130" s="19"/>
      <c r="I130" s="19"/>
      <c r="J130" s="19"/>
      <c r="K130" s="19"/>
      <c r="L130" s="19"/>
      <c r="M130" s="19"/>
      <c r="N130" s="19"/>
      <c r="O130" s="19"/>
      <c r="P130" s="19"/>
      <c r="Q130" s="19"/>
      <c r="R130" s="36"/>
      <c r="S130" s="48"/>
      <c r="T130" s="48"/>
      <c r="U130" s="48"/>
      <c r="V130" s="48"/>
      <c r="W130" s="48"/>
      <c r="X130" s="48"/>
      <c r="Y130" s="48"/>
      <c r="Z130" s="48"/>
      <c r="AA130" s="48"/>
      <c r="AB130" s="48"/>
      <c r="AC130" s="48"/>
      <c r="AD130" s="49"/>
      <c r="AE130" s="36"/>
      <c r="AF130" s="24" t="s">
        <v>36</v>
      </c>
      <c r="AG130" s="18" t="s">
        <v>36</v>
      </c>
      <c r="AH130" s="17"/>
    </row>
    <row r="131" spans="1:34" ht="15" x14ac:dyDescent="0.25">
      <c r="A131" s="120" t="s">
        <v>36</v>
      </c>
      <c r="B131" s="22" t="s">
        <v>36</v>
      </c>
      <c r="C131" s="47" t="s">
        <v>36</v>
      </c>
      <c r="D131" s="36"/>
      <c r="E131" s="19"/>
      <c r="F131" s="19"/>
      <c r="G131" s="19"/>
      <c r="H131" s="19"/>
      <c r="I131" s="19"/>
      <c r="J131" s="19"/>
      <c r="K131" s="19"/>
      <c r="L131" s="19"/>
      <c r="M131" s="19"/>
      <c r="N131" s="19"/>
      <c r="O131" s="19"/>
      <c r="P131" s="19"/>
      <c r="Q131" s="19"/>
      <c r="R131" s="36"/>
      <c r="S131" s="48"/>
      <c r="T131" s="48"/>
      <c r="U131" s="48"/>
      <c r="V131" s="48"/>
      <c r="W131" s="48"/>
      <c r="X131" s="48"/>
      <c r="Y131" s="48"/>
      <c r="Z131" s="48"/>
      <c r="AA131" s="48"/>
      <c r="AB131" s="48"/>
      <c r="AC131" s="48"/>
      <c r="AD131" s="49"/>
      <c r="AE131" s="36"/>
      <c r="AF131" s="24" t="s">
        <v>36</v>
      </c>
      <c r="AG131" s="18" t="s">
        <v>36</v>
      </c>
      <c r="AH131" s="17"/>
    </row>
    <row r="132" spans="1:34" ht="15" x14ac:dyDescent="0.25">
      <c r="A132" s="120" t="s">
        <v>36</v>
      </c>
      <c r="B132" s="22" t="s">
        <v>36</v>
      </c>
      <c r="C132" s="41" t="s">
        <v>36</v>
      </c>
      <c r="D132" s="42" t="s">
        <v>36</v>
      </c>
      <c r="E132" s="43"/>
      <c r="F132" s="43"/>
      <c r="G132" s="43"/>
      <c r="H132" s="43"/>
      <c r="I132" s="43"/>
      <c r="J132" s="43"/>
      <c r="K132" s="43"/>
      <c r="L132" s="43"/>
      <c r="M132" s="43"/>
      <c r="N132" s="43"/>
      <c r="O132" s="43"/>
      <c r="P132" s="43"/>
      <c r="Q132" s="43"/>
      <c r="R132" s="42" t="s">
        <v>36</v>
      </c>
      <c r="S132" s="44" t="s">
        <v>36</v>
      </c>
      <c r="T132" s="44" t="s">
        <v>36</v>
      </c>
      <c r="U132" s="44" t="s">
        <v>36</v>
      </c>
      <c r="V132" s="44" t="s">
        <v>36</v>
      </c>
      <c r="W132" s="44" t="s">
        <v>36</v>
      </c>
      <c r="X132" s="44" t="s">
        <v>36</v>
      </c>
      <c r="Y132" s="44" t="s">
        <v>36</v>
      </c>
      <c r="Z132" s="44" t="s">
        <v>36</v>
      </c>
      <c r="AA132" s="44" t="s">
        <v>36</v>
      </c>
      <c r="AB132" s="44" t="s">
        <v>36</v>
      </c>
      <c r="AC132" s="44" t="s">
        <v>36</v>
      </c>
      <c r="AD132" s="53" t="s">
        <v>36</v>
      </c>
      <c r="AE132" s="42" t="s">
        <v>36</v>
      </c>
      <c r="AF132" s="54" t="s">
        <v>36</v>
      </c>
      <c r="AG132" s="18" t="s">
        <v>36</v>
      </c>
      <c r="AH132" s="17"/>
    </row>
    <row r="133" spans="1:34" ht="17.399999999999999" x14ac:dyDescent="0.3">
      <c r="A133" s="120" t="s">
        <v>36</v>
      </c>
      <c r="B133" s="22" t="s">
        <v>36</v>
      </c>
      <c r="C133" s="45" t="s">
        <v>36</v>
      </c>
      <c r="D133" s="45" t="s">
        <v>36</v>
      </c>
      <c r="E133" s="46"/>
      <c r="F133" s="46"/>
      <c r="G133" s="46"/>
      <c r="H133" s="46"/>
      <c r="I133" s="46"/>
      <c r="J133" s="46"/>
      <c r="K133" s="46"/>
      <c r="L133" s="46"/>
      <c r="M133" s="46"/>
      <c r="N133" s="46"/>
      <c r="O133" s="46"/>
      <c r="P133" s="46"/>
      <c r="Q133" s="46"/>
      <c r="R133" s="45" t="s">
        <v>36</v>
      </c>
      <c r="S133" s="45" t="s">
        <v>36</v>
      </c>
      <c r="T133" s="45" t="s">
        <v>36</v>
      </c>
      <c r="U133" s="45" t="s">
        <v>36</v>
      </c>
      <c r="V133" s="45" t="s">
        <v>36</v>
      </c>
      <c r="W133" s="45" t="s">
        <v>36</v>
      </c>
      <c r="X133" s="45" t="s">
        <v>36</v>
      </c>
      <c r="Y133" s="45" t="s">
        <v>36</v>
      </c>
      <c r="Z133" s="45" t="s">
        <v>36</v>
      </c>
      <c r="AA133" s="45" t="s">
        <v>36</v>
      </c>
      <c r="AB133" s="45" t="s">
        <v>36</v>
      </c>
      <c r="AC133" s="45" t="s">
        <v>36</v>
      </c>
      <c r="AD133" s="45" t="s">
        <v>36</v>
      </c>
      <c r="AE133" s="45" t="s">
        <v>36</v>
      </c>
      <c r="AF133" s="45" t="s">
        <v>36</v>
      </c>
      <c r="AG133" s="18" t="s">
        <v>36</v>
      </c>
      <c r="AH133" s="17"/>
    </row>
    <row r="134" spans="1:34" ht="17.399999999999999" x14ac:dyDescent="0.3">
      <c r="A134" s="120" t="s">
        <v>36</v>
      </c>
      <c r="B134" s="22" t="s">
        <v>36</v>
      </c>
      <c r="C134" s="55" t="s">
        <v>36</v>
      </c>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7"/>
      <c r="AG134" s="18" t="s">
        <v>36</v>
      </c>
      <c r="AH134" s="17"/>
    </row>
    <row r="135" spans="1:34" ht="15" x14ac:dyDescent="0.25">
      <c r="A135" s="120" t="s">
        <v>36</v>
      </c>
      <c r="B135" s="22" t="s">
        <v>36</v>
      </c>
      <c r="C135" s="47" t="s">
        <v>36</v>
      </c>
      <c r="D135" s="36"/>
      <c r="E135" s="19"/>
      <c r="F135" s="19"/>
      <c r="G135" s="19"/>
      <c r="H135" s="19"/>
      <c r="I135" s="19"/>
      <c r="J135" s="19"/>
      <c r="K135" s="19"/>
      <c r="L135" s="19"/>
      <c r="M135" s="19"/>
      <c r="N135" s="19"/>
      <c r="O135" s="19"/>
      <c r="P135" s="19"/>
      <c r="Q135" s="19"/>
      <c r="R135" s="36"/>
      <c r="S135" s="48"/>
      <c r="T135" s="48"/>
      <c r="U135" s="48"/>
      <c r="V135" s="48"/>
      <c r="W135" s="48"/>
      <c r="X135" s="48"/>
      <c r="Y135" s="48"/>
      <c r="Z135" s="48"/>
      <c r="AA135" s="48"/>
      <c r="AB135" s="48"/>
      <c r="AC135" s="48"/>
      <c r="AD135" s="49"/>
      <c r="AE135" s="36"/>
      <c r="AF135" s="24" t="s">
        <v>36</v>
      </c>
      <c r="AG135" s="18" t="s">
        <v>36</v>
      </c>
      <c r="AH135" s="17"/>
    </row>
    <row r="136" spans="1:34" ht="15.6" customHeight="1" x14ac:dyDescent="0.25">
      <c r="A136" s="120" t="s">
        <v>36</v>
      </c>
      <c r="B136" s="22" t="s">
        <v>36</v>
      </c>
      <c r="C136" s="47" t="s">
        <v>36</v>
      </c>
      <c r="D136" s="206" t="s">
        <v>72</v>
      </c>
      <c r="E136" s="206"/>
      <c r="F136" s="206"/>
      <c r="G136" s="206"/>
      <c r="H136" s="206"/>
      <c r="I136" s="206"/>
      <c r="J136" s="206"/>
      <c r="K136" s="206"/>
      <c r="L136" s="206"/>
      <c r="M136" s="206"/>
      <c r="N136" s="206"/>
      <c r="O136" s="206"/>
      <c r="P136" s="206"/>
      <c r="Q136" s="206"/>
      <c r="R136" s="206"/>
      <c r="S136" s="206"/>
      <c r="T136" s="206"/>
      <c r="U136" s="206"/>
      <c r="V136" s="206"/>
      <c r="W136" s="206"/>
      <c r="X136" s="206"/>
      <c r="Y136" s="206"/>
      <c r="Z136" s="206"/>
      <c r="AA136" s="206"/>
      <c r="AB136" s="206"/>
      <c r="AC136" s="206"/>
      <c r="AD136" s="206"/>
      <c r="AE136" s="206"/>
      <c r="AF136" s="207"/>
      <c r="AG136" s="18" t="s">
        <v>36</v>
      </c>
      <c r="AH136" s="17"/>
    </row>
    <row r="137" spans="1:34" ht="17.399999999999999" x14ac:dyDescent="0.3">
      <c r="A137" s="120" t="s">
        <v>36</v>
      </c>
      <c r="B137" s="50" t="s">
        <v>36</v>
      </c>
      <c r="C137" s="47" t="s">
        <v>36</v>
      </c>
      <c r="D137" s="206"/>
      <c r="E137" s="206"/>
      <c r="F137" s="206"/>
      <c r="G137" s="206"/>
      <c r="H137" s="206"/>
      <c r="I137" s="206"/>
      <c r="J137" s="206"/>
      <c r="K137" s="206"/>
      <c r="L137" s="206"/>
      <c r="M137" s="206"/>
      <c r="N137" s="206"/>
      <c r="O137" s="206"/>
      <c r="P137" s="206"/>
      <c r="Q137" s="206"/>
      <c r="R137" s="206"/>
      <c r="S137" s="206"/>
      <c r="T137" s="206"/>
      <c r="U137" s="206"/>
      <c r="V137" s="206"/>
      <c r="W137" s="206"/>
      <c r="X137" s="206"/>
      <c r="Y137" s="206"/>
      <c r="Z137" s="206"/>
      <c r="AA137" s="206"/>
      <c r="AB137" s="206"/>
      <c r="AC137" s="206"/>
      <c r="AD137" s="206"/>
      <c r="AE137" s="206"/>
      <c r="AF137" s="207"/>
      <c r="AG137" s="52" t="s">
        <v>36</v>
      </c>
      <c r="AH137" s="17"/>
    </row>
    <row r="138" spans="1:34" ht="15" x14ac:dyDescent="0.25">
      <c r="A138" s="120" t="s">
        <v>36</v>
      </c>
      <c r="B138" s="22" t="s">
        <v>36</v>
      </c>
      <c r="C138" s="47" t="s">
        <v>36</v>
      </c>
      <c r="D138" s="36"/>
      <c r="E138" s="19"/>
      <c r="F138" s="19"/>
      <c r="G138" s="19"/>
      <c r="H138" s="19"/>
      <c r="I138" s="19"/>
      <c r="J138" s="19"/>
      <c r="K138" s="19"/>
      <c r="L138" s="19"/>
      <c r="M138" s="19"/>
      <c r="N138" s="19"/>
      <c r="O138" s="19"/>
      <c r="P138" s="19"/>
      <c r="Q138" s="19"/>
      <c r="R138" s="36"/>
      <c r="S138" s="48"/>
      <c r="T138" s="48"/>
      <c r="U138" s="48"/>
      <c r="V138" s="48"/>
      <c r="W138" s="48"/>
      <c r="X138" s="48"/>
      <c r="Y138" s="48"/>
      <c r="Z138" s="48"/>
      <c r="AA138" s="48"/>
      <c r="AB138" s="48"/>
      <c r="AC138" s="48"/>
      <c r="AD138" s="49"/>
      <c r="AE138" s="36"/>
      <c r="AF138" s="24" t="s">
        <v>36</v>
      </c>
      <c r="AG138" s="18" t="s">
        <v>36</v>
      </c>
      <c r="AH138" s="17"/>
    </row>
    <row r="139" spans="1:34" ht="15" x14ac:dyDescent="0.25">
      <c r="A139" s="120" t="s">
        <v>36</v>
      </c>
      <c r="B139" s="22" t="s">
        <v>36</v>
      </c>
      <c r="C139" s="47" t="s">
        <v>36</v>
      </c>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36"/>
      <c r="AF139" s="24" t="s">
        <v>36</v>
      </c>
      <c r="AG139" s="18" t="s">
        <v>36</v>
      </c>
      <c r="AH139" s="17"/>
    </row>
    <row r="140" spans="1:34" ht="15" x14ac:dyDescent="0.25">
      <c r="A140" s="120" t="s">
        <v>36</v>
      </c>
      <c r="B140" s="22" t="s">
        <v>36</v>
      </c>
      <c r="C140" s="47" t="s">
        <v>36</v>
      </c>
      <c r="D140" s="36"/>
      <c r="E140" s="19"/>
      <c r="F140" s="19"/>
      <c r="G140" s="19"/>
      <c r="H140" s="19"/>
      <c r="I140" s="19"/>
      <c r="J140" s="19"/>
      <c r="K140" s="19"/>
      <c r="L140" s="19"/>
      <c r="M140" s="19"/>
      <c r="N140" s="19"/>
      <c r="O140" s="19"/>
      <c r="P140" s="19"/>
      <c r="Q140" s="19"/>
      <c r="R140" s="36"/>
      <c r="S140" s="48"/>
      <c r="T140" s="48"/>
      <c r="U140" s="48"/>
      <c r="V140" s="48"/>
      <c r="W140" s="48"/>
      <c r="X140" s="48"/>
      <c r="Y140" s="48"/>
      <c r="Z140" s="48"/>
      <c r="AA140" s="48"/>
      <c r="AB140" s="48"/>
      <c r="AC140" s="48"/>
      <c r="AD140" s="49"/>
      <c r="AE140" s="36"/>
      <c r="AF140" s="24" t="s">
        <v>36</v>
      </c>
      <c r="AG140" s="18" t="s">
        <v>36</v>
      </c>
      <c r="AH140" s="17"/>
    </row>
    <row r="141" spans="1:34" ht="15" x14ac:dyDescent="0.25">
      <c r="A141" s="120" t="s">
        <v>36</v>
      </c>
      <c r="B141" s="22" t="s">
        <v>36</v>
      </c>
      <c r="C141" s="47" t="s">
        <v>36</v>
      </c>
      <c r="D141" s="36"/>
      <c r="E141" s="19"/>
      <c r="F141" s="19"/>
      <c r="G141" s="19"/>
      <c r="H141" s="19"/>
      <c r="I141" s="19"/>
      <c r="J141" s="19"/>
      <c r="K141" s="19"/>
      <c r="L141" s="19"/>
      <c r="M141" s="19"/>
      <c r="N141" s="19"/>
      <c r="O141" s="19"/>
      <c r="P141" s="19"/>
      <c r="Q141" s="19"/>
      <c r="R141" s="36"/>
      <c r="S141" s="48"/>
      <c r="T141" s="48"/>
      <c r="U141" s="48"/>
      <c r="V141" s="48"/>
      <c r="W141" s="48"/>
      <c r="X141" s="48"/>
      <c r="Y141" s="48"/>
      <c r="Z141" s="48"/>
      <c r="AA141" s="48"/>
      <c r="AB141" s="48"/>
      <c r="AC141" s="48"/>
      <c r="AD141" s="49"/>
      <c r="AE141" s="36"/>
      <c r="AF141" s="24" t="s">
        <v>36</v>
      </c>
      <c r="AG141" s="18" t="s">
        <v>36</v>
      </c>
      <c r="AH141" s="17"/>
    </row>
    <row r="142" spans="1:34" ht="15" x14ac:dyDescent="0.25">
      <c r="A142" s="120" t="s">
        <v>36</v>
      </c>
      <c r="B142" s="22" t="s">
        <v>36</v>
      </c>
      <c r="C142" s="47" t="s">
        <v>36</v>
      </c>
      <c r="D142" s="36"/>
      <c r="E142" s="19"/>
      <c r="F142" s="19"/>
      <c r="G142" s="19"/>
      <c r="H142" s="19"/>
      <c r="I142" s="19"/>
      <c r="J142" s="19"/>
      <c r="K142" s="19"/>
      <c r="L142" s="19"/>
      <c r="M142" s="19"/>
      <c r="N142" s="19"/>
      <c r="O142" s="19"/>
      <c r="P142" s="19"/>
      <c r="Q142" s="19"/>
      <c r="R142" s="36"/>
      <c r="S142" s="48"/>
      <c r="T142" s="48"/>
      <c r="U142" s="48"/>
      <c r="V142" s="48"/>
      <c r="W142" s="48"/>
      <c r="X142" s="48"/>
      <c r="Y142" s="48"/>
      <c r="Z142" s="48"/>
      <c r="AA142" s="48"/>
      <c r="AB142" s="48"/>
      <c r="AC142" s="48"/>
      <c r="AD142" s="49"/>
      <c r="AE142" s="36"/>
      <c r="AF142" s="24" t="s">
        <v>36</v>
      </c>
      <c r="AG142" s="18" t="s">
        <v>36</v>
      </c>
      <c r="AH142" s="17"/>
    </row>
    <row r="143" spans="1:34" ht="15" x14ac:dyDescent="0.25">
      <c r="A143" s="120" t="s">
        <v>36</v>
      </c>
      <c r="B143" s="22" t="s">
        <v>36</v>
      </c>
      <c r="C143" s="47" t="s">
        <v>36</v>
      </c>
      <c r="D143" s="36"/>
      <c r="E143" s="19"/>
      <c r="F143" s="19"/>
      <c r="G143" s="19"/>
      <c r="H143" s="19"/>
      <c r="I143" s="19"/>
      <c r="J143" s="19"/>
      <c r="K143" s="19"/>
      <c r="L143" s="19"/>
      <c r="M143" s="19"/>
      <c r="N143" s="19"/>
      <c r="O143" s="19"/>
      <c r="P143" s="19"/>
      <c r="Q143" s="19"/>
      <c r="R143" s="36"/>
      <c r="S143" s="48"/>
      <c r="T143" s="48"/>
      <c r="U143" s="48"/>
      <c r="V143" s="48"/>
      <c r="W143" s="48"/>
      <c r="X143" s="48"/>
      <c r="Y143" s="48"/>
      <c r="Z143" s="48"/>
      <c r="AA143" s="48"/>
      <c r="AB143" s="48"/>
      <c r="AC143" s="48"/>
      <c r="AD143" s="49"/>
      <c r="AE143" s="36"/>
      <c r="AF143" s="24" t="s">
        <v>36</v>
      </c>
      <c r="AG143" s="18" t="s">
        <v>36</v>
      </c>
      <c r="AH143" s="17"/>
    </row>
    <row r="144" spans="1:34" ht="15" x14ac:dyDescent="0.25">
      <c r="A144" s="120" t="s">
        <v>36</v>
      </c>
      <c r="B144" s="22" t="s">
        <v>36</v>
      </c>
      <c r="C144" s="47" t="s">
        <v>36</v>
      </c>
      <c r="D144" s="36"/>
      <c r="E144" s="19"/>
      <c r="F144" s="19"/>
      <c r="G144" s="19"/>
      <c r="H144" s="19"/>
      <c r="I144" s="19"/>
      <c r="J144" s="19"/>
      <c r="K144" s="19"/>
      <c r="L144" s="19"/>
      <c r="M144" s="19"/>
      <c r="N144" s="19"/>
      <c r="O144" s="19"/>
      <c r="P144" s="19"/>
      <c r="Q144" s="19"/>
      <c r="R144" s="36"/>
      <c r="S144" s="48"/>
      <c r="T144" s="48"/>
      <c r="U144" s="48"/>
      <c r="V144" s="48"/>
      <c r="W144" s="48"/>
      <c r="X144" s="48"/>
      <c r="Y144" s="48"/>
      <c r="Z144" s="48"/>
      <c r="AA144" s="48"/>
      <c r="AB144" s="48"/>
      <c r="AC144" s="48"/>
      <c r="AD144" s="49"/>
      <c r="AE144" s="36"/>
      <c r="AF144" s="24" t="s">
        <v>36</v>
      </c>
      <c r="AG144" s="18" t="s">
        <v>36</v>
      </c>
      <c r="AH144" s="17"/>
    </row>
    <row r="145" spans="1:34" ht="15" x14ac:dyDescent="0.25">
      <c r="A145" s="120" t="s">
        <v>36</v>
      </c>
      <c r="B145" s="22" t="s">
        <v>36</v>
      </c>
      <c r="C145" s="47" t="s">
        <v>36</v>
      </c>
      <c r="D145" s="36"/>
      <c r="E145" s="19"/>
      <c r="F145" s="19"/>
      <c r="G145" s="19"/>
      <c r="H145" s="19"/>
      <c r="I145" s="19"/>
      <c r="J145" s="19"/>
      <c r="K145" s="19"/>
      <c r="L145" s="19"/>
      <c r="M145" s="19"/>
      <c r="N145" s="19"/>
      <c r="O145" s="19"/>
      <c r="P145" s="19"/>
      <c r="Q145" s="19"/>
      <c r="R145" s="36"/>
      <c r="S145" s="48"/>
      <c r="T145" s="48"/>
      <c r="U145" s="48"/>
      <c r="V145" s="48"/>
      <c r="W145" s="48"/>
      <c r="X145" s="48"/>
      <c r="Y145" s="48"/>
      <c r="Z145" s="48"/>
      <c r="AA145" s="48"/>
      <c r="AB145" s="48"/>
      <c r="AC145" s="48"/>
      <c r="AD145" s="49"/>
      <c r="AE145" s="36"/>
      <c r="AF145" s="24" t="s">
        <v>36</v>
      </c>
      <c r="AG145" s="18" t="s">
        <v>36</v>
      </c>
      <c r="AH145" s="17"/>
    </row>
    <row r="146" spans="1:34" ht="15" x14ac:dyDescent="0.25">
      <c r="A146" s="120" t="s">
        <v>36</v>
      </c>
      <c r="B146" s="22" t="s">
        <v>36</v>
      </c>
      <c r="C146" s="47" t="s">
        <v>36</v>
      </c>
      <c r="D146" s="36"/>
      <c r="E146" s="19"/>
      <c r="F146" s="19"/>
      <c r="G146" s="19"/>
      <c r="H146" s="19"/>
      <c r="I146" s="19"/>
      <c r="J146" s="19"/>
      <c r="K146" s="19"/>
      <c r="L146" s="19"/>
      <c r="M146" s="19"/>
      <c r="N146" s="19"/>
      <c r="O146" s="19"/>
      <c r="P146" s="19"/>
      <c r="Q146" s="19"/>
      <c r="R146" s="36"/>
      <c r="S146" s="48"/>
      <c r="T146" s="48"/>
      <c r="U146" s="48"/>
      <c r="V146" s="48"/>
      <c r="W146" s="48"/>
      <c r="X146" s="48"/>
      <c r="Y146" s="48"/>
      <c r="Z146" s="48"/>
      <c r="AA146" s="48"/>
      <c r="AB146" s="48"/>
      <c r="AC146" s="48"/>
      <c r="AD146" s="49"/>
      <c r="AE146" s="36"/>
      <c r="AF146" s="24" t="s">
        <v>36</v>
      </c>
      <c r="AG146" s="18" t="s">
        <v>36</v>
      </c>
      <c r="AH146" s="17"/>
    </row>
    <row r="147" spans="1:34" ht="15" x14ac:dyDescent="0.25">
      <c r="A147" s="120" t="s">
        <v>36</v>
      </c>
      <c r="B147" s="22" t="s">
        <v>36</v>
      </c>
      <c r="C147" s="47" t="s">
        <v>36</v>
      </c>
      <c r="D147" s="36"/>
      <c r="E147" s="19"/>
      <c r="F147" s="19"/>
      <c r="G147" s="19"/>
      <c r="H147" s="19"/>
      <c r="I147" s="19"/>
      <c r="J147" s="19"/>
      <c r="K147" s="19"/>
      <c r="L147" s="19"/>
      <c r="M147" s="19"/>
      <c r="N147" s="19"/>
      <c r="O147" s="19"/>
      <c r="P147" s="19"/>
      <c r="Q147" s="19"/>
      <c r="R147" s="36"/>
      <c r="S147" s="48"/>
      <c r="T147" s="48"/>
      <c r="U147" s="48"/>
      <c r="V147" s="48"/>
      <c r="W147" s="48"/>
      <c r="X147" s="48"/>
      <c r="Y147" s="48"/>
      <c r="Z147" s="48"/>
      <c r="AA147" s="48"/>
      <c r="AB147" s="48"/>
      <c r="AC147" s="48"/>
      <c r="AD147" s="49"/>
      <c r="AE147" s="36"/>
      <c r="AF147" s="24" t="s">
        <v>36</v>
      </c>
      <c r="AG147" s="18" t="s">
        <v>36</v>
      </c>
      <c r="AH147" s="17"/>
    </row>
    <row r="148" spans="1:34" ht="15" x14ac:dyDescent="0.25">
      <c r="A148" s="120" t="s">
        <v>36</v>
      </c>
      <c r="B148" s="22" t="s">
        <v>36</v>
      </c>
      <c r="C148" s="47" t="s">
        <v>36</v>
      </c>
      <c r="D148" s="36"/>
      <c r="E148" s="19"/>
      <c r="F148" s="19"/>
      <c r="G148" s="19"/>
      <c r="H148" s="19"/>
      <c r="I148" s="19"/>
      <c r="J148" s="19"/>
      <c r="K148" s="19"/>
      <c r="L148" s="19"/>
      <c r="M148" s="19"/>
      <c r="N148" s="19"/>
      <c r="O148" s="19"/>
      <c r="P148" s="19"/>
      <c r="Q148" s="19"/>
      <c r="R148" s="36"/>
      <c r="S148" s="48"/>
      <c r="T148" s="48"/>
      <c r="U148" s="48"/>
      <c r="V148" s="48"/>
      <c r="W148" s="48"/>
      <c r="X148" s="48"/>
      <c r="Y148" s="48"/>
      <c r="Z148" s="48"/>
      <c r="AA148" s="48"/>
      <c r="AB148" s="48"/>
      <c r="AC148" s="48"/>
      <c r="AD148" s="49"/>
      <c r="AE148" s="36"/>
      <c r="AF148" s="24" t="s">
        <v>36</v>
      </c>
      <c r="AG148" s="18" t="s">
        <v>36</v>
      </c>
      <c r="AH148" s="17"/>
    </row>
    <row r="149" spans="1:34" ht="15" x14ac:dyDescent="0.25">
      <c r="A149" s="120" t="s">
        <v>36</v>
      </c>
      <c r="B149" s="22" t="s">
        <v>36</v>
      </c>
      <c r="C149" s="47" t="s">
        <v>36</v>
      </c>
      <c r="D149" s="36"/>
      <c r="E149" s="19"/>
      <c r="F149" s="19"/>
      <c r="G149" s="19"/>
      <c r="H149" s="19"/>
      <c r="I149" s="19"/>
      <c r="J149" s="19"/>
      <c r="K149" s="19"/>
      <c r="L149" s="19"/>
      <c r="M149" s="19"/>
      <c r="N149" s="19"/>
      <c r="O149" s="19"/>
      <c r="P149" s="19"/>
      <c r="Q149" s="19"/>
      <c r="R149" s="36"/>
      <c r="S149" s="48"/>
      <c r="T149" s="48"/>
      <c r="U149" s="48"/>
      <c r="V149" s="48"/>
      <c r="W149" s="48"/>
      <c r="X149" s="48"/>
      <c r="Y149" s="48"/>
      <c r="Z149" s="48"/>
      <c r="AA149" s="48"/>
      <c r="AB149" s="48"/>
      <c r="AC149" s="48"/>
      <c r="AD149" s="49"/>
      <c r="AE149" s="36"/>
      <c r="AF149" s="24" t="s">
        <v>36</v>
      </c>
      <c r="AG149" s="18" t="s">
        <v>36</v>
      </c>
      <c r="AH149" s="17"/>
    </row>
    <row r="150" spans="1:34" ht="15" x14ac:dyDescent="0.25">
      <c r="A150" s="120" t="s">
        <v>36</v>
      </c>
      <c r="B150" s="22" t="s">
        <v>36</v>
      </c>
      <c r="C150" s="47" t="s">
        <v>36</v>
      </c>
      <c r="D150" s="36"/>
      <c r="E150" s="19"/>
      <c r="F150" s="19"/>
      <c r="G150" s="19"/>
      <c r="H150" s="19"/>
      <c r="I150" s="19"/>
      <c r="J150" s="19"/>
      <c r="K150" s="19"/>
      <c r="L150" s="19"/>
      <c r="M150" s="19"/>
      <c r="N150" s="19"/>
      <c r="O150" s="19"/>
      <c r="P150" s="19"/>
      <c r="Q150" s="19"/>
      <c r="R150" s="36"/>
      <c r="S150" s="48"/>
      <c r="T150" s="48"/>
      <c r="U150" s="48"/>
      <c r="V150" s="48"/>
      <c r="W150" s="48"/>
      <c r="X150" s="48"/>
      <c r="Y150" s="48"/>
      <c r="Z150" s="48"/>
      <c r="AA150" s="48"/>
      <c r="AB150" s="48"/>
      <c r="AC150" s="48"/>
      <c r="AD150" s="49"/>
      <c r="AE150" s="36"/>
      <c r="AF150" s="24" t="s">
        <v>36</v>
      </c>
      <c r="AG150" s="18" t="s">
        <v>36</v>
      </c>
      <c r="AH150" s="17"/>
    </row>
    <row r="151" spans="1:34" ht="15" x14ac:dyDescent="0.25">
      <c r="A151" s="120" t="s">
        <v>36</v>
      </c>
      <c r="B151" s="22" t="s">
        <v>36</v>
      </c>
      <c r="C151" s="47" t="s">
        <v>36</v>
      </c>
      <c r="D151" s="36"/>
      <c r="E151" s="19"/>
      <c r="F151" s="19"/>
      <c r="G151" s="19"/>
      <c r="H151" s="19"/>
      <c r="I151" s="19"/>
      <c r="J151" s="19"/>
      <c r="K151" s="19"/>
      <c r="L151" s="19"/>
      <c r="M151" s="19"/>
      <c r="N151" s="19"/>
      <c r="O151" s="19"/>
      <c r="P151" s="19"/>
      <c r="Q151" s="19"/>
      <c r="R151" s="36"/>
      <c r="S151" s="48"/>
      <c r="T151" s="48"/>
      <c r="U151" s="48"/>
      <c r="V151" s="48"/>
      <c r="W151" s="48"/>
      <c r="X151" s="48"/>
      <c r="Y151" s="48"/>
      <c r="Z151" s="48"/>
      <c r="AA151" s="48"/>
      <c r="AB151" s="48"/>
      <c r="AC151" s="48"/>
      <c r="AD151" s="49"/>
      <c r="AE151" s="36"/>
      <c r="AF151" s="24" t="s">
        <v>36</v>
      </c>
      <c r="AG151" s="18" t="s">
        <v>36</v>
      </c>
      <c r="AH151" s="17"/>
    </row>
    <row r="152" spans="1:34" ht="15" x14ac:dyDescent="0.25">
      <c r="A152" s="120" t="s">
        <v>36</v>
      </c>
      <c r="B152" s="22" t="s">
        <v>36</v>
      </c>
      <c r="C152" s="47" t="s">
        <v>36</v>
      </c>
      <c r="D152" s="36"/>
      <c r="E152" s="19"/>
      <c r="F152" s="19"/>
      <c r="G152" s="19"/>
      <c r="H152" s="19"/>
      <c r="I152" s="19"/>
      <c r="J152" s="19"/>
      <c r="K152" s="19"/>
      <c r="L152" s="19"/>
      <c r="M152" s="19"/>
      <c r="N152" s="19"/>
      <c r="O152" s="19"/>
      <c r="P152" s="19"/>
      <c r="Q152" s="19"/>
      <c r="R152" s="36"/>
      <c r="S152" s="48"/>
      <c r="T152" s="48"/>
      <c r="U152" s="48"/>
      <c r="V152" s="48"/>
      <c r="W152" s="48"/>
      <c r="X152" s="48"/>
      <c r="Y152" s="48"/>
      <c r="Z152" s="48"/>
      <c r="AA152" s="48"/>
      <c r="AB152" s="48"/>
      <c r="AC152" s="48"/>
      <c r="AD152" s="49"/>
      <c r="AE152" s="36"/>
      <c r="AF152" s="24" t="s">
        <v>36</v>
      </c>
      <c r="AG152" s="18" t="s">
        <v>36</v>
      </c>
      <c r="AH152" s="17"/>
    </row>
    <row r="153" spans="1:34" ht="15" x14ac:dyDescent="0.25">
      <c r="A153" s="120" t="s">
        <v>36</v>
      </c>
      <c r="B153" s="22" t="s">
        <v>36</v>
      </c>
      <c r="C153" s="47" t="s">
        <v>36</v>
      </c>
      <c r="D153" s="36"/>
      <c r="E153" s="19"/>
      <c r="F153" s="19"/>
      <c r="G153" s="19"/>
      <c r="H153" s="19"/>
      <c r="I153" s="19"/>
      <c r="J153" s="19"/>
      <c r="K153" s="19"/>
      <c r="L153" s="19"/>
      <c r="M153" s="19"/>
      <c r="N153" s="19"/>
      <c r="O153" s="19"/>
      <c r="P153" s="19"/>
      <c r="Q153" s="19"/>
      <c r="R153" s="36"/>
      <c r="S153" s="48"/>
      <c r="T153" s="48"/>
      <c r="U153" s="48"/>
      <c r="V153" s="48"/>
      <c r="W153" s="48"/>
      <c r="X153" s="48"/>
      <c r="Y153" s="48"/>
      <c r="Z153" s="48"/>
      <c r="AA153" s="48"/>
      <c r="AB153" s="48"/>
      <c r="AC153" s="48"/>
      <c r="AD153" s="49"/>
      <c r="AE153" s="36"/>
      <c r="AF153" s="24" t="s">
        <v>36</v>
      </c>
      <c r="AG153" s="18" t="s">
        <v>36</v>
      </c>
      <c r="AH153" s="17"/>
    </row>
    <row r="154" spans="1:34" ht="15" x14ac:dyDescent="0.25">
      <c r="A154" s="120" t="s">
        <v>36</v>
      </c>
      <c r="B154" s="22" t="s">
        <v>36</v>
      </c>
      <c r="C154" s="47" t="s">
        <v>36</v>
      </c>
      <c r="D154" s="36"/>
      <c r="E154" s="19"/>
      <c r="F154" s="19"/>
      <c r="G154" s="19"/>
      <c r="H154" s="19"/>
      <c r="I154" s="19"/>
      <c r="J154" s="19"/>
      <c r="K154" s="19"/>
      <c r="L154" s="19"/>
      <c r="M154" s="19"/>
      <c r="N154" s="19"/>
      <c r="O154" s="19"/>
      <c r="P154" s="19"/>
      <c r="Q154" s="19"/>
      <c r="R154" s="36"/>
      <c r="S154" s="48"/>
      <c r="T154" s="48"/>
      <c r="U154" s="48"/>
      <c r="V154" s="48"/>
      <c r="W154" s="48"/>
      <c r="X154" s="48"/>
      <c r="Y154" s="48"/>
      <c r="Z154" s="48"/>
      <c r="AA154" s="48"/>
      <c r="AB154" s="48"/>
      <c r="AC154" s="48"/>
      <c r="AD154" s="49"/>
      <c r="AE154" s="36"/>
      <c r="AF154" s="24" t="s">
        <v>36</v>
      </c>
      <c r="AG154" s="18" t="s">
        <v>36</v>
      </c>
      <c r="AH154" s="17"/>
    </row>
    <row r="155" spans="1:34" ht="15" x14ac:dyDescent="0.25">
      <c r="A155" s="120" t="s">
        <v>36</v>
      </c>
      <c r="B155" s="22" t="s">
        <v>36</v>
      </c>
      <c r="C155" s="47" t="s">
        <v>36</v>
      </c>
      <c r="D155" s="36"/>
      <c r="E155" s="19"/>
      <c r="F155" s="19"/>
      <c r="G155" s="19"/>
      <c r="H155" s="19"/>
      <c r="I155" s="19"/>
      <c r="J155" s="19"/>
      <c r="K155" s="19"/>
      <c r="L155" s="19"/>
      <c r="M155" s="19"/>
      <c r="N155" s="19"/>
      <c r="O155" s="19"/>
      <c r="P155" s="19"/>
      <c r="Q155" s="19"/>
      <c r="R155" s="36"/>
      <c r="S155" s="48"/>
      <c r="T155" s="48"/>
      <c r="U155" s="48"/>
      <c r="V155" s="48"/>
      <c r="W155" s="48"/>
      <c r="X155" s="48"/>
      <c r="Y155" s="48"/>
      <c r="Z155" s="48"/>
      <c r="AA155" s="48"/>
      <c r="AB155" s="48"/>
      <c r="AC155" s="48"/>
      <c r="AD155" s="49"/>
      <c r="AE155" s="36"/>
      <c r="AF155" s="24" t="s">
        <v>36</v>
      </c>
      <c r="AG155" s="18" t="s">
        <v>36</v>
      </c>
      <c r="AH155" s="17"/>
    </row>
    <row r="156" spans="1:34" ht="15" x14ac:dyDescent="0.25">
      <c r="A156" s="120" t="s">
        <v>36</v>
      </c>
      <c r="B156" s="22" t="s">
        <v>36</v>
      </c>
      <c r="C156" s="47" t="s">
        <v>36</v>
      </c>
      <c r="D156" s="36"/>
      <c r="E156" s="19"/>
      <c r="F156" s="19"/>
      <c r="G156" s="19"/>
      <c r="H156" s="19"/>
      <c r="I156" s="19"/>
      <c r="J156" s="19"/>
      <c r="K156" s="19"/>
      <c r="L156" s="19"/>
      <c r="M156" s="19"/>
      <c r="N156" s="19"/>
      <c r="O156" s="19"/>
      <c r="P156" s="19"/>
      <c r="Q156" s="19"/>
      <c r="R156" s="36"/>
      <c r="S156" s="48"/>
      <c r="T156" s="48"/>
      <c r="U156" s="48"/>
      <c r="V156" s="48"/>
      <c r="W156" s="48"/>
      <c r="X156" s="48"/>
      <c r="Y156" s="48"/>
      <c r="Z156" s="48"/>
      <c r="AA156" s="48"/>
      <c r="AB156" s="48"/>
      <c r="AC156" s="48"/>
      <c r="AD156" s="49"/>
      <c r="AE156" s="36"/>
      <c r="AF156" s="24" t="s">
        <v>36</v>
      </c>
      <c r="AG156" s="18" t="s">
        <v>36</v>
      </c>
      <c r="AH156" s="17"/>
    </row>
    <row r="157" spans="1:34" ht="15" x14ac:dyDescent="0.25">
      <c r="A157" s="120" t="s">
        <v>36</v>
      </c>
      <c r="B157" s="22" t="s">
        <v>36</v>
      </c>
      <c r="C157" s="47" t="s">
        <v>36</v>
      </c>
      <c r="D157" s="36"/>
      <c r="E157" s="19"/>
      <c r="F157" s="19"/>
      <c r="G157" s="19"/>
      <c r="H157" s="19"/>
      <c r="I157" s="19"/>
      <c r="J157" s="19"/>
      <c r="K157" s="19"/>
      <c r="L157" s="19"/>
      <c r="M157" s="19"/>
      <c r="N157" s="19"/>
      <c r="O157" s="19"/>
      <c r="P157" s="19"/>
      <c r="Q157" s="19"/>
      <c r="R157" s="36"/>
      <c r="S157" s="48"/>
      <c r="T157" s="48"/>
      <c r="U157" s="48"/>
      <c r="V157" s="48"/>
      <c r="W157" s="48"/>
      <c r="X157" s="48"/>
      <c r="Y157" s="48"/>
      <c r="Z157" s="48"/>
      <c r="AA157" s="48"/>
      <c r="AB157" s="48"/>
      <c r="AC157" s="48"/>
      <c r="AD157" s="49"/>
      <c r="AE157" s="36"/>
      <c r="AF157" s="24" t="s">
        <v>36</v>
      </c>
      <c r="AG157" s="18" t="s">
        <v>36</v>
      </c>
      <c r="AH157" s="17"/>
    </row>
    <row r="158" spans="1:34" ht="15" x14ac:dyDescent="0.25">
      <c r="A158" s="120" t="s">
        <v>36</v>
      </c>
      <c r="B158" s="22" t="s">
        <v>36</v>
      </c>
      <c r="C158" s="47" t="s">
        <v>36</v>
      </c>
      <c r="D158" s="36"/>
      <c r="E158" s="19"/>
      <c r="F158" s="19"/>
      <c r="G158" s="19"/>
      <c r="H158" s="19"/>
      <c r="I158" s="19"/>
      <c r="J158" s="19"/>
      <c r="K158" s="19"/>
      <c r="L158" s="19"/>
      <c r="M158" s="19"/>
      <c r="N158" s="19"/>
      <c r="O158" s="19"/>
      <c r="P158" s="19"/>
      <c r="Q158" s="19"/>
      <c r="R158" s="36"/>
      <c r="S158" s="48"/>
      <c r="T158" s="48"/>
      <c r="U158" s="48"/>
      <c r="V158" s="48"/>
      <c r="W158" s="48"/>
      <c r="X158" s="48"/>
      <c r="Y158" s="48"/>
      <c r="Z158" s="48"/>
      <c r="AA158" s="48"/>
      <c r="AB158" s="48"/>
      <c r="AC158" s="48"/>
      <c r="AD158" s="49"/>
      <c r="AE158" s="36"/>
      <c r="AF158" s="24" t="s">
        <v>36</v>
      </c>
      <c r="AG158" s="18" t="s">
        <v>36</v>
      </c>
      <c r="AH158" s="17"/>
    </row>
    <row r="159" spans="1:34" ht="15" x14ac:dyDescent="0.25">
      <c r="A159" s="120" t="s">
        <v>36</v>
      </c>
      <c r="B159" s="22" t="s">
        <v>36</v>
      </c>
      <c r="C159" s="41" t="s">
        <v>36</v>
      </c>
      <c r="D159" s="42" t="s">
        <v>36</v>
      </c>
      <c r="E159" s="43"/>
      <c r="F159" s="43"/>
      <c r="G159" s="43"/>
      <c r="H159" s="43"/>
      <c r="I159" s="43"/>
      <c r="J159" s="43"/>
      <c r="K159" s="43"/>
      <c r="L159" s="43"/>
      <c r="M159" s="43"/>
      <c r="N159" s="43"/>
      <c r="O159" s="43"/>
      <c r="P159" s="43"/>
      <c r="Q159" s="43"/>
      <c r="R159" s="42" t="s">
        <v>36</v>
      </c>
      <c r="S159" s="44" t="s">
        <v>36</v>
      </c>
      <c r="T159" s="44" t="s">
        <v>36</v>
      </c>
      <c r="U159" s="44" t="s">
        <v>36</v>
      </c>
      <c r="V159" s="44" t="s">
        <v>36</v>
      </c>
      <c r="W159" s="44" t="s">
        <v>36</v>
      </c>
      <c r="X159" s="44" t="s">
        <v>36</v>
      </c>
      <c r="Y159" s="44" t="s">
        <v>36</v>
      </c>
      <c r="Z159" s="44" t="s">
        <v>36</v>
      </c>
      <c r="AA159" s="44" t="s">
        <v>36</v>
      </c>
      <c r="AB159" s="44" t="s">
        <v>36</v>
      </c>
      <c r="AC159" s="44" t="s">
        <v>36</v>
      </c>
      <c r="AD159" s="53" t="s">
        <v>36</v>
      </c>
      <c r="AE159" s="42" t="s">
        <v>36</v>
      </c>
      <c r="AF159" s="54" t="s">
        <v>36</v>
      </c>
      <c r="AG159" s="18" t="s">
        <v>36</v>
      </c>
      <c r="AH159" s="17"/>
    </row>
    <row r="160" spans="1:34" ht="17.399999999999999" x14ac:dyDescent="0.3">
      <c r="A160" s="120" t="s">
        <v>36</v>
      </c>
      <c r="B160" s="22" t="s">
        <v>36</v>
      </c>
      <c r="C160" s="45" t="s">
        <v>36</v>
      </c>
      <c r="D160" s="45" t="s">
        <v>36</v>
      </c>
      <c r="E160" s="46"/>
      <c r="F160" s="46"/>
      <c r="G160" s="46"/>
      <c r="H160" s="46"/>
      <c r="I160" s="46"/>
      <c r="J160" s="46"/>
      <c r="K160" s="46"/>
      <c r="L160" s="46"/>
      <c r="M160" s="46"/>
      <c r="N160" s="46"/>
      <c r="O160" s="46"/>
      <c r="P160" s="46"/>
      <c r="Q160" s="46"/>
      <c r="R160" s="45" t="s">
        <v>36</v>
      </c>
      <c r="S160" s="45" t="s">
        <v>36</v>
      </c>
      <c r="T160" s="45" t="s">
        <v>36</v>
      </c>
      <c r="U160" s="45" t="s">
        <v>36</v>
      </c>
      <c r="V160" s="45"/>
      <c r="W160" s="45" t="s">
        <v>36</v>
      </c>
      <c r="X160" s="45" t="s">
        <v>36</v>
      </c>
      <c r="Y160" s="45" t="s">
        <v>36</v>
      </c>
      <c r="Z160" s="45" t="s">
        <v>36</v>
      </c>
      <c r="AA160" s="45" t="s">
        <v>36</v>
      </c>
      <c r="AB160" s="45" t="s">
        <v>36</v>
      </c>
      <c r="AC160" s="45" t="s">
        <v>36</v>
      </c>
      <c r="AD160" s="45" t="s">
        <v>36</v>
      </c>
      <c r="AE160" s="45" t="s">
        <v>36</v>
      </c>
      <c r="AF160" s="45" t="s">
        <v>36</v>
      </c>
      <c r="AG160" s="18" t="s">
        <v>36</v>
      </c>
      <c r="AH160" s="17"/>
    </row>
    <row r="161" spans="1:34" ht="17.399999999999999" x14ac:dyDescent="0.3">
      <c r="A161" s="120" t="s">
        <v>36</v>
      </c>
      <c r="B161" s="22" t="s">
        <v>36</v>
      </c>
      <c r="C161" s="55" t="s">
        <v>36</v>
      </c>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7"/>
      <c r="AG161" s="18" t="s">
        <v>36</v>
      </c>
      <c r="AH161" s="17"/>
    </row>
    <row r="162" spans="1:34" ht="15" x14ac:dyDescent="0.25">
      <c r="A162" s="120" t="s">
        <v>36</v>
      </c>
      <c r="B162" s="22" t="s">
        <v>36</v>
      </c>
      <c r="C162" s="47" t="s">
        <v>36</v>
      </c>
      <c r="D162" s="36"/>
      <c r="E162" s="19"/>
      <c r="F162" s="19"/>
      <c r="G162" s="19"/>
      <c r="H162" s="19"/>
      <c r="I162" s="19"/>
      <c r="J162" s="19"/>
      <c r="K162" s="19"/>
      <c r="L162" s="19"/>
      <c r="M162" s="19"/>
      <c r="N162" s="19"/>
      <c r="O162" s="19"/>
      <c r="P162" s="19"/>
      <c r="Q162" s="19"/>
      <c r="R162" s="36"/>
      <c r="S162" s="48"/>
      <c r="T162" s="48"/>
      <c r="U162" s="48"/>
      <c r="V162" s="48"/>
      <c r="W162" s="48"/>
      <c r="X162" s="48"/>
      <c r="Y162" s="48"/>
      <c r="Z162" s="48"/>
      <c r="AA162" s="48"/>
      <c r="AB162" s="48"/>
      <c r="AC162" s="48"/>
      <c r="AD162" s="49"/>
      <c r="AE162" s="36"/>
      <c r="AF162" s="24" t="s">
        <v>36</v>
      </c>
      <c r="AG162" s="18" t="s">
        <v>36</v>
      </c>
      <c r="AH162" s="17"/>
    </row>
    <row r="163" spans="1:34" ht="17.399999999999999" x14ac:dyDescent="0.3">
      <c r="A163" s="120" t="s">
        <v>36</v>
      </c>
      <c r="B163" s="59" t="s">
        <v>36</v>
      </c>
      <c r="C163" s="47" t="s">
        <v>36</v>
      </c>
      <c r="D163" s="202" t="s">
        <v>73</v>
      </c>
      <c r="E163" s="202"/>
      <c r="F163" s="202"/>
      <c r="G163" s="202"/>
      <c r="H163" s="202"/>
      <c r="I163" s="202"/>
      <c r="J163" s="202"/>
      <c r="K163" s="202"/>
      <c r="L163" s="202"/>
      <c r="M163" s="202"/>
      <c r="N163" s="202"/>
      <c r="O163" s="202"/>
      <c r="P163" s="202"/>
      <c r="Q163" s="202"/>
      <c r="R163" s="202"/>
      <c r="S163" s="202"/>
      <c r="T163" s="202"/>
      <c r="U163" s="202"/>
      <c r="V163" s="202"/>
      <c r="W163" s="202"/>
      <c r="X163" s="202"/>
      <c r="Y163" s="202"/>
      <c r="Z163" s="202"/>
      <c r="AA163" s="202"/>
      <c r="AB163" s="202"/>
      <c r="AC163" s="202"/>
      <c r="AD163" s="202"/>
      <c r="AE163" s="202"/>
      <c r="AF163" s="203"/>
      <c r="AG163" s="60" t="s">
        <v>36</v>
      </c>
      <c r="AH163" s="17"/>
    </row>
    <row r="164" spans="1:34" ht="15" x14ac:dyDescent="0.25">
      <c r="A164" s="120" t="s">
        <v>36</v>
      </c>
      <c r="B164" s="22" t="s">
        <v>36</v>
      </c>
      <c r="C164" s="47" t="s">
        <v>36</v>
      </c>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c r="AB164" s="62"/>
      <c r="AC164" s="62"/>
      <c r="AD164" s="62"/>
      <c r="AE164" s="36"/>
      <c r="AF164" s="24" t="s">
        <v>36</v>
      </c>
      <c r="AG164" s="18" t="s">
        <v>36</v>
      </c>
      <c r="AH164" s="17"/>
    </row>
    <row r="165" spans="1:34" ht="15" x14ac:dyDescent="0.25">
      <c r="A165" s="120" t="s">
        <v>36</v>
      </c>
      <c r="B165" s="22" t="s">
        <v>36</v>
      </c>
      <c r="C165" s="47" t="s">
        <v>36</v>
      </c>
      <c r="D165" s="51"/>
      <c r="E165" s="19"/>
      <c r="F165" s="19"/>
      <c r="G165" s="19"/>
      <c r="H165" s="19"/>
      <c r="I165" s="19"/>
      <c r="J165" s="19"/>
      <c r="K165" s="19"/>
      <c r="L165" s="19"/>
      <c r="M165" s="19"/>
      <c r="N165" s="19"/>
      <c r="O165" s="19"/>
      <c r="P165" s="19"/>
      <c r="Q165" s="19"/>
      <c r="R165" s="36"/>
      <c r="S165" s="48"/>
      <c r="T165" s="48"/>
      <c r="U165" s="48"/>
      <c r="V165" s="48"/>
      <c r="W165" s="48"/>
      <c r="X165" s="48"/>
      <c r="Y165" s="48"/>
      <c r="Z165" s="48"/>
      <c r="AA165" s="48"/>
      <c r="AB165" s="48"/>
      <c r="AC165" s="48"/>
      <c r="AD165" s="49"/>
      <c r="AE165" s="36"/>
      <c r="AF165" s="24" t="s">
        <v>36</v>
      </c>
      <c r="AG165" s="18" t="s">
        <v>36</v>
      </c>
      <c r="AH165" s="17"/>
    </row>
    <row r="166" spans="1:34" ht="15.6" x14ac:dyDescent="0.3">
      <c r="A166" s="120" t="s">
        <v>36</v>
      </c>
      <c r="B166" s="22" t="s">
        <v>36</v>
      </c>
      <c r="C166" s="47" t="s">
        <v>36</v>
      </c>
      <c r="D166" s="19"/>
      <c r="E166" s="19"/>
      <c r="F166" s="19"/>
      <c r="G166" s="19"/>
      <c r="H166" s="19"/>
      <c r="I166" s="19"/>
      <c r="J166" s="19"/>
      <c r="K166" s="19"/>
      <c r="L166" s="19"/>
      <c r="M166" s="19"/>
      <c r="N166" s="19"/>
      <c r="O166" s="19"/>
      <c r="P166" s="19"/>
      <c r="Q166" s="19"/>
      <c r="R166" s="63"/>
      <c r="S166" s="140"/>
      <c r="T166" s="140"/>
      <c r="U166" s="140"/>
      <c r="V166" s="140"/>
      <c r="W166" s="140"/>
      <c r="X166" s="140"/>
      <c r="Y166" s="140"/>
      <c r="Z166" s="140"/>
      <c r="AA166" s="140"/>
      <c r="AB166" s="140"/>
      <c r="AC166" s="140"/>
      <c r="AD166" s="140"/>
      <c r="AE166" s="36"/>
      <c r="AF166" s="24" t="s">
        <v>36</v>
      </c>
      <c r="AG166" s="18" t="s">
        <v>36</v>
      </c>
      <c r="AH166" s="17"/>
    </row>
    <row r="167" spans="1:34" ht="15" x14ac:dyDescent="0.25">
      <c r="A167" s="120" t="s">
        <v>36</v>
      </c>
      <c r="B167" s="22" t="s">
        <v>36</v>
      </c>
      <c r="C167" s="47" t="s">
        <v>36</v>
      </c>
      <c r="D167" s="36"/>
      <c r="E167" s="19"/>
      <c r="F167" s="19"/>
      <c r="G167" s="19"/>
      <c r="H167" s="19"/>
      <c r="I167" s="19"/>
      <c r="J167" s="19"/>
      <c r="K167" s="19"/>
      <c r="L167" s="19"/>
      <c r="M167" s="19"/>
      <c r="N167" s="19"/>
      <c r="O167" s="19"/>
      <c r="P167" s="19"/>
      <c r="Q167" s="19"/>
      <c r="R167" s="36"/>
      <c r="S167" s="48"/>
      <c r="T167" s="48"/>
      <c r="U167" s="48"/>
      <c r="V167" s="48"/>
      <c r="W167" s="48"/>
      <c r="X167" s="48"/>
      <c r="Y167" s="48"/>
      <c r="Z167" s="48"/>
      <c r="AA167" s="48"/>
      <c r="AB167" s="48"/>
      <c r="AC167" s="48"/>
      <c r="AD167" s="49"/>
      <c r="AE167" s="36"/>
      <c r="AF167" s="24" t="s">
        <v>36</v>
      </c>
      <c r="AG167" s="18" t="s">
        <v>36</v>
      </c>
      <c r="AH167" s="17"/>
    </row>
    <row r="168" spans="1:34" ht="15" x14ac:dyDescent="0.25">
      <c r="A168" s="120" t="s">
        <v>36</v>
      </c>
      <c r="B168" s="22" t="s">
        <v>36</v>
      </c>
      <c r="C168" s="47" t="s">
        <v>36</v>
      </c>
      <c r="D168" s="36"/>
      <c r="E168" s="19"/>
      <c r="F168" s="19"/>
      <c r="G168" s="19"/>
      <c r="H168" s="19"/>
      <c r="I168" s="19"/>
      <c r="J168" s="19"/>
      <c r="K168" s="19"/>
      <c r="L168" s="19"/>
      <c r="M168" s="19"/>
      <c r="N168" s="19"/>
      <c r="O168" s="19"/>
      <c r="P168" s="19"/>
      <c r="Q168" s="19"/>
      <c r="R168" s="36"/>
      <c r="S168" s="48"/>
      <c r="T168" s="48"/>
      <c r="U168" s="48"/>
      <c r="V168" s="48"/>
      <c r="W168" s="48"/>
      <c r="X168" s="48"/>
      <c r="Y168" s="48"/>
      <c r="Z168" s="48"/>
      <c r="AA168" s="48"/>
      <c r="AB168" s="48"/>
      <c r="AC168" s="48"/>
      <c r="AD168" s="49"/>
      <c r="AE168" s="36"/>
      <c r="AF168" s="24" t="s">
        <v>36</v>
      </c>
      <c r="AG168" s="18" t="s">
        <v>36</v>
      </c>
      <c r="AH168" s="17"/>
    </row>
    <row r="169" spans="1:34" ht="15" x14ac:dyDescent="0.25">
      <c r="A169" s="120" t="s">
        <v>36</v>
      </c>
      <c r="B169" s="22" t="s">
        <v>36</v>
      </c>
      <c r="C169" s="47" t="s">
        <v>36</v>
      </c>
      <c r="D169" s="36"/>
      <c r="E169" s="19"/>
      <c r="F169" s="19"/>
      <c r="G169" s="19"/>
      <c r="H169" s="19"/>
      <c r="I169" s="19"/>
      <c r="J169" s="19"/>
      <c r="K169" s="19"/>
      <c r="L169" s="19"/>
      <c r="M169" s="19"/>
      <c r="N169" s="19"/>
      <c r="O169" s="19"/>
      <c r="P169" s="19"/>
      <c r="Q169" s="19"/>
      <c r="R169" s="36"/>
      <c r="S169" s="48"/>
      <c r="T169" s="48"/>
      <c r="U169" s="48"/>
      <c r="V169" s="48"/>
      <c r="W169" s="48"/>
      <c r="X169" s="48"/>
      <c r="Y169" s="48"/>
      <c r="Z169" s="48"/>
      <c r="AA169" s="48"/>
      <c r="AB169" s="48"/>
      <c r="AC169" s="48"/>
      <c r="AD169" s="49"/>
      <c r="AE169" s="36"/>
      <c r="AF169" s="24" t="s">
        <v>36</v>
      </c>
      <c r="AG169" s="18" t="s">
        <v>36</v>
      </c>
      <c r="AH169" s="17"/>
    </row>
    <row r="170" spans="1:34" ht="15" x14ac:dyDescent="0.25">
      <c r="A170" s="120" t="s">
        <v>36</v>
      </c>
      <c r="B170" s="22" t="s">
        <v>36</v>
      </c>
      <c r="C170" s="47" t="s">
        <v>36</v>
      </c>
      <c r="D170" s="36"/>
      <c r="E170" s="19"/>
      <c r="F170" s="19"/>
      <c r="G170" s="19"/>
      <c r="H170" s="19"/>
      <c r="I170" s="19"/>
      <c r="J170" s="19"/>
      <c r="K170" s="19"/>
      <c r="L170" s="19"/>
      <c r="M170" s="19"/>
      <c r="N170" s="19"/>
      <c r="O170" s="19"/>
      <c r="P170" s="19"/>
      <c r="Q170" s="19"/>
      <c r="R170" s="36"/>
      <c r="S170" s="48"/>
      <c r="T170" s="48"/>
      <c r="U170" s="48"/>
      <c r="V170" s="48"/>
      <c r="W170" s="48"/>
      <c r="X170" s="48"/>
      <c r="Y170" s="48"/>
      <c r="Z170" s="48"/>
      <c r="AA170" s="48"/>
      <c r="AB170" s="48"/>
      <c r="AC170" s="48"/>
      <c r="AD170" s="49"/>
      <c r="AE170" s="36"/>
      <c r="AF170" s="24" t="s">
        <v>36</v>
      </c>
      <c r="AG170" s="18" t="s">
        <v>36</v>
      </c>
      <c r="AH170" s="17"/>
    </row>
    <row r="171" spans="1:34" ht="15" x14ac:dyDescent="0.25">
      <c r="A171" s="120" t="s">
        <v>36</v>
      </c>
      <c r="B171" s="22" t="s">
        <v>36</v>
      </c>
      <c r="C171" s="47" t="s">
        <v>36</v>
      </c>
      <c r="D171" s="36"/>
      <c r="E171" s="19"/>
      <c r="F171" s="19"/>
      <c r="G171" s="19"/>
      <c r="H171" s="19"/>
      <c r="I171" s="19"/>
      <c r="J171" s="19"/>
      <c r="K171" s="19"/>
      <c r="L171" s="19"/>
      <c r="M171" s="19"/>
      <c r="N171" s="19"/>
      <c r="O171" s="19"/>
      <c r="P171" s="19"/>
      <c r="Q171" s="19"/>
      <c r="R171" s="36"/>
      <c r="S171" s="48"/>
      <c r="T171" s="48"/>
      <c r="U171" s="48"/>
      <c r="V171" s="48"/>
      <c r="W171" s="48"/>
      <c r="X171" s="48"/>
      <c r="Y171" s="48"/>
      <c r="Z171" s="48"/>
      <c r="AA171" s="48"/>
      <c r="AB171" s="48"/>
      <c r="AC171" s="48"/>
      <c r="AD171" s="49"/>
      <c r="AE171" s="36"/>
      <c r="AF171" s="24" t="s">
        <v>36</v>
      </c>
      <c r="AG171" s="18" t="s">
        <v>36</v>
      </c>
      <c r="AH171" s="17"/>
    </row>
    <row r="172" spans="1:34" ht="15" x14ac:dyDescent="0.25">
      <c r="A172" s="120" t="s">
        <v>36</v>
      </c>
      <c r="B172" s="22" t="s">
        <v>36</v>
      </c>
      <c r="C172" s="47" t="s">
        <v>36</v>
      </c>
      <c r="D172" s="36"/>
      <c r="E172" s="19"/>
      <c r="F172" s="19"/>
      <c r="G172" s="19"/>
      <c r="H172" s="19"/>
      <c r="I172" s="19"/>
      <c r="J172" s="19"/>
      <c r="K172" s="19"/>
      <c r="L172" s="19"/>
      <c r="M172" s="19"/>
      <c r="N172" s="19"/>
      <c r="O172" s="19"/>
      <c r="P172" s="19"/>
      <c r="Q172" s="19"/>
      <c r="R172" s="36"/>
      <c r="S172" s="48"/>
      <c r="T172" s="48"/>
      <c r="U172" s="48"/>
      <c r="V172" s="48"/>
      <c r="W172" s="48"/>
      <c r="X172" s="48"/>
      <c r="Y172" s="48"/>
      <c r="Z172" s="48"/>
      <c r="AA172" s="48"/>
      <c r="AB172" s="48"/>
      <c r="AC172" s="48"/>
      <c r="AD172" s="49"/>
      <c r="AE172" s="36"/>
      <c r="AF172" s="24" t="s">
        <v>36</v>
      </c>
      <c r="AG172" s="18" t="s">
        <v>36</v>
      </c>
      <c r="AH172" s="17"/>
    </row>
    <row r="173" spans="1:34" ht="15" x14ac:dyDescent="0.25">
      <c r="A173" s="120" t="s">
        <v>36</v>
      </c>
      <c r="B173" s="22" t="s">
        <v>36</v>
      </c>
      <c r="C173" s="47" t="s">
        <v>36</v>
      </c>
      <c r="D173" s="36"/>
      <c r="E173" s="19"/>
      <c r="F173" s="19"/>
      <c r="G173" s="19"/>
      <c r="H173" s="19"/>
      <c r="I173" s="19"/>
      <c r="J173" s="19"/>
      <c r="K173" s="19"/>
      <c r="L173" s="19"/>
      <c r="M173" s="19"/>
      <c r="N173" s="19"/>
      <c r="O173" s="19"/>
      <c r="P173" s="19"/>
      <c r="Q173" s="19"/>
      <c r="R173" s="36"/>
      <c r="S173" s="48"/>
      <c r="T173" s="48"/>
      <c r="U173" s="48"/>
      <c r="V173" s="48"/>
      <c r="W173" s="48"/>
      <c r="X173" s="48"/>
      <c r="Y173" s="48"/>
      <c r="Z173" s="48"/>
      <c r="AA173" s="48"/>
      <c r="AB173" s="48"/>
      <c r="AC173" s="48"/>
      <c r="AD173" s="49"/>
      <c r="AE173" s="36"/>
      <c r="AF173" s="24" t="s">
        <v>36</v>
      </c>
      <c r="AG173" s="18" t="s">
        <v>36</v>
      </c>
      <c r="AH173" s="17"/>
    </row>
    <row r="174" spans="1:34" ht="15" x14ac:dyDescent="0.25">
      <c r="A174" s="120" t="s">
        <v>36</v>
      </c>
      <c r="B174" s="22"/>
      <c r="C174" s="47"/>
      <c r="D174" s="36"/>
      <c r="E174" s="19"/>
      <c r="F174" s="19"/>
      <c r="G174" s="19"/>
      <c r="H174" s="19"/>
      <c r="I174" s="19"/>
      <c r="J174" s="19"/>
      <c r="K174" s="19"/>
      <c r="L174" s="19"/>
      <c r="M174" s="19"/>
      <c r="N174" s="19"/>
      <c r="O174" s="19"/>
      <c r="P174" s="19"/>
      <c r="Q174" s="19"/>
      <c r="R174" s="36"/>
      <c r="S174" s="48"/>
      <c r="T174" s="48"/>
      <c r="U174" s="48"/>
      <c r="V174" s="48"/>
      <c r="W174" s="48"/>
      <c r="X174" s="48"/>
      <c r="Y174" s="48"/>
      <c r="Z174" s="48"/>
      <c r="AA174" s="48"/>
      <c r="AB174" s="48"/>
      <c r="AC174" s="48"/>
      <c r="AD174" s="49"/>
      <c r="AE174" s="36"/>
      <c r="AF174" s="24"/>
      <c r="AG174" s="18"/>
      <c r="AH174" s="17"/>
    </row>
    <row r="175" spans="1:34" ht="15" x14ac:dyDescent="0.25">
      <c r="A175" s="120" t="s">
        <v>36</v>
      </c>
      <c r="B175" s="22"/>
      <c r="C175" s="47"/>
      <c r="D175" s="36"/>
      <c r="E175" s="19"/>
      <c r="F175" s="19"/>
      <c r="G175" s="19"/>
      <c r="H175" s="19"/>
      <c r="I175" s="19"/>
      <c r="J175" s="19"/>
      <c r="K175" s="19"/>
      <c r="L175" s="19"/>
      <c r="M175" s="19"/>
      <c r="N175" s="19"/>
      <c r="O175" s="19"/>
      <c r="P175" s="19"/>
      <c r="Q175" s="19"/>
      <c r="R175" s="36"/>
      <c r="S175" s="48"/>
      <c r="T175" s="48"/>
      <c r="U175" s="48"/>
      <c r="V175" s="48"/>
      <c r="W175" s="48"/>
      <c r="X175" s="48"/>
      <c r="Y175" s="48"/>
      <c r="Z175" s="48"/>
      <c r="AA175" s="48"/>
      <c r="AB175" s="48"/>
      <c r="AC175" s="48"/>
      <c r="AD175" s="49"/>
      <c r="AE175" s="36"/>
      <c r="AF175" s="24"/>
      <c r="AG175" s="18"/>
      <c r="AH175" s="17"/>
    </row>
    <row r="176" spans="1:34" ht="15" x14ac:dyDescent="0.25">
      <c r="A176" s="120" t="s">
        <v>36</v>
      </c>
      <c r="B176" s="22"/>
      <c r="C176" s="47"/>
      <c r="D176" s="36"/>
      <c r="E176" s="19"/>
      <c r="F176" s="19"/>
      <c r="G176" s="19"/>
      <c r="H176" s="19"/>
      <c r="I176" s="19"/>
      <c r="J176" s="19"/>
      <c r="K176" s="19"/>
      <c r="L176" s="19"/>
      <c r="M176" s="19"/>
      <c r="N176" s="19"/>
      <c r="O176" s="19"/>
      <c r="P176" s="19"/>
      <c r="Q176" s="19"/>
      <c r="R176" s="36"/>
      <c r="S176" s="48"/>
      <c r="T176" s="48"/>
      <c r="U176" s="48"/>
      <c r="V176" s="48"/>
      <c r="W176" s="48"/>
      <c r="X176" s="48"/>
      <c r="Y176" s="48"/>
      <c r="Z176" s="48"/>
      <c r="AA176" s="48"/>
      <c r="AB176" s="48"/>
      <c r="AC176" s="48"/>
      <c r="AD176" s="49"/>
      <c r="AE176" s="36"/>
      <c r="AF176" s="24"/>
      <c r="AG176" s="18"/>
      <c r="AH176" s="17"/>
    </row>
    <row r="177" spans="1:34" ht="15" x14ac:dyDescent="0.25">
      <c r="A177" s="120" t="s">
        <v>36</v>
      </c>
      <c r="B177" s="22"/>
      <c r="C177" s="47"/>
      <c r="D177" s="36"/>
      <c r="E177" s="19"/>
      <c r="F177" s="19"/>
      <c r="G177" s="19"/>
      <c r="H177" s="19"/>
      <c r="I177" s="19"/>
      <c r="J177" s="19"/>
      <c r="K177" s="19"/>
      <c r="L177" s="19"/>
      <c r="M177" s="19"/>
      <c r="N177" s="19"/>
      <c r="O177" s="19"/>
      <c r="P177" s="19"/>
      <c r="Q177" s="19"/>
      <c r="R177" s="36"/>
      <c r="S177" s="48"/>
      <c r="T177" s="48"/>
      <c r="U177" s="48"/>
      <c r="V177" s="48"/>
      <c r="W177" s="48"/>
      <c r="X177" s="48"/>
      <c r="Y177" s="48"/>
      <c r="Z177" s="48"/>
      <c r="AA177" s="48"/>
      <c r="AB177" s="48"/>
      <c r="AC177" s="48"/>
      <c r="AD177" s="49"/>
      <c r="AE177" s="36"/>
      <c r="AF177" s="24"/>
      <c r="AG177" s="18"/>
      <c r="AH177" s="17"/>
    </row>
    <row r="178" spans="1:34" ht="15" x14ac:dyDescent="0.25">
      <c r="A178" s="120" t="s">
        <v>36</v>
      </c>
      <c r="B178" s="22" t="s">
        <v>36</v>
      </c>
      <c r="C178" s="47" t="s">
        <v>36</v>
      </c>
      <c r="D178" s="36"/>
      <c r="E178" s="19"/>
      <c r="F178" s="19"/>
      <c r="G178" s="19"/>
      <c r="H178" s="19"/>
      <c r="I178" s="19"/>
      <c r="J178" s="19"/>
      <c r="K178" s="19"/>
      <c r="L178" s="19"/>
      <c r="M178" s="19"/>
      <c r="N178" s="19"/>
      <c r="O178" s="19"/>
      <c r="P178" s="19"/>
      <c r="Q178" s="19"/>
      <c r="R178" s="36"/>
      <c r="S178" s="48"/>
      <c r="T178" s="48"/>
      <c r="U178" s="48"/>
      <c r="V178" s="48"/>
      <c r="W178" s="48"/>
      <c r="X178" s="48"/>
      <c r="Y178" s="48"/>
      <c r="Z178" s="48"/>
      <c r="AA178" s="48"/>
      <c r="AB178" s="48"/>
      <c r="AC178" s="48"/>
      <c r="AD178" s="49"/>
      <c r="AE178" s="36"/>
      <c r="AF178" s="24" t="s">
        <v>36</v>
      </c>
      <c r="AG178" s="18" t="s">
        <v>36</v>
      </c>
      <c r="AH178" s="17"/>
    </row>
    <row r="179" spans="1:34" ht="15" x14ac:dyDescent="0.25">
      <c r="A179" s="120" t="s">
        <v>36</v>
      </c>
      <c r="B179" s="22" t="s">
        <v>36</v>
      </c>
      <c r="C179" s="47" t="s">
        <v>36</v>
      </c>
      <c r="D179" s="36"/>
      <c r="E179" s="19"/>
      <c r="F179" s="19"/>
      <c r="G179" s="19"/>
      <c r="H179" s="19"/>
      <c r="I179" s="19"/>
      <c r="J179" s="19"/>
      <c r="K179" s="19"/>
      <c r="L179" s="19"/>
      <c r="M179" s="19"/>
      <c r="N179" s="19"/>
      <c r="O179" s="19"/>
      <c r="P179" s="19"/>
      <c r="Q179" s="19"/>
      <c r="R179" s="36"/>
      <c r="S179" s="48"/>
      <c r="T179" s="48"/>
      <c r="U179" s="48"/>
      <c r="V179" s="48"/>
      <c r="W179" s="48"/>
      <c r="X179" s="48"/>
      <c r="Y179" s="48"/>
      <c r="Z179" s="48"/>
      <c r="AA179" s="48"/>
      <c r="AB179" s="48"/>
      <c r="AC179" s="48"/>
      <c r="AD179" s="49"/>
      <c r="AE179" s="36"/>
      <c r="AF179" s="24" t="s">
        <v>36</v>
      </c>
      <c r="AG179" s="18" t="s">
        <v>36</v>
      </c>
      <c r="AH179" s="17"/>
    </row>
    <row r="180" spans="1:34" ht="15" x14ac:dyDescent="0.25">
      <c r="A180" s="120"/>
      <c r="B180" s="22"/>
      <c r="C180" s="47"/>
      <c r="D180" s="36"/>
      <c r="E180" s="19"/>
      <c r="F180" s="19"/>
      <c r="G180" s="19"/>
      <c r="H180" s="19"/>
      <c r="I180" s="19"/>
      <c r="J180" s="19"/>
      <c r="K180" s="19"/>
      <c r="L180" s="19"/>
      <c r="M180" s="19"/>
      <c r="N180" s="19"/>
      <c r="O180" s="19"/>
      <c r="P180" s="19"/>
      <c r="Q180" s="19"/>
      <c r="R180" s="36"/>
      <c r="S180" s="48"/>
      <c r="T180" s="48"/>
      <c r="U180" s="48"/>
      <c r="V180" s="48"/>
      <c r="W180" s="48"/>
      <c r="X180" s="48"/>
      <c r="Y180" s="48"/>
      <c r="Z180" s="48"/>
      <c r="AA180" s="48"/>
      <c r="AB180" s="48"/>
      <c r="AC180" s="48"/>
      <c r="AD180" s="49"/>
      <c r="AE180" s="36"/>
      <c r="AF180" s="24"/>
      <c r="AG180" s="18"/>
      <c r="AH180" s="17"/>
    </row>
    <row r="181" spans="1:34" ht="15.6" x14ac:dyDescent="0.25">
      <c r="A181" s="120" t="s">
        <v>36</v>
      </c>
      <c r="B181" s="22" t="s">
        <v>36</v>
      </c>
      <c r="C181" s="47" t="s">
        <v>36</v>
      </c>
      <c r="D181" s="204" t="s">
        <v>74</v>
      </c>
      <c r="E181" s="204"/>
      <c r="F181" s="204"/>
      <c r="G181" s="204"/>
      <c r="H181" s="204"/>
      <c r="I181" s="204"/>
      <c r="J181" s="204"/>
      <c r="K181" s="204"/>
      <c r="L181" s="204"/>
      <c r="M181" s="204"/>
      <c r="N181" s="204"/>
      <c r="O181" s="204"/>
      <c r="P181" s="204"/>
      <c r="Q181" s="204"/>
      <c r="R181" s="204"/>
      <c r="S181" s="204"/>
      <c r="T181" s="204"/>
      <c r="U181" s="204"/>
      <c r="V181" s="204"/>
      <c r="W181" s="204"/>
      <c r="X181" s="204"/>
      <c r="Y181" s="204"/>
      <c r="Z181" s="204"/>
      <c r="AA181" s="204"/>
      <c r="AB181" s="204"/>
      <c r="AC181" s="204"/>
      <c r="AD181" s="204"/>
      <c r="AE181" s="204"/>
      <c r="AF181" s="205"/>
      <c r="AG181" s="18" t="s">
        <v>36</v>
      </c>
      <c r="AH181" s="17"/>
    </row>
    <row r="182" spans="1:34" ht="15" x14ac:dyDescent="0.25">
      <c r="A182" s="120" t="s">
        <v>36</v>
      </c>
      <c r="B182" s="22" t="s">
        <v>36</v>
      </c>
      <c r="C182" s="41" t="s">
        <v>36</v>
      </c>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8" t="s">
        <v>36</v>
      </c>
      <c r="AH182" s="17"/>
    </row>
    <row r="183" spans="1:34" ht="17.399999999999999" x14ac:dyDescent="0.3">
      <c r="A183" s="120" t="s">
        <v>36</v>
      </c>
      <c r="B183" s="22" t="s">
        <v>36</v>
      </c>
      <c r="C183" s="45" t="s">
        <v>36</v>
      </c>
      <c r="D183" s="45" t="s">
        <v>36</v>
      </c>
      <c r="E183" s="46"/>
      <c r="F183" s="46"/>
      <c r="G183" s="46"/>
      <c r="H183" s="46"/>
      <c r="I183" s="46"/>
      <c r="J183" s="46"/>
      <c r="K183" s="46"/>
      <c r="L183" s="46"/>
      <c r="M183" s="46"/>
      <c r="N183" s="46"/>
      <c r="O183" s="46"/>
      <c r="P183" s="46"/>
      <c r="Q183" s="46"/>
      <c r="R183" s="45" t="s">
        <v>36</v>
      </c>
      <c r="S183" s="45" t="s">
        <v>36</v>
      </c>
      <c r="T183" s="45" t="s">
        <v>36</v>
      </c>
      <c r="U183" s="45" t="s">
        <v>36</v>
      </c>
      <c r="V183" s="45" t="s">
        <v>36</v>
      </c>
      <c r="W183" s="45" t="s">
        <v>36</v>
      </c>
      <c r="X183" s="45" t="s">
        <v>36</v>
      </c>
      <c r="Y183" s="45" t="s">
        <v>36</v>
      </c>
      <c r="Z183" s="45" t="s">
        <v>36</v>
      </c>
      <c r="AA183" s="45" t="s">
        <v>36</v>
      </c>
      <c r="AB183" s="45" t="s">
        <v>36</v>
      </c>
      <c r="AC183" s="45" t="s">
        <v>36</v>
      </c>
      <c r="AD183" s="45" t="s">
        <v>36</v>
      </c>
      <c r="AE183" s="45" t="s">
        <v>36</v>
      </c>
      <c r="AF183" s="45" t="s">
        <v>36</v>
      </c>
      <c r="AG183" s="18" t="s">
        <v>36</v>
      </c>
      <c r="AH183" s="17"/>
    </row>
    <row r="184" spans="1:34" ht="17.399999999999999" customHeight="1" x14ac:dyDescent="0.25">
      <c r="A184" s="120" t="s">
        <v>36</v>
      </c>
      <c r="B184" s="22" t="s">
        <v>36</v>
      </c>
      <c r="C184" s="187" t="s">
        <v>75</v>
      </c>
      <c r="D184" s="188"/>
      <c r="E184" s="188"/>
      <c r="F184" s="188"/>
      <c r="G184" s="188"/>
      <c r="H184" s="188"/>
      <c r="I184" s="188"/>
      <c r="J184" s="188"/>
      <c r="K184" s="188"/>
      <c r="L184" s="188"/>
      <c r="M184" s="188"/>
      <c r="N184" s="188"/>
      <c r="O184" s="188"/>
      <c r="P184" s="188"/>
      <c r="Q184" s="188"/>
      <c r="R184" s="188"/>
      <c r="S184" s="188"/>
      <c r="T184" s="188"/>
      <c r="U184" s="188"/>
      <c r="V184" s="188"/>
      <c r="W184" s="188"/>
      <c r="X184" s="188"/>
      <c r="Y184" s="188"/>
      <c r="Z184" s="188"/>
      <c r="AA184" s="188"/>
      <c r="AB184" s="188"/>
      <c r="AC184" s="188"/>
      <c r="AD184" s="188"/>
      <c r="AE184" s="188"/>
      <c r="AF184" s="189"/>
      <c r="AG184" s="18" t="s">
        <v>36</v>
      </c>
      <c r="AH184" s="17"/>
    </row>
    <row r="185" spans="1:34" ht="15" x14ac:dyDescent="0.25">
      <c r="A185" s="120" t="s">
        <v>36</v>
      </c>
      <c r="B185" s="22" t="s">
        <v>36</v>
      </c>
      <c r="C185" s="47" t="s">
        <v>36</v>
      </c>
      <c r="D185" s="36"/>
      <c r="E185" s="19"/>
      <c r="F185" s="19"/>
      <c r="G185" s="19"/>
      <c r="H185" s="19"/>
      <c r="I185" s="19"/>
      <c r="J185" s="19"/>
      <c r="K185" s="19"/>
      <c r="L185" s="19"/>
      <c r="M185" s="19"/>
      <c r="N185" s="19"/>
      <c r="O185" s="19"/>
      <c r="P185" s="19"/>
      <c r="Q185" s="19"/>
      <c r="R185" s="36"/>
      <c r="S185" s="48"/>
      <c r="T185" s="48"/>
      <c r="U185" s="48"/>
      <c r="V185" s="48"/>
      <c r="W185" s="48"/>
      <c r="X185" s="48"/>
      <c r="Y185" s="48"/>
      <c r="Z185" s="48"/>
      <c r="AA185" s="48"/>
      <c r="AB185" s="48"/>
      <c r="AC185" s="48"/>
      <c r="AD185" s="49"/>
      <c r="AE185" s="36"/>
      <c r="AF185" s="24" t="s">
        <v>36</v>
      </c>
      <c r="AG185" s="18" t="s">
        <v>36</v>
      </c>
      <c r="AH185" s="17"/>
    </row>
    <row r="186" spans="1:34" ht="15.6" customHeight="1" x14ac:dyDescent="0.25">
      <c r="A186" s="120" t="s">
        <v>36</v>
      </c>
      <c r="B186" s="22" t="s">
        <v>36</v>
      </c>
      <c r="C186" s="47" t="s">
        <v>36</v>
      </c>
      <c r="D186" s="194" t="s">
        <v>76</v>
      </c>
      <c r="E186" s="194"/>
      <c r="F186" s="194"/>
      <c r="G186" s="194"/>
      <c r="H186" s="194"/>
      <c r="I186" s="194"/>
      <c r="J186" s="194"/>
      <c r="K186" s="194"/>
      <c r="L186" s="194"/>
      <c r="M186" s="194"/>
      <c r="N186" s="194"/>
      <c r="O186" s="194"/>
      <c r="P186" s="194"/>
      <c r="Q186" s="62"/>
      <c r="R186" s="62"/>
      <c r="S186" s="62"/>
      <c r="T186" s="62"/>
      <c r="U186" s="62"/>
      <c r="V186" s="62"/>
      <c r="W186" s="62"/>
      <c r="X186" s="62"/>
      <c r="Y186" s="62"/>
      <c r="Z186" s="62"/>
      <c r="AA186" s="62"/>
      <c r="AB186" s="62"/>
      <c r="AC186" s="62"/>
      <c r="AD186" s="62"/>
      <c r="AE186" s="36"/>
      <c r="AF186" s="24" t="s">
        <v>36</v>
      </c>
      <c r="AG186" s="18" t="s">
        <v>36</v>
      </c>
      <c r="AH186" s="17"/>
    </row>
    <row r="187" spans="1:34" ht="15" x14ac:dyDescent="0.25">
      <c r="A187" s="120"/>
      <c r="B187" s="22"/>
      <c r="C187" s="47"/>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36"/>
      <c r="AF187" s="24"/>
      <c r="AG187" s="18"/>
      <c r="AH187" s="17"/>
    </row>
    <row r="188" spans="1:34" ht="17.399999999999999" x14ac:dyDescent="0.3">
      <c r="A188" s="120" t="s">
        <v>36</v>
      </c>
      <c r="B188" s="50" t="s">
        <v>36</v>
      </c>
      <c r="C188" s="47" t="s">
        <v>36</v>
      </c>
      <c r="D188" s="190" t="s">
        <v>77</v>
      </c>
      <c r="E188" s="190"/>
      <c r="F188" s="190"/>
      <c r="G188" s="190"/>
      <c r="H188" s="190"/>
      <c r="I188" s="190"/>
      <c r="J188" s="190"/>
      <c r="K188" s="190"/>
      <c r="L188" s="190"/>
      <c r="M188" s="190"/>
      <c r="N188" s="190"/>
      <c r="O188" s="190"/>
      <c r="P188" s="190"/>
      <c r="Q188" s="190"/>
      <c r="R188" s="190"/>
      <c r="S188" s="190"/>
      <c r="T188" s="190"/>
      <c r="U188" s="190"/>
      <c r="V188" s="190"/>
      <c r="W188" s="190"/>
      <c r="X188" s="190"/>
      <c r="Y188" s="190"/>
      <c r="Z188" s="190"/>
      <c r="AA188" s="190"/>
      <c r="AB188" s="190"/>
      <c r="AC188" s="190"/>
      <c r="AD188" s="190"/>
      <c r="AE188" s="190"/>
      <c r="AF188" s="191"/>
      <c r="AG188" s="52" t="s">
        <v>36</v>
      </c>
      <c r="AH188" s="17"/>
    </row>
    <row r="189" spans="1:34" ht="15" x14ac:dyDescent="0.25">
      <c r="A189" s="120" t="s">
        <v>36</v>
      </c>
      <c r="B189" s="22" t="s">
        <v>36</v>
      </c>
      <c r="C189" s="47" t="s">
        <v>36</v>
      </c>
      <c r="D189" s="140"/>
      <c r="E189" s="19"/>
      <c r="F189" s="19"/>
      <c r="G189" s="19"/>
      <c r="H189" s="19"/>
      <c r="I189" s="19"/>
      <c r="J189" s="19"/>
      <c r="K189" s="19"/>
      <c r="L189" s="19"/>
      <c r="M189" s="19"/>
      <c r="N189" s="19"/>
      <c r="O189" s="19"/>
      <c r="P189" s="19"/>
      <c r="Q189" s="19"/>
      <c r="R189" s="140"/>
      <c r="S189" s="48"/>
      <c r="T189" s="48"/>
      <c r="U189" s="48"/>
      <c r="V189" s="48"/>
      <c r="W189" s="48"/>
      <c r="X189" s="48"/>
      <c r="Y189" s="48"/>
      <c r="Z189" s="48"/>
      <c r="AA189" s="48"/>
      <c r="AB189" s="48"/>
      <c r="AC189" s="48"/>
      <c r="AD189" s="49"/>
      <c r="AE189" s="36"/>
      <c r="AF189" s="24" t="s">
        <v>36</v>
      </c>
      <c r="AG189" s="18" t="s">
        <v>36</v>
      </c>
      <c r="AH189" s="17"/>
    </row>
    <row r="190" spans="1:34" ht="15" x14ac:dyDescent="0.25">
      <c r="A190" s="120" t="s">
        <v>36</v>
      </c>
      <c r="B190" s="22" t="s">
        <v>36</v>
      </c>
      <c r="C190" s="47" t="s">
        <v>36</v>
      </c>
      <c r="D190" s="140"/>
      <c r="E190" s="19"/>
      <c r="F190" s="19"/>
      <c r="G190" s="19"/>
      <c r="H190" s="19"/>
      <c r="I190" s="19"/>
      <c r="J190" s="19"/>
      <c r="K190" s="19"/>
      <c r="L190" s="19"/>
      <c r="M190" s="19"/>
      <c r="N190" s="19"/>
      <c r="O190" s="19"/>
      <c r="P190" s="19"/>
      <c r="Q190" s="19"/>
      <c r="R190" s="140"/>
      <c r="S190" s="48"/>
      <c r="T190" s="48"/>
      <c r="U190" s="48"/>
      <c r="V190" s="48"/>
      <c r="W190" s="48"/>
      <c r="X190" s="48"/>
      <c r="Y190" s="48"/>
      <c r="Z190" s="48"/>
      <c r="AA190" s="48"/>
      <c r="AB190" s="48"/>
      <c r="AC190" s="48"/>
      <c r="AD190" s="49"/>
      <c r="AE190" s="36"/>
      <c r="AF190" s="24" t="s">
        <v>36</v>
      </c>
      <c r="AG190" s="18" t="s">
        <v>36</v>
      </c>
      <c r="AH190" s="17"/>
    </row>
    <row r="191" spans="1:34" ht="15" x14ac:dyDescent="0.25">
      <c r="A191" s="120" t="s">
        <v>36</v>
      </c>
      <c r="B191" s="22" t="s">
        <v>36</v>
      </c>
      <c r="C191" s="47" t="s">
        <v>36</v>
      </c>
      <c r="D191" s="36"/>
      <c r="E191" s="19"/>
      <c r="F191" s="19"/>
      <c r="G191" s="19"/>
      <c r="H191" s="19"/>
      <c r="I191" s="19"/>
      <c r="J191" s="19"/>
      <c r="K191" s="19"/>
      <c r="L191" s="19"/>
      <c r="M191" s="19"/>
      <c r="N191" s="19"/>
      <c r="O191" s="19"/>
      <c r="P191" s="19"/>
      <c r="Q191" s="19"/>
      <c r="R191" s="36"/>
      <c r="S191" s="48"/>
      <c r="T191" s="48"/>
      <c r="U191" s="48"/>
      <c r="V191" s="48"/>
      <c r="W191" s="48"/>
      <c r="X191" s="48"/>
      <c r="Y191" s="48"/>
      <c r="Z191" s="48"/>
      <c r="AA191" s="48"/>
      <c r="AB191" s="48"/>
      <c r="AC191" s="48"/>
      <c r="AD191" s="49"/>
      <c r="AE191" s="36"/>
      <c r="AF191" s="24" t="s">
        <v>36</v>
      </c>
      <c r="AG191" s="18" t="s">
        <v>36</v>
      </c>
      <c r="AH191" s="17"/>
    </row>
    <row r="192" spans="1:34" ht="15.6" x14ac:dyDescent="0.3">
      <c r="A192" s="120" t="s">
        <v>36</v>
      </c>
      <c r="B192" s="22" t="s">
        <v>36</v>
      </c>
      <c r="C192" s="47" t="s">
        <v>36</v>
      </c>
      <c r="D192" s="63"/>
      <c r="E192" s="19"/>
      <c r="F192" s="19"/>
      <c r="G192" s="19"/>
      <c r="H192" s="19"/>
      <c r="I192" s="19"/>
      <c r="J192" s="19"/>
      <c r="K192" s="19"/>
      <c r="L192" s="19"/>
      <c r="M192" s="19"/>
      <c r="N192" s="19"/>
      <c r="O192" s="19"/>
      <c r="P192" s="19"/>
      <c r="Q192" s="19"/>
      <c r="R192" s="63"/>
      <c r="S192" s="48"/>
      <c r="T192" s="48"/>
      <c r="U192" s="48"/>
      <c r="V192" s="48"/>
      <c r="W192" s="48"/>
      <c r="X192" s="48"/>
      <c r="Y192" s="48"/>
      <c r="Z192" s="48"/>
      <c r="AA192" s="48"/>
      <c r="AB192" s="48"/>
      <c r="AC192" s="48"/>
      <c r="AD192" s="49"/>
      <c r="AE192" s="36"/>
      <c r="AF192" s="24" t="s">
        <v>36</v>
      </c>
      <c r="AG192" s="18" t="s">
        <v>36</v>
      </c>
      <c r="AH192" s="17"/>
    </row>
    <row r="193" spans="1:34" ht="15" x14ac:dyDescent="0.25">
      <c r="A193" s="120" t="s">
        <v>36</v>
      </c>
      <c r="B193" s="22" t="s">
        <v>36</v>
      </c>
      <c r="C193" s="47" t="s">
        <v>36</v>
      </c>
      <c r="D193" s="36"/>
      <c r="E193" s="19"/>
      <c r="F193" s="19"/>
      <c r="G193" s="19"/>
      <c r="H193" s="19"/>
      <c r="I193" s="19"/>
      <c r="J193" s="19"/>
      <c r="K193" s="19"/>
      <c r="L193" s="19"/>
      <c r="M193" s="19"/>
      <c r="N193" s="19"/>
      <c r="O193" s="19"/>
      <c r="P193" s="19"/>
      <c r="Q193" s="19"/>
      <c r="R193" s="36"/>
      <c r="S193" s="48"/>
      <c r="T193" s="48"/>
      <c r="U193" s="48"/>
      <c r="V193" s="48"/>
      <c r="W193" s="48"/>
      <c r="X193" s="48"/>
      <c r="Y193" s="48"/>
      <c r="Z193" s="48"/>
      <c r="AA193" s="48"/>
      <c r="AB193" s="48"/>
      <c r="AC193" s="48"/>
      <c r="AD193" s="49"/>
      <c r="AE193" s="36"/>
      <c r="AF193" s="24" t="s">
        <v>36</v>
      </c>
      <c r="AG193" s="18" t="s">
        <v>36</v>
      </c>
      <c r="AH193" s="17"/>
    </row>
    <row r="194" spans="1:34" ht="15" x14ac:dyDescent="0.25">
      <c r="A194" s="120" t="s">
        <v>36</v>
      </c>
      <c r="B194" s="22" t="s">
        <v>36</v>
      </c>
      <c r="C194" s="47" t="s">
        <v>36</v>
      </c>
      <c r="D194" s="36"/>
      <c r="E194" s="19"/>
      <c r="F194" s="19"/>
      <c r="G194" s="19"/>
      <c r="H194" s="19"/>
      <c r="I194" s="19"/>
      <c r="J194" s="19"/>
      <c r="K194" s="19"/>
      <c r="L194" s="19"/>
      <c r="M194" s="19"/>
      <c r="N194" s="19"/>
      <c r="O194" s="19"/>
      <c r="P194" s="19"/>
      <c r="Q194" s="19"/>
      <c r="R194" s="36"/>
      <c r="S194" s="48"/>
      <c r="T194" s="48"/>
      <c r="U194" s="48"/>
      <c r="V194" s="48"/>
      <c r="W194" s="48"/>
      <c r="X194" s="48"/>
      <c r="Y194" s="48"/>
      <c r="Z194" s="48"/>
      <c r="AA194" s="48"/>
      <c r="AB194" s="48"/>
      <c r="AC194" s="48"/>
      <c r="AD194" s="49"/>
      <c r="AE194" s="36"/>
      <c r="AF194" s="24" t="s">
        <v>36</v>
      </c>
      <c r="AG194" s="18" t="s">
        <v>36</v>
      </c>
      <c r="AH194" s="17"/>
    </row>
    <row r="195" spans="1:34" ht="15" x14ac:dyDescent="0.25">
      <c r="A195" s="120" t="s">
        <v>36</v>
      </c>
      <c r="B195" s="22" t="s">
        <v>36</v>
      </c>
      <c r="C195" s="47" t="s">
        <v>36</v>
      </c>
      <c r="D195" s="36"/>
      <c r="E195" s="19"/>
      <c r="F195" s="19"/>
      <c r="G195" s="19"/>
      <c r="H195" s="19"/>
      <c r="I195" s="19"/>
      <c r="J195" s="19"/>
      <c r="K195" s="19"/>
      <c r="L195" s="19"/>
      <c r="M195" s="19"/>
      <c r="N195" s="19"/>
      <c r="O195" s="19"/>
      <c r="P195" s="19"/>
      <c r="Q195" s="19"/>
      <c r="R195" s="36"/>
      <c r="S195" s="48"/>
      <c r="T195" s="48"/>
      <c r="U195" s="48"/>
      <c r="V195" s="48"/>
      <c r="W195" s="48"/>
      <c r="X195" s="48"/>
      <c r="Y195" s="48"/>
      <c r="Z195" s="48"/>
      <c r="AA195" s="48"/>
      <c r="AB195" s="48"/>
      <c r="AC195" s="48"/>
      <c r="AD195" s="49"/>
      <c r="AE195" s="36"/>
      <c r="AF195" s="24" t="s">
        <v>36</v>
      </c>
      <c r="AG195" s="18" t="s">
        <v>36</v>
      </c>
      <c r="AH195" s="17"/>
    </row>
    <row r="196" spans="1:34" ht="15" x14ac:dyDescent="0.25">
      <c r="A196" s="120" t="s">
        <v>36</v>
      </c>
      <c r="B196" s="22" t="s">
        <v>36</v>
      </c>
      <c r="C196" s="47" t="s">
        <v>36</v>
      </c>
      <c r="D196" s="36"/>
      <c r="E196" s="19"/>
      <c r="F196" s="19"/>
      <c r="G196" s="19"/>
      <c r="H196" s="19"/>
      <c r="I196" s="19"/>
      <c r="J196" s="19"/>
      <c r="K196" s="19"/>
      <c r="L196" s="19"/>
      <c r="M196" s="19"/>
      <c r="N196" s="19"/>
      <c r="O196" s="19"/>
      <c r="P196" s="19"/>
      <c r="Q196" s="19"/>
      <c r="R196" s="36"/>
      <c r="S196" s="48"/>
      <c r="T196" s="48"/>
      <c r="U196" s="48"/>
      <c r="V196" s="48"/>
      <c r="W196" s="48"/>
      <c r="X196" s="48"/>
      <c r="Y196" s="48"/>
      <c r="Z196" s="48"/>
      <c r="AA196" s="48"/>
      <c r="AB196" s="48"/>
      <c r="AC196" s="48"/>
      <c r="AD196" s="49"/>
      <c r="AE196" s="36"/>
      <c r="AF196" s="24" t="s">
        <v>36</v>
      </c>
      <c r="AG196" s="18" t="s">
        <v>36</v>
      </c>
      <c r="AH196" s="17"/>
    </row>
    <row r="197" spans="1:34" ht="15" x14ac:dyDescent="0.25">
      <c r="A197" s="120" t="s">
        <v>36</v>
      </c>
      <c r="B197" s="22" t="s">
        <v>36</v>
      </c>
      <c r="C197" s="47" t="s">
        <v>36</v>
      </c>
      <c r="D197" s="36"/>
      <c r="E197" s="19"/>
      <c r="F197" s="19"/>
      <c r="G197" s="19"/>
      <c r="H197" s="19"/>
      <c r="I197" s="19"/>
      <c r="J197" s="19"/>
      <c r="K197" s="19"/>
      <c r="L197" s="19"/>
      <c r="M197" s="19"/>
      <c r="N197" s="19"/>
      <c r="O197" s="19"/>
      <c r="P197" s="19"/>
      <c r="Q197" s="19"/>
      <c r="R197" s="36"/>
      <c r="S197" s="48"/>
      <c r="T197" s="48"/>
      <c r="U197" s="48"/>
      <c r="V197" s="48"/>
      <c r="W197" s="48"/>
      <c r="X197" s="48"/>
      <c r="Y197" s="48"/>
      <c r="Z197" s="48"/>
      <c r="AA197" s="48"/>
      <c r="AB197" s="48"/>
      <c r="AC197" s="48"/>
      <c r="AD197" s="49"/>
      <c r="AE197" s="36"/>
      <c r="AF197" s="24" t="s">
        <v>36</v>
      </c>
      <c r="AG197" s="18" t="s">
        <v>36</v>
      </c>
      <c r="AH197" s="17"/>
    </row>
    <row r="198" spans="1:34" ht="15" x14ac:dyDescent="0.25">
      <c r="A198" s="120" t="s">
        <v>36</v>
      </c>
      <c r="B198" s="22" t="s">
        <v>36</v>
      </c>
      <c r="C198" s="47" t="s">
        <v>36</v>
      </c>
      <c r="D198" s="36"/>
      <c r="E198" s="19"/>
      <c r="F198" s="19"/>
      <c r="G198" s="19"/>
      <c r="H198" s="19"/>
      <c r="I198" s="19"/>
      <c r="J198" s="19"/>
      <c r="K198" s="19"/>
      <c r="L198" s="19"/>
      <c r="M198" s="19"/>
      <c r="N198" s="19"/>
      <c r="O198" s="19"/>
      <c r="P198" s="19"/>
      <c r="Q198" s="19"/>
      <c r="R198" s="36"/>
      <c r="S198" s="48"/>
      <c r="T198" s="48"/>
      <c r="U198" s="48"/>
      <c r="V198" s="48"/>
      <c r="W198" s="48"/>
      <c r="X198" s="48"/>
      <c r="Y198" s="48"/>
      <c r="Z198" s="48"/>
      <c r="AA198" s="48"/>
      <c r="AB198" s="48"/>
      <c r="AC198" s="48"/>
      <c r="AD198" s="49"/>
      <c r="AE198" s="36"/>
      <c r="AF198" s="24" t="s">
        <v>36</v>
      </c>
      <c r="AG198" s="18" t="s">
        <v>36</v>
      </c>
      <c r="AH198" s="17"/>
    </row>
    <row r="199" spans="1:34" ht="15" x14ac:dyDescent="0.25">
      <c r="A199" s="120" t="s">
        <v>36</v>
      </c>
      <c r="B199" s="22" t="s">
        <v>36</v>
      </c>
      <c r="C199" s="47" t="s">
        <v>36</v>
      </c>
      <c r="D199" s="36"/>
      <c r="E199" s="19"/>
      <c r="F199" s="19"/>
      <c r="G199" s="19"/>
      <c r="H199" s="19"/>
      <c r="I199" s="19"/>
      <c r="J199" s="19"/>
      <c r="K199" s="19"/>
      <c r="L199" s="19"/>
      <c r="M199" s="19"/>
      <c r="N199" s="19"/>
      <c r="O199" s="19"/>
      <c r="P199" s="19"/>
      <c r="Q199" s="19"/>
      <c r="R199" s="36"/>
      <c r="S199" s="48"/>
      <c r="T199" s="48"/>
      <c r="U199" s="48"/>
      <c r="V199" s="48"/>
      <c r="W199" s="48"/>
      <c r="X199" s="48"/>
      <c r="Y199" s="48"/>
      <c r="Z199" s="48"/>
      <c r="AA199" s="48"/>
      <c r="AB199" s="48"/>
      <c r="AC199" s="48"/>
      <c r="AD199" s="49"/>
      <c r="AE199" s="36"/>
      <c r="AF199" s="24" t="s">
        <v>36</v>
      </c>
      <c r="AG199" s="18" t="s">
        <v>36</v>
      </c>
      <c r="AH199" s="17"/>
    </row>
    <row r="200" spans="1:34" ht="15" x14ac:dyDescent="0.25">
      <c r="A200" s="120" t="s">
        <v>36</v>
      </c>
      <c r="B200" s="22" t="s">
        <v>36</v>
      </c>
      <c r="C200" s="47" t="s">
        <v>36</v>
      </c>
      <c r="D200" s="36"/>
      <c r="E200" s="19"/>
      <c r="F200" s="19"/>
      <c r="G200" s="19"/>
      <c r="H200" s="19"/>
      <c r="I200" s="19"/>
      <c r="J200" s="19"/>
      <c r="K200" s="19"/>
      <c r="L200" s="19"/>
      <c r="M200" s="19"/>
      <c r="N200" s="19"/>
      <c r="O200" s="19"/>
      <c r="P200" s="19"/>
      <c r="Q200" s="19"/>
      <c r="R200" s="36"/>
      <c r="S200" s="48"/>
      <c r="T200" s="48"/>
      <c r="U200" s="48"/>
      <c r="V200" s="48"/>
      <c r="W200" s="48"/>
      <c r="X200" s="48"/>
      <c r="Y200" s="48"/>
      <c r="Z200" s="48"/>
      <c r="AA200" s="48"/>
      <c r="AB200" s="48"/>
      <c r="AC200" s="48"/>
      <c r="AD200" s="49"/>
      <c r="AE200" s="36"/>
      <c r="AF200" s="24" t="s">
        <v>36</v>
      </c>
      <c r="AG200" s="18" t="s">
        <v>36</v>
      </c>
      <c r="AH200" s="17"/>
    </row>
    <row r="201" spans="1:34" ht="15" x14ac:dyDescent="0.25">
      <c r="A201" s="120" t="s">
        <v>36</v>
      </c>
      <c r="B201" s="22" t="s">
        <v>36</v>
      </c>
      <c r="C201" s="47" t="s">
        <v>36</v>
      </c>
      <c r="D201" s="36"/>
      <c r="E201" s="19"/>
      <c r="F201" s="19"/>
      <c r="G201" s="19"/>
      <c r="H201" s="19"/>
      <c r="I201" s="19"/>
      <c r="J201" s="19"/>
      <c r="K201" s="19"/>
      <c r="L201" s="19"/>
      <c r="M201" s="19"/>
      <c r="N201" s="19"/>
      <c r="O201" s="19"/>
      <c r="P201" s="19"/>
      <c r="Q201" s="19"/>
      <c r="R201" s="36"/>
      <c r="S201" s="48"/>
      <c r="T201" s="48"/>
      <c r="U201" s="48"/>
      <c r="V201" s="48"/>
      <c r="W201" s="48"/>
      <c r="X201" s="48"/>
      <c r="Y201" s="48"/>
      <c r="Z201" s="48"/>
      <c r="AA201" s="48"/>
      <c r="AB201" s="48"/>
      <c r="AC201" s="48"/>
      <c r="AD201" s="49"/>
      <c r="AE201" s="36"/>
      <c r="AF201" s="24" t="s">
        <v>36</v>
      </c>
      <c r="AG201" s="18" t="s">
        <v>36</v>
      </c>
      <c r="AH201" s="17"/>
    </row>
    <row r="202" spans="1:34" ht="15" x14ac:dyDescent="0.25">
      <c r="A202" s="120" t="s">
        <v>36</v>
      </c>
      <c r="B202" s="22" t="s">
        <v>36</v>
      </c>
      <c r="C202" s="47" t="s">
        <v>36</v>
      </c>
      <c r="D202" s="36"/>
      <c r="E202" s="19"/>
      <c r="F202" s="19"/>
      <c r="G202" s="19"/>
      <c r="H202" s="19"/>
      <c r="I202" s="19"/>
      <c r="J202" s="19"/>
      <c r="K202" s="19"/>
      <c r="L202" s="19"/>
      <c r="M202" s="19"/>
      <c r="N202" s="19"/>
      <c r="O202" s="19"/>
      <c r="P202" s="19"/>
      <c r="Q202" s="19"/>
      <c r="R202" s="36"/>
      <c r="S202" s="48"/>
      <c r="T202" s="48"/>
      <c r="U202" s="48"/>
      <c r="V202" s="48"/>
      <c r="W202" s="48"/>
      <c r="X202" s="48"/>
      <c r="Y202" s="48"/>
      <c r="Z202" s="48"/>
      <c r="AA202" s="48"/>
      <c r="AB202" s="48"/>
      <c r="AC202" s="48"/>
      <c r="AD202" s="49"/>
      <c r="AE202" s="36"/>
      <c r="AF202" s="24" t="s">
        <v>36</v>
      </c>
      <c r="AG202" s="18" t="s">
        <v>36</v>
      </c>
      <c r="AH202" s="17"/>
    </row>
    <row r="203" spans="1:34" ht="15" x14ac:dyDescent="0.25">
      <c r="A203" s="120" t="s">
        <v>36</v>
      </c>
      <c r="B203" s="22" t="s">
        <v>36</v>
      </c>
      <c r="C203" s="47" t="s">
        <v>36</v>
      </c>
      <c r="D203" s="36"/>
      <c r="E203" s="19"/>
      <c r="F203" s="19"/>
      <c r="G203" s="19"/>
      <c r="H203" s="19"/>
      <c r="I203" s="19"/>
      <c r="J203" s="19"/>
      <c r="K203" s="19"/>
      <c r="L203" s="19"/>
      <c r="M203" s="19"/>
      <c r="N203" s="19"/>
      <c r="O203" s="19"/>
      <c r="P203" s="19"/>
      <c r="Q203" s="19"/>
      <c r="R203" s="36"/>
      <c r="S203" s="48"/>
      <c r="T203" s="48"/>
      <c r="U203" s="48"/>
      <c r="V203" s="48"/>
      <c r="W203" s="48"/>
      <c r="X203" s="48"/>
      <c r="Y203" s="48"/>
      <c r="Z203" s="48"/>
      <c r="AA203" s="48"/>
      <c r="AB203" s="48"/>
      <c r="AC203" s="48"/>
      <c r="AD203" s="49"/>
      <c r="AE203" s="36"/>
      <c r="AF203" s="24" t="s">
        <v>36</v>
      </c>
      <c r="AG203" s="18" t="s">
        <v>36</v>
      </c>
      <c r="AH203" s="17"/>
    </row>
    <row r="204" spans="1:34" ht="15" x14ac:dyDescent="0.25">
      <c r="A204" s="120" t="s">
        <v>36</v>
      </c>
      <c r="B204" s="22" t="s">
        <v>36</v>
      </c>
      <c r="C204" s="47" t="s">
        <v>36</v>
      </c>
      <c r="D204" s="36"/>
      <c r="E204" s="19"/>
      <c r="F204" s="19"/>
      <c r="G204" s="19"/>
      <c r="H204" s="19"/>
      <c r="I204" s="19"/>
      <c r="J204" s="19"/>
      <c r="K204" s="19"/>
      <c r="L204" s="19"/>
      <c r="M204" s="19"/>
      <c r="N204" s="19"/>
      <c r="O204" s="19"/>
      <c r="P204" s="19"/>
      <c r="Q204" s="19"/>
      <c r="R204" s="36"/>
      <c r="S204" s="48"/>
      <c r="T204" s="48"/>
      <c r="U204" s="48"/>
      <c r="V204" s="48"/>
      <c r="W204" s="48"/>
      <c r="X204" s="48"/>
      <c r="Y204" s="48"/>
      <c r="Z204" s="48"/>
      <c r="AA204" s="48"/>
      <c r="AB204" s="48"/>
      <c r="AC204" s="48"/>
      <c r="AD204" s="49"/>
      <c r="AE204" s="36"/>
      <c r="AF204" s="24" t="s">
        <v>36</v>
      </c>
      <c r="AG204" s="18" t="s">
        <v>36</v>
      </c>
      <c r="AH204" s="17"/>
    </row>
    <row r="205" spans="1:34" ht="15" x14ac:dyDescent="0.25">
      <c r="A205" s="120" t="s">
        <v>36</v>
      </c>
      <c r="B205" s="22" t="s">
        <v>36</v>
      </c>
      <c r="C205" s="47" t="s">
        <v>36</v>
      </c>
      <c r="D205" s="36"/>
      <c r="E205" s="19"/>
      <c r="F205" s="19"/>
      <c r="G205" s="19"/>
      <c r="H205" s="19"/>
      <c r="I205" s="19"/>
      <c r="J205" s="19"/>
      <c r="K205" s="19"/>
      <c r="L205" s="19"/>
      <c r="M205" s="19"/>
      <c r="N205" s="19"/>
      <c r="O205" s="19"/>
      <c r="P205" s="19"/>
      <c r="Q205" s="19"/>
      <c r="R205" s="36"/>
      <c r="S205" s="48"/>
      <c r="T205" s="48"/>
      <c r="U205" s="48"/>
      <c r="V205" s="48"/>
      <c r="W205" s="48"/>
      <c r="X205" s="48"/>
      <c r="Y205" s="48"/>
      <c r="Z205" s="48"/>
      <c r="AA205" s="48"/>
      <c r="AB205" s="48"/>
      <c r="AC205" s="48"/>
      <c r="AD205" s="49"/>
      <c r="AE205" s="36"/>
      <c r="AF205" s="24" t="s">
        <v>36</v>
      </c>
      <c r="AG205" s="18" t="s">
        <v>36</v>
      </c>
      <c r="AH205" s="17"/>
    </row>
    <row r="206" spans="1:34" ht="15" x14ac:dyDescent="0.25">
      <c r="A206" s="120" t="s">
        <v>36</v>
      </c>
      <c r="B206" s="22" t="s">
        <v>36</v>
      </c>
      <c r="C206" s="47" t="s">
        <v>36</v>
      </c>
      <c r="D206" s="36"/>
      <c r="E206" s="19"/>
      <c r="F206" s="19"/>
      <c r="G206" s="19"/>
      <c r="H206" s="19"/>
      <c r="I206" s="19"/>
      <c r="J206" s="19"/>
      <c r="K206" s="19"/>
      <c r="L206" s="19"/>
      <c r="M206" s="19"/>
      <c r="N206" s="19"/>
      <c r="O206" s="19"/>
      <c r="P206" s="19"/>
      <c r="Q206" s="19"/>
      <c r="R206" s="36"/>
      <c r="S206" s="48"/>
      <c r="T206" s="48"/>
      <c r="U206" s="48"/>
      <c r="V206" s="48"/>
      <c r="W206" s="48"/>
      <c r="X206" s="48"/>
      <c r="Y206" s="48"/>
      <c r="Z206" s="48"/>
      <c r="AA206" s="48"/>
      <c r="AB206" s="48"/>
      <c r="AC206" s="48"/>
      <c r="AD206" s="49"/>
      <c r="AE206" s="36"/>
      <c r="AF206" s="24" t="s">
        <v>36</v>
      </c>
      <c r="AG206" s="18" t="s">
        <v>36</v>
      </c>
      <c r="AH206" s="17"/>
    </row>
    <row r="207" spans="1:34" ht="15" x14ac:dyDescent="0.25">
      <c r="A207" s="120" t="s">
        <v>36</v>
      </c>
      <c r="B207" s="22" t="s">
        <v>36</v>
      </c>
      <c r="C207" s="47" t="s">
        <v>36</v>
      </c>
      <c r="D207" s="36"/>
      <c r="E207" s="19"/>
      <c r="F207" s="19"/>
      <c r="G207" s="19"/>
      <c r="H207" s="19"/>
      <c r="I207" s="19"/>
      <c r="J207" s="19"/>
      <c r="K207" s="19"/>
      <c r="L207" s="19"/>
      <c r="M207" s="19"/>
      <c r="N207" s="19"/>
      <c r="O207" s="19"/>
      <c r="P207" s="19"/>
      <c r="Q207" s="19"/>
      <c r="R207" s="36"/>
      <c r="S207" s="48"/>
      <c r="T207" s="48"/>
      <c r="U207" s="48"/>
      <c r="V207" s="48"/>
      <c r="W207" s="48"/>
      <c r="X207" s="48"/>
      <c r="Y207" s="48"/>
      <c r="Z207" s="48"/>
      <c r="AA207" s="48"/>
      <c r="AB207" s="48"/>
      <c r="AC207" s="48"/>
      <c r="AD207" s="49"/>
      <c r="AE207" s="36"/>
      <c r="AF207" s="24" t="s">
        <v>36</v>
      </c>
      <c r="AG207" s="18" t="s">
        <v>36</v>
      </c>
      <c r="AH207" s="17"/>
    </row>
    <row r="208" spans="1:34" ht="15" x14ac:dyDescent="0.25">
      <c r="A208" s="120" t="s">
        <v>36</v>
      </c>
      <c r="B208" s="22" t="s">
        <v>36</v>
      </c>
      <c r="C208" s="47" t="s">
        <v>36</v>
      </c>
      <c r="D208" s="36"/>
      <c r="E208" s="19"/>
      <c r="F208" s="19"/>
      <c r="G208" s="19"/>
      <c r="H208" s="19"/>
      <c r="I208" s="19"/>
      <c r="J208" s="19"/>
      <c r="K208" s="19"/>
      <c r="L208" s="19"/>
      <c r="M208" s="19"/>
      <c r="N208" s="19"/>
      <c r="O208" s="19"/>
      <c r="P208" s="19"/>
      <c r="Q208" s="19"/>
      <c r="R208" s="36"/>
      <c r="S208" s="48"/>
      <c r="T208" s="48"/>
      <c r="U208" s="48"/>
      <c r="V208" s="48"/>
      <c r="W208" s="48"/>
      <c r="X208" s="48"/>
      <c r="Y208" s="48"/>
      <c r="Z208" s="48"/>
      <c r="AA208" s="48"/>
      <c r="AB208" s="48"/>
      <c r="AC208" s="48"/>
      <c r="AD208" s="49"/>
      <c r="AE208" s="36"/>
      <c r="AF208" s="24" t="s">
        <v>36</v>
      </c>
      <c r="AG208" s="18" t="s">
        <v>36</v>
      </c>
      <c r="AH208" s="17"/>
    </row>
    <row r="209" spans="1:34" ht="15" x14ac:dyDescent="0.25">
      <c r="A209" s="120" t="s">
        <v>36</v>
      </c>
      <c r="B209" s="22" t="s">
        <v>36</v>
      </c>
      <c r="C209" s="47" t="s">
        <v>36</v>
      </c>
      <c r="D209" s="36"/>
      <c r="E209" s="19"/>
      <c r="F209" s="19"/>
      <c r="G209" s="19"/>
      <c r="H209" s="19"/>
      <c r="I209" s="19"/>
      <c r="J209" s="19"/>
      <c r="K209" s="19"/>
      <c r="L209" s="19"/>
      <c r="M209" s="19"/>
      <c r="N209" s="19"/>
      <c r="O209" s="19"/>
      <c r="P209" s="19"/>
      <c r="Q209" s="19"/>
      <c r="R209" s="36"/>
      <c r="S209" s="48"/>
      <c r="T209" s="48"/>
      <c r="U209" s="48"/>
      <c r="V209" s="48"/>
      <c r="W209" s="48"/>
      <c r="X209" s="48"/>
      <c r="Y209" s="48"/>
      <c r="Z209" s="48"/>
      <c r="AA209" s="48"/>
      <c r="AB209" s="48"/>
      <c r="AC209" s="48"/>
      <c r="AD209" s="49"/>
      <c r="AE209" s="36"/>
      <c r="AF209" s="24" t="s">
        <v>36</v>
      </c>
      <c r="AG209" s="18" t="s">
        <v>36</v>
      </c>
      <c r="AH209" s="17"/>
    </row>
    <row r="210" spans="1:34" ht="15" x14ac:dyDescent="0.25">
      <c r="A210" s="120" t="s">
        <v>36</v>
      </c>
      <c r="B210" s="22" t="s">
        <v>36</v>
      </c>
      <c r="C210" s="41" t="s">
        <v>36</v>
      </c>
      <c r="D210" s="42" t="s">
        <v>36</v>
      </c>
      <c r="E210" s="43"/>
      <c r="F210" s="43"/>
      <c r="G210" s="43"/>
      <c r="H210" s="43"/>
      <c r="I210" s="43"/>
      <c r="J210" s="43"/>
      <c r="K210" s="43"/>
      <c r="L210" s="43"/>
      <c r="M210" s="43"/>
      <c r="N210" s="43"/>
      <c r="O210" s="43"/>
      <c r="P210" s="43"/>
      <c r="Q210" s="43"/>
      <c r="R210" s="42" t="s">
        <v>36</v>
      </c>
      <c r="S210" s="44" t="s">
        <v>36</v>
      </c>
      <c r="T210" s="44" t="s">
        <v>36</v>
      </c>
      <c r="U210" s="44" t="s">
        <v>36</v>
      </c>
      <c r="V210" s="44" t="s">
        <v>36</v>
      </c>
      <c r="W210" s="44" t="s">
        <v>36</v>
      </c>
      <c r="X210" s="44" t="s">
        <v>36</v>
      </c>
      <c r="Y210" s="44" t="s">
        <v>36</v>
      </c>
      <c r="Z210" s="44" t="s">
        <v>36</v>
      </c>
      <c r="AA210" s="44" t="s">
        <v>36</v>
      </c>
      <c r="AB210" s="44" t="s">
        <v>36</v>
      </c>
      <c r="AC210" s="44" t="s">
        <v>36</v>
      </c>
      <c r="AD210" s="53" t="s">
        <v>36</v>
      </c>
      <c r="AE210" s="42" t="s">
        <v>36</v>
      </c>
      <c r="AF210" s="54" t="s">
        <v>36</v>
      </c>
      <c r="AG210" s="18" t="s">
        <v>36</v>
      </c>
      <c r="AH210" s="17"/>
    </row>
    <row r="211" spans="1:34" ht="17.399999999999999" x14ac:dyDescent="0.3">
      <c r="A211" s="120" t="s">
        <v>36</v>
      </c>
      <c r="B211" s="22" t="s">
        <v>36</v>
      </c>
      <c r="C211" s="45" t="s">
        <v>36</v>
      </c>
      <c r="D211" s="45" t="s">
        <v>36</v>
      </c>
      <c r="E211" s="46"/>
      <c r="F211" s="46"/>
      <c r="G211" s="46"/>
      <c r="H211" s="46"/>
      <c r="I211" s="46"/>
      <c r="J211" s="46"/>
      <c r="K211" s="46"/>
      <c r="L211" s="46"/>
      <c r="M211" s="46"/>
      <c r="N211" s="46"/>
      <c r="O211" s="46"/>
      <c r="P211" s="46"/>
      <c r="Q211" s="46"/>
      <c r="R211" s="45" t="s">
        <v>36</v>
      </c>
      <c r="S211" s="45" t="s">
        <v>36</v>
      </c>
      <c r="T211" s="45" t="s">
        <v>36</v>
      </c>
      <c r="U211" s="45" t="s">
        <v>36</v>
      </c>
      <c r="V211" s="45" t="s">
        <v>36</v>
      </c>
      <c r="W211" s="45" t="s">
        <v>36</v>
      </c>
      <c r="X211" s="45" t="s">
        <v>36</v>
      </c>
      <c r="Y211" s="45" t="s">
        <v>36</v>
      </c>
      <c r="Z211" s="45" t="s">
        <v>36</v>
      </c>
      <c r="AA211" s="45" t="s">
        <v>36</v>
      </c>
      <c r="AB211" s="45" t="s">
        <v>36</v>
      </c>
      <c r="AC211" s="45" t="s">
        <v>36</v>
      </c>
      <c r="AD211" s="45" t="s">
        <v>36</v>
      </c>
      <c r="AE211" s="45" t="s">
        <v>36</v>
      </c>
      <c r="AF211" s="45" t="s">
        <v>36</v>
      </c>
      <c r="AG211" s="18" t="s">
        <v>36</v>
      </c>
      <c r="AH211" s="17"/>
    </row>
    <row r="212" spans="1:34" ht="17.399999999999999" x14ac:dyDescent="0.3">
      <c r="A212" s="120" t="s">
        <v>36</v>
      </c>
      <c r="B212" s="22" t="s">
        <v>36</v>
      </c>
      <c r="C212" s="55" t="s">
        <v>36</v>
      </c>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7"/>
      <c r="AG212" s="18" t="s">
        <v>36</v>
      </c>
      <c r="AH212" s="17"/>
    </row>
    <row r="213" spans="1:34" ht="15" x14ac:dyDescent="0.25">
      <c r="A213" s="120" t="s">
        <v>36</v>
      </c>
      <c r="B213" s="22" t="s">
        <v>36</v>
      </c>
      <c r="C213" s="47" t="s">
        <v>36</v>
      </c>
      <c r="D213" s="36"/>
      <c r="E213" s="19"/>
      <c r="F213" s="19"/>
      <c r="G213" s="19"/>
      <c r="H213" s="19"/>
      <c r="I213" s="19"/>
      <c r="J213" s="19"/>
      <c r="K213" s="19"/>
      <c r="L213" s="19"/>
      <c r="M213" s="19"/>
      <c r="N213" s="19"/>
      <c r="O213" s="19"/>
      <c r="P213" s="19"/>
      <c r="Q213" s="19"/>
      <c r="R213" s="36"/>
      <c r="S213" s="48"/>
      <c r="T213" s="48"/>
      <c r="U213" s="48"/>
      <c r="V213" s="48"/>
      <c r="W213" s="48"/>
      <c r="X213" s="48"/>
      <c r="Y213" s="48"/>
      <c r="Z213" s="48"/>
      <c r="AA213" s="48"/>
      <c r="AB213" s="48"/>
      <c r="AC213" s="48"/>
      <c r="AD213" s="49"/>
      <c r="AE213" s="36"/>
      <c r="AF213" s="24" t="s">
        <v>36</v>
      </c>
      <c r="AG213" s="18" t="s">
        <v>36</v>
      </c>
      <c r="AH213" s="17"/>
    </row>
    <row r="214" spans="1:34" ht="15.6" customHeight="1" x14ac:dyDescent="0.25">
      <c r="A214" s="120" t="s">
        <v>36</v>
      </c>
      <c r="B214" s="22" t="s">
        <v>36</v>
      </c>
      <c r="C214" s="47" t="s">
        <v>36</v>
      </c>
      <c r="D214" s="192" t="s">
        <v>78</v>
      </c>
      <c r="E214" s="192"/>
      <c r="F214" s="192"/>
      <c r="G214" s="192"/>
      <c r="H214" s="192"/>
      <c r="I214" s="192"/>
      <c r="J214" s="192"/>
      <c r="K214" s="192"/>
      <c r="L214" s="192"/>
      <c r="M214" s="192"/>
      <c r="N214" s="192"/>
      <c r="O214" s="192"/>
      <c r="P214" s="192"/>
      <c r="Q214" s="192"/>
      <c r="R214" s="192"/>
      <c r="S214" s="192"/>
      <c r="T214" s="192"/>
      <c r="U214" s="192"/>
      <c r="V214" s="192"/>
      <c r="W214" s="192"/>
      <c r="X214" s="192"/>
      <c r="Y214" s="192"/>
      <c r="Z214" s="192"/>
      <c r="AA214" s="192"/>
      <c r="AB214" s="192"/>
      <c r="AC214" s="192"/>
      <c r="AD214" s="192"/>
      <c r="AE214" s="192"/>
      <c r="AF214" s="193"/>
      <c r="AG214" s="18" t="s">
        <v>36</v>
      </c>
      <c r="AH214" s="17"/>
    </row>
    <row r="215" spans="1:34" ht="17.399999999999999" x14ac:dyDescent="0.3">
      <c r="A215" s="120" t="s">
        <v>36</v>
      </c>
      <c r="B215" s="59" t="s">
        <v>36</v>
      </c>
      <c r="C215" s="47" t="s">
        <v>36</v>
      </c>
      <c r="D215" s="192"/>
      <c r="E215" s="192"/>
      <c r="F215" s="192"/>
      <c r="G215" s="192"/>
      <c r="H215" s="192"/>
      <c r="I215" s="192"/>
      <c r="J215" s="192"/>
      <c r="K215" s="192"/>
      <c r="L215" s="192"/>
      <c r="M215" s="192"/>
      <c r="N215" s="192"/>
      <c r="O215" s="192"/>
      <c r="P215" s="192"/>
      <c r="Q215" s="192"/>
      <c r="R215" s="192"/>
      <c r="S215" s="192"/>
      <c r="T215" s="192"/>
      <c r="U215" s="192"/>
      <c r="V215" s="192"/>
      <c r="W215" s="192"/>
      <c r="X215" s="192"/>
      <c r="Y215" s="192"/>
      <c r="Z215" s="192"/>
      <c r="AA215" s="192"/>
      <c r="AB215" s="192"/>
      <c r="AC215" s="192"/>
      <c r="AD215" s="192"/>
      <c r="AE215" s="192"/>
      <c r="AF215" s="193"/>
      <c r="AG215" s="60" t="s">
        <v>36</v>
      </c>
      <c r="AH215" s="17"/>
    </row>
    <row r="216" spans="1:34" ht="15.6" x14ac:dyDescent="0.3">
      <c r="A216" s="120" t="s">
        <v>36</v>
      </c>
      <c r="B216" s="22" t="s">
        <v>36</v>
      </c>
      <c r="C216" s="47" t="s">
        <v>36</v>
      </c>
      <c r="D216" s="63"/>
      <c r="E216" s="58"/>
      <c r="F216" s="19"/>
      <c r="G216" s="19"/>
      <c r="H216" s="19"/>
      <c r="I216" s="19"/>
      <c r="J216" s="19"/>
      <c r="K216" s="19"/>
      <c r="L216" s="19"/>
      <c r="M216" s="19"/>
      <c r="N216" s="19"/>
      <c r="O216" s="19"/>
      <c r="P216" s="19"/>
      <c r="Q216" s="19"/>
      <c r="R216" s="63"/>
      <c r="S216" s="48"/>
      <c r="T216" s="48"/>
      <c r="U216" s="48"/>
      <c r="V216" s="48"/>
      <c r="W216" s="48"/>
      <c r="X216" s="49"/>
      <c r="Y216" s="48"/>
      <c r="Z216" s="48"/>
      <c r="AA216" s="48"/>
      <c r="AB216" s="48"/>
      <c r="AC216" s="48"/>
      <c r="AD216" s="49"/>
      <c r="AE216" s="36"/>
      <c r="AF216" s="24" t="s">
        <v>36</v>
      </c>
      <c r="AG216" s="18"/>
      <c r="AH216" s="17"/>
    </row>
    <row r="217" spans="1:34" ht="15" x14ac:dyDescent="0.25">
      <c r="A217" s="120" t="s">
        <v>36</v>
      </c>
      <c r="B217" s="22" t="s">
        <v>36</v>
      </c>
      <c r="C217" s="47" t="s">
        <v>36</v>
      </c>
      <c r="D217" s="36"/>
      <c r="E217" s="19"/>
      <c r="F217" s="19"/>
      <c r="G217" s="19"/>
      <c r="H217" s="19"/>
      <c r="I217" s="19"/>
      <c r="J217" s="19"/>
      <c r="K217" s="19"/>
      <c r="L217" s="19"/>
      <c r="M217" s="19"/>
      <c r="N217" s="19"/>
      <c r="O217" s="19"/>
      <c r="P217" s="19"/>
      <c r="Q217" s="19"/>
      <c r="R217" s="36"/>
      <c r="S217" s="48"/>
      <c r="T217" s="48"/>
      <c r="U217" s="48"/>
      <c r="V217" s="48"/>
      <c r="W217" s="48"/>
      <c r="X217" s="48"/>
      <c r="Y217" s="48"/>
      <c r="Z217" s="48"/>
      <c r="AA217" s="48"/>
      <c r="AB217" s="48"/>
      <c r="AC217" s="48"/>
      <c r="AD217" s="49"/>
      <c r="AE217" s="36"/>
      <c r="AF217" s="24" t="s">
        <v>36</v>
      </c>
      <c r="AG217" s="18" t="s">
        <v>36</v>
      </c>
      <c r="AH217" s="17"/>
    </row>
    <row r="218" spans="1:34" ht="15" x14ac:dyDescent="0.25">
      <c r="A218" s="120" t="s">
        <v>36</v>
      </c>
      <c r="B218" s="22" t="s">
        <v>36</v>
      </c>
      <c r="C218" s="47" t="s">
        <v>36</v>
      </c>
      <c r="D218" s="36"/>
      <c r="E218" s="19"/>
      <c r="F218" s="19"/>
      <c r="G218" s="19"/>
      <c r="H218" s="19"/>
      <c r="I218" s="19"/>
      <c r="J218" s="19"/>
      <c r="K218" s="19"/>
      <c r="L218" s="19"/>
      <c r="M218" s="19"/>
      <c r="N218" s="19"/>
      <c r="O218" s="19"/>
      <c r="P218" s="19"/>
      <c r="Q218" s="19"/>
      <c r="R218" s="36"/>
      <c r="S218" s="48"/>
      <c r="T218" s="48"/>
      <c r="U218" s="48"/>
      <c r="V218" s="48"/>
      <c r="W218" s="48"/>
      <c r="X218" s="48"/>
      <c r="Y218" s="48"/>
      <c r="Z218" s="48"/>
      <c r="AA218" s="48"/>
      <c r="AB218" s="48"/>
      <c r="AC218" s="48"/>
      <c r="AD218" s="49"/>
      <c r="AE218" s="36"/>
      <c r="AF218" s="24" t="s">
        <v>36</v>
      </c>
      <c r="AG218" s="18" t="s">
        <v>36</v>
      </c>
      <c r="AH218" s="17"/>
    </row>
    <row r="219" spans="1:34" ht="15" x14ac:dyDescent="0.25">
      <c r="A219" s="120" t="s">
        <v>36</v>
      </c>
      <c r="B219" s="22" t="s">
        <v>36</v>
      </c>
      <c r="C219" s="47" t="s">
        <v>36</v>
      </c>
      <c r="D219" s="36"/>
      <c r="E219" s="19"/>
      <c r="F219" s="19"/>
      <c r="G219" s="19"/>
      <c r="H219" s="19"/>
      <c r="I219" s="19"/>
      <c r="J219" s="19"/>
      <c r="K219" s="19"/>
      <c r="L219" s="19"/>
      <c r="M219" s="19"/>
      <c r="N219" s="19"/>
      <c r="O219" s="19"/>
      <c r="P219" s="19"/>
      <c r="Q219" s="19"/>
      <c r="R219" s="36"/>
      <c r="S219" s="48"/>
      <c r="T219" s="48"/>
      <c r="U219" s="48"/>
      <c r="V219" s="48"/>
      <c r="W219" s="48"/>
      <c r="X219" s="48"/>
      <c r="Y219" s="48"/>
      <c r="Z219" s="48"/>
      <c r="AA219" s="48"/>
      <c r="AB219" s="48"/>
      <c r="AC219" s="48"/>
      <c r="AD219" s="49"/>
      <c r="AE219" s="36"/>
      <c r="AF219" s="24" t="s">
        <v>36</v>
      </c>
      <c r="AG219" s="18" t="s">
        <v>36</v>
      </c>
      <c r="AH219" s="17"/>
    </row>
    <row r="220" spans="1:34" ht="15" x14ac:dyDescent="0.25">
      <c r="A220" s="120" t="s">
        <v>36</v>
      </c>
      <c r="B220" s="22" t="s">
        <v>36</v>
      </c>
      <c r="C220" s="47" t="s">
        <v>36</v>
      </c>
      <c r="D220" s="36"/>
      <c r="E220" s="19"/>
      <c r="F220" s="19"/>
      <c r="G220" s="19"/>
      <c r="H220" s="19"/>
      <c r="I220" s="19"/>
      <c r="J220" s="19"/>
      <c r="K220" s="19"/>
      <c r="L220" s="19"/>
      <c r="M220" s="19"/>
      <c r="N220" s="19"/>
      <c r="O220" s="19"/>
      <c r="P220" s="19"/>
      <c r="Q220" s="19"/>
      <c r="R220" s="36"/>
      <c r="S220" s="48"/>
      <c r="T220" s="48"/>
      <c r="U220" s="48"/>
      <c r="V220" s="48"/>
      <c r="W220" s="48"/>
      <c r="X220" s="48"/>
      <c r="Y220" s="48"/>
      <c r="Z220" s="48"/>
      <c r="AA220" s="48"/>
      <c r="AB220" s="48"/>
      <c r="AC220" s="48"/>
      <c r="AD220" s="49"/>
      <c r="AE220" s="36"/>
      <c r="AF220" s="24" t="s">
        <v>36</v>
      </c>
      <c r="AG220" s="18" t="s">
        <v>36</v>
      </c>
      <c r="AH220" s="17"/>
    </row>
    <row r="221" spans="1:34" ht="15" x14ac:dyDescent="0.25">
      <c r="A221" s="120" t="s">
        <v>36</v>
      </c>
      <c r="B221" s="22" t="s">
        <v>36</v>
      </c>
      <c r="C221" s="47" t="s">
        <v>36</v>
      </c>
      <c r="D221" s="36"/>
      <c r="E221" s="19"/>
      <c r="F221" s="19"/>
      <c r="G221" s="19"/>
      <c r="H221" s="19"/>
      <c r="I221" s="19"/>
      <c r="J221" s="19"/>
      <c r="K221" s="19"/>
      <c r="L221" s="19"/>
      <c r="M221" s="19"/>
      <c r="N221" s="19"/>
      <c r="O221" s="19"/>
      <c r="P221" s="19"/>
      <c r="Q221" s="19"/>
      <c r="R221" s="36"/>
      <c r="S221" s="48"/>
      <c r="T221" s="48"/>
      <c r="U221" s="48"/>
      <c r="V221" s="48"/>
      <c r="W221" s="48"/>
      <c r="X221" s="48"/>
      <c r="Y221" s="48"/>
      <c r="Z221" s="48"/>
      <c r="AA221" s="48"/>
      <c r="AB221" s="48"/>
      <c r="AC221" s="48"/>
      <c r="AD221" s="49"/>
      <c r="AE221" s="36"/>
      <c r="AF221" s="24" t="s">
        <v>36</v>
      </c>
      <c r="AG221" s="18" t="s">
        <v>36</v>
      </c>
      <c r="AH221" s="17"/>
    </row>
    <row r="222" spans="1:34" ht="15" x14ac:dyDescent="0.25">
      <c r="A222" s="120" t="s">
        <v>36</v>
      </c>
      <c r="B222" s="22" t="s">
        <v>36</v>
      </c>
      <c r="C222" s="47" t="s">
        <v>36</v>
      </c>
      <c r="D222" s="36"/>
      <c r="E222" s="19"/>
      <c r="F222" s="19"/>
      <c r="G222" s="19"/>
      <c r="H222" s="19"/>
      <c r="I222" s="19"/>
      <c r="J222" s="19"/>
      <c r="K222" s="19"/>
      <c r="L222" s="19"/>
      <c r="M222" s="19"/>
      <c r="N222" s="19"/>
      <c r="O222" s="19"/>
      <c r="P222" s="19"/>
      <c r="Q222" s="19"/>
      <c r="R222" s="36"/>
      <c r="S222" s="48"/>
      <c r="T222" s="48"/>
      <c r="U222" s="48"/>
      <c r="V222" s="48"/>
      <c r="W222" s="48"/>
      <c r="X222" s="48"/>
      <c r="Y222" s="48"/>
      <c r="Z222" s="48"/>
      <c r="AA222" s="48"/>
      <c r="AB222" s="48"/>
      <c r="AC222" s="48"/>
      <c r="AD222" s="49"/>
      <c r="AE222" s="36"/>
      <c r="AF222" s="24" t="s">
        <v>36</v>
      </c>
      <c r="AG222" s="18" t="s">
        <v>36</v>
      </c>
      <c r="AH222" s="17"/>
    </row>
    <row r="223" spans="1:34" ht="15" x14ac:dyDescent="0.25">
      <c r="A223" s="120" t="s">
        <v>36</v>
      </c>
      <c r="B223" s="22" t="s">
        <v>36</v>
      </c>
      <c r="C223" s="47" t="s">
        <v>36</v>
      </c>
      <c r="D223" s="36"/>
      <c r="E223" s="19"/>
      <c r="F223" s="19"/>
      <c r="G223" s="19"/>
      <c r="H223" s="19"/>
      <c r="I223" s="19"/>
      <c r="J223" s="19"/>
      <c r="K223" s="19"/>
      <c r="L223" s="19"/>
      <c r="M223" s="19"/>
      <c r="N223" s="19"/>
      <c r="O223" s="19"/>
      <c r="P223" s="19"/>
      <c r="Q223" s="19"/>
      <c r="R223" s="36"/>
      <c r="S223" s="48"/>
      <c r="T223" s="48"/>
      <c r="U223" s="48"/>
      <c r="V223" s="48"/>
      <c r="W223" s="48"/>
      <c r="X223" s="48"/>
      <c r="Y223" s="48"/>
      <c r="Z223" s="48"/>
      <c r="AA223" s="48"/>
      <c r="AB223" s="48"/>
      <c r="AC223" s="48"/>
      <c r="AD223" s="49"/>
      <c r="AE223" s="36"/>
      <c r="AF223" s="24" t="s">
        <v>36</v>
      </c>
      <c r="AG223" s="18" t="s">
        <v>36</v>
      </c>
      <c r="AH223" s="17"/>
    </row>
    <row r="224" spans="1:34" ht="15" x14ac:dyDescent="0.25">
      <c r="A224" s="120" t="s">
        <v>36</v>
      </c>
      <c r="B224" s="22" t="s">
        <v>36</v>
      </c>
      <c r="C224" s="47" t="s">
        <v>36</v>
      </c>
      <c r="D224" s="36"/>
      <c r="E224" s="19"/>
      <c r="F224" s="19"/>
      <c r="G224" s="19"/>
      <c r="H224" s="19"/>
      <c r="I224" s="19"/>
      <c r="J224" s="19"/>
      <c r="K224" s="19"/>
      <c r="L224" s="19"/>
      <c r="M224" s="19"/>
      <c r="N224" s="19"/>
      <c r="O224" s="19"/>
      <c r="P224" s="19"/>
      <c r="Q224" s="19"/>
      <c r="R224" s="36"/>
      <c r="S224" s="48"/>
      <c r="T224" s="48"/>
      <c r="U224" s="48"/>
      <c r="V224" s="48"/>
      <c r="W224" s="48"/>
      <c r="X224" s="48"/>
      <c r="Y224" s="48"/>
      <c r="Z224" s="48"/>
      <c r="AA224" s="48"/>
      <c r="AB224" s="48"/>
      <c r="AC224" s="48"/>
      <c r="AD224" s="49"/>
      <c r="AE224" s="36"/>
      <c r="AF224" s="24" t="s">
        <v>36</v>
      </c>
      <c r="AG224" s="18" t="s">
        <v>36</v>
      </c>
      <c r="AH224" s="17"/>
    </row>
    <row r="225" spans="1:34" ht="15" x14ac:dyDescent="0.25">
      <c r="A225" s="120" t="s">
        <v>36</v>
      </c>
      <c r="B225" s="22" t="s">
        <v>36</v>
      </c>
      <c r="C225" s="47" t="s">
        <v>36</v>
      </c>
      <c r="D225" s="36"/>
      <c r="E225" s="19"/>
      <c r="F225" s="19"/>
      <c r="G225" s="19"/>
      <c r="H225" s="19"/>
      <c r="I225" s="19"/>
      <c r="J225" s="19"/>
      <c r="K225" s="19"/>
      <c r="L225" s="19"/>
      <c r="M225" s="19"/>
      <c r="N225" s="19"/>
      <c r="O225" s="19"/>
      <c r="P225" s="19"/>
      <c r="Q225" s="19"/>
      <c r="R225" s="36"/>
      <c r="S225" s="48"/>
      <c r="T225" s="48"/>
      <c r="U225" s="48"/>
      <c r="V225" s="48"/>
      <c r="W225" s="48"/>
      <c r="X225" s="48"/>
      <c r="Y225" s="48"/>
      <c r="Z225" s="48"/>
      <c r="AA225" s="48"/>
      <c r="AB225" s="48"/>
      <c r="AC225" s="48"/>
      <c r="AD225" s="49"/>
      <c r="AE225" s="36"/>
      <c r="AF225" s="24" t="s">
        <v>36</v>
      </c>
      <c r="AG225" s="18" t="s">
        <v>36</v>
      </c>
      <c r="AH225" s="17"/>
    </row>
    <row r="226" spans="1:34" ht="15" x14ac:dyDescent="0.25">
      <c r="A226" s="120" t="s">
        <v>36</v>
      </c>
      <c r="B226" s="22" t="s">
        <v>36</v>
      </c>
      <c r="C226" s="47" t="s">
        <v>36</v>
      </c>
      <c r="D226" s="36"/>
      <c r="E226" s="19"/>
      <c r="F226" s="19"/>
      <c r="G226" s="19"/>
      <c r="H226" s="19"/>
      <c r="I226" s="19"/>
      <c r="J226" s="19"/>
      <c r="K226" s="19"/>
      <c r="L226" s="19"/>
      <c r="M226" s="19"/>
      <c r="N226" s="19"/>
      <c r="O226" s="19"/>
      <c r="P226" s="19"/>
      <c r="Q226" s="19"/>
      <c r="R226" s="36"/>
      <c r="S226" s="48"/>
      <c r="T226" s="48"/>
      <c r="U226" s="48"/>
      <c r="V226" s="48"/>
      <c r="W226" s="48"/>
      <c r="X226" s="48"/>
      <c r="Y226" s="48"/>
      <c r="Z226" s="48"/>
      <c r="AA226" s="48"/>
      <c r="AB226" s="48"/>
      <c r="AC226" s="48"/>
      <c r="AD226" s="49"/>
      <c r="AE226" s="36"/>
      <c r="AF226" s="24" t="s">
        <v>36</v>
      </c>
      <c r="AG226" s="18" t="s">
        <v>36</v>
      </c>
      <c r="AH226" s="17"/>
    </row>
    <row r="227" spans="1:34" ht="15" x14ac:dyDescent="0.25">
      <c r="A227" s="120" t="s">
        <v>36</v>
      </c>
      <c r="B227" s="22" t="s">
        <v>36</v>
      </c>
      <c r="C227" s="47" t="s">
        <v>36</v>
      </c>
      <c r="D227" s="36"/>
      <c r="E227" s="19"/>
      <c r="F227" s="19"/>
      <c r="G227" s="19"/>
      <c r="H227" s="19"/>
      <c r="I227" s="19"/>
      <c r="J227" s="19"/>
      <c r="K227" s="19"/>
      <c r="L227" s="19"/>
      <c r="M227" s="19"/>
      <c r="N227" s="19"/>
      <c r="O227" s="19"/>
      <c r="P227" s="19"/>
      <c r="Q227" s="19"/>
      <c r="R227" s="36"/>
      <c r="S227" s="48"/>
      <c r="T227" s="48"/>
      <c r="U227" s="48"/>
      <c r="V227" s="48"/>
      <c r="W227" s="48"/>
      <c r="X227" s="48"/>
      <c r="Y227" s="48"/>
      <c r="Z227" s="48"/>
      <c r="AA227" s="48"/>
      <c r="AB227" s="48"/>
      <c r="AC227" s="48"/>
      <c r="AD227" s="49"/>
      <c r="AE227" s="36"/>
      <c r="AF227" s="24" t="s">
        <v>36</v>
      </c>
      <c r="AG227" s="18" t="s">
        <v>36</v>
      </c>
      <c r="AH227" s="17"/>
    </row>
    <row r="228" spans="1:34" ht="15" x14ac:dyDescent="0.25">
      <c r="A228" s="120" t="s">
        <v>36</v>
      </c>
      <c r="B228" s="22" t="s">
        <v>36</v>
      </c>
      <c r="C228" s="47" t="s">
        <v>36</v>
      </c>
      <c r="D228" s="36"/>
      <c r="E228" s="19"/>
      <c r="F228" s="19"/>
      <c r="G228" s="19"/>
      <c r="H228" s="19"/>
      <c r="I228" s="19"/>
      <c r="J228" s="19"/>
      <c r="K228" s="19"/>
      <c r="L228" s="19"/>
      <c r="M228" s="19"/>
      <c r="N228" s="19"/>
      <c r="O228" s="19"/>
      <c r="P228" s="19"/>
      <c r="Q228" s="19"/>
      <c r="R228" s="36"/>
      <c r="S228" s="48"/>
      <c r="T228" s="48"/>
      <c r="U228" s="48"/>
      <c r="V228" s="48"/>
      <c r="W228" s="48"/>
      <c r="X228" s="48"/>
      <c r="Y228" s="48"/>
      <c r="Z228" s="48"/>
      <c r="AA228" s="48"/>
      <c r="AB228" s="48"/>
      <c r="AC228" s="48"/>
      <c r="AD228" s="49"/>
      <c r="AE228" s="36"/>
      <c r="AF228" s="24" t="s">
        <v>36</v>
      </c>
      <c r="AG228" s="18" t="s">
        <v>36</v>
      </c>
      <c r="AH228" s="17"/>
    </row>
    <row r="229" spans="1:34" ht="15" x14ac:dyDescent="0.25">
      <c r="A229" s="120" t="s">
        <v>36</v>
      </c>
      <c r="B229" s="22" t="s">
        <v>36</v>
      </c>
      <c r="C229" s="47" t="s">
        <v>36</v>
      </c>
      <c r="D229" s="36"/>
      <c r="E229" s="19"/>
      <c r="F229" s="19"/>
      <c r="G229" s="19"/>
      <c r="H229" s="19"/>
      <c r="I229" s="19"/>
      <c r="J229" s="19"/>
      <c r="K229" s="19"/>
      <c r="L229" s="19"/>
      <c r="M229" s="19"/>
      <c r="N229" s="19"/>
      <c r="O229" s="19"/>
      <c r="P229" s="19"/>
      <c r="Q229" s="19"/>
      <c r="R229" s="36"/>
      <c r="S229" s="48"/>
      <c r="T229" s="48"/>
      <c r="U229" s="48"/>
      <c r="V229" s="48"/>
      <c r="W229" s="48"/>
      <c r="X229" s="48"/>
      <c r="Y229" s="48"/>
      <c r="Z229" s="48"/>
      <c r="AA229" s="48"/>
      <c r="AB229" s="48"/>
      <c r="AC229" s="48"/>
      <c r="AD229" s="49"/>
      <c r="AE229" s="36"/>
      <c r="AF229" s="24" t="s">
        <v>36</v>
      </c>
      <c r="AG229" s="18" t="s">
        <v>36</v>
      </c>
      <c r="AH229" s="17"/>
    </row>
    <row r="230" spans="1:34" ht="15" x14ac:dyDescent="0.25">
      <c r="A230" s="120" t="s">
        <v>36</v>
      </c>
      <c r="B230" s="22" t="s">
        <v>36</v>
      </c>
      <c r="C230" s="47" t="s">
        <v>36</v>
      </c>
      <c r="D230" s="36"/>
      <c r="E230" s="19"/>
      <c r="F230" s="19"/>
      <c r="G230" s="19"/>
      <c r="H230" s="19"/>
      <c r="I230" s="19"/>
      <c r="J230" s="19"/>
      <c r="K230" s="19"/>
      <c r="L230" s="19"/>
      <c r="M230" s="19"/>
      <c r="N230" s="19"/>
      <c r="O230" s="19"/>
      <c r="P230" s="19"/>
      <c r="Q230" s="19"/>
      <c r="R230" s="36"/>
      <c r="S230" s="48"/>
      <c r="T230" s="48"/>
      <c r="U230" s="48"/>
      <c r="V230" s="48"/>
      <c r="W230" s="48"/>
      <c r="X230" s="48"/>
      <c r="Y230" s="48"/>
      <c r="Z230" s="48"/>
      <c r="AA230" s="48"/>
      <c r="AB230" s="48"/>
      <c r="AC230" s="48"/>
      <c r="AD230" s="49"/>
      <c r="AE230" s="36"/>
      <c r="AF230" s="24" t="s">
        <v>36</v>
      </c>
      <c r="AG230" s="18" t="s">
        <v>36</v>
      </c>
      <c r="AH230" s="17"/>
    </row>
    <row r="231" spans="1:34" ht="15" x14ac:dyDescent="0.25">
      <c r="A231" s="120" t="s">
        <v>36</v>
      </c>
      <c r="B231" s="22" t="s">
        <v>36</v>
      </c>
      <c r="C231" s="47" t="s">
        <v>36</v>
      </c>
      <c r="D231" s="36"/>
      <c r="E231" s="19"/>
      <c r="F231" s="19"/>
      <c r="G231" s="19"/>
      <c r="H231" s="19"/>
      <c r="I231" s="19"/>
      <c r="J231" s="19"/>
      <c r="K231" s="19"/>
      <c r="L231" s="19"/>
      <c r="M231" s="19"/>
      <c r="N231" s="19"/>
      <c r="O231" s="19"/>
      <c r="P231" s="19"/>
      <c r="Q231" s="19"/>
      <c r="R231" s="36"/>
      <c r="S231" s="48"/>
      <c r="T231" s="48"/>
      <c r="U231" s="48"/>
      <c r="V231" s="48"/>
      <c r="W231" s="48"/>
      <c r="X231" s="48"/>
      <c r="Y231" s="48"/>
      <c r="Z231" s="48"/>
      <c r="AA231" s="48"/>
      <c r="AB231" s="48"/>
      <c r="AC231" s="48"/>
      <c r="AD231" s="49"/>
      <c r="AE231" s="36"/>
      <c r="AF231" s="24" t="s">
        <v>36</v>
      </c>
      <c r="AG231" s="18" t="s">
        <v>36</v>
      </c>
      <c r="AH231" s="17"/>
    </row>
    <row r="232" spans="1:34" ht="15" x14ac:dyDescent="0.25">
      <c r="A232" s="120" t="s">
        <v>36</v>
      </c>
      <c r="B232" s="22" t="s">
        <v>36</v>
      </c>
      <c r="C232" s="47" t="s">
        <v>36</v>
      </c>
      <c r="D232" s="36"/>
      <c r="E232" s="19"/>
      <c r="F232" s="19"/>
      <c r="G232" s="19"/>
      <c r="H232" s="19"/>
      <c r="I232" s="19"/>
      <c r="J232" s="19"/>
      <c r="K232" s="19"/>
      <c r="L232" s="19"/>
      <c r="M232" s="19"/>
      <c r="N232" s="19"/>
      <c r="O232" s="19"/>
      <c r="P232" s="19"/>
      <c r="Q232" s="19"/>
      <c r="R232" s="36"/>
      <c r="S232" s="48"/>
      <c r="T232" s="48"/>
      <c r="U232" s="48"/>
      <c r="V232" s="48"/>
      <c r="W232" s="48"/>
      <c r="X232" s="48"/>
      <c r="Y232" s="48"/>
      <c r="Z232" s="48"/>
      <c r="AA232" s="48"/>
      <c r="AB232" s="48"/>
      <c r="AC232" s="48"/>
      <c r="AD232" s="49"/>
      <c r="AE232" s="36"/>
      <c r="AF232" s="24" t="s">
        <v>36</v>
      </c>
      <c r="AG232" s="18" t="s">
        <v>36</v>
      </c>
      <c r="AH232" s="17"/>
    </row>
    <row r="233" spans="1:34" ht="15" x14ac:dyDescent="0.25">
      <c r="A233" s="120" t="s">
        <v>36</v>
      </c>
      <c r="B233" s="22" t="s">
        <v>36</v>
      </c>
      <c r="C233" s="47" t="s">
        <v>36</v>
      </c>
      <c r="D233" s="36"/>
      <c r="E233" s="19"/>
      <c r="F233" s="19"/>
      <c r="G233" s="19"/>
      <c r="H233" s="19"/>
      <c r="I233" s="19"/>
      <c r="J233" s="19"/>
      <c r="K233" s="19"/>
      <c r="L233" s="19"/>
      <c r="M233" s="19"/>
      <c r="N233" s="19"/>
      <c r="O233" s="19"/>
      <c r="P233" s="19"/>
      <c r="Q233" s="19"/>
      <c r="R233" s="36"/>
      <c r="S233" s="48"/>
      <c r="T233" s="48"/>
      <c r="U233" s="48"/>
      <c r="V233" s="48"/>
      <c r="W233" s="48"/>
      <c r="X233" s="48"/>
      <c r="Y233" s="48"/>
      <c r="Z233" s="48"/>
      <c r="AA233" s="48"/>
      <c r="AB233" s="48"/>
      <c r="AC233" s="48"/>
      <c r="AD233" s="49"/>
      <c r="AE233" s="36"/>
      <c r="AF233" s="24" t="s">
        <v>36</v>
      </c>
      <c r="AG233" s="18" t="s">
        <v>36</v>
      </c>
      <c r="AH233" s="17"/>
    </row>
    <row r="234" spans="1:34" ht="15" x14ac:dyDescent="0.25">
      <c r="A234" s="120" t="s">
        <v>36</v>
      </c>
      <c r="B234" s="22" t="s">
        <v>36</v>
      </c>
      <c r="C234" s="47" t="s">
        <v>36</v>
      </c>
      <c r="D234" s="36"/>
      <c r="E234" s="19"/>
      <c r="F234" s="19"/>
      <c r="G234" s="19"/>
      <c r="H234" s="19"/>
      <c r="I234" s="19"/>
      <c r="J234" s="19"/>
      <c r="K234" s="19"/>
      <c r="L234" s="19"/>
      <c r="M234" s="19"/>
      <c r="N234" s="19"/>
      <c r="O234" s="19"/>
      <c r="P234" s="19"/>
      <c r="Q234" s="19"/>
      <c r="R234" s="36"/>
      <c r="S234" s="48"/>
      <c r="T234" s="48"/>
      <c r="U234" s="48"/>
      <c r="V234" s="48"/>
      <c r="W234" s="48"/>
      <c r="X234" s="48"/>
      <c r="Y234" s="48"/>
      <c r="Z234" s="48"/>
      <c r="AA234" s="48"/>
      <c r="AB234" s="48"/>
      <c r="AC234" s="48"/>
      <c r="AD234" s="49"/>
      <c r="AE234" s="36"/>
      <c r="AF234" s="24" t="s">
        <v>36</v>
      </c>
      <c r="AG234" s="18" t="s">
        <v>36</v>
      </c>
      <c r="AH234" s="17"/>
    </row>
    <row r="235" spans="1:34" ht="15" x14ac:dyDescent="0.25">
      <c r="A235" s="120" t="s">
        <v>36</v>
      </c>
      <c r="B235" s="22" t="s">
        <v>36</v>
      </c>
      <c r="C235" s="47" t="s">
        <v>36</v>
      </c>
      <c r="D235" s="36"/>
      <c r="E235" s="19"/>
      <c r="F235" s="19"/>
      <c r="G235" s="19"/>
      <c r="H235" s="19"/>
      <c r="I235" s="19"/>
      <c r="J235" s="19"/>
      <c r="K235" s="19"/>
      <c r="L235" s="19"/>
      <c r="M235" s="19"/>
      <c r="N235" s="19"/>
      <c r="O235" s="19"/>
      <c r="P235" s="19"/>
      <c r="Q235" s="19"/>
      <c r="R235" s="36"/>
      <c r="S235" s="48"/>
      <c r="T235" s="48"/>
      <c r="U235" s="48"/>
      <c r="V235" s="48"/>
      <c r="W235" s="48"/>
      <c r="X235" s="48"/>
      <c r="Y235" s="48"/>
      <c r="Z235" s="48"/>
      <c r="AA235" s="48"/>
      <c r="AB235" s="48"/>
      <c r="AC235" s="48"/>
      <c r="AD235" s="49"/>
      <c r="AE235" s="36"/>
      <c r="AF235" s="24" t="s">
        <v>36</v>
      </c>
      <c r="AG235" s="18" t="s">
        <v>36</v>
      </c>
      <c r="AH235" s="17"/>
    </row>
    <row r="236" spans="1:34" ht="15" x14ac:dyDescent="0.25">
      <c r="A236" s="120" t="s">
        <v>36</v>
      </c>
      <c r="B236" s="22" t="s">
        <v>36</v>
      </c>
      <c r="C236" s="47" t="s">
        <v>36</v>
      </c>
      <c r="D236" s="36"/>
      <c r="E236" s="19"/>
      <c r="F236" s="19"/>
      <c r="G236" s="19"/>
      <c r="H236" s="19"/>
      <c r="I236" s="19"/>
      <c r="J236" s="19"/>
      <c r="K236" s="19"/>
      <c r="L236" s="19"/>
      <c r="M236" s="19"/>
      <c r="N236" s="19"/>
      <c r="O236" s="19"/>
      <c r="P236" s="19"/>
      <c r="Q236" s="19"/>
      <c r="R236" s="36"/>
      <c r="S236" s="48"/>
      <c r="T236" s="48"/>
      <c r="U236" s="48"/>
      <c r="V236" s="48"/>
      <c r="W236" s="48"/>
      <c r="X236" s="48"/>
      <c r="Y236" s="48"/>
      <c r="Z236" s="48"/>
      <c r="AA236" s="48"/>
      <c r="AB236" s="48"/>
      <c r="AC236" s="48"/>
      <c r="AD236" s="49"/>
      <c r="AE236" s="36"/>
      <c r="AF236" s="24" t="s">
        <v>36</v>
      </c>
      <c r="AG236" s="18" t="s">
        <v>36</v>
      </c>
      <c r="AH236" s="17"/>
    </row>
    <row r="237" spans="1:34" ht="15.6" x14ac:dyDescent="0.3">
      <c r="A237" s="120" t="s">
        <v>36</v>
      </c>
      <c r="B237" s="22" t="s">
        <v>36</v>
      </c>
      <c r="C237" s="47" t="s">
        <v>36</v>
      </c>
      <c r="D237" s="160" t="s">
        <v>79</v>
      </c>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c r="AB237" s="160"/>
      <c r="AC237" s="160"/>
      <c r="AD237" s="49"/>
      <c r="AE237" s="36"/>
      <c r="AF237" s="24" t="s">
        <v>36</v>
      </c>
      <c r="AG237" s="18" t="s">
        <v>36</v>
      </c>
      <c r="AH237" s="17"/>
    </row>
    <row r="238" spans="1:34" ht="15" x14ac:dyDescent="0.25">
      <c r="A238" s="120" t="s">
        <v>36</v>
      </c>
      <c r="B238" s="22" t="s">
        <v>36</v>
      </c>
      <c r="C238" s="47" t="s">
        <v>36</v>
      </c>
      <c r="D238" s="36"/>
      <c r="E238" s="19"/>
      <c r="F238" s="19"/>
      <c r="G238" s="19"/>
      <c r="H238" s="19"/>
      <c r="I238" s="19"/>
      <c r="J238" s="19"/>
      <c r="K238" s="19"/>
      <c r="L238" s="19"/>
      <c r="M238" s="19"/>
      <c r="N238" s="19"/>
      <c r="O238" s="19"/>
      <c r="P238" s="19"/>
      <c r="Q238" s="19"/>
      <c r="R238" s="36"/>
      <c r="S238" s="48"/>
      <c r="T238" s="48"/>
      <c r="U238" s="48"/>
      <c r="V238" s="48"/>
      <c r="W238" s="48"/>
      <c r="X238" s="48"/>
      <c r="Y238" s="48"/>
      <c r="Z238" s="48"/>
      <c r="AA238" s="48"/>
      <c r="AB238" s="48"/>
      <c r="AC238" s="48"/>
      <c r="AD238" s="49"/>
      <c r="AE238" s="36"/>
      <c r="AF238" s="24" t="s">
        <v>36</v>
      </c>
      <c r="AG238" s="18" t="s">
        <v>36</v>
      </c>
      <c r="AH238" s="17"/>
    </row>
    <row r="239" spans="1:34" ht="15" x14ac:dyDescent="0.25">
      <c r="A239" s="120" t="s">
        <v>36</v>
      </c>
      <c r="B239" s="22" t="s">
        <v>36</v>
      </c>
      <c r="C239" s="41" t="s">
        <v>36</v>
      </c>
      <c r="D239" s="64" t="s">
        <v>36</v>
      </c>
      <c r="E239" s="43"/>
      <c r="F239" s="43"/>
      <c r="G239" s="43"/>
      <c r="H239" s="43"/>
      <c r="I239" s="43"/>
      <c r="J239" s="43"/>
      <c r="K239" s="43"/>
      <c r="L239" s="43"/>
      <c r="M239" s="43"/>
      <c r="N239" s="43"/>
      <c r="O239" s="43"/>
      <c r="P239" s="43"/>
      <c r="Q239" s="43"/>
      <c r="R239" s="42" t="s">
        <v>36</v>
      </c>
      <c r="S239" s="44" t="s">
        <v>36</v>
      </c>
      <c r="T239" s="44" t="s">
        <v>36</v>
      </c>
      <c r="U239" s="44" t="s">
        <v>36</v>
      </c>
      <c r="V239" s="44" t="s">
        <v>36</v>
      </c>
      <c r="W239" s="44" t="s">
        <v>36</v>
      </c>
      <c r="X239" s="44" t="s">
        <v>36</v>
      </c>
      <c r="Y239" s="44" t="s">
        <v>36</v>
      </c>
      <c r="Z239" s="44" t="s">
        <v>36</v>
      </c>
      <c r="AA239" s="44" t="s">
        <v>36</v>
      </c>
      <c r="AB239" s="44" t="s">
        <v>36</v>
      </c>
      <c r="AC239" s="44" t="s">
        <v>36</v>
      </c>
      <c r="AD239" s="53" t="s">
        <v>36</v>
      </c>
      <c r="AE239" s="42" t="s">
        <v>36</v>
      </c>
      <c r="AF239" s="54" t="s">
        <v>36</v>
      </c>
      <c r="AG239" s="18" t="s">
        <v>36</v>
      </c>
    </row>
    <row r="240" spans="1:34" ht="26.4" customHeight="1" x14ac:dyDescent="0.25">
      <c r="A240" s="126"/>
      <c r="C240" s="186" t="s">
        <v>16</v>
      </c>
      <c r="D240" s="186"/>
      <c r="E240" s="186"/>
      <c r="F240" s="186"/>
      <c r="G240" s="186"/>
      <c r="H240" s="186"/>
      <c r="I240" s="186"/>
      <c r="J240" s="186"/>
      <c r="K240" s="186"/>
      <c r="L240" s="186"/>
      <c r="M240" s="186"/>
      <c r="N240" s="186"/>
      <c r="O240" s="186"/>
      <c r="P240" s="186"/>
      <c r="Q240" s="186"/>
      <c r="R240" s="186"/>
      <c r="S240" s="186"/>
      <c r="T240" s="186"/>
      <c r="U240" s="186"/>
      <c r="V240" s="186"/>
      <c r="W240" s="186"/>
      <c r="X240" s="186"/>
      <c r="Y240" s="186"/>
      <c r="Z240" s="186"/>
      <c r="AA240" s="186"/>
      <c r="AB240" s="186"/>
      <c r="AC240" s="186"/>
      <c r="AD240" s="186"/>
      <c r="AE240" s="186"/>
      <c r="AF240" s="186"/>
    </row>
    <row r="241" spans="1:24" ht="46.2" customHeight="1" x14ac:dyDescent="0.25">
      <c r="A241" s="126"/>
    </row>
    <row r="242" spans="1:24" x14ac:dyDescent="0.25">
      <c r="A242" s="126"/>
    </row>
    <row r="243" spans="1:24" x14ac:dyDescent="0.25">
      <c r="A243" s="126"/>
      <c r="X243" s="17"/>
    </row>
    <row r="244" spans="1:24" x14ac:dyDescent="0.25">
      <c r="A244" s="126"/>
    </row>
    <row r="245" spans="1:24" x14ac:dyDescent="0.25">
      <c r="A245" s="126"/>
    </row>
    <row r="246" spans="1:24" x14ac:dyDescent="0.25">
      <c r="A246" s="126"/>
    </row>
    <row r="247" spans="1:24" x14ac:dyDescent="0.25">
      <c r="A247" s="126"/>
    </row>
    <row r="248" spans="1:24" x14ac:dyDescent="0.25">
      <c r="A248" s="126"/>
    </row>
    <row r="249" spans="1:24" x14ac:dyDescent="0.25">
      <c r="A249" s="65"/>
    </row>
    <row r="250" spans="1:24" x14ac:dyDescent="0.25">
      <c r="A250" s="65"/>
    </row>
    <row r="251" spans="1:24" x14ac:dyDescent="0.25">
      <c r="A251" s="65"/>
    </row>
  </sheetData>
  <mergeCells count="27">
    <mergeCell ref="B2:AG2"/>
    <mergeCell ref="C3:AF3"/>
    <mergeCell ref="D5:AE26"/>
    <mergeCell ref="C28:AF28"/>
    <mergeCell ref="L37:P37"/>
    <mergeCell ref="Q37:U37"/>
    <mergeCell ref="C30:AF30"/>
    <mergeCell ref="L45:P45"/>
    <mergeCell ref="L40:P41"/>
    <mergeCell ref="D163:AF163"/>
    <mergeCell ref="D181:AF181"/>
    <mergeCell ref="D136:AF137"/>
    <mergeCell ref="C73:AF73"/>
    <mergeCell ref="D75:AF75"/>
    <mergeCell ref="D91:AF91"/>
    <mergeCell ref="D117:AF117"/>
    <mergeCell ref="D52:AF52"/>
    <mergeCell ref="C50:AF50"/>
    <mergeCell ref="L47:P47"/>
    <mergeCell ref="Q47:U47"/>
    <mergeCell ref="V46:AF48"/>
    <mergeCell ref="C240:AF240"/>
    <mergeCell ref="C184:AF184"/>
    <mergeCell ref="D188:AF188"/>
    <mergeCell ref="D237:AC237"/>
    <mergeCell ref="D214:AF215"/>
    <mergeCell ref="D186:P18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645"/>
  <sheetViews>
    <sheetView showGridLines="0" topLeftCell="A186" zoomScale="70" zoomScaleNormal="70" workbookViewId="0">
      <selection activeCell="A193" sqref="A193:H198"/>
    </sheetView>
  </sheetViews>
  <sheetFormatPr defaultColWidth="8.6640625" defaultRowHeight="15" x14ac:dyDescent="0.3"/>
  <cols>
    <col min="1" max="1" width="22.109375" style="66" bestFit="1" customWidth="1"/>
    <col min="2" max="2" width="43.33203125" style="66" customWidth="1"/>
    <col min="3" max="3" width="23" style="66" customWidth="1"/>
    <col min="4" max="5" width="29.109375" style="66" customWidth="1"/>
    <col min="6" max="6" width="25.109375" style="66" customWidth="1"/>
    <col min="7" max="7" width="20.6640625" style="66" customWidth="1"/>
    <col min="8" max="8" width="22.33203125" style="66" customWidth="1"/>
    <col min="9" max="9" width="20.6640625" style="66" customWidth="1"/>
    <col min="10" max="16384" width="8.6640625" style="66"/>
  </cols>
  <sheetData>
    <row r="1" spans="1:8" x14ac:dyDescent="0.3">
      <c r="A1" s="236" t="s">
        <v>80</v>
      </c>
      <c r="B1" s="236"/>
      <c r="C1" s="236"/>
      <c r="D1" s="236"/>
      <c r="E1" s="236"/>
      <c r="F1" s="236"/>
      <c r="G1" s="236"/>
      <c r="H1" s="236"/>
    </row>
    <row r="2" spans="1:8" x14ac:dyDescent="0.3">
      <c r="A2" s="236"/>
      <c r="B2" s="236"/>
      <c r="C2" s="236"/>
      <c r="D2" s="236"/>
      <c r="E2" s="236"/>
      <c r="F2" s="236"/>
      <c r="G2" s="236"/>
      <c r="H2" s="236"/>
    </row>
    <row r="3" spans="1:8" ht="18" customHeight="1" x14ac:dyDescent="0.3">
      <c r="A3" s="336" t="s">
        <v>81</v>
      </c>
      <c r="B3" s="337"/>
      <c r="C3" s="337"/>
      <c r="D3" s="337"/>
      <c r="E3" s="337"/>
      <c r="F3" s="337"/>
      <c r="G3" s="337"/>
      <c r="H3" s="337"/>
    </row>
    <row r="4" spans="1:8" ht="18" customHeight="1" x14ac:dyDescent="0.3">
      <c r="A4" s="337"/>
      <c r="B4" s="337"/>
      <c r="C4" s="337"/>
      <c r="D4" s="337"/>
      <c r="E4" s="337"/>
      <c r="F4" s="337"/>
      <c r="G4" s="337"/>
      <c r="H4" s="337"/>
    </row>
    <row r="5" spans="1:8" ht="18" customHeight="1" x14ac:dyDescent="0.3">
      <c r="A5" s="337"/>
      <c r="B5" s="337"/>
      <c r="C5" s="337"/>
      <c r="D5" s="337"/>
      <c r="E5" s="337"/>
      <c r="F5" s="337"/>
      <c r="G5" s="337"/>
      <c r="H5" s="337"/>
    </row>
    <row r="6" spans="1:8" ht="18" customHeight="1" x14ac:dyDescent="0.3">
      <c r="A6" s="337"/>
      <c r="B6" s="337"/>
      <c r="C6" s="337"/>
      <c r="D6" s="337"/>
      <c r="E6" s="337"/>
      <c r="F6" s="337"/>
      <c r="G6" s="337"/>
      <c r="H6" s="337"/>
    </row>
    <row r="7" spans="1:8" ht="18" customHeight="1" x14ac:dyDescent="0.3">
      <c r="A7" s="337"/>
      <c r="B7" s="337"/>
      <c r="C7" s="337"/>
      <c r="D7" s="337"/>
      <c r="E7" s="337"/>
      <c r="F7" s="337"/>
      <c r="G7" s="337"/>
      <c r="H7" s="337"/>
    </row>
    <row r="8" spans="1:8" ht="18" customHeight="1" x14ac:dyDescent="0.3">
      <c r="A8" s="337"/>
      <c r="B8" s="337"/>
      <c r="C8" s="337"/>
      <c r="D8" s="337"/>
      <c r="E8" s="337"/>
      <c r="F8" s="337"/>
      <c r="G8" s="337"/>
      <c r="H8" s="337"/>
    </row>
    <row r="9" spans="1:8" ht="18" customHeight="1" x14ac:dyDescent="0.3">
      <c r="A9" s="337"/>
      <c r="B9" s="337"/>
      <c r="C9" s="337"/>
      <c r="D9" s="337"/>
      <c r="E9" s="337"/>
      <c r="F9" s="337"/>
      <c r="G9" s="337"/>
      <c r="H9" s="337"/>
    </row>
    <row r="10" spans="1:8" ht="18" customHeight="1" x14ac:dyDescent="0.3">
      <c r="A10" s="337"/>
      <c r="B10" s="337"/>
      <c r="C10" s="337"/>
      <c r="D10" s="337"/>
      <c r="E10" s="337"/>
      <c r="F10" s="337"/>
      <c r="G10" s="337"/>
      <c r="H10" s="337"/>
    </row>
    <row r="11" spans="1:8" ht="18" customHeight="1" x14ac:dyDescent="0.3">
      <c r="A11" s="337"/>
      <c r="B11" s="337"/>
      <c r="C11" s="337"/>
      <c r="D11" s="337"/>
      <c r="E11" s="337"/>
      <c r="F11" s="337"/>
      <c r="G11" s="337"/>
      <c r="H11" s="337"/>
    </row>
    <row r="12" spans="1:8" ht="18" customHeight="1" x14ac:dyDescent="0.3">
      <c r="A12" s="337"/>
      <c r="B12" s="337"/>
      <c r="C12" s="337"/>
      <c r="D12" s="337"/>
      <c r="E12" s="337"/>
      <c r="F12" s="337"/>
      <c r="G12" s="337"/>
      <c r="H12" s="337"/>
    </row>
    <row r="13" spans="1:8" ht="18" customHeight="1" x14ac:dyDescent="0.3">
      <c r="A13" s="337"/>
      <c r="B13" s="337"/>
      <c r="C13" s="337"/>
      <c r="D13" s="337"/>
      <c r="E13" s="337"/>
      <c r="F13" s="337"/>
      <c r="G13" s="337"/>
      <c r="H13" s="337"/>
    </row>
    <row r="14" spans="1:8" ht="18" customHeight="1" x14ac:dyDescent="0.3">
      <c r="A14" s="337"/>
      <c r="B14" s="337"/>
      <c r="C14" s="337"/>
      <c r="D14" s="337"/>
      <c r="E14" s="337"/>
      <c r="F14" s="337"/>
      <c r="G14" s="337"/>
      <c r="H14" s="337"/>
    </row>
    <row r="15" spans="1:8" ht="18" customHeight="1" x14ac:dyDescent="0.3">
      <c r="A15" s="337"/>
      <c r="B15" s="337"/>
      <c r="C15" s="337"/>
      <c r="D15" s="337"/>
      <c r="E15" s="337"/>
      <c r="F15" s="337"/>
      <c r="G15" s="337"/>
      <c r="H15" s="337"/>
    </row>
    <row r="16" spans="1:8" ht="18" customHeight="1" x14ac:dyDescent="0.3">
      <c r="A16" s="337"/>
      <c r="B16" s="337"/>
      <c r="C16" s="337"/>
      <c r="D16" s="337"/>
      <c r="E16" s="337"/>
      <c r="F16" s="337"/>
      <c r="G16" s="337"/>
      <c r="H16" s="337"/>
    </row>
    <row r="17" spans="1:9" ht="18" customHeight="1" x14ac:dyDescent="0.3">
      <c r="A17" s="337"/>
      <c r="B17" s="337"/>
      <c r="C17" s="337"/>
      <c r="D17" s="337"/>
      <c r="E17" s="337"/>
      <c r="F17" s="337"/>
      <c r="G17" s="337"/>
      <c r="H17" s="337"/>
    </row>
    <row r="18" spans="1:9" ht="18" customHeight="1" x14ac:dyDescent="0.3">
      <c r="A18" s="337"/>
      <c r="B18" s="337"/>
      <c r="C18" s="337"/>
      <c r="D18" s="337"/>
      <c r="E18" s="337"/>
      <c r="F18" s="337"/>
      <c r="G18" s="337"/>
      <c r="H18" s="337"/>
    </row>
    <row r="19" spans="1:9" ht="18" customHeight="1" x14ac:dyDescent="0.3">
      <c r="A19" s="337"/>
      <c r="B19" s="337"/>
      <c r="C19" s="337"/>
      <c r="D19" s="337"/>
      <c r="E19" s="337"/>
      <c r="F19" s="337"/>
      <c r="G19" s="337"/>
      <c r="H19" s="337"/>
    </row>
    <row r="20" spans="1:9" ht="18" customHeight="1" x14ac:dyDescent="0.3">
      <c r="A20" s="337"/>
      <c r="B20" s="337"/>
      <c r="C20" s="337"/>
      <c r="D20" s="337"/>
      <c r="E20" s="337"/>
      <c r="F20" s="337"/>
      <c r="G20" s="337"/>
      <c r="H20" s="337"/>
    </row>
    <row r="21" spans="1:9" ht="18" customHeight="1" x14ac:dyDescent="0.3">
      <c r="A21" s="337"/>
      <c r="B21" s="337"/>
      <c r="C21" s="337"/>
      <c r="D21" s="337"/>
      <c r="E21" s="337"/>
      <c r="F21" s="337"/>
      <c r="G21" s="337"/>
      <c r="H21" s="337"/>
    </row>
    <row r="22" spans="1:9" ht="18" customHeight="1" x14ac:dyDescent="0.3">
      <c r="A22" s="337"/>
      <c r="B22" s="337"/>
      <c r="C22" s="337"/>
      <c r="D22" s="337"/>
      <c r="E22" s="337"/>
      <c r="F22" s="337"/>
      <c r="G22" s="337"/>
      <c r="H22" s="337"/>
    </row>
    <row r="23" spans="1:9" ht="18" customHeight="1" x14ac:dyDescent="0.3">
      <c r="A23" s="337"/>
      <c r="B23" s="337"/>
      <c r="C23" s="337"/>
      <c r="D23" s="337"/>
      <c r="E23" s="337"/>
      <c r="F23" s="337"/>
      <c r="G23" s="337"/>
      <c r="H23" s="337"/>
    </row>
    <row r="24" spans="1:9" ht="21" customHeight="1" x14ac:dyDescent="0.3">
      <c r="A24" s="237" t="s">
        <v>82</v>
      </c>
      <c r="B24" s="237"/>
      <c r="C24" s="237"/>
      <c r="D24" s="237"/>
      <c r="E24" s="237"/>
      <c r="F24" s="237"/>
      <c r="G24" s="237"/>
      <c r="H24" s="237"/>
    </row>
    <row r="25" spans="1:9" ht="21" customHeight="1" x14ac:dyDescent="0.3">
      <c r="A25" s="237"/>
      <c r="B25" s="237"/>
      <c r="C25" s="237"/>
      <c r="D25" s="237"/>
      <c r="E25" s="237"/>
      <c r="F25" s="237"/>
      <c r="G25" s="237"/>
      <c r="H25" s="237"/>
    </row>
    <row r="26" spans="1:9" ht="21" customHeight="1" x14ac:dyDescent="0.3">
      <c r="A26" s="336" t="s">
        <v>83</v>
      </c>
      <c r="B26" s="337"/>
      <c r="C26" s="337"/>
      <c r="D26" s="337"/>
      <c r="E26" s="337"/>
      <c r="F26" s="337"/>
      <c r="G26" s="337"/>
      <c r="H26" s="337"/>
    </row>
    <row r="27" spans="1:9" ht="20.399999999999999" x14ac:dyDescent="0.3">
      <c r="A27" s="67"/>
      <c r="B27" s="67"/>
      <c r="C27" s="67"/>
      <c r="D27" s="67"/>
      <c r="E27" s="67"/>
      <c r="F27" s="67"/>
      <c r="G27" s="67"/>
      <c r="H27" s="67"/>
    </row>
    <row r="28" spans="1:9" ht="20.399999999999999" customHeight="1" x14ac:dyDescent="0.3">
      <c r="A28" s="343" t="s">
        <v>44</v>
      </c>
      <c r="B28" s="343"/>
      <c r="C28" s="343"/>
      <c r="D28" s="343"/>
      <c r="E28" s="343"/>
      <c r="F28" s="343"/>
      <c r="G28" s="343"/>
      <c r="H28" s="343"/>
    </row>
    <row r="29" spans="1:9" ht="21" customHeight="1" x14ac:dyDescent="0.3">
      <c r="A29" s="343"/>
      <c r="B29" s="343"/>
      <c r="C29" s="343"/>
      <c r="D29" s="343"/>
      <c r="E29" s="343"/>
      <c r="F29" s="343"/>
      <c r="G29" s="343"/>
      <c r="H29" s="343"/>
    </row>
    <row r="30" spans="1:9" ht="15" customHeight="1" x14ac:dyDescent="0.3">
      <c r="A30" s="286" t="s">
        <v>84</v>
      </c>
      <c r="B30" s="286"/>
      <c r="C30" s="286"/>
      <c r="D30" s="286"/>
      <c r="E30" s="286"/>
      <c r="F30" s="286"/>
      <c r="G30" s="286"/>
      <c r="H30" s="286"/>
    </row>
    <row r="31" spans="1:9" s="69" customFormat="1" ht="30" x14ac:dyDescent="0.3">
      <c r="A31" s="271" t="s">
        <v>85</v>
      </c>
      <c r="B31" s="338"/>
      <c r="C31" s="338"/>
      <c r="D31" s="338"/>
      <c r="E31" s="338"/>
      <c r="F31" s="338"/>
      <c r="G31" s="338"/>
      <c r="H31" s="338"/>
      <c r="I31" s="68" t="s">
        <v>86</v>
      </c>
    </row>
    <row r="32" spans="1:9" s="69" customFormat="1" x14ac:dyDescent="0.3">
      <c r="A32" s="265" t="s">
        <v>87</v>
      </c>
      <c r="B32" s="266"/>
      <c r="C32" s="266"/>
      <c r="D32" s="266"/>
      <c r="E32" s="266"/>
      <c r="F32" s="266"/>
      <c r="G32" s="266"/>
      <c r="H32" s="267"/>
      <c r="I32" s="68"/>
    </row>
    <row r="33" spans="1:13" s="69" customFormat="1" x14ac:dyDescent="0.3">
      <c r="A33" s="268"/>
      <c r="B33" s="269"/>
      <c r="C33" s="269"/>
      <c r="D33" s="269"/>
      <c r="E33" s="269"/>
      <c r="F33" s="269"/>
      <c r="G33" s="269"/>
      <c r="H33" s="270"/>
      <c r="I33" s="68"/>
    </row>
    <row r="34" spans="1:13" ht="138" customHeight="1" x14ac:dyDescent="0.3">
      <c r="A34" s="259"/>
      <c r="B34" s="260"/>
      <c r="C34" s="260"/>
      <c r="D34" s="260"/>
      <c r="E34" s="260"/>
      <c r="F34" s="260"/>
      <c r="G34" s="260"/>
      <c r="H34" s="261"/>
      <c r="I34" s="70"/>
      <c r="J34" s="70"/>
      <c r="K34" s="70"/>
      <c r="L34" s="70"/>
      <c r="M34" s="70"/>
    </row>
    <row r="35" spans="1:13" ht="19.95" customHeight="1" x14ac:dyDescent="0.3">
      <c r="A35" s="264" t="s">
        <v>88</v>
      </c>
      <c r="B35" s="264"/>
      <c r="C35" s="264"/>
      <c r="D35" s="264"/>
      <c r="E35" s="264"/>
      <c r="F35" s="264"/>
      <c r="G35" s="262"/>
      <c r="H35" s="263"/>
    </row>
    <row r="36" spans="1:13" ht="19.95" customHeight="1" x14ac:dyDescent="0.3">
      <c r="A36" s="327" t="s">
        <v>89</v>
      </c>
      <c r="B36" s="328"/>
      <c r="C36" s="328"/>
      <c r="D36" s="328"/>
      <c r="E36" s="328"/>
      <c r="F36" s="328"/>
      <c r="G36" s="328"/>
      <c r="H36" s="329"/>
    </row>
    <row r="37" spans="1:13" s="68" customFormat="1" ht="15.6" customHeight="1" x14ac:dyDescent="0.3">
      <c r="A37" s="330"/>
      <c r="B37" s="331"/>
      <c r="C37" s="331"/>
      <c r="D37" s="331"/>
      <c r="E37" s="331"/>
      <c r="F37" s="331"/>
      <c r="G37" s="331"/>
      <c r="H37" s="332"/>
    </row>
    <row r="38" spans="1:13" s="68" customFormat="1" x14ac:dyDescent="0.3">
      <c r="A38" s="323" t="s">
        <v>90</v>
      </c>
      <c r="B38" s="323"/>
      <c r="C38" s="323"/>
      <c r="D38" s="323"/>
      <c r="E38" s="323"/>
      <c r="F38" s="323"/>
      <c r="G38" s="323"/>
      <c r="H38" s="323"/>
    </row>
    <row r="39" spans="1:13" s="68" customFormat="1" x14ac:dyDescent="0.3">
      <c r="A39" s="323"/>
      <c r="B39" s="323"/>
      <c r="C39" s="323"/>
      <c r="D39" s="323"/>
      <c r="E39" s="323"/>
      <c r="F39" s="323"/>
      <c r="G39" s="323"/>
      <c r="H39" s="323"/>
    </row>
    <row r="40" spans="1:13" s="68" customFormat="1" x14ac:dyDescent="0.3">
      <c r="A40" s="323"/>
      <c r="B40" s="323"/>
      <c r="C40" s="323"/>
      <c r="D40" s="323"/>
      <c r="E40" s="323"/>
      <c r="F40" s="323"/>
      <c r="G40" s="323"/>
      <c r="H40" s="323"/>
    </row>
    <row r="41" spans="1:13" x14ac:dyDescent="0.3">
      <c r="A41" s="323"/>
      <c r="B41" s="323"/>
      <c r="C41" s="323"/>
      <c r="D41" s="323"/>
      <c r="E41" s="323"/>
      <c r="F41" s="323"/>
      <c r="G41" s="323"/>
      <c r="H41" s="323"/>
    </row>
    <row r="42" spans="1:13" ht="46.8" x14ac:dyDescent="0.3">
      <c r="A42" s="253" t="s">
        <v>91</v>
      </c>
      <c r="B42" s="254"/>
      <c r="C42" s="255"/>
      <c r="D42" s="71" t="s">
        <v>92</v>
      </c>
      <c r="E42" s="72" t="s">
        <v>93</v>
      </c>
      <c r="F42" s="142" t="s">
        <v>94</v>
      </c>
      <c r="G42" s="73" t="s">
        <v>95</v>
      </c>
      <c r="H42" s="71" t="s">
        <v>96</v>
      </c>
    </row>
    <row r="43" spans="1:13" ht="15.6" x14ac:dyDescent="0.3">
      <c r="A43" s="287" t="s">
        <v>97</v>
      </c>
      <c r="B43" s="288"/>
      <c r="C43" s="289"/>
      <c r="D43" s="74">
        <v>10</v>
      </c>
      <c r="E43" s="75">
        <f>100*26</f>
        <v>2600</v>
      </c>
      <c r="F43" s="76" t="s">
        <v>98</v>
      </c>
      <c r="G43" s="77" t="s">
        <v>99</v>
      </c>
      <c r="H43" s="78">
        <f>D43*100*26</f>
        <v>26000</v>
      </c>
      <c r="I43" s="79"/>
    </row>
    <row r="44" spans="1:13" ht="46.8" x14ac:dyDescent="0.3">
      <c r="A44" s="275" t="s">
        <v>100</v>
      </c>
      <c r="B44" s="276"/>
      <c r="C44" s="277"/>
      <c r="D44" s="80" t="s">
        <v>101</v>
      </c>
      <c r="E44" s="81" t="s">
        <v>93</v>
      </c>
      <c r="F44" s="141" t="s">
        <v>94</v>
      </c>
      <c r="G44" s="82" t="s">
        <v>95</v>
      </c>
      <c r="H44" s="80" t="s">
        <v>96</v>
      </c>
      <c r="I44" s="79"/>
    </row>
    <row r="45" spans="1:13" x14ac:dyDescent="0.3">
      <c r="A45" s="250"/>
      <c r="B45" s="251"/>
      <c r="C45" s="252"/>
      <c r="D45" s="143"/>
      <c r="E45" s="143"/>
      <c r="F45" s="83"/>
      <c r="G45" s="84"/>
      <c r="H45" s="84"/>
      <c r="I45" s="70"/>
    </row>
    <row r="46" spans="1:13" x14ac:dyDescent="0.3">
      <c r="A46" s="250"/>
      <c r="B46" s="251"/>
      <c r="C46" s="252"/>
      <c r="D46" s="143"/>
      <c r="E46" s="143"/>
      <c r="F46" s="83"/>
      <c r="G46" s="84"/>
      <c r="H46" s="84"/>
    </row>
    <row r="47" spans="1:13" x14ac:dyDescent="0.3">
      <c r="A47" s="250"/>
      <c r="B47" s="251"/>
      <c r="C47" s="252"/>
      <c r="D47" s="143"/>
      <c r="E47" s="143"/>
      <c r="F47" s="83"/>
      <c r="G47" s="84"/>
      <c r="H47" s="84"/>
    </row>
    <row r="48" spans="1:13" x14ac:dyDescent="0.3">
      <c r="A48" s="250"/>
      <c r="B48" s="251"/>
      <c r="C48" s="252"/>
      <c r="D48" s="143"/>
      <c r="E48" s="143"/>
      <c r="F48" s="83"/>
      <c r="G48" s="84"/>
      <c r="H48" s="84"/>
    </row>
    <row r="49" spans="1:13" x14ac:dyDescent="0.3">
      <c r="A49" s="250"/>
      <c r="B49" s="251"/>
      <c r="C49" s="252"/>
      <c r="D49" s="143"/>
      <c r="E49" s="143"/>
      <c r="F49" s="83"/>
      <c r="G49" s="84"/>
      <c r="H49" s="84"/>
    </row>
    <row r="50" spans="1:13" ht="18" customHeight="1" x14ac:dyDescent="0.3">
      <c r="A50" s="250"/>
      <c r="B50" s="251"/>
      <c r="C50" s="252"/>
      <c r="D50" s="143"/>
      <c r="E50" s="143"/>
      <c r="F50" s="83"/>
      <c r="G50" s="84"/>
      <c r="H50" s="84"/>
    </row>
    <row r="51" spans="1:13" x14ac:dyDescent="0.3">
      <c r="A51" s="250"/>
      <c r="B51" s="251"/>
      <c r="C51" s="252"/>
      <c r="D51" s="143"/>
      <c r="E51" s="143"/>
      <c r="F51" s="83"/>
      <c r="G51" s="84"/>
      <c r="H51" s="84"/>
      <c r="I51" s="70"/>
    </row>
    <row r="52" spans="1:13" ht="18" customHeight="1" x14ac:dyDescent="0.3">
      <c r="A52" s="250"/>
      <c r="B52" s="251"/>
      <c r="C52" s="252"/>
      <c r="D52" s="143"/>
      <c r="E52" s="143"/>
      <c r="F52" s="83"/>
      <c r="G52" s="84"/>
      <c r="H52" s="84"/>
      <c r="I52" s="70"/>
    </row>
    <row r="53" spans="1:13" x14ac:dyDescent="0.3">
      <c r="A53" s="250"/>
      <c r="B53" s="251"/>
      <c r="C53" s="252"/>
      <c r="D53" s="143"/>
      <c r="E53" s="143"/>
      <c r="F53" s="83"/>
      <c r="G53" s="84"/>
      <c r="H53" s="84"/>
    </row>
    <row r="54" spans="1:13" s="69" customFormat="1" x14ac:dyDescent="0.3">
      <c r="A54" s="250"/>
      <c r="B54" s="251"/>
      <c r="C54" s="252"/>
      <c r="D54" s="143"/>
      <c r="E54" s="143"/>
      <c r="F54" s="83"/>
      <c r="G54" s="84"/>
      <c r="H54" s="84"/>
    </row>
    <row r="55" spans="1:13" ht="19.2" customHeight="1" x14ac:dyDescent="0.3">
      <c r="A55" s="264" t="s">
        <v>102</v>
      </c>
      <c r="B55" s="264"/>
      <c r="C55" s="264"/>
      <c r="D55" s="264"/>
      <c r="E55" s="264"/>
      <c r="F55" s="264"/>
      <c r="G55" s="264"/>
      <c r="H55" s="85"/>
      <c r="I55" s="70"/>
      <c r="J55" s="70"/>
      <c r="K55" s="70"/>
      <c r="L55" s="70"/>
      <c r="M55" s="70"/>
    </row>
    <row r="56" spans="1:13" ht="19.2" customHeight="1" x14ac:dyDescent="0.3">
      <c r="A56" s="327" t="s">
        <v>103</v>
      </c>
      <c r="B56" s="328"/>
      <c r="C56" s="328"/>
      <c r="D56" s="328"/>
      <c r="E56" s="328"/>
      <c r="F56" s="328"/>
      <c r="G56" s="328"/>
      <c r="H56" s="329"/>
      <c r="I56" s="70"/>
      <c r="J56" s="70"/>
      <c r="K56" s="70"/>
      <c r="L56" s="70"/>
      <c r="M56" s="70"/>
    </row>
    <row r="57" spans="1:13" ht="19.2" customHeight="1" x14ac:dyDescent="0.3">
      <c r="A57" s="330"/>
      <c r="B57" s="331"/>
      <c r="C57" s="331"/>
      <c r="D57" s="331"/>
      <c r="E57" s="331"/>
      <c r="F57" s="331"/>
      <c r="G57" s="331"/>
      <c r="H57" s="332"/>
      <c r="I57" s="70"/>
      <c r="J57" s="70"/>
      <c r="K57" s="70"/>
      <c r="L57" s="70"/>
      <c r="M57" s="70"/>
    </row>
    <row r="58" spans="1:13" ht="19.2" customHeight="1" x14ac:dyDescent="0.3">
      <c r="A58" s="323" t="s">
        <v>104</v>
      </c>
      <c r="B58" s="323"/>
      <c r="C58" s="323"/>
      <c r="D58" s="323"/>
      <c r="E58" s="323"/>
      <c r="F58" s="323"/>
      <c r="G58" s="323"/>
      <c r="H58" s="323"/>
      <c r="I58" s="70"/>
      <c r="J58" s="70"/>
      <c r="K58" s="70"/>
      <c r="L58" s="70"/>
      <c r="M58" s="70"/>
    </row>
    <row r="59" spans="1:13" x14ac:dyDescent="0.3">
      <c r="A59" s="323"/>
      <c r="B59" s="323"/>
      <c r="C59" s="323"/>
      <c r="D59" s="323"/>
      <c r="E59" s="323"/>
      <c r="F59" s="323"/>
      <c r="G59" s="323"/>
      <c r="H59" s="323"/>
      <c r="I59" s="70"/>
      <c r="J59" s="70"/>
      <c r="K59" s="70"/>
      <c r="L59" s="70"/>
      <c r="M59" s="70"/>
    </row>
    <row r="60" spans="1:13" ht="19.2" customHeight="1" x14ac:dyDescent="0.3">
      <c r="A60" s="323"/>
      <c r="B60" s="323"/>
      <c r="C60" s="323"/>
      <c r="D60" s="323"/>
      <c r="E60" s="323"/>
      <c r="F60" s="323"/>
      <c r="G60" s="323"/>
      <c r="H60" s="323"/>
      <c r="I60" s="70"/>
      <c r="J60" s="70"/>
      <c r="K60" s="70"/>
      <c r="L60" s="70"/>
      <c r="M60" s="70"/>
    </row>
    <row r="61" spans="1:13" s="68" customFormat="1" x14ac:dyDescent="0.3">
      <c r="A61" s="323"/>
      <c r="B61" s="323"/>
      <c r="C61" s="323"/>
      <c r="D61" s="323"/>
      <c r="E61" s="323"/>
      <c r="F61" s="323"/>
      <c r="G61" s="323"/>
      <c r="H61" s="323"/>
    </row>
    <row r="62" spans="1:13" s="68" customFormat="1" x14ac:dyDescent="0.3">
      <c r="A62" s="323"/>
      <c r="B62" s="323"/>
      <c r="C62" s="323"/>
      <c r="D62" s="323"/>
      <c r="E62" s="323"/>
      <c r="F62" s="323"/>
      <c r="G62" s="323"/>
      <c r="H62" s="323"/>
    </row>
    <row r="63" spans="1:13" s="68" customFormat="1" ht="46.8" x14ac:dyDescent="0.3">
      <c r="A63" s="253" t="s">
        <v>91</v>
      </c>
      <c r="B63" s="254"/>
      <c r="C63" s="255"/>
      <c r="D63" s="71" t="s">
        <v>92</v>
      </c>
      <c r="E63" s="72" t="s">
        <v>93</v>
      </c>
      <c r="F63" s="142" t="s">
        <v>94</v>
      </c>
      <c r="G63" s="73" t="s">
        <v>95</v>
      </c>
      <c r="H63" s="71" t="s">
        <v>96</v>
      </c>
    </row>
    <row r="64" spans="1:13" s="68" customFormat="1" ht="15.6" x14ac:dyDescent="0.3">
      <c r="A64" s="287" t="s">
        <v>105</v>
      </c>
      <c r="B64" s="288"/>
      <c r="C64" s="289"/>
      <c r="D64" s="74">
        <v>32</v>
      </c>
      <c r="E64" s="75">
        <f>100*12</f>
        <v>1200</v>
      </c>
      <c r="F64" s="76" t="s">
        <v>106</v>
      </c>
      <c r="G64" s="86" t="s">
        <v>107</v>
      </c>
      <c r="H64" s="78">
        <f>D64*100*12</f>
        <v>38400</v>
      </c>
    </row>
    <row r="65" spans="1:8" s="68" customFormat="1" ht="46.8" x14ac:dyDescent="0.3">
      <c r="A65" s="275" t="s">
        <v>100</v>
      </c>
      <c r="B65" s="276"/>
      <c r="C65" s="277"/>
      <c r="D65" s="80" t="s">
        <v>101</v>
      </c>
      <c r="E65" s="81" t="s">
        <v>93</v>
      </c>
      <c r="F65" s="141" t="s">
        <v>94</v>
      </c>
      <c r="G65" s="82" t="s">
        <v>95</v>
      </c>
      <c r="H65" s="80" t="s">
        <v>96</v>
      </c>
    </row>
    <row r="66" spans="1:8" s="68" customFormat="1" x14ac:dyDescent="0.3">
      <c r="A66" s="250"/>
      <c r="B66" s="251"/>
      <c r="C66" s="252"/>
      <c r="D66" s="143"/>
      <c r="E66" s="143"/>
      <c r="F66" s="83"/>
      <c r="G66" s="84"/>
      <c r="H66" s="84"/>
    </row>
    <row r="67" spans="1:8" s="68" customFormat="1" x14ac:dyDescent="0.3">
      <c r="A67" s="250"/>
      <c r="B67" s="251"/>
      <c r="C67" s="252"/>
      <c r="D67" s="143"/>
      <c r="E67" s="143"/>
      <c r="F67" s="83"/>
      <c r="G67" s="84"/>
      <c r="H67" s="84"/>
    </row>
    <row r="68" spans="1:8" s="68" customFormat="1" x14ac:dyDescent="0.3">
      <c r="A68" s="250"/>
      <c r="B68" s="251"/>
      <c r="C68" s="252"/>
      <c r="D68" s="143"/>
      <c r="E68" s="143"/>
      <c r="F68" s="83"/>
      <c r="G68" s="84"/>
      <c r="H68" s="84"/>
    </row>
    <row r="69" spans="1:8" s="68" customFormat="1" x14ac:dyDescent="0.3">
      <c r="A69" s="250"/>
      <c r="B69" s="251"/>
      <c r="C69" s="252"/>
      <c r="D69" s="143"/>
      <c r="E69" s="143"/>
      <c r="F69" s="83"/>
      <c r="G69" s="84"/>
      <c r="H69" s="84"/>
    </row>
    <row r="70" spans="1:8" s="68" customFormat="1" x14ac:dyDescent="0.3">
      <c r="A70" s="250"/>
      <c r="B70" s="251"/>
      <c r="C70" s="252"/>
      <c r="D70" s="143"/>
      <c r="E70" s="143"/>
      <c r="F70" s="83"/>
      <c r="G70" s="84"/>
      <c r="H70" s="84"/>
    </row>
    <row r="71" spans="1:8" x14ac:dyDescent="0.3">
      <c r="A71" s="250"/>
      <c r="B71" s="251"/>
      <c r="C71" s="252"/>
      <c r="D71" s="143"/>
      <c r="E71" s="143"/>
      <c r="F71" s="83"/>
      <c r="G71" s="84"/>
      <c r="H71" s="84"/>
    </row>
    <row r="72" spans="1:8" x14ac:dyDescent="0.3">
      <c r="A72" s="250"/>
      <c r="B72" s="251"/>
      <c r="C72" s="252"/>
      <c r="D72" s="143"/>
      <c r="E72" s="143"/>
      <c r="F72" s="83"/>
      <c r="G72" s="84"/>
      <c r="H72" s="84"/>
    </row>
    <row r="73" spans="1:8" x14ac:dyDescent="0.3">
      <c r="A73" s="250"/>
      <c r="B73" s="251"/>
      <c r="C73" s="252"/>
      <c r="D73" s="143"/>
      <c r="E73" s="143"/>
      <c r="F73" s="83"/>
      <c r="G73" s="84"/>
      <c r="H73" s="84"/>
    </row>
    <row r="74" spans="1:8" x14ac:dyDescent="0.3">
      <c r="A74" s="250"/>
      <c r="B74" s="251"/>
      <c r="C74" s="252"/>
      <c r="D74" s="143"/>
      <c r="E74" s="143"/>
      <c r="F74" s="83"/>
      <c r="G74" s="84"/>
      <c r="H74" s="84"/>
    </row>
    <row r="75" spans="1:8" x14ac:dyDescent="0.3">
      <c r="A75" s="250"/>
      <c r="B75" s="251"/>
      <c r="C75" s="252"/>
      <c r="D75" s="143"/>
      <c r="E75" s="143"/>
      <c r="F75" s="83"/>
      <c r="G75" s="84"/>
      <c r="H75" s="84"/>
    </row>
    <row r="76" spans="1:8" ht="17.399999999999999" x14ac:dyDescent="0.3">
      <c r="A76" s="264" t="s">
        <v>108</v>
      </c>
      <c r="B76" s="264"/>
      <c r="C76" s="264"/>
      <c r="D76" s="264"/>
      <c r="E76" s="264"/>
      <c r="F76" s="264"/>
      <c r="G76" s="264"/>
      <c r="H76" s="85"/>
    </row>
    <row r="77" spans="1:8" ht="18" customHeight="1" x14ac:dyDescent="0.3">
      <c r="A77" s="327" t="s">
        <v>109</v>
      </c>
      <c r="B77" s="328"/>
      <c r="C77" s="328"/>
      <c r="D77" s="328"/>
      <c r="E77" s="328"/>
      <c r="F77" s="328"/>
      <c r="G77" s="328"/>
      <c r="H77" s="329"/>
    </row>
    <row r="78" spans="1:8" ht="15.6" customHeight="1" x14ac:dyDescent="0.3">
      <c r="A78" s="330"/>
      <c r="B78" s="331"/>
      <c r="C78" s="331"/>
      <c r="D78" s="331"/>
      <c r="E78" s="331"/>
      <c r="F78" s="331"/>
      <c r="G78" s="331"/>
      <c r="H78" s="332"/>
    </row>
    <row r="79" spans="1:8" ht="15.6" customHeight="1" x14ac:dyDescent="0.3">
      <c r="A79" s="323" t="s">
        <v>110</v>
      </c>
      <c r="B79" s="323"/>
      <c r="C79" s="323"/>
      <c r="D79" s="323"/>
      <c r="E79" s="323"/>
      <c r="F79" s="323"/>
      <c r="G79" s="323"/>
      <c r="H79" s="323"/>
    </row>
    <row r="80" spans="1:8" ht="15.6" customHeight="1" x14ac:dyDescent="0.3">
      <c r="A80" s="323"/>
      <c r="B80" s="323"/>
      <c r="C80" s="323"/>
      <c r="D80" s="323"/>
      <c r="E80" s="323"/>
      <c r="F80" s="323"/>
      <c r="G80" s="323"/>
      <c r="H80" s="323"/>
    </row>
    <row r="81" spans="1:9" ht="15.6" customHeight="1" x14ac:dyDescent="0.3">
      <c r="A81" s="323"/>
      <c r="B81" s="323"/>
      <c r="C81" s="323"/>
      <c r="D81" s="323"/>
      <c r="E81" s="323"/>
      <c r="F81" s="323"/>
      <c r="G81" s="323"/>
      <c r="H81" s="323"/>
    </row>
    <row r="82" spans="1:9" x14ac:dyDescent="0.3">
      <c r="A82" s="323"/>
      <c r="B82" s="323"/>
      <c r="C82" s="323"/>
      <c r="D82" s="323"/>
      <c r="E82" s="323"/>
      <c r="F82" s="323"/>
      <c r="G82" s="323"/>
      <c r="H82" s="323"/>
      <c r="I82" s="70"/>
    </row>
    <row r="83" spans="1:9" ht="18" customHeight="1" x14ac:dyDescent="0.3">
      <c r="A83" s="323"/>
      <c r="B83" s="323"/>
      <c r="C83" s="323"/>
      <c r="D83" s="323"/>
      <c r="E83" s="323"/>
      <c r="F83" s="323"/>
      <c r="G83" s="323"/>
      <c r="H83" s="323"/>
      <c r="I83" s="70"/>
    </row>
    <row r="84" spans="1:9" x14ac:dyDescent="0.3">
      <c r="A84" s="323"/>
      <c r="B84" s="323"/>
      <c r="C84" s="323"/>
      <c r="D84" s="323"/>
      <c r="E84" s="323"/>
      <c r="F84" s="323"/>
      <c r="G84" s="323"/>
      <c r="H84" s="323"/>
    </row>
    <row r="85" spans="1:9" x14ac:dyDescent="0.3">
      <c r="A85" s="323"/>
      <c r="B85" s="323"/>
      <c r="C85" s="323"/>
      <c r="D85" s="323"/>
      <c r="E85" s="323"/>
      <c r="F85" s="323"/>
      <c r="G85" s="323"/>
      <c r="H85" s="323"/>
    </row>
    <row r="86" spans="1:9" x14ac:dyDescent="0.3">
      <c r="A86" s="323"/>
      <c r="B86" s="323"/>
      <c r="C86" s="323"/>
      <c r="D86" s="323"/>
      <c r="E86" s="323"/>
      <c r="F86" s="323"/>
      <c r="G86" s="323"/>
      <c r="H86" s="323"/>
    </row>
    <row r="87" spans="1:9" x14ac:dyDescent="0.3">
      <c r="A87" s="323"/>
      <c r="B87" s="323"/>
      <c r="C87" s="323"/>
      <c r="D87" s="323"/>
      <c r="E87" s="323"/>
      <c r="F87" s="323"/>
      <c r="G87" s="323"/>
      <c r="H87" s="323"/>
    </row>
    <row r="88" spans="1:9" ht="46.8" x14ac:dyDescent="0.3">
      <c r="A88" s="253" t="s">
        <v>91</v>
      </c>
      <c r="B88" s="254"/>
      <c r="C88" s="255"/>
      <c r="D88" s="71" t="s">
        <v>92</v>
      </c>
      <c r="E88" s="72" t="s">
        <v>93</v>
      </c>
      <c r="F88" s="142" t="s">
        <v>94</v>
      </c>
      <c r="G88" s="73" t="s">
        <v>95</v>
      </c>
      <c r="H88" s="71" t="s">
        <v>96</v>
      </c>
    </row>
    <row r="89" spans="1:9" ht="15.6" x14ac:dyDescent="0.3">
      <c r="A89" s="287" t="s">
        <v>111</v>
      </c>
      <c r="B89" s="288"/>
      <c r="C89" s="289"/>
      <c r="D89" s="74">
        <v>3.95</v>
      </c>
      <c r="E89" s="75">
        <f>100*3</f>
        <v>300</v>
      </c>
      <c r="F89" s="76" t="s">
        <v>112</v>
      </c>
      <c r="G89" s="86" t="s">
        <v>113</v>
      </c>
      <c r="H89" s="78">
        <f>D89*100*3</f>
        <v>1185</v>
      </c>
    </row>
    <row r="90" spans="1:9" ht="46.8" x14ac:dyDescent="0.3">
      <c r="A90" s="278" t="s">
        <v>100</v>
      </c>
      <c r="B90" s="279"/>
      <c r="C90" s="280"/>
      <c r="D90" s="80" t="s">
        <v>114</v>
      </c>
      <c r="E90" s="81" t="s">
        <v>93</v>
      </c>
      <c r="F90" s="141" t="s">
        <v>115</v>
      </c>
      <c r="G90" s="82" t="s">
        <v>116</v>
      </c>
      <c r="H90" s="80" t="s">
        <v>96</v>
      </c>
    </row>
    <row r="91" spans="1:9" x14ac:dyDescent="0.3">
      <c r="A91" s="281"/>
      <c r="B91" s="282"/>
      <c r="C91" s="283"/>
      <c r="D91" s="83"/>
      <c r="E91" s="144"/>
      <c r="F91" s="144"/>
      <c r="G91" s="84"/>
      <c r="H91" s="84"/>
    </row>
    <row r="92" spans="1:9" x14ac:dyDescent="0.3">
      <c r="A92" s="281"/>
      <c r="B92" s="282"/>
      <c r="C92" s="283"/>
      <c r="D92" s="83"/>
      <c r="E92" s="144"/>
      <c r="F92" s="144"/>
      <c r="G92" s="84"/>
      <c r="H92" s="84"/>
    </row>
    <row r="93" spans="1:9" x14ac:dyDescent="0.3">
      <c r="A93" s="281"/>
      <c r="B93" s="282"/>
      <c r="C93" s="283"/>
      <c r="D93" s="83"/>
      <c r="E93" s="144"/>
      <c r="F93" s="144"/>
      <c r="G93" s="84"/>
      <c r="H93" s="84"/>
    </row>
    <row r="94" spans="1:9" x14ac:dyDescent="0.3">
      <c r="A94" s="281"/>
      <c r="B94" s="282"/>
      <c r="C94" s="283"/>
      <c r="D94" s="83"/>
      <c r="E94" s="144"/>
      <c r="F94" s="144"/>
      <c r="G94" s="84"/>
      <c r="H94" s="84"/>
    </row>
    <row r="95" spans="1:9" x14ac:dyDescent="0.3">
      <c r="A95" s="281"/>
      <c r="B95" s="282"/>
      <c r="C95" s="283"/>
      <c r="D95" s="83"/>
      <c r="E95" s="144"/>
      <c r="F95" s="144"/>
      <c r="G95" s="84"/>
      <c r="H95" s="84"/>
    </row>
    <row r="96" spans="1:9" x14ac:dyDescent="0.3">
      <c r="A96" s="324"/>
      <c r="B96" s="325"/>
      <c r="C96" s="326"/>
      <c r="D96" s="87"/>
      <c r="E96" s="88"/>
      <c r="F96" s="88"/>
      <c r="G96" s="84"/>
      <c r="H96" s="84"/>
    </row>
    <row r="97" spans="1:8" x14ac:dyDescent="0.3">
      <c r="A97" s="324"/>
      <c r="B97" s="325"/>
      <c r="C97" s="326"/>
      <c r="D97" s="87"/>
      <c r="E97" s="88"/>
      <c r="F97" s="88"/>
      <c r="G97" s="84"/>
      <c r="H97" s="84"/>
    </row>
    <row r="98" spans="1:8" x14ac:dyDescent="0.3">
      <c r="A98" s="324"/>
      <c r="B98" s="325"/>
      <c r="C98" s="326"/>
      <c r="D98" s="87"/>
      <c r="E98" s="88"/>
      <c r="F98" s="88"/>
      <c r="G98" s="84"/>
      <c r="H98" s="84"/>
    </row>
    <row r="99" spans="1:8" x14ac:dyDescent="0.3">
      <c r="A99" s="324"/>
      <c r="B99" s="325"/>
      <c r="C99" s="326"/>
      <c r="D99" s="87"/>
      <c r="E99" s="88"/>
      <c r="F99" s="88"/>
      <c r="G99" s="84"/>
      <c r="H99" s="84"/>
    </row>
    <row r="100" spans="1:8" s="89" customFormat="1" ht="24.6" x14ac:dyDescent="0.3">
      <c r="A100" s="324"/>
      <c r="B100" s="325"/>
      <c r="C100" s="326"/>
      <c r="D100" s="87"/>
      <c r="E100" s="88"/>
      <c r="F100" s="88"/>
      <c r="G100" s="84"/>
      <c r="H100" s="84"/>
    </row>
    <row r="101" spans="1:8" ht="17.399999999999999" x14ac:dyDescent="0.3">
      <c r="A101" s="264" t="s">
        <v>117</v>
      </c>
      <c r="B101" s="264"/>
      <c r="C101" s="264"/>
      <c r="D101" s="264"/>
      <c r="E101" s="264"/>
      <c r="F101" s="264"/>
      <c r="G101" s="264"/>
      <c r="H101" s="85"/>
    </row>
    <row r="102" spans="1:8" x14ac:dyDescent="0.3">
      <c r="A102" s="238"/>
      <c r="B102" s="238"/>
      <c r="C102" s="238"/>
      <c r="D102" s="238"/>
      <c r="E102" s="238"/>
      <c r="F102" s="238"/>
      <c r="G102" s="238"/>
      <c r="H102" s="238"/>
    </row>
    <row r="103" spans="1:8" x14ac:dyDescent="0.3">
      <c r="A103" s="239" t="s">
        <v>46</v>
      </c>
      <c r="B103" s="239"/>
      <c r="C103" s="239"/>
      <c r="D103" s="239"/>
      <c r="E103" s="239"/>
      <c r="F103" s="239"/>
      <c r="G103" s="239"/>
      <c r="H103" s="239"/>
    </row>
    <row r="104" spans="1:8" x14ac:dyDescent="0.3">
      <c r="A104" s="239"/>
      <c r="B104" s="239"/>
      <c r="C104" s="239"/>
      <c r="D104" s="239"/>
      <c r="E104" s="239"/>
      <c r="F104" s="239"/>
      <c r="G104" s="239"/>
      <c r="H104" s="239"/>
    </row>
    <row r="105" spans="1:8" ht="20.399999999999999" x14ac:dyDescent="0.3">
      <c r="A105" s="286" t="s">
        <v>118</v>
      </c>
      <c r="B105" s="286"/>
      <c r="C105" s="286"/>
      <c r="D105" s="286"/>
      <c r="E105" s="286"/>
      <c r="F105" s="286"/>
      <c r="G105" s="286"/>
      <c r="H105" s="286"/>
    </row>
    <row r="106" spans="1:8" x14ac:dyDescent="0.3">
      <c r="A106" s="245" t="s">
        <v>119</v>
      </c>
      <c r="B106" s="245"/>
      <c r="C106" s="245"/>
      <c r="D106" s="245"/>
      <c r="E106" s="245"/>
      <c r="F106" s="245"/>
      <c r="G106" s="245"/>
      <c r="H106" s="245"/>
    </row>
    <row r="107" spans="1:8" x14ac:dyDescent="0.3">
      <c r="A107" s="245"/>
      <c r="B107" s="245"/>
      <c r="C107" s="245"/>
      <c r="D107" s="245"/>
      <c r="E107" s="245"/>
      <c r="F107" s="245"/>
      <c r="G107" s="245"/>
      <c r="H107" s="245"/>
    </row>
    <row r="108" spans="1:8" ht="141" customHeight="1" x14ac:dyDescent="0.3">
      <c r="A108" s="259"/>
      <c r="B108" s="260"/>
      <c r="C108" s="260"/>
      <c r="D108" s="260"/>
      <c r="E108" s="260"/>
      <c r="F108" s="260"/>
      <c r="G108" s="260"/>
      <c r="H108" s="261"/>
    </row>
    <row r="109" spans="1:8" ht="15.6" customHeight="1" x14ac:dyDescent="0.3">
      <c r="A109" s="264" t="s">
        <v>120</v>
      </c>
      <c r="B109" s="264"/>
      <c r="C109" s="264"/>
      <c r="D109" s="264"/>
      <c r="E109" s="264"/>
      <c r="F109" s="264"/>
      <c r="G109" s="262"/>
      <c r="H109" s="263"/>
    </row>
    <row r="110" spans="1:8" x14ac:dyDescent="0.3">
      <c r="A110" s="327" t="s">
        <v>121</v>
      </c>
      <c r="B110" s="328"/>
      <c r="C110" s="328"/>
      <c r="D110" s="328"/>
      <c r="E110" s="328"/>
      <c r="F110" s="328"/>
      <c r="G110" s="328"/>
      <c r="H110" s="329"/>
    </row>
    <row r="111" spans="1:8" x14ac:dyDescent="0.3">
      <c r="A111" s="330"/>
      <c r="B111" s="331"/>
      <c r="C111" s="331"/>
      <c r="D111" s="331"/>
      <c r="E111" s="331"/>
      <c r="F111" s="331"/>
      <c r="G111" s="331"/>
      <c r="H111" s="332"/>
    </row>
    <row r="112" spans="1:8" ht="46.8" x14ac:dyDescent="0.3">
      <c r="A112" s="253" t="s">
        <v>91</v>
      </c>
      <c r="B112" s="254"/>
      <c r="C112" s="255"/>
      <c r="D112" s="71" t="s">
        <v>92</v>
      </c>
      <c r="E112" s="72" t="s">
        <v>93</v>
      </c>
      <c r="F112" s="142" t="s">
        <v>94</v>
      </c>
      <c r="G112" s="73" t="s">
        <v>95</v>
      </c>
      <c r="H112" s="71" t="s">
        <v>96</v>
      </c>
    </row>
    <row r="113" spans="1:8" ht="31.2" x14ac:dyDescent="0.3">
      <c r="A113" s="287" t="s">
        <v>122</v>
      </c>
      <c r="B113" s="288"/>
      <c r="C113" s="289"/>
      <c r="D113" s="74">
        <v>7</v>
      </c>
      <c r="E113" s="75">
        <f>150*180</f>
        <v>27000</v>
      </c>
      <c r="F113" s="90" t="s">
        <v>123</v>
      </c>
      <c r="G113" s="86" t="s">
        <v>124</v>
      </c>
      <c r="H113" s="78">
        <f>D113*(3*150)*180</f>
        <v>567000</v>
      </c>
    </row>
    <row r="114" spans="1:8" ht="46.8" x14ac:dyDescent="0.3">
      <c r="A114" s="275" t="s">
        <v>100</v>
      </c>
      <c r="B114" s="276"/>
      <c r="C114" s="277"/>
      <c r="D114" s="80" t="s">
        <v>101</v>
      </c>
      <c r="E114" s="81" t="s">
        <v>93</v>
      </c>
      <c r="F114" s="141" t="s">
        <v>94</v>
      </c>
      <c r="G114" s="82" t="s">
        <v>95</v>
      </c>
      <c r="H114" s="80" t="s">
        <v>96</v>
      </c>
    </row>
    <row r="115" spans="1:8" x14ac:dyDescent="0.3">
      <c r="A115" s="250"/>
      <c r="B115" s="251"/>
      <c r="C115" s="252"/>
      <c r="D115" s="143"/>
      <c r="E115" s="143"/>
      <c r="F115" s="83"/>
      <c r="G115" s="84"/>
      <c r="H115" s="84"/>
    </row>
    <row r="116" spans="1:8" x14ac:dyDescent="0.3">
      <c r="A116" s="250"/>
      <c r="B116" s="251"/>
      <c r="C116" s="252"/>
      <c r="D116" s="143"/>
      <c r="E116" s="143"/>
      <c r="F116" s="83"/>
      <c r="G116" s="84"/>
      <c r="H116" s="84"/>
    </row>
    <row r="117" spans="1:8" x14ac:dyDescent="0.3">
      <c r="A117" s="250"/>
      <c r="B117" s="251"/>
      <c r="C117" s="252"/>
      <c r="D117" s="143"/>
      <c r="E117" s="143"/>
      <c r="F117" s="83"/>
      <c r="G117" s="84"/>
      <c r="H117" s="84"/>
    </row>
    <row r="118" spans="1:8" x14ac:dyDescent="0.3">
      <c r="A118" s="250"/>
      <c r="B118" s="251"/>
      <c r="C118" s="252"/>
      <c r="D118" s="143"/>
      <c r="E118" s="143"/>
      <c r="F118" s="83"/>
      <c r="G118" s="84"/>
      <c r="H118" s="84"/>
    </row>
    <row r="119" spans="1:8" x14ac:dyDescent="0.3">
      <c r="A119" s="250"/>
      <c r="B119" s="251"/>
      <c r="C119" s="252"/>
      <c r="D119" s="143"/>
      <c r="E119" s="143"/>
      <c r="F119" s="83"/>
      <c r="G119" s="84"/>
      <c r="H119" s="84"/>
    </row>
    <row r="120" spans="1:8" x14ac:dyDescent="0.3">
      <c r="A120" s="250"/>
      <c r="B120" s="251"/>
      <c r="C120" s="252"/>
      <c r="D120" s="143"/>
      <c r="E120" s="143"/>
      <c r="F120" s="83"/>
      <c r="G120" s="84"/>
      <c r="H120" s="84"/>
    </row>
    <row r="121" spans="1:8" x14ac:dyDescent="0.3">
      <c r="A121" s="250"/>
      <c r="B121" s="251"/>
      <c r="C121" s="252"/>
      <c r="D121" s="143"/>
      <c r="E121" s="143"/>
      <c r="F121" s="83"/>
      <c r="G121" s="84"/>
      <c r="H121" s="84"/>
    </row>
    <row r="122" spans="1:8" x14ac:dyDescent="0.3">
      <c r="A122" s="250"/>
      <c r="B122" s="251"/>
      <c r="C122" s="252"/>
      <c r="D122" s="143"/>
      <c r="E122" s="143"/>
      <c r="F122" s="83"/>
      <c r="G122" s="84"/>
      <c r="H122" s="84"/>
    </row>
    <row r="123" spans="1:8" x14ac:dyDescent="0.3">
      <c r="A123" s="250"/>
      <c r="B123" s="251"/>
      <c r="C123" s="252"/>
      <c r="D123" s="143"/>
      <c r="E123" s="143"/>
      <c r="F123" s="83"/>
      <c r="G123" s="84"/>
      <c r="H123" s="84"/>
    </row>
    <row r="124" spans="1:8" ht="18" customHeight="1" x14ac:dyDescent="0.3">
      <c r="A124" s="250"/>
      <c r="B124" s="251"/>
      <c r="C124" s="252"/>
      <c r="D124" s="143"/>
      <c r="E124" s="143"/>
      <c r="F124" s="83"/>
      <c r="G124" s="84"/>
      <c r="H124" s="84"/>
    </row>
    <row r="125" spans="1:8" ht="21" customHeight="1" x14ac:dyDescent="0.3">
      <c r="A125" s="264" t="s">
        <v>125</v>
      </c>
      <c r="B125" s="264"/>
      <c r="C125" s="264"/>
      <c r="D125" s="264"/>
      <c r="E125" s="264"/>
      <c r="F125" s="264"/>
      <c r="G125" s="264"/>
      <c r="H125" s="85"/>
    </row>
    <row r="126" spans="1:8" x14ac:dyDescent="0.3">
      <c r="A126" s="327" t="s">
        <v>126</v>
      </c>
      <c r="B126" s="328"/>
      <c r="C126" s="328"/>
      <c r="D126" s="328"/>
      <c r="E126" s="328"/>
      <c r="F126" s="328"/>
      <c r="G126" s="328"/>
      <c r="H126" s="329"/>
    </row>
    <row r="127" spans="1:8" x14ac:dyDescent="0.3">
      <c r="A127" s="330"/>
      <c r="B127" s="331"/>
      <c r="C127" s="331"/>
      <c r="D127" s="331"/>
      <c r="E127" s="331"/>
      <c r="F127" s="331"/>
      <c r="G127" s="331"/>
      <c r="H127" s="332"/>
    </row>
    <row r="128" spans="1:8" x14ac:dyDescent="0.3">
      <c r="A128" s="323" t="s">
        <v>127</v>
      </c>
      <c r="B128" s="323"/>
      <c r="C128" s="323"/>
      <c r="D128" s="323"/>
      <c r="E128" s="323"/>
      <c r="F128" s="323"/>
      <c r="G128" s="323"/>
      <c r="H128" s="323"/>
    </row>
    <row r="129" spans="1:8" x14ac:dyDescent="0.3">
      <c r="A129" s="323"/>
      <c r="B129" s="323"/>
      <c r="C129" s="323"/>
      <c r="D129" s="323"/>
      <c r="E129" s="323"/>
      <c r="F129" s="323"/>
      <c r="G129" s="323"/>
      <c r="H129" s="323"/>
    </row>
    <row r="130" spans="1:8" x14ac:dyDescent="0.3">
      <c r="A130" s="323"/>
      <c r="B130" s="323"/>
      <c r="C130" s="323"/>
      <c r="D130" s="323"/>
      <c r="E130" s="323"/>
      <c r="F130" s="323"/>
      <c r="G130" s="323"/>
      <c r="H130" s="323"/>
    </row>
    <row r="131" spans="1:8" ht="46.8" x14ac:dyDescent="0.3">
      <c r="A131" s="253" t="s">
        <v>91</v>
      </c>
      <c r="B131" s="254"/>
      <c r="C131" s="255"/>
      <c r="D131" s="71" t="s">
        <v>92</v>
      </c>
      <c r="E131" s="72" t="s">
        <v>93</v>
      </c>
      <c r="F131" s="142" t="s">
        <v>94</v>
      </c>
      <c r="G131" s="73" t="s">
        <v>95</v>
      </c>
      <c r="H131" s="71" t="s">
        <v>96</v>
      </c>
    </row>
    <row r="132" spans="1:8" ht="15.6" x14ac:dyDescent="0.3">
      <c r="A132" s="287" t="s">
        <v>128</v>
      </c>
      <c r="B132" s="288"/>
      <c r="C132" s="289"/>
      <c r="D132" s="74"/>
      <c r="E132" s="74"/>
      <c r="F132" s="90"/>
      <c r="G132" s="86" t="s">
        <v>124</v>
      </c>
      <c r="H132" s="78">
        <f>D132</f>
        <v>0</v>
      </c>
    </row>
    <row r="133" spans="1:8" ht="46.8" x14ac:dyDescent="0.3">
      <c r="A133" s="275" t="s">
        <v>100</v>
      </c>
      <c r="B133" s="276"/>
      <c r="C133" s="277"/>
      <c r="D133" s="80" t="s">
        <v>129</v>
      </c>
      <c r="E133" s="81" t="s">
        <v>93</v>
      </c>
      <c r="F133" s="141" t="s">
        <v>115</v>
      </c>
      <c r="G133" s="82" t="s">
        <v>116</v>
      </c>
      <c r="H133" s="80" t="s">
        <v>96</v>
      </c>
    </row>
    <row r="134" spans="1:8" x14ac:dyDescent="0.3">
      <c r="A134" s="250"/>
      <c r="B134" s="251"/>
      <c r="C134" s="252"/>
      <c r="D134" s="143"/>
      <c r="E134" s="143"/>
      <c r="F134" s="83"/>
      <c r="G134" s="84"/>
      <c r="H134" s="84"/>
    </row>
    <row r="135" spans="1:8" x14ac:dyDescent="0.3">
      <c r="A135" s="250"/>
      <c r="B135" s="251"/>
      <c r="C135" s="252"/>
      <c r="D135" s="143"/>
      <c r="E135" s="143"/>
      <c r="F135" s="83"/>
      <c r="G135" s="84"/>
      <c r="H135" s="84"/>
    </row>
    <row r="136" spans="1:8" x14ac:dyDescent="0.3">
      <c r="A136" s="250"/>
      <c r="B136" s="251"/>
      <c r="C136" s="252"/>
      <c r="D136" s="143"/>
      <c r="E136" s="143"/>
      <c r="F136" s="83"/>
      <c r="G136" s="84"/>
      <c r="H136" s="84"/>
    </row>
    <row r="137" spans="1:8" ht="15.6" customHeight="1" x14ac:dyDescent="0.3">
      <c r="A137" s="250"/>
      <c r="B137" s="251"/>
      <c r="C137" s="252"/>
      <c r="D137" s="143"/>
      <c r="E137" s="143"/>
      <c r="F137" s="83"/>
      <c r="G137" s="84"/>
      <c r="H137" s="84"/>
    </row>
    <row r="138" spans="1:8" x14ac:dyDescent="0.3">
      <c r="A138" s="250"/>
      <c r="B138" s="251"/>
      <c r="C138" s="252"/>
      <c r="D138" s="143"/>
      <c r="E138" s="143"/>
      <c r="F138" s="83"/>
      <c r="G138" s="84"/>
      <c r="H138" s="84"/>
    </row>
    <row r="139" spans="1:8" x14ac:dyDescent="0.3">
      <c r="A139" s="250"/>
      <c r="B139" s="251"/>
      <c r="C139" s="252"/>
      <c r="D139" s="143"/>
      <c r="E139" s="143"/>
      <c r="F139" s="83"/>
      <c r="G139" s="84"/>
      <c r="H139" s="84"/>
    </row>
    <row r="140" spans="1:8" x14ac:dyDescent="0.3">
      <c r="A140" s="250"/>
      <c r="B140" s="251"/>
      <c r="C140" s="252"/>
      <c r="D140" s="143"/>
      <c r="E140" s="143"/>
      <c r="F140" s="83"/>
      <c r="G140" s="84"/>
      <c r="H140" s="84"/>
    </row>
    <row r="141" spans="1:8" x14ac:dyDescent="0.3">
      <c r="A141" s="250"/>
      <c r="B141" s="251"/>
      <c r="C141" s="252"/>
      <c r="D141" s="143"/>
      <c r="E141" s="143"/>
      <c r="F141" s="83"/>
      <c r="G141" s="84"/>
      <c r="H141" s="84"/>
    </row>
    <row r="142" spans="1:8" x14ac:dyDescent="0.3">
      <c r="A142" s="250"/>
      <c r="B142" s="251"/>
      <c r="C142" s="252"/>
      <c r="D142" s="143"/>
      <c r="E142" s="143"/>
      <c r="F142" s="83"/>
      <c r="G142" s="84"/>
      <c r="H142" s="84"/>
    </row>
    <row r="143" spans="1:8" ht="21" customHeight="1" x14ac:dyDescent="0.3">
      <c r="A143" s="250"/>
      <c r="B143" s="251"/>
      <c r="C143" s="252"/>
      <c r="D143" s="143"/>
      <c r="E143" s="143"/>
      <c r="F143" s="83"/>
      <c r="G143" s="84"/>
      <c r="H143" s="84"/>
    </row>
    <row r="144" spans="1:8" ht="17.399999999999999" x14ac:dyDescent="0.3">
      <c r="A144" s="264" t="s">
        <v>130</v>
      </c>
      <c r="B144" s="264"/>
      <c r="C144" s="264"/>
      <c r="D144" s="264"/>
      <c r="E144" s="264"/>
      <c r="F144" s="264"/>
      <c r="G144" s="264"/>
      <c r="H144" s="85"/>
    </row>
    <row r="145" spans="1:8" x14ac:dyDescent="0.3">
      <c r="A145" s="327" t="s">
        <v>131</v>
      </c>
      <c r="B145" s="328"/>
      <c r="C145" s="328"/>
      <c r="D145" s="328"/>
      <c r="E145" s="328"/>
      <c r="F145" s="328"/>
      <c r="G145" s="328"/>
      <c r="H145" s="329"/>
    </row>
    <row r="146" spans="1:8" x14ac:dyDescent="0.3">
      <c r="A146" s="340"/>
      <c r="B146" s="341"/>
      <c r="C146" s="341"/>
      <c r="D146" s="341"/>
      <c r="E146" s="341"/>
      <c r="F146" s="341"/>
      <c r="G146" s="341"/>
      <c r="H146" s="342"/>
    </row>
    <row r="147" spans="1:8" ht="46.8" x14ac:dyDescent="0.3">
      <c r="A147" s="333" t="s">
        <v>91</v>
      </c>
      <c r="B147" s="334"/>
      <c r="C147" s="335"/>
      <c r="D147" s="71" t="s">
        <v>92</v>
      </c>
      <c r="E147" s="72" t="s">
        <v>93</v>
      </c>
      <c r="F147" s="142" t="s">
        <v>94</v>
      </c>
      <c r="G147" s="73" t="s">
        <v>95</v>
      </c>
      <c r="H147" s="71" t="s">
        <v>96</v>
      </c>
    </row>
    <row r="148" spans="1:8" ht="15.6" x14ac:dyDescent="0.3">
      <c r="A148" s="287" t="s">
        <v>132</v>
      </c>
      <c r="B148" s="288"/>
      <c r="C148" s="289"/>
      <c r="D148" s="74">
        <v>12</v>
      </c>
      <c r="E148" s="75">
        <f>150*180</f>
        <v>27000</v>
      </c>
      <c r="F148" s="90" t="s">
        <v>133</v>
      </c>
      <c r="G148" s="86" t="s">
        <v>124</v>
      </c>
      <c r="H148" s="78">
        <f>D148*150*180</f>
        <v>324000</v>
      </c>
    </row>
    <row r="149" spans="1:8" ht="46.8" x14ac:dyDescent="0.3">
      <c r="A149" s="275" t="s">
        <v>134</v>
      </c>
      <c r="B149" s="276"/>
      <c r="C149" s="277"/>
      <c r="D149" s="80" t="s">
        <v>129</v>
      </c>
      <c r="E149" s="81" t="s">
        <v>93</v>
      </c>
      <c r="F149" s="141" t="s">
        <v>115</v>
      </c>
      <c r="G149" s="82" t="s">
        <v>116</v>
      </c>
      <c r="H149" s="80" t="s">
        <v>96</v>
      </c>
    </row>
    <row r="150" spans="1:8" x14ac:dyDescent="0.3">
      <c r="A150" s="250"/>
      <c r="B150" s="251"/>
      <c r="C150" s="252"/>
      <c r="D150" s="143"/>
      <c r="E150" s="143"/>
      <c r="F150" s="83"/>
      <c r="G150" s="84"/>
      <c r="H150" s="84"/>
    </row>
    <row r="151" spans="1:8" x14ac:dyDescent="0.3">
      <c r="A151" s="250"/>
      <c r="B151" s="251"/>
      <c r="C151" s="252"/>
      <c r="D151" s="143"/>
      <c r="E151" s="143"/>
      <c r="F151" s="83"/>
      <c r="G151" s="84"/>
      <c r="H151" s="84"/>
    </row>
    <row r="152" spans="1:8" x14ac:dyDescent="0.3">
      <c r="A152" s="250"/>
      <c r="B152" s="251"/>
      <c r="C152" s="252"/>
      <c r="D152" s="143"/>
      <c r="E152" s="143"/>
      <c r="F152" s="83"/>
      <c r="G152" s="84"/>
      <c r="H152" s="84"/>
    </row>
    <row r="153" spans="1:8" x14ac:dyDescent="0.3">
      <c r="A153" s="250"/>
      <c r="B153" s="251"/>
      <c r="C153" s="252"/>
      <c r="D153" s="143"/>
      <c r="E153" s="143"/>
      <c r="F153" s="83"/>
      <c r="G153" s="84"/>
      <c r="H153" s="84"/>
    </row>
    <row r="154" spans="1:8" x14ac:dyDescent="0.3">
      <c r="A154" s="250"/>
      <c r="B154" s="251"/>
      <c r="C154" s="252"/>
      <c r="D154" s="143"/>
      <c r="E154" s="143"/>
      <c r="F154" s="83"/>
      <c r="G154" s="84"/>
      <c r="H154" s="84"/>
    </row>
    <row r="155" spans="1:8" x14ac:dyDescent="0.3">
      <c r="A155" s="250"/>
      <c r="B155" s="251"/>
      <c r="C155" s="252"/>
      <c r="D155" s="143"/>
      <c r="E155" s="143"/>
      <c r="F155" s="83"/>
      <c r="G155" s="84"/>
      <c r="H155" s="84"/>
    </row>
    <row r="156" spans="1:8" x14ac:dyDescent="0.3">
      <c r="A156" s="250"/>
      <c r="B156" s="251"/>
      <c r="C156" s="252"/>
      <c r="D156" s="143"/>
      <c r="E156" s="143"/>
      <c r="F156" s="83"/>
      <c r="G156" s="84"/>
      <c r="H156" s="84"/>
    </row>
    <row r="157" spans="1:8" x14ac:dyDescent="0.3">
      <c r="A157" s="250"/>
      <c r="B157" s="251"/>
      <c r="C157" s="252"/>
      <c r="D157" s="143"/>
      <c r="E157" s="143"/>
      <c r="F157" s="83"/>
      <c r="G157" s="84"/>
      <c r="H157" s="84"/>
    </row>
    <row r="158" spans="1:8" x14ac:dyDescent="0.3">
      <c r="A158" s="250"/>
      <c r="B158" s="251"/>
      <c r="C158" s="252"/>
      <c r="D158" s="143"/>
      <c r="E158" s="143"/>
      <c r="F158" s="83"/>
      <c r="G158" s="84"/>
      <c r="H158" s="84"/>
    </row>
    <row r="159" spans="1:8" ht="18" customHeight="1" x14ac:dyDescent="0.3">
      <c r="A159" s="250"/>
      <c r="B159" s="251"/>
      <c r="C159" s="252"/>
      <c r="D159" s="143"/>
      <c r="E159" s="143"/>
      <c r="F159" s="83"/>
      <c r="G159" s="84"/>
      <c r="H159" s="84"/>
    </row>
    <row r="160" spans="1:8" ht="21" customHeight="1" x14ac:dyDescent="0.3">
      <c r="A160" s="264" t="s">
        <v>135</v>
      </c>
      <c r="B160" s="264"/>
      <c r="C160" s="264"/>
      <c r="D160" s="264"/>
      <c r="E160" s="264"/>
      <c r="F160" s="264"/>
      <c r="G160" s="264"/>
      <c r="H160" s="85"/>
    </row>
    <row r="161" spans="1:8" x14ac:dyDescent="0.3">
      <c r="A161" s="327" t="s">
        <v>136</v>
      </c>
      <c r="B161" s="328"/>
      <c r="C161" s="328"/>
      <c r="D161" s="328"/>
      <c r="E161" s="328"/>
      <c r="F161" s="328"/>
      <c r="G161" s="328"/>
      <c r="H161" s="329"/>
    </row>
    <row r="162" spans="1:8" x14ac:dyDescent="0.3">
      <c r="A162" s="330"/>
      <c r="B162" s="331"/>
      <c r="C162" s="331"/>
      <c r="D162" s="331"/>
      <c r="E162" s="331"/>
      <c r="F162" s="331"/>
      <c r="G162" s="331"/>
      <c r="H162" s="332"/>
    </row>
    <row r="163" spans="1:8" x14ac:dyDescent="0.3">
      <c r="A163" s="323" t="s">
        <v>137</v>
      </c>
      <c r="B163" s="323"/>
      <c r="C163" s="323"/>
      <c r="D163" s="323"/>
      <c r="E163" s="323"/>
      <c r="F163" s="323"/>
      <c r="G163" s="323"/>
      <c r="H163" s="323"/>
    </row>
    <row r="164" spans="1:8" x14ac:dyDescent="0.3">
      <c r="A164" s="323"/>
      <c r="B164" s="323"/>
      <c r="C164" s="323"/>
      <c r="D164" s="323"/>
      <c r="E164" s="323"/>
      <c r="F164" s="323"/>
      <c r="G164" s="323"/>
      <c r="H164" s="323"/>
    </row>
    <row r="165" spans="1:8" x14ac:dyDescent="0.3">
      <c r="A165" s="323"/>
      <c r="B165" s="323"/>
      <c r="C165" s="323"/>
      <c r="D165" s="323"/>
      <c r="E165" s="323"/>
      <c r="F165" s="323"/>
      <c r="G165" s="323"/>
      <c r="H165" s="323"/>
    </row>
    <row r="166" spans="1:8" x14ac:dyDescent="0.3">
      <c r="A166" s="323"/>
      <c r="B166" s="323"/>
      <c r="C166" s="323"/>
      <c r="D166" s="323"/>
      <c r="E166" s="323"/>
      <c r="F166" s="323"/>
      <c r="G166" s="323"/>
      <c r="H166" s="323"/>
    </row>
    <row r="167" spans="1:8" x14ac:dyDescent="0.3">
      <c r="A167" s="323"/>
      <c r="B167" s="323"/>
      <c r="C167" s="323"/>
      <c r="D167" s="323"/>
      <c r="E167" s="323"/>
      <c r="F167" s="323"/>
      <c r="G167" s="323"/>
      <c r="H167" s="323"/>
    </row>
    <row r="168" spans="1:8" x14ac:dyDescent="0.3">
      <c r="A168" s="323"/>
      <c r="B168" s="323"/>
      <c r="C168" s="323"/>
      <c r="D168" s="323"/>
      <c r="E168" s="323"/>
      <c r="F168" s="323"/>
      <c r="G168" s="323"/>
      <c r="H168" s="323"/>
    </row>
    <row r="169" spans="1:8" x14ac:dyDescent="0.3">
      <c r="A169" s="323"/>
      <c r="B169" s="323"/>
      <c r="C169" s="323"/>
      <c r="D169" s="323"/>
      <c r="E169" s="323"/>
      <c r="F169" s="323"/>
      <c r="G169" s="323"/>
      <c r="H169" s="323"/>
    </row>
    <row r="170" spans="1:8" ht="46.8" x14ac:dyDescent="0.3">
      <c r="A170" s="253" t="s">
        <v>91</v>
      </c>
      <c r="B170" s="254"/>
      <c r="C170" s="255"/>
      <c r="D170" s="71" t="s">
        <v>92</v>
      </c>
      <c r="E170" s="72" t="s">
        <v>93</v>
      </c>
      <c r="F170" s="142" t="s">
        <v>94</v>
      </c>
      <c r="G170" s="73" t="s">
        <v>95</v>
      </c>
      <c r="H170" s="71" t="s">
        <v>96</v>
      </c>
    </row>
    <row r="171" spans="1:8" ht="31.2" x14ac:dyDescent="0.3">
      <c r="A171" s="287" t="s">
        <v>138</v>
      </c>
      <c r="B171" s="288"/>
      <c r="C171" s="289"/>
      <c r="D171" s="74">
        <v>18</v>
      </c>
      <c r="E171" s="75">
        <v>40000</v>
      </c>
      <c r="F171" s="90" t="s">
        <v>139</v>
      </c>
      <c r="G171" s="86" t="s">
        <v>140</v>
      </c>
      <c r="H171" s="78">
        <f>D171*100</f>
        <v>1800</v>
      </c>
    </row>
    <row r="172" spans="1:8" ht="46.8" x14ac:dyDescent="0.3">
      <c r="A172" s="278" t="s">
        <v>100</v>
      </c>
      <c r="B172" s="279"/>
      <c r="C172" s="280"/>
      <c r="D172" s="80" t="s">
        <v>114</v>
      </c>
      <c r="E172" s="81" t="s">
        <v>93</v>
      </c>
      <c r="F172" s="141" t="s">
        <v>115</v>
      </c>
      <c r="G172" s="82" t="s">
        <v>116</v>
      </c>
      <c r="H172" s="80" t="s">
        <v>96</v>
      </c>
    </row>
    <row r="173" spans="1:8" x14ac:dyDescent="0.3">
      <c r="A173" s="311"/>
      <c r="B173" s="312"/>
      <c r="C173" s="313"/>
      <c r="D173" s="83"/>
      <c r="E173" s="83"/>
      <c r="F173" s="83"/>
      <c r="G173" s="84"/>
      <c r="H173" s="84"/>
    </row>
    <row r="174" spans="1:8" x14ac:dyDescent="0.3">
      <c r="A174" s="281"/>
      <c r="B174" s="282"/>
      <c r="C174" s="283"/>
      <c r="D174" s="83"/>
      <c r="E174" s="83"/>
      <c r="F174" s="83"/>
      <c r="G174" s="84"/>
      <c r="H174" s="84"/>
    </row>
    <row r="175" spans="1:8" x14ac:dyDescent="0.3">
      <c r="A175" s="281"/>
      <c r="B175" s="282"/>
      <c r="C175" s="283"/>
      <c r="D175" s="83"/>
      <c r="E175" s="83"/>
      <c r="F175" s="83"/>
      <c r="G175" s="84"/>
      <c r="H175" s="84"/>
    </row>
    <row r="176" spans="1:8" x14ac:dyDescent="0.3">
      <c r="A176" s="281"/>
      <c r="B176" s="282"/>
      <c r="C176" s="283"/>
      <c r="D176" s="83"/>
      <c r="E176" s="83"/>
      <c r="F176" s="83"/>
      <c r="G176" s="84"/>
      <c r="H176" s="84"/>
    </row>
    <row r="177" spans="1:8" x14ac:dyDescent="0.3">
      <c r="A177" s="281"/>
      <c r="B177" s="282"/>
      <c r="C177" s="283"/>
      <c r="D177" s="83"/>
      <c r="E177" s="83"/>
      <c r="F177" s="83"/>
      <c r="G177" s="84"/>
      <c r="H177" s="84"/>
    </row>
    <row r="178" spans="1:8" x14ac:dyDescent="0.3">
      <c r="A178" s="281"/>
      <c r="B178" s="282"/>
      <c r="C178" s="283"/>
      <c r="D178" s="83"/>
      <c r="E178" s="83"/>
      <c r="F178" s="83"/>
      <c r="G178" s="84"/>
      <c r="H178" s="84"/>
    </row>
    <row r="179" spans="1:8" x14ac:dyDescent="0.3">
      <c r="A179" s="281"/>
      <c r="B179" s="282"/>
      <c r="C179" s="283"/>
      <c r="D179" s="83"/>
      <c r="E179" s="83"/>
      <c r="F179" s="83"/>
      <c r="G179" s="84"/>
      <c r="H179" s="84"/>
    </row>
    <row r="180" spans="1:8" x14ac:dyDescent="0.3">
      <c r="A180" s="281"/>
      <c r="B180" s="282"/>
      <c r="C180" s="283"/>
      <c r="D180" s="83"/>
      <c r="E180" s="83"/>
      <c r="F180" s="83"/>
      <c r="G180" s="84"/>
      <c r="H180" s="84"/>
    </row>
    <row r="181" spans="1:8" x14ac:dyDescent="0.3">
      <c r="A181" s="281"/>
      <c r="B181" s="282"/>
      <c r="C181" s="283"/>
      <c r="D181" s="83"/>
      <c r="E181" s="83"/>
      <c r="F181" s="83"/>
      <c r="G181" s="84"/>
      <c r="H181" s="84"/>
    </row>
    <row r="182" spans="1:8" x14ac:dyDescent="0.3">
      <c r="A182" s="324"/>
      <c r="B182" s="325"/>
      <c r="C182" s="326"/>
      <c r="D182" s="87"/>
      <c r="E182" s="87"/>
      <c r="F182" s="87"/>
      <c r="G182" s="84"/>
      <c r="H182" s="84"/>
    </row>
    <row r="183" spans="1:8" ht="17.399999999999999" x14ac:dyDescent="0.3">
      <c r="A183" s="264" t="s">
        <v>141</v>
      </c>
      <c r="B183" s="264"/>
      <c r="C183" s="264"/>
      <c r="D183" s="264"/>
      <c r="E183" s="264"/>
      <c r="F183" s="264"/>
      <c r="G183" s="264"/>
      <c r="H183" s="85"/>
    </row>
    <row r="184" spans="1:8" x14ac:dyDescent="0.3">
      <c r="A184" s="238"/>
      <c r="B184" s="238"/>
      <c r="C184" s="238"/>
      <c r="D184" s="238"/>
      <c r="E184" s="238"/>
      <c r="F184" s="238"/>
      <c r="G184" s="238"/>
      <c r="H184" s="238"/>
    </row>
    <row r="185" spans="1:8" x14ac:dyDescent="0.3">
      <c r="A185" s="239" t="s">
        <v>48</v>
      </c>
      <c r="B185" s="239"/>
      <c r="C185" s="239"/>
      <c r="D185" s="239"/>
      <c r="E185" s="239"/>
      <c r="F185" s="239"/>
      <c r="G185" s="239"/>
      <c r="H185" s="239"/>
    </row>
    <row r="186" spans="1:8" x14ac:dyDescent="0.3">
      <c r="A186" s="240"/>
      <c r="B186" s="240"/>
      <c r="C186" s="240"/>
      <c r="D186" s="240"/>
      <c r="E186" s="240"/>
      <c r="F186" s="240"/>
      <c r="G186" s="240"/>
      <c r="H186" s="240"/>
    </row>
    <row r="187" spans="1:8" ht="20.399999999999999" x14ac:dyDescent="0.3">
      <c r="A187" s="286" t="s">
        <v>142</v>
      </c>
      <c r="B187" s="286"/>
      <c r="C187" s="286"/>
      <c r="D187" s="286"/>
      <c r="E187" s="286"/>
      <c r="F187" s="286"/>
      <c r="G187" s="286"/>
      <c r="H187" s="286"/>
    </row>
    <row r="188" spans="1:8" x14ac:dyDescent="0.3">
      <c r="A188" s="314" t="s">
        <v>143</v>
      </c>
      <c r="B188" s="315"/>
      <c r="C188" s="315"/>
      <c r="D188" s="315"/>
      <c r="E188" s="315"/>
      <c r="F188" s="315"/>
      <c r="G188" s="315"/>
      <c r="H188" s="316"/>
    </row>
    <row r="189" spans="1:8" x14ac:dyDescent="0.3">
      <c r="A189" s="317"/>
      <c r="B189" s="318"/>
      <c r="C189" s="318"/>
      <c r="D189" s="318"/>
      <c r="E189" s="318"/>
      <c r="F189" s="318"/>
      <c r="G189" s="318"/>
      <c r="H189" s="319"/>
    </row>
    <row r="190" spans="1:8" x14ac:dyDescent="0.3">
      <c r="A190" s="320"/>
      <c r="B190" s="321"/>
      <c r="C190" s="321"/>
      <c r="D190" s="321"/>
      <c r="E190" s="321"/>
      <c r="F190" s="321"/>
      <c r="G190" s="321"/>
      <c r="H190" s="322"/>
    </row>
    <row r="191" spans="1:8" ht="169.95" customHeight="1" x14ac:dyDescent="0.3">
      <c r="A191" s="259"/>
      <c r="B191" s="260"/>
      <c r="C191" s="260"/>
      <c r="D191" s="260"/>
      <c r="E191" s="260"/>
      <c r="F191" s="260"/>
      <c r="G191" s="260"/>
      <c r="H191" s="261"/>
    </row>
    <row r="192" spans="1:8" ht="17.399999999999999" x14ac:dyDescent="0.3">
      <c r="A192" s="264" t="s">
        <v>144</v>
      </c>
      <c r="B192" s="264"/>
      <c r="C192" s="264"/>
      <c r="D192" s="264"/>
      <c r="E192" s="264"/>
      <c r="F192" s="264"/>
      <c r="G192" s="262"/>
      <c r="H192" s="263"/>
    </row>
    <row r="193" spans="1:8" x14ac:dyDescent="0.3">
      <c r="A193" s="293" t="s">
        <v>145</v>
      </c>
      <c r="B193" s="294"/>
      <c r="C193" s="294"/>
      <c r="D193" s="294"/>
      <c r="E193" s="294"/>
      <c r="F193" s="294"/>
      <c r="G193" s="294"/>
      <c r="H193" s="295"/>
    </row>
    <row r="194" spans="1:8" x14ac:dyDescent="0.3">
      <c r="A194" s="296"/>
      <c r="B194" s="297"/>
      <c r="C194" s="297"/>
      <c r="D194" s="297"/>
      <c r="E194" s="297"/>
      <c r="F194" s="297"/>
      <c r="G194" s="297"/>
      <c r="H194" s="298"/>
    </row>
    <row r="195" spans="1:8" x14ac:dyDescent="0.3">
      <c r="A195" s="296"/>
      <c r="B195" s="297"/>
      <c r="C195" s="297"/>
      <c r="D195" s="297"/>
      <c r="E195" s="297"/>
      <c r="F195" s="297"/>
      <c r="G195" s="297"/>
      <c r="H195" s="298"/>
    </row>
    <row r="196" spans="1:8" x14ac:dyDescent="0.3">
      <c r="A196" s="296"/>
      <c r="B196" s="297"/>
      <c r="C196" s="297"/>
      <c r="D196" s="297"/>
      <c r="E196" s="297"/>
      <c r="F196" s="297"/>
      <c r="G196" s="297"/>
      <c r="H196" s="298"/>
    </row>
    <row r="197" spans="1:8" x14ac:dyDescent="0.3">
      <c r="A197" s="296"/>
      <c r="B197" s="297"/>
      <c r="C197" s="297"/>
      <c r="D197" s="297"/>
      <c r="E197" s="297"/>
      <c r="F197" s="297"/>
      <c r="G197" s="297"/>
      <c r="H197" s="298"/>
    </row>
    <row r="198" spans="1:8" x14ac:dyDescent="0.3">
      <c r="A198" s="299"/>
      <c r="B198" s="300"/>
      <c r="C198" s="300"/>
      <c r="D198" s="300"/>
      <c r="E198" s="300"/>
      <c r="F198" s="300"/>
      <c r="G198" s="300"/>
      <c r="H198" s="301"/>
    </row>
    <row r="199" spans="1:8" ht="46.8" x14ac:dyDescent="0.3">
      <c r="A199" s="253" t="s">
        <v>91</v>
      </c>
      <c r="B199" s="254"/>
      <c r="C199" s="255"/>
      <c r="D199" s="71" t="s">
        <v>92</v>
      </c>
      <c r="E199" s="72" t="s">
        <v>93</v>
      </c>
      <c r="F199" s="142" t="s">
        <v>94</v>
      </c>
      <c r="G199" s="73" t="s">
        <v>95</v>
      </c>
      <c r="H199" s="71" t="s">
        <v>96</v>
      </c>
    </row>
    <row r="200" spans="1:8" ht="15.6" x14ac:dyDescent="0.3">
      <c r="A200" s="287" t="s">
        <v>146</v>
      </c>
      <c r="B200" s="288"/>
      <c r="C200" s="289"/>
      <c r="D200" s="74">
        <v>8</v>
      </c>
      <c r="E200" s="75">
        <f>100*180</f>
        <v>18000</v>
      </c>
      <c r="F200" s="90" t="s">
        <v>147</v>
      </c>
      <c r="G200" s="86" t="s">
        <v>124</v>
      </c>
      <c r="H200" s="78">
        <f>D200*100*180</f>
        <v>144000</v>
      </c>
    </row>
    <row r="201" spans="1:8" ht="46.8" x14ac:dyDescent="0.3">
      <c r="A201" s="275" t="s">
        <v>148</v>
      </c>
      <c r="B201" s="276"/>
      <c r="C201" s="277"/>
      <c r="D201" s="80" t="s">
        <v>101</v>
      </c>
      <c r="E201" s="81" t="s">
        <v>93</v>
      </c>
      <c r="F201" s="141" t="s">
        <v>94</v>
      </c>
      <c r="G201" s="82" t="s">
        <v>95</v>
      </c>
      <c r="H201" s="80" t="s">
        <v>96</v>
      </c>
    </row>
    <row r="202" spans="1:8" x14ac:dyDescent="0.3">
      <c r="A202" s="250"/>
      <c r="B202" s="251"/>
      <c r="C202" s="252"/>
      <c r="D202" s="143"/>
      <c r="E202" s="143"/>
      <c r="F202" s="83"/>
      <c r="G202" s="84"/>
      <c r="H202" s="84"/>
    </row>
    <row r="203" spans="1:8" x14ac:dyDescent="0.3">
      <c r="A203" s="250"/>
      <c r="B203" s="251"/>
      <c r="C203" s="252"/>
      <c r="D203" s="143"/>
      <c r="E203" s="143"/>
      <c r="F203" s="83"/>
      <c r="G203" s="84"/>
      <c r="H203" s="84"/>
    </row>
    <row r="204" spans="1:8" x14ac:dyDescent="0.3">
      <c r="A204" s="250"/>
      <c r="B204" s="251"/>
      <c r="C204" s="252"/>
      <c r="D204" s="143"/>
      <c r="E204" s="143"/>
      <c r="F204" s="83"/>
      <c r="G204" s="84"/>
      <c r="H204" s="84"/>
    </row>
    <row r="205" spans="1:8" x14ac:dyDescent="0.3">
      <c r="A205" s="250"/>
      <c r="B205" s="251"/>
      <c r="C205" s="252"/>
      <c r="D205" s="143"/>
      <c r="E205" s="143"/>
      <c r="F205" s="83"/>
      <c r="G205" s="84"/>
      <c r="H205" s="84"/>
    </row>
    <row r="206" spans="1:8" x14ac:dyDescent="0.3">
      <c r="A206" s="250"/>
      <c r="B206" s="251"/>
      <c r="C206" s="252"/>
      <c r="D206" s="143"/>
      <c r="E206" s="143"/>
      <c r="F206" s="83"/>
      <c r="G206" s="84"/>
      <c r="H206" s="84"/>
    </row>
    <row r="207" spans="1:8" x14ac:dyDescent="0.3">
      <c r="A207" s="250"/>
      <c r="B207" s="251"/>
      <c r="C207" s="252"/>
      <c r="D207" s="143"/>
      <c r="E207" s="143"/>
      <c r="F207" s="83"/>
      <c r="G207" s="84"/>
      <c r="H207" s="84"/>
    </row>
    <row r="208" spans="1:8" x14ac:dyDescent="0.3">
      <c r="A208" s="250"/>
      <c r="B208" s="251"/>
      <c r="C208" s="252"/>
      <c r="D208" s="143"/>
      <c r="E208" s="143"/>
      <c r="F208" s="83"/>
      <c r="G208" s="84"/>
      <c r="H208" s="84"/>
    </row>
    <row r="209" spans="1:8" x14ac:dyDescent="0.3">
      <c r="A209" s="250"/>
      <c r="B209" s="251"/>
      <c r="C209" s="252"/>
      <c r="D209" s="143"/>
      <c r="E209" s="143"/>
      <c r="F209" s="83"/>
      <c r="G209" s="84"/>
      <c r="H209" s="84"/>
    </row>
    <row r="210" spans="1:8" x14ac:dyDescent="0.3">
      <c r="A210" s="250"/>
      <c r="B210" s="251"/>
      <c r="C210" s="252"/>
      <c r="D210" s="143"/>
      <c r="E210" s="143"/>
      <c r="F210" s="83"/>
      <c r="G210" s="84"/>
      <c r="H210" s="84"/>
    </row>
    <row r="211" spans="1:8" x14ac:dyDescent="0.3">
      <c r="A211" s="250"/>
      <c r="B211" s="251"/>
      <c r="C211" s="252"/>
      <c r="D211" s="143"/>
      <c r="E211" s="143"/>
      <c r="F211" s="83"/>
      <c r="G211" s="84"/>
      <c r="H211" s="84"/>
    </row>
    <row r="212" spans="1:8" ht="17.399999999999999" x14ac:dyDescent="0.3">
      <c r="A212" s="264" t="s">
        <v>149</v>
      </c>
      <c r="B212" s="264"/>
      <c r="C212" s="264"/>
      <c r="D212" s="264"/>
      <c r="E212" s="264"/>
      <c r="F212" s="264"/>
      <c r="G212" s="264"/>
      <c r="H212" s="85"/>
    </row>
    <row r="213" spans="1:8" x14ac:dyDescent="0.3">
      <c r="A213" s="302" t="s">
        <v>150</v>
      </c>
      <c r="B213" s="303"/>
      <c r="C213" s="303"/>
      <c r="D213" s="303"/>
      <c r="E213" s="303"/>
      <c r="F213" s="303"/>
      <c r="G213" s="303"/>
      <c r="H213" s="304"/>
    </row>
    <row r="214" spans="1:8" x14ac:dyDescent="0.3">
      <c r="A214" s="305"/>
      <c r="B214" s="306"/>
      <c r="C214" s="306"/>
      <c r="D214" s="306"/>
      <c r="E214" s="306"/>
      <c r="F214" s="306"/>
      <c r="G214" s="306"/>
      <c r="H214" s="307"/>
    </row>
    <row r="215" spans="1:8" x14ac:dyDescent="0.3">
      <c r="A215" s="305"/>
      <c r="B215" s="306"/>
      <c r="C215" s="306"/>
      <c r="D215" s="306"/>
      <c r="E215" s="306"/>
      <c r="F215" s="306"/>
      <c r="G215" s="306"/>
      <c r="H215" s="307"/>
    </row>
    <row r="216" spans="1:8" x14ac:dyDescent="0.3">
      <c r="A216" s="305"/>
      <c r="B216" s="306"/>
      <c r="C216" s="306"/>
      <c r="D216" s="306"/>
      <c r="E216" s="306"/>
      <c r="F216" s="306"/>
      <c r="G216" s="306"/>
      <c r="H216" s="307"/>
    </row>
    <row r="217" spans="1:8" x14ac:dyDescent="0.3">
      <c r="A217" s="305"/>
      <c r="B217" s="306"/>
      <c r="C217" s="306"/>
      <c r="D217" s="306"/>
      <c r="E217" s="306"/>
      <c r="F217" s="306"/>
      <c r="G217" s="306"/>
      <c r="H217" s="307"/>
    </row>
    <row r="218" spans="1:8" x14ac:dyDescent="0.3">
      <c r="A218" s="308"/>
      <c r="B218" s="309"/>
      <c r="C218" s="309"/>
      <c r="D218" s="309"/>
      <c r="E218" s="309"/>
      <c r="F218" s="309"/>
      <c r="G218" s="309"/>
      <c r="H218" s="310"/>
    </row>
    <row r="219" spans="1:8" ht="46.8" x14ac:dyDescent="0.3">
      <c r="A219" s="253" t="s">
        <v>91</v>
      </c>
      <c r="B219" s="254"/>
      <c r="C219" s="255"/>
      <c r="D219" s="71" t="s">
        <v>92</v>
      </c>
      <c r="E219" s="72" t="s">
        <v>93</v>
      </c>
      <c r="F219" s="142" t="s">
        <v>94</v>
      </c>
      <c r="G219" s="73" t="s">
        <v>95</v>
      </c>
      <c r="H219" s="71" t="s">
        <v>96</v>
      </c>
    </row>
    <row r="220" spans="1:8" ht="15.6" x14ac:dyDescent="0.3">
      <c r="A220" s="287" t="s">
        <v>151</v>
      </c>
      <c r="B220" s="288"/>
      <c r="C220" s="289"/>
      <c r="D220" s="74">
        <v>450</v>
      </c>
      <c r="E220" s="75">
        <f>12*6</f>
        <v>72</v>
      </c>
      <c r="F220" s="90" t="s">
        <v>152</v>
      </c>
      <c r="G220" s="86" t="s">
        <v>153</v>
      </c>
      <c r="H220" s="78">
        <f>D220*12*6</f>
        <v>32400</v>
      </c>
    </row>
    <row r="221" spans="1:8" ht="46.8" x14ac:dyDescent="0.3">
      <c r="A221" s="275" t="s">
        <v>148</v>
      </c>
      <c r="B221" s="276"/>
      <c r="C221" s="277"/>
      <c r="D221" s="80" t="s">
        <v>129</v>
      </c>
      <c r="E221" s="81" t="s">
        <v>93</v>
      </c>
      <c r="F221" s="141" t="s">
        <v>115</v>
      </c>
      <c r="G221" s="82" t="s">
        <v>116</v>
      </c>
      <c r="H221" s="80" t="s">
        <v>96</v>
      </c>
    </row>
    <row r="222" spans="1:8" x14ac:dyDescent="0.3">
      <c r="A222" s="250"/>
      <c r="B222" s="251"/>
      <c r="C222" s="252"/>
      <c r="D222" s="143"/>
      <c r="E222" s="143"/>
      <c r="F222" s="83"/>
      <c r="G222" s="84"/>
      <c r="H222" s="84"/>
    </row>
    <row r="223" spans="1:8" x14ac:dyDescent="0.3">
      <c r="A223" s="250"/>
      <c r="B223" s="251"/>
      <c r="C223" s="252"/>
      <c r="D223" s="143"/>
      <c r="E223" s="143"/>
      <c r="F223" s="83"/>
      <c r="G223" s="84"/>
      <c r="H223" s="84"/>
    </row>
    <row r="224" spans="1:8" x14ac:dyDescent="0.3">
      <c r="A224" s="250"/>
      <c r="B224" s="251"/>
      <c r="C224" s="252"/>
      <c r="D224" s="143"/>
      <c r="E224" s="143"/>
      <c r="F224" s="83"/>
      <c r="G224" s="84"/>
      <c r="H224" s="84"/>
    </row>
    <row r="225" spans="1:8" x14ac:dyDescent="0.3">
      <c r="A225" s="250"/>
      <c r="B225" s="251"/>
      <c r="C225" s="252"/>
      <c r="D225" s="143"/>
      <c r="E225" s="143"/>
      <c r="F225" s="83"/>
      <c r="G225" s="84"/>
      <c r="H225" s="84"/>
    </row>
    <row r="226" spans="1:8" x14ac:dyDescent="0.3">
      <c r="A226" s="250"/>
      <c r="B226" s="251"/>
      <c r="C226" s="252"/>
      <c r="D226" s="143"/>
      <c r="E226" s="143"/>
      <c r="F226" s="83"/>
      <c r="G226" s="84"/>
      <c r="H226" s="84"/>
    </row>
    <row r="227" spans="1:8" x14ac:dyDescent="0.3">
      <c r="A227" s="250"/>
      <c r="B227" s="251"/>
      <c r="C227" s="252"/>
      <c r="D227" s="143"/>
      <c r="E227" s="143"/>
      <c r="F227" s="83"/>
      <c r="G227" s="84"/>
      <c r="H227" s="84"/>
    </row>
    <row r="228" spans="1:8" x14ac:dyDescent="0.3">
      <c r="A228" s="250"/>
      <c r="B228" s="251"/>
      <c r="C228" s="252"/>
      <c r="D228" s="143"/>
      <c r="E228" s="143"/>
      <c r="F228" s="83"/>
      <c r="G228" s="84"/>
      <c r="H228" s="84"/>
    </row>
    <row r="229" spans="1:8" x14ac:dyDescent="0.3">
      <c r="A229" s="250"/>
      <c r="B229" s="251"/>
      <c r="C229" s="252"/>
      <c r="D229" s="143"/>
      <c r="E229" s="143"/>
      <c r="F229" s="83"/>
      <c r="G229" s="84"/>
      <c r="H229" s="84"/>
    </row>
    <row r="230" spans="1:8" x14ac:dyDescent="0.3">
      <c r="A230" s="250"/>
      <c r="B230" s="251"/>
      <c r="C230" s="252"/>
      <c r="D230" s="143"/>
      <c r="E230" s="143"/>
      <c r="F230" s="83"/>
      <c r="G230" s="84"/>
      <c r="H230" s="84"/>
    </row>
    <row r="231" spans="1:8" x14ac:dyDescent="0.3">
      <c r="A231" s="250"/>
      <c r="B231" s="251"/>
      <c r="C231" s="252"/>
      <c r="D231" s="143"/>
      <c r="E231" s="143"/>
      <c r="F231" s="83"/>
      <c r="G231" s="84"/>
      <c r="H231" s="84"/>
    </row>
    <row r="232" spans="1:8" ht="17.399999999999999" x14ac:dyDescent="0.3">
      <c r="A232" s="264" t="s">
        <v>154</v>
      </c>
      <c r="B232" s="264"/>
      <c r="C232" s="264"/>
      <c r="D232" s="264"/>
      <c r="E232" s="264"/>
      <c r="F232" s="264"/>
      <c r="G232" s="264"/>
      <c r="H232" s="85"/>
    </row>
    <row r="233" spans="1:8" x14ac:dyDescent="0.3">
      <c r="A233" s="302" t="s">
        <v>155</v>
      </c>
      <c r="B233" s="303"/>
      <c r="C233" s="303"/>
      <c r="D233" s="303"/>
      <c r="E233" s="303"/>
      <c r="F233" s="303"/>
      <c r="G233" s="303"/>
      <c r="H233" s="304"/>
    </row>
    <row r="234" spans="1:8" x14ac:dyDescent="0.3">
      <c r="A234" s="305"/>
      <c r="B234" s="306"/>
      <c r="C234" s="306"/>
      <c r="D234" s="306"/>
      <c r="E234" s="306"/>
      <c r="F234" s="306"/>
      <c r="G234" s="306"/>
      <c r="H234" s="307"/>
    </row>
    <row r="235" spans="1:8" x14ac:dyDescent="0.3">
      <c r="A235" s="305"/>
      <c r="B235" s="306"/>
      <c r="C235" s="306"/>
      <c r="D235" s="306"/>
      <c r="E235" s="306"/>
      <c r="F235" s="306"/>
      <c r="G235" s="306"/>
      <c r="H235" s="307"/>
    </row>
    <row r="236" spans="1:8" x14ac:dyDescent="0.3">
      <c r="A236" s="305"/>
      <c r="B236" s="306"/>
      <c r="C236" s="306"/>
      <c r="D236" s="306"/>
      <c r="E236" s="306"/>
      <c r="F236" s="306"/>
      <c r="G236" s="306"/>
      <c r="H236" s="307"/>
    </row>
    <row r="237" spans="1:8" x14ac:dyDescent="0.3">
      <c r="A237" s="308"/>
      <c r="B237" s="309"/>
      <c r="C237" s="309"/>
      <c r="D237" s="309"/>
      <c r="E237" s="309"/>
      <c r="F237" s="309"/>
      <c r="G237" s="309"/>
      <c r="H237" s="310"/>
    </row>
    <row r="238" spans="1:8" ht="46.8" x14ac:dyDescent="0.3">
      <c r="A238" s="253" t="s">
        <v>91</v>
      </c>
      <c r="B238" s="254"/>
      <c r="C238" s="255"/>
      <c r="D238" s="71" t="s">
        <v>92</v>
      </c>
      <c r="E238" s="72" t="s">
        <v>93</v>
      </c>
      <c r="F238" s="142" t="s">
        <v>94</v>
      </c>
      <c r="G238" s="73" t="s">
        <v>95</v>
      </c>
      <c r="H238" s="71" t="s">
        <v>96</v>
      </c>
    </row>
    <row r="239" spans="1:8" ht="15.6" x14ac:dyDescent="0.3">
      <c r="A239" s="287" t="s">
        <v>156</v>
      </c>
      <c r="B239" s="288"/>
      <c r="C239" s="289"/>
      <c r="D239" s="74">
        <v>10</v>
      </c>
      <c r="E239" s="75">
        <f>120*6</f>
        <v>720</v>
      </c>
      <c r="F239" s="90" t="s">
        <v>157</v>
      </c>
      <c r="G239" s="86" t="s">
        <v>153</v>
      </c>
      <c r="H239" s="78">
        <f>D239*120*6</f>
        <v>7200</v>
      </c>
    </row>
    <row r="240" spans="1:8" ht="46.8" x14ac:dyDescent="0.3">
      <c r="A240" s="275" t="s">
        <v>158</v>
      </c>
      <c r="B240" s="276"/>
      <c r="C240" s="277"/>
      <c r="D240" s="80" t="s">
        <v>129</v>
      </c>
      <c r="E240" s="81" t="s">
        <v>93</v>
      </c>
      <c r="F240" s="141" t="s">
        <v>115</v>
      </c>
      <c r="G240" s="82" t="s">
        <v>116</v>
      </c>
      <c r="H240" s="80" t="s">
        <v>96</v>
      </c>
    </row>
    <row r="241" spans="1:8" x14ac:dyDescent="0.3">
      <c r="A241" s="250"/>
      <c r="B241" s="251"/>
      <c r="C241" s="252"/>
      <c r="D241" s="143"/>
      <c r="E241" s="143"/>
      <c r="F241" s="83"/>
      <c r="G241" s="84"/>
      <c r="H241" s="84"/>
    </row>
    <row r="242" spans="1:8" x14ac:dyDescent="0.3">
      <c r="A242" s="250"/>
      <c r="B242" s="251"/>
      <c r="C242" s="252"/>
      <c r="D242" s="143"/>
      <c r="E242" s="143"/>
      <c r="F242" s="83"/>
      <c r="G242" s="84"/>
      <c r="H242" s="84"/>
    </row>
    <row r="243" spans="1:8" x14ac:dyDescent="0.3">
      <c r="A243" s="250"/>
      <c r="B243" s="251"/>
      <c r="C243" s="252"/>
      <c r="D243" s="143"/>
      <c r="E243" s="143"/>
      <c r="F243" s="83"/>
      <c r="G243" s="84"/>
      <c r="H243" s="84"/>
    </row>
    <row r="244" spans="1:8" x14ac:dyDescent="0.3">
      <c r="A244" s="250"/>
      <c r="B244" s="251"/>
      <c r="C244" s="252"/>
      <c r="D244" s="143"/>
      <c r="E244" s="143"/>
      <c r="F244" s="83"/>
      <c r="G244" s="84"/>
      <c r="H244" s="84"/>
    </row>
    <row r="245" spans="1:8" ht="25.95" customHeight="1" x14ac:dyDescent="0.3">
      <c r="A245" s="250"/>
      <c r="B245" s="251"/>
      <c r="C245" s="252"/>
      <c r="D245" s="143"/>
      <c r="E245" s="143"/>
      <c r="F245" s="83"/>
      <c r="G245" s="84"/>
      <c r="H245" s="84"/>
    </row>
    <row r="246" spans="1:8" ht="15.6" customHeight="1" x14ac:dyDescent="0.3">
      <c r="A246" s="250"/>
      <c r="B246" s="251"/>
      <c r="C246" s="252"/>
      <c r="D246" s="143"/>
      <c r="E246" s="143"/>
      <c r="F246" s="83"/>
      <c r="G246" s="84"/>
      <c r="H246" s="84"/>
    </row>
    <row r="247" spans="1:8" ht="15.6" customHeight="1" x14ac:dyDescent="0.3">
      <c r="A247" s="250"/>
      <c r="B247" s="251"/>
      <c r="C247" s="252"/>
      <c r="D247" s="143"/>
      <c r="E247" s="143"/>
      <c r="F247" s="83"/>
      <c r="G247" s="84"/>
      <c r="H247" s="84"/>
    </row>
    <row r="248" spans="1:8" x14ac:dyDescent="0.3">
      <c r="A248" s="250"/>
      <c r="B248" s="251"/>
      <c r="C248" s="252"/>
      <c r="D248" s="143"/>
      <c r="E248" s="143"/>
      <c r="F248" s="83"/>
      <c r="G248" s="84"/>
      <c r="H248" s="84"/>
    </row>
    <row r="249" spans="1:8" x14ac:dyDescent="0.3">
      <c r="A249" s="250"/>
      <c r="B249" s="251"/>
      <c r="C249" s="252"/>
      <c r="D249" s="143"/>
      <c r="E249" s="143"/>
      <c r="F249" s="83"/>
      <c r="G249" s="84"/>
      <c r="H249" s="84"/>
    </row>
    <row r="250" spans="1:8" x14ac:dyDescent="0.3">
      <c r="A250" s="250"/>
      <c r="B250" s="251"/>
      <c r="C250" s="252"/>
      <c r="D250" s="143"/>
      <c r="E250" s="143"/>
      <c r="F250" s="83"/>
      <c r="G250" s="84"/>
      <c r="H250" s="84"/>
    </row>
    <row r="251" spans="1:8" ht="21" x14ac:dyDescent="0.3">
      <c r="A251" s="344" t="s">
        <v>159</v>
      </c>
      <c r="B251" s="344"/>
      <c r="C251" s="344"/>
      <c r="D251" s="344"/>
      <c r="E251" s="344"/>
      <c r="F251" s="344"/>
      <c r="G251" s="344"/>
      <c r="H251" s="85"/>
    </row>
    <row r="252" spans="1:8" x14ac:dyDescent="0.3">
      <c r="A252" s="291" t="s">
        <v>160</v>
      </c>
      <c r="B252" s="291"/>
      <c r="C252" s="291"/>
      <c r="D252" s="291"/>
      <c r="E252" s="291"/>
      <c r="F252" s="291"/>
      <c r="G252" s="291"/>
      <c r="H252" s="291"/>
    </row>
    <row r="253" spans="1:8" x14ac:dyDescent="0.3">
      <c r="A253" s="292"/>
      <c r="B253" s="292"/>
      <c r="C253" s="292"/>
      <c r="D253" s="292"/>
      <c r="E253" s="292"/>
      <c r="F253" s="292"/>
      <c r="G253" s="292"/>
      <c r="H253" s="292"/>
    </row>
    <row r="254" spans="1:8" x14ac:dyDescent="0.3">
      <c r="A254" s="292"/>
      <c r="B254" s="292"/>
      <c r="C254" s="292"/>
      <c r="D254" s="292"/>
      <c r="E254" s="292"/>
      <c r="F254" s="292"/>
      <c r="G254" s="292"/>
      <c r="H254" s="292"/>
    </row>
    <row r="255" spans="1:8" x14ac:dyDescent="0.3">
      <c r="A255" s="292"/>
      <c r="B255" s="292"/>
      <c r="C255" s="292"/>
      <c r="D255" s="292"/>
      <c r="E255" s="292"/>
      <c r="F255" s="292"/>
      <c r="G255" s="292"/>
      <c r="H255" s="292"/>
    </row>
    <row r="256" spans="1:8" x14ac:dyDescent="0.3">
      <c r="A256" s="292"/>
      <c r="B256" s="292"/>
      <c r="C256" s="292"/>
      <c r="D256" s="292"/>
      <c r="E256" s="292"/>
      <c r="F256" s="292"/>
      <c r="G256" s="292"/>
      <c r="H256" s="292"/>
    </row>
    <row r="257" spans="1:8" x14ac:dyDescent="0.3">
      <c r="A257" s="292"/>
      <c r="B257" s="292"/>
      <c r="C257" s="292"/>
      <c r="D257" s="292"/>
      <c r="E257" s="292"/>
      <c r="F257" s="292"/>
      <c r="G257" s="292"/>
      <c r="H257" s="292"/>
    </row>
    <row r="258" spans="1:8" x14ac:dyDescent="0.3">
      <c r="A258" s="292"/>
      <c r="B258" s="292"/>
      <c r="C258" s="292"/>
      <c r="D258" s="292"/>
      <c r="E258" s="292"/>
      <c r="F258" s="292"/>
      <c r="G258" s="292"/>
      <c r="H258" s="292"/>
    </row>
    <row r="259" spans="1:8" ht="15.6" customHeight="1" x14ac:dyDescent="0.3">
      <c r="A259" s="292"/>
      <c r="B259" s="292"/>
      <c r="C259" s="292"/>
      <c r="D259" s="292"/>
      <c r="E259" s="292"/>
      <c r="F259" s="292"/>
      <c r="G259" s="292"/>
      <c r="H259" s="292"/>
    </row>
    <row r="260" spans="1:8" x14ac:dyDescent="0.3">
      <c r="A260" s="292"/>
      <c r="B260" s="292"/>
      <c r="C260" s="292"/>
      <c r="D260" s="292"/>
      <c r="E260" s="292"/>
      <c r="F260" s="292"/>
      <c r="G260" s="292"/>
      <c r="H260" s="292"/>
    </row>
    <row r="261" spans="1:8" x14ac:dyDescent="0.3">
      <c r="A261" s="292"/>
      <c r="B261" s="292"/>
      <c r="C261" s="292"/>
      <c r="D261" s="292"/>
      <c r="E261" s="292"/>
      <c r="F261" s="292"/>
      <c r="G261" s="292"/>
      <c r="H261" s="292"/>
    </row>
    <row r="262" spans="1:8" x14ac:dyDescent="0.3">
      <c r="A262" s="292"/>
      <c r="B262" s="292"/>
      <c r="C262" s="292"/>
      <c r="D262" s="292"/>
      <c r="E262" s="292"/>
      <c r="F262" s="292"/>
      <c r="G262" s="292"/>
      <c r="H262" s="292"/>
    </row>
    <row r="263" spans="1:8" x14ac:dyDescent="0.3">
      <c r="A263" s="292"/>
      <c r="B263" s="292"/>
      <c r="C263" s="292"/>
      <c r="D263" s="292"/>
      <c r="E263" s="292"/>
      <c r="F263" s="292"/>
      <c r="G263" s="292"/>
      <c r="H263" s="292"/>
    </row>
    <row r="264" spans="1:8" x14ac:dyDescent="0.3">
      <c r="A264" s="292"/>
      <c r="B264" s="292"/>
      <c r="C264" s="292"/>
      <c r="D264" s="292"/>
      <c r="E264" s="292"/>
      <c r="F264" s="292"/>
      <c r="G264" s="292"/>
      <c r="H264" s="292"/>
    </row>
    <row r="265" spans="1:8" x14ac:dyDescent="0.3">
      <c r="A265" s="292"/>
      <c r="B265" s="292"/>
      <c r="C265" s="292"/>
      <c r="D265" s="292"/>
      <c r="E265" s="292"/>
      <c r="F265" s="292"/>
      <c r="G265" s="292"/>
      <c r="H265" s="292"/>
    </row>
    <row r="266" spans="1:8" x14ac:dyDescent="0.3">
      <c r="A266" s="292"/>
      <c r="B266" s="292"/>
      <c r="C266" s="292"/>
      <c r="D266" s="292"/>
      <c r="E266" s="292"/>
      <c r="F266" s="292"/>
      <c r="G266" s="292"/>
      <c r="H266" s="292"/>
    </row>
    <row r="267" spans="1:8" x14ac:dyDescent="0.3">
      <c r="A267" s="292"/>
      <c r="B267" s="292"/>
      <c r="C267" s="292"/>
      <c r="D267" s="292"/>
      <c r="E267" s="292"/>
      <c r="F267" s="292"/>
      <c r="G267" s="292"/>
      <c r="H267" s="292"/>
    </row>
    <row r="268" spans="1:8" x14ac:dyDescent="0.3">
      <c r="A268" s="292"/>
      <c r="B268" s="292"/>
      <c r="C268" s="292"/>
      <c r="D268" s="292"/>
      <c r="E268" s="292"/>
      <c r="F268" s="292"/>
      <c r="G268" s="292"/>
      <c r="H268" s="292"/>
    </row>
    <row r="269" spans="1:8" x14ac:dyDescent="0.3">
      <c r="A269" s="292"/>
      <c r="B269" s="292"/>
      <c r="C269" s="292"/>
      <c r="D269" s="292"/>
      <c r="E269" s="292"/>
      <c r="F269" s="292"/>
      <c r="G269" s="292"/>
      <c r="H269" s="292"/>
    </row>
    <row r="270" spans="1:8" x14ac:dyDescent="0.3">
      <c r="A270" s="292"/>
      <c r="B270" s="292"/>
      <c r="C270" s="292"/>
      <c r="D270" s="292"/>
      <c r="E270" s="292"/>
      <c r="F270" s="292"/>
      <c r="G270" s="292"/>
      <c r="H270" s="292"/>
    </row>
    <row r="271" spans="1:8" x14ac:dyDescent="0.3">
      <c r="A271" s="292"/>
      <c r="B271" s="292"/>
      <c r="C271" s="292"/>
      <c r="D271" s="292"/>
      <c r="E271" s="292"/>
      <c r="F271" s="292"/>
      <c r="G271" s="292"/>
      <c r="H271" s="292"/>
    </row>
    <row r="272" spans="1:8" x14ac:dyDescent="0.3">
      <c r="A272" s="292"/>
      <c r="B272" s="292"/>
      <c r="C272" s="292"/>
      <c r="D272" s="292"/>
      <c r="E272" s="292"/>
      <c r="F272" s="292"/>
      <c r="G272" s="292"/>
      <c r="H272" s="292"/>
    </row>
    <row r="273" spans="1:8" ht="15.6" customHeight="1" x14ac:dyDescent="0.3">
      <c r="A273" s="292"/>
      <c r="B273" s="292"/>
      <c r="C273" s="292"/>
      <c r="D273" s="292"/>
      <c r="E273" s="292"/>
      <c r="F273" s="292"/>
      <c r="G273" s="292"/>
      <c r="H273" s="292"/>
    </row>
    <row r="274" spans="1:8" x14ac:dyDescent="0.3">
      <c r="A274" s="292"/>
      <c r="B274" s="292"/>
      <c r="C274" s="292"/>
      <c r="D274" s="292"/>
      <c r="E274" s="292"/>
      <c r="F274" s="292"/>
      <c r="G274" s="292"/>
      <c r="H274" s="292"/>
    </row>
    <row r="275" spans="1:8" x14ac:dyDescent="0.3">
      <c r="A275" s="238"/>
      <c r="B275" s="238"/>
      <c r="C275" s="238"/>
      <c r="D275" s="238"/>
      <c r="E275" s="238"/>
      <c r="F275" s="238"/>
      <c r="G275" s="238"/>
      <c r="H275" s="238"/>
    </row>
    <row r="276" spans="1:8" x14ac:dyDescent="0.3">
      <c r="A276" s="239" t="s">
        <v>50</v>
      </c>
      <c r="B276" s="239"/>
      <c r="C276" s="239"/>
      <c r="D276" s="239"/>
      <c r="E276" s="239"/>
      <c r="F276" s="239"/>
      <c r="G276" s="239"/>
      <c r="H276" s="239"/>
    </row>
    <row r="277" spans="1:8" x14ac:dyDescent="0.3">
      <c r="A277" s="239"/>
      <c r="B277" s="239"/>
      <c r="C277" s="239"/>
      <c r="D277" s="239"/>
      <c r="E277" s="239"/>
      <c r="F277" s="239"/>
      <c r="G277" s="239"/>
      <c r="H277" s="239"/>
    </row>
    <row r="278" spans="1:8" ht="20.399999999999999" x14ac:dyDescent="0.3">
      <c r="A278" s="286" t="s">
        <v>161</v>
      </c>
      <c r="B278" s="286"/>
      <c r="C278" s="286"/>
      <c r="D278" s="286"/>
      <c r="E278" s="286"/>
      <c r="F278" s="286"/>
      <c r="G278" s="286"/>
      <c r="H278" s="286"/>
    </row>
    <row r="279" spans="1:8" x14ac:dyDescent="0.3">
      <c r="A279" s="245" t="s">
        <v>162</v>
      </c>
      <c r="B279" s="245"/>
      <c r="C279" s="245"/>
      <c r="D279" s="245"/>
      <c r="E279" s="245"/>
      <c r="F279" s="245"/>
      <c r="G279" s="245"/>
      <c r="H279" s="245"/>
    </row>
    <row r="280" spans="1:8" x14ac:dyDescent="0.3">
      <c r="A280" s="245"/>
      <c r="B280" s="245"/>
      <c r="C280" s="245"/>
      <c r="D280" s="245"/>
      <c r="E280" s="245"/>
      <c r="F280" s="245"/>
      <c r="G280" s="245"/>
      <c r="H280" s="245"/>
    </row>
    <row r="281" spans="1:8" x14ac:dyDescent="0.3">
      <c r="A281" s="248"/>
      <c r="B281" s="248"/>
      <c r="C281" s="248"/>
      <c r="D281" s="248"/>
      <c r="E281" s="248"/>
      <c r="F281" s="248"/>
      <c r="G281" s="248"/>
      <c r="H281" s="248"/>
    </row>
    <row r="282" spans="1:8" ht="168" customHeight="1" x14ac:dyDescent="0.3">
      <c r="A282" s="259"/>
      <c r="B282" s="260"/>
      <c r="C282" s="260"/>
      <c r="D282" s="260"/>
      <c r="E282" s="260"/>
      <c r="F282" s="260"/>
      <c r="G282" s="260"/>
      <c r="H282" s="261"/>
    </row>
    <row r="283" spans="1:8" ht="17.399999999999999" x14ac:dyDescent="0.3">
      <c r="A283" s="264" t="s">
        <v>163</v>
      </c>
      <c r="B283" s="264"/>
      <c r="C283" s="264"/>
      <c r="D283" s="264"/>
      <c r="E283" s="264"/>
      <c r="F283" s="264"/>
      <c r="G283" s="262"/>
      <c r="H283" s="263"/>
    </row>
    <row r="284" spans="1:8" x14ac:dyDescent="0.3">
      <c r="A284" s="290" t="s">
        <v>164</v>
      </c>
      <c r="B284" s="290"/>
      <c r="C284" s="290"/>
      <c r="D284" s="290"/>
      <c r="E284" s="290"/>
      <c r="F284" s="290"/>
      <c r="G284" s="290"/>
      <c r="H284" s="290"/>
    </row>
    <row r="285" spans="1:8" x14ac:dyDescent="0.3">
      <c r="A285" s="290"/>
      <c r="B285" s="290"/>
      <c r="C285" s="290"/>
      <c r="D285" s="290"/>
      <c r="E285" s="290"/>
      <c r="F285" s="290"/>
      <c r="G285" s="290"/>
      <c r="H285" s="290"/>
    </row>
    <row r="286" spans="1:8" ht="46.8" x14ac:dyDescent="0.3">
      <c r="A286" s="253" t="s">
        <v>91</v>
      </c>
      <c r="B286" s="254"/>
      <c r="C286" s="255"/>
      <c r="D286" s="71" t="s">
        <v>92</v>
      </c>
      <c r="E286" s="72" t="s">
        <v>93</v>
      </c>
      <c r="F286" s="142" t="s">
        <v>94</v>
      </c>
      <c r="G286" s="73" t="s">
        <v>95</v>
      </c>
      <c r="H286" s="71" t="s">
        <v>96</v>
      </c>
    </row>
    <row r="287" spans="1:8" ht="15.6" x14ac:dyDescent="0.3">
      <c r="A287" s="287" t="s">
        <v>165</v>
      </c>
      <c r="B287" s="288"/>
      <c r="C287" s="289"/>
      <c r="D287" s="74">
        <v>7.95</v>
      </c>
      <c r="E287" s="75">
        <f>40*26</f>
        <v>1040</v>
      </c>
      <c r="F287" s="76" t="s">
        <v>166</v>
      </c>
      <c r="G287" s="77" t="s">
        <v>99</v>
      </c>
      <c r="H287" s="78">
        <f>D287*40*26</f>
        <v>8268</v>
      </c>
    </row>
    <row r="288" spans="1:8" ht="46.8" x14ac:dyDescent="0.3">
      <c r="A288" s="272" t="s">
        <v>148</v>
      </c>
      <c r="B288" s="273"/>
      <c r="C288" s="274"/>
      <c r="D288" s="80" t="s">
        <v>101</v>
      </c>
      <c r="E288" s="81" t="s">
        <v>93</v>
      </c>
      <c r="F288" s="141" t="s">
        <v>94</v>
      </c>
      <c r="G288" s="91" t="s">
        <v>95</v>
      </c>
      <c r="H288" s="92" t="s">
        <v>96</v>
      </c>
    </row>
    <row r="289" spans="1:8" x14ac:dyDescent="0.3">
      <c r="A289" s="250"/>
      <c r="B289" s="251"/>
      <c r="C289" s="252"/>
      <c r="D289" s="143"/>
      <c r="E289" s="143"/>
      <c r="F289" s="83"/>
      <c r="G289" s="84"/>
      <c r="H289" s="84"/>
    </row>
    <row r="290" spans="1:8" x14ac:dyDescent="0.3">
      <c r="A290" s="250"/>
      <c r="B290" s="251"/>
      <c r="C290" s="252"/>
      <c r="D290" s="143"/>
      <c r="E290" s="143"/>
      <c r="F290" s="83"/>
      <c r="G290" s="84"/>
      <c r="H290" s="84"/>
    </row>
    <row r="291" spans="1:8" x14ac:dyDescent="0.3">
      <c r="A291" s="250"/>
      <c r="B291" s="251"/>
      <c r="C291" s="252"/>
      <c r="D291" s="143"/>
      <c r="E291" s="143"/>
      <c r="F291" s="83"/>
      <c r="G291" s="84"/>
      <c r="H291" s="84"/>
    </row>
    <row r="292" spans="1:8" x14ac:dyDescent="0.3">
      <c r="A292" s="250"/>
      <c r="B292" s="251"/>
      <c r="C292" s="252"/>
      <c r="D292" s="143"/>
      <c r="E292" s="143"/>
      <c r="F292" s="83"/>
      <c r="G292" s="84"/>
      <c r="H292" s="84"/>
    </row>
    <row r="293" spans="1:8" x14ac:dyDescent="0.3">
      <c r="A293" s="250"/>
      <c r="B293" s="251"/>
      <c r="C293" s="252"/>
      <c r="D293" s="143"/>
      <c r="E293" s="143"/>
      <c r="F293" s="83"/>
      <c r="G293" s="84"/>
      <c r="H293" s="84"/>
    </row>
    <row r="294" spans="1:8" x14ac:dyDescent="0.3">
      <c r="A294" s="250"/>
      <c r="B294" s="251"/>
      <c r="C294" s="252"/>
      <c r="D294" s="143"/>
      <c r="E294" s="143"/>
      <c r="F294" s="83"/>
      <c r="G294" s="84"/>
      <c r="H294" s="84"/>
    </row>
    <row r="295" spans="1:8" x14ac:dyDescent="0.3">
      <c r="A295" s="250"/>
      <c r="B295" s="251"/>
      <c r="C295" s="252"/>
      <c r="D295" s="143"/>
      <c r="E295" s="143"/>
      <c r="F295" s="83"/>
      <c r="G295" s="84"/>
      <c r="H295" s="84"/>
    </row>
    <row r="296" spans="1:8" x14ac:dyDescent="0.3">
      <c r="A296" s="250"/>
      <c r="B296" s="251"/>
      <c r="C296" s="252"/>
      <c r="D296" s="143"/>
      <c r="E296" s="143"/>
      <c r="F296" s="83"/>
      <c r="G296" s="84"/>
      <c r="H296" s="84"/>
    </row>
    <row r="297" spans="1:8" x14ac:dyDescent="0.3">
      <c r="A297" s="250"/>
      <c r="B297" s="251"/>
      <c r="C297" s="252"/>
      <c r="D297" s="143"/>
      <c r="E297" s="143"/>
      <c r="F297" s="83"/>
      <c r="G297" s="84"/>
      <c r="H297" s="84"/>
    </row>
    <row r="298" spans="1:8" x14ac:dyDescent="0.3">
      <c r="A298" s="250"/>
      <c r="B298" s="251"/>
      <c r="C298" s="252"/>
      <c r="D298" s="143"/>
      <c r="E298" s="143"/>
      <c r="F298" s="83"/>
      <c r="G298" s="84"/>
      <c r="H298" s="84"/>
    </row>
    <row r="299" spans="1:8" ht="17.399999999999999" x14ac:dyDescent="0.3">
      <c r="A299" s="264" t="s">
        <v>167</v>
      </c>
      <c r="B299" s="264"/>
      <c r="C299" s="264"/>
      <c r="D299" s="264"/>
      <c r="E299" s="264"/>
      <c r="F299" s="264"/>
      <c r="G299" s="264"/>
      <c r="H299" s="85"/>
    </row>
    <row r="300" spans="1:8" x14ac:dyDescent="0.3">
      <c r="A300" s="290" t="s">
        <v>168</v>
      </c>
      <c r="B300" s="290"/>
      <c r="C300" s="290"/>
      <c r="D300" s="290"/>
      <c r="E300" s="290"/>
      <c r="F300" s="290"/>
      <c r="G300" s="290"/>
      <c r="H300" s="290"/>
    </row>
    <row r="301" spans="1:8" x14ac:dyDescent="0.3">
      <c r="A301" s="290"/>
      <c r="B301" s="290"/>
      <c r="C301" s="290"/>
      <c r="D301" s="290"/>
      <c r="E301" s="290"/>
      <c r="F301" s="290"/>
      <c r="G301" s="290"/>
      <c r="H301" s="290"/>
    </row>
    <row r="302" spans="1:8" ht="46.8" x14ac:dyDescent="0.3">
      <c r="A302" s="253" t="s">
        <v>91</v>
      </c>
      <c r="B302" s="254"/>
      <c r="C302" s="255"/>
      <c r="D302" s="71" t="s">
        <v>92</v>
      </c>
      <c r="E302" s="72" t="s">
        <v>93</v>
      </c>
      <c r="F302" s="142" t="s">
        <v>94</v>
      </c>
      <c r="G302" s="73" t="s">
        <v>95</v>
      </c>
      <c r="H302" s="71" t="s">
        <v>96</v>
      </c>
    </row>
    <row r="303" spans="1:8" ht="15.6" x14ac:dyDescent="0.3">
      <c r="A303" s="287" t="s">
        <v>169</v>
      </c>
      <c r="B303" s="288"/>
      <c r="C303" s="289"/>
      <c r="D303" s="74">
        <v>60</v>
      </c>
      <c r="E303" s="75">
        <f>20*26</f>
        <v>520</v>
      </c>
      <c r="F303" s="76" t="s">
        <v>170</v>
      </c>
      <c r="G303" s="77" t="s">
        <v>99</v>
      </c>
      <c r="H303" s="78">
        <f>D303*40*26</f>
        <v>62400</v>
      </c>
    </row>
    <row r="304" spans="1:8" ht="46.8" x14ac:dyDescent="0.3">
      <c r="A304" s="272" t="s">
        <v>148</v>
      </c>
      <c r="B304" s="273"/>
      <c r="C304" s="274"/>
      <c r="D304" s="80" t="s">
        <v>101</v>
      </c>
      <c r="E304" s="81" t="s">
        <v>93</v>
      </c>
      <c r="F304" s="141" t="s">
        <v>115</v>
      </c>
      <c r="G304" s="91" t="s">
        <v>116</v>
      </c>
      <c r="H304" s="80" t="s">
        <v>96</v>
      </c>
    </row>
    <row r="305" spans="1:8" x14ac:dyDescent="0.3">
      <c r="A305" s="250"/>
      <c r="B305" s="251"/>
      <c r="C305" s="252"/>
      <c r="D305" s="143"/>
      <c r="E305" s="143"/>
      <c r="F305" s="83"/>
      <c r="G305" s="84"/>
      <c r="H305" s="84"/>
    </row>
    <row r="306" spans="1:8" x14ac:dyDescent="0.3">
      <c r="A306" s="250"/>
      <c r="B306" s="251"/>
      <c r="C306" s="252"/>
      <c r="D306" s="143"/>
      <c r="E306" s="143"/>
      <c r="F306" s="83"/>
      <c r="G306" s="84"/>
      <c r="H306" s="84"/>
    </row>
    <row r="307" spans="1:8" x14ac:dyDescent="0.3">
      <c r="A307" s="250"/>
      <c r="B307" s="251"/>
      <c r="C307" s="252"/>
      <c r="D307" s="143"/>
      <c r="E307" s="143"/>
      <c r="F307" s="83"/>
      <c r="G307" s="84"/>
      <c r="H307" s="84"/>
    </row>
    <row r="308" spans="1:8" x14ac:dyDescent="0.3">
      <c r="A308" s="250"/>
      <c r="B308" s="251"/>
      <c r="C308" s="252"/>
      <c r="D308" s="143"/>
      <c r="E308" s="143"/>
      <c r="F308" s="83"/>
      <c r="G308" s="84"/>
      <c r="H308" s="84"/>
    </row>
    <row r="309" spans="1:8" x14ac:dyDescent="0.3">
      <c r="A309" s="250"/>
      <c r="B309" s="251"/>
      <c r="C309" s="252"/>
      <c r="D309" s="143"/>
      <c r="E309" s="143"/>
      <c r="F309" s="83"/>
      <c r="G309" s="84"/>
      <c r="H309" s="84"/>
    </row>
    <row r="310" spans="1:8" x14ac:dyDescent="0.3">
      <c r="A310" s="250"/>
      <c r="B310" s="251"/>
      <c r="C310" s="252"/>
      <c r="D310" s="143"/>
      <c r="E310" s="143"/>
      <c r="F310" s="83"/>
      <c r="G310" s="84"/>
      <c r="H310" s="84"/>
    </row>
    <row r="311" spans="1:8" x14ac:dyDescent="0.3">
      <c r="A311" s="250"/>
      <c r="B311" s="251"/>
      <c r="C311" s="252"/>
      <c r="D311" s="143"/>
      <c r="E311" s="143"/>
      <c r="F311" s="83"/>
      <c r="G311" s="84"/>
      <c r="H311" s="84"/>
    </row>
    <row r="312" spans="1:8" x14ac:dyDescent="0.3">
      <c r="A312" s="250"/>
      <c r="B312" s="251"/>
      <c r="C312" s="252"/>
      <c r="D312" s="143"/>
      <c r="E312" s="143"/>
      <c r="F312" s="83"/>
      <c r="G312" s="84"/>
      <c r="H312" s="84"/>
    </row>
    <row r="313" spans="1:8" x14ac:dyDescent="0.3">
      <c r="A313" s="250"/>
      <c r="B313" s="251"/>
      <c r="C313" s="252"/>
      <c r="D313" s="143"/>
      <c r="E313" s="143"/>
      <c r="F313" s="83"/>
      <c r="G313" s="84"/>
      <c r="H313" s="84"/>
    </row>
    <row r="314" spans="1:8" x14ac:dyDescent="0.3">
      <c r="A314" s="250"/>
      <c r="B314" s="251"/>
      <c r="C314" s="252"/>
      <c r="D314" s="143"/>
      <c r="E314" s="143"/>
      <c r="F314" s="83"/>
      <c r="G314" s="84"/>
      <c r="H314" s="84"/>
    </row>
    <row r="315" spans="1:8" ht="17.399999999999999" x14ac:dyDescent="0.3">
      <c r="A315" s="264" t="s">
        <v>171</v>
      </c>
      <c r="B315" s="264"/>
      <c r="C315" s="264"/>
      <c r="D315" s="264"/>
      <c r="E315" s="264"/>
      <c r="F315" s="264"/>
      <c r="G315" s="264"/>
      <c r="H315" s="85"/>
    </row>
    <row r="316" spans="1:8" x14ac:dyDescent="0.3">
      <c r="A316" s="290" t="s">
        <v>172</v>
      </c>
      <c r="B316" s="290"/>
      <c r="C316" s="290"/>
      <c r="D316" s="290"/>
      <c r="E316" s="290"/>
      <c r="F316" s="290"/>
      <c r="G316" s="290"/>
      <c r="H316" s="290"/>
    </row>
    <row r="317" spans="1:8" x14ac:dyDescent="0.3">
      <c r="A317" s="290"/>
      <c r="B317" s="290"/>
      <c r="C317" s="290"/>
      <c r="D317" s="290"/>
      <c r="E317" s="290"/>
      <c r="F317" s="290"/>
      <c r="G317" s="290"/>
      <c r="H317" s="290"/>
    </row>
    <row r="318" spans="1:8" ht="46.8" x14ac:dyDescent="0.3">
      <c r="A318" s="253" t="s">
        <v>91</v>
      </c>
      <c r="B318" s="254"/>
      <c r="C318" s="255"/>
      <c r="D318" s="71" t="s">
        <v>92</v>
      </c>
      <c r="E318" s="72" t="s">
        <v>93</v>
      </c>
      <c r="F318" s="142" t="s">
        <v>94</v>
      </c>
      <c r="G318" s="73" t="s">
        <v>95</v>
      </c>
      <c r="H318" s="71" t="s">
        <v>96</v>
      </c>
    </row>
    <row r="319" spans="1:8" ht="15.6" x14ac:dyDescent="0.3">
      <c r="A319" s="287" t="s">
        <v>173</v>
      </c>
      <c r="B319" s="288"/>
      <c r="C319" s="289"/>
      <c r="D319" s="74">
        <v>65</v>
      </c>
      <c r="E319" s="75">
        <f>10*13</f>
        <v>130</v>
      </c>
      <c r="F319" s="76" t="s">
        <v>174</v>
      </c>
      <c r="G319" s="77" t="s">
        <v>175</v>
      </c>
      <c r="H319" s="78">
        <f>D319*10*13</f>
        <v>8450</v>
      </c>
    </row>
    <row r="320" spans="1:8" ht="46.8" x14ac:dyDescent="0.3">
      <c r="A320" s="272" t="s">
        <v>148</v>
      </c>
      <c r="B320" s="273"/>
      <c r="C320" s="274"/>
      <c r="D320" s="80" t="s">
        <v>101</v>
      </c>
      <c r="E320" s="81" t="s">
        <v>93</v>
      </c>
      <c r="F320" s="141" t="s">
        <v>115</v>
      </c>
      <c r="G320" s="91" t="s">
        <v>116</v>
      </c>
      <c r="H320" s="80" t="s">
        <v>96</v>
      </c>
    </row>
    <row r="321" spans="1:8" x14ac:dyDescent="0.3">
      <c r="A321" s="250"/>
      <c r="B321" s="251"/>
      <c r="C321" s="252"/>
      <c r="D321" s="143"/>
      <c r="E321" s="143"/>
      <c r="F321" s="83"/>
      <c r="G321" s="84"/>
      <c r="H321" s="84"/>
    </row>
    <row r="322" spans="1:8" x14ac:dyDescent="0.3">
      <c r="A322" s="250"/>
      <c r="B322" s="251"/>
      <c r="C322" s="252"/>
      <c r="D322" s="143"/>
      <c r="E322" s="143"/>
      <c r="F322" s="83"/>
      <c r="G322" s="84"/>
      <c r="H322" s="84"/>
    </row>
    <row r="323" spans="1:8" x14ac:dyDescent="0.3">
      <c r="A323" s="250"/>
      <c r="B323" s="251"/>
      <c r="C323" s="252"/>
      <c r="D323" s="143"/>
      <c r="E323" s="143"/>
      <c r="F323" s="83"/>
      <c r="G323" s="84"/>
      <c r="H323" s="84"/>
    </row>
    <row r="324" spans="1:8" x14ac:dyDescent="0.3">
      <c r="A324" s="250"/>
      <c r="B324" s="251"/>
      <c r="C324" s="252"/>
      <c r="D324" s="143"/>
      <c r="E324" s="143"/>
      <c r="F324" s="83"/>
      <c r="G324" s="84"/>
      <c r="H324" s="84"/>
    </row>
    <row r="325" spans="1:8" x14ac:dyDescent="0.3">
      <c r="A325" s="250"/>
      <c r="B325" s="251"/>
      <c r="C325" s="252"/>
      <c r="D325" s="143"/>
      <c r="E325" s="143"/>
      <c r="F325" s="83"/>
      <c r="G325" s="84"/>
      <c r="H325" s="84"/>
    </row>
    <row r="326" spans="1:8" x14ac:dyDescent="0.3">
      <c r="A326" s="250"/>
      <c r="B326" s="251"/>
      <c r="C326" s="252"/>
      <c r="D326" s="143"/>
      <c r="E326" s="143"/>
      <c r="F326" s="83"/>
      <c r="G326" s="84"/>
      <c r="H326" s="84"/>
    </row>
    <row r="327" spans="1:8" x14ac:dyDescent="0.3">
      <c r="A327" s="250"/>
      <c r="B327" s="251"/>
      <c r="C327" s="252"/>
      <c r="D327" s="143"/>
      <c r="E327" s="143"/>
      <c r="F327" s="83"/>
      <c r="G327" s="84"/>
      <c r="H327" s="84"/>
    </row>
    <row r="328" spans="1:8" x14ac:dyDescent="0.3">
      <c r="A328" s="250"/>
      <c r="B328" s="251"/>
      <c r="C328" s="252"/>
      <c r="D328" s="143"/>
      <c r="E328" s="143"/>
      <c r="F328" s="83"/>
      <c r="G328" s="84"/>
      <c r="H328" s="84"/>
    </row>
    <row r="329" spans="1:8" x14ac:dyDescent="0.3">
      <c r="A329" s="250"/>
      <c r="B329" s="251"/>
      <c r="C329" s="252"/>
      <c r="D329" s="143"/>
      <c r="E329" s="143"/>
      <c r="F329" s="83"/>
      <c r="G329" s="84"/>
      <c r="H329" s="84"/>
    </row>
    <row r="330" spans="1:8" x14ac:dyDescent="0.3">
      <c r="A330" s="250"/>
      <c r="B330" s="251"/>
      <c r="C330" s="252"/>
      <c r="D330" s="143"/>
      <c r="E330" s="143"/>
      <c r="F330" s="83"/>
      <c r="G330" s="84"/>
      <c r="H330" s="84"/>
    </row>
    <row r="331" spans="1:8" ht="17.399999999999999" x14ac:dyDescent="0.3">
      <c r="A331" s="264" t="s">
        <v>176</v>
      </c>
      <c r="B331" s="264"/>
      <c r="C331" s="264"/>
      <c r="D331" s="264"/>
      <c r="E331" s="264"/>
      <c r="F331" s="264"/>
      <c r="G331" s="264"/>
      <c r="H331" s="85"/>
    </row>
    <row r="332" spans="1:8" x14ac:dyDescent="0.3">
      <c r="A332" s="290" t="s">
        <v>177</v>
      </c>
      <c r="B332" s="290"/>
      <c r="C332" s="290"/>
      <c r="D332" s="290"/>
      <c r="E332" s="290"/>
      <c r="F332" s="290"/>
      <c r="G332" s="290"/>
      <c r="H332" s="290"/>
    </row>
    <row r="333" spans="1:8" x14ac:dyDescent="0.3">
      <c r="A333" s="290"/>
      <c r="B333" s="290"/>
      <c r="C333" s="290"/>
      <c r="D333" s="290"/>
      <c r="E333" s="290"/>
      <c r="F333" s="290"/>
      <c r="G333" s="290"/>
      <c r="H333" s="290"/>
    </row>
    <row r="334" spans="1:8" ht="46.8" x14ac:dyDescent="0.3">
      <c r="A334" s="253" t="s">
        <v>91</v>
      </c>
      <c r="B334" s="254"/>
      <c r="C334" s="255"/>
      <c r="D334" s="71" t="s">
        <v>92</v>
      </c>
      <c r="E334" s="72" t="s">
        <v>93</v>
      </c>
      <c r="F334" s="142" t="s">
        <v>94</v>
      </c>
      <c r="G334" s="73" t="s">
        <v>95</v>
      </c>
      <c r="H334" s="71" t="s">
        <v>96</v>
      </c>
    </row>
    <row r="335" spans="1:8" ht="15.6" x14ac:dyDescent="0.3">
      <c r="A335" s="287" t="s">
        <v>178</v>
      </c>
      <c r="B335" s="288"/>
      <c r="C335" s="289"/>
      <c r="D335" s="74">
        <v>4.25</v>
      </c>
      <c r="E335" s="75">
        <f>1200*4</f>
        <v>4800</v>
      </c>
      <c r="F335" s="76" t="s">
        <v>179</v>
      </c>
      <c r="G335" s="77" t="s">
        <v>180</v>
      </c>
      <c r="H335" s="78">
        <f>D335*1200*4</f>
        <v>20400</v>
      </c>
    </row>
    <row r="336" spans="1:8" ht="46.8" x14ac:dyDescent="0.3">
      <c r="A336" s="272" t="s">
        <v>148</v>
      </c>
      <c r="B336" s="273"/>
      <c r="C336" s="274"/>
      <c r="D336" s="80" t="s">
        <v>101</v>
      </c>
      <c r="E336" s="81" t="s">
        <v>93</v>
      </c>
      <c r="F336" s="141" t="s">
        <v>115</v>
      </c>
      <c r="G336" s="91" t="s">
        <v>116</v>
      </c>
      <c r="H336" s="80" t="s">
        <v>96</v>
      </c>
    </row>
    <row r="337" spans="1:8" x14ac:dyDescent="0.3">
      <c r="A337" s="250"/>
      <c r="B337" s="251"/>
      <c r="C337" s="252"/>
      <c r="D337" s="143"/>
      <c r="E337" s="143"/>
      <c r="F337" s="83"/>
      <c r="G337" s="84"/>
      <c r="H337" s="84"/>
    </row>
    <row r="338" spans="1:8" x14ac:dyDescent="0.3">
      <c r="A338" s="250"/>
      <c r="B338" s="251"/>
      <c r="C338" s="252"/>
      <c r="D338" s="143"/>
      <c r="E338" s="143"/>
      <c r="F338" s="83"/>
      <c r="G338" s="84"/>
      <c r="H338" s="84"/>
    </row>
    <row r="339" spans="1:8" x14ac:dyDescent="0.3">
      <c r="A339" s="250"/>
      <c r="B339" s="251"/>
      <c r="C339" s="252"/>
      <c r="D339" s="143"/>
      <c r="E339" s="143"/>
      <c r="F339" s="83"/>
      <c r="G339" s="84"/>
      <c r="H339" s="84"/>
    </row>
    <row r="340" spans="1:8" x14ac:dyDescent="0.3">
      <c r="A340" s="250"/>
      <c r="B340" s="251"/>
      <c r="C340" s="252"/>
      <c r="D340" s="143"/>
      <c r="E340" s="143"/>
      <c r="F340" s="83"/>
      <c r="G340" s="84"/>
      <c r="H340" s="84"/>
    </row>
    <row r="341" spans="1:8" x14ac:dyDescent="0.3">
      <c r="A341" s="250"/>
      <c r="B341" s="251"/>
      <c r="C341" s="252"/>
      <c r="D341" s="143"/>
      <c r="E341" s="143"/>
      <c r="F341" s="83"/>
      <c r="G341" s="84"/>
      <c r="H341" s="84"/>
    </row>
    <row r="342" spans="1:8" x14ac:dyDescent="0.3">
      <c r="A342" s="250"/>
      <c r="B342" s="251"/>
      <c r="C342" s="252"/>
      <c r="D342" s="143"/>
      <c r="E342" s="143"/>
      <c r="F342" s="83"/>
      <c r="G342" s="84"/>
      <c r="H342" s="84"/>
    </row>
    <row r="343" spans="1:8" x14ac:dyDescent="0.3">
      <c r="A343" s="250"/>
      <c r="B343" s="251"/>
      <c r="C343" s="252"/>
      <c r="D343" s="143"/>
      <c r="E343" s="143"/>
      <c r="F343" s="83"/>
      <c r="G343" s="84"/>
      <c r="H343" s="84"/>
    </row>
    <row r="344" spans="1:8" x14ac:dyDescent="0.3">
      <c r="A344" s="250"/>
      <c r="B344" s="251"/>
      <c r="C344" s="252"/>
      <c r="D344" s="143"/>
      <c r="E344" s="143"/>
      <c r="F344" s="83"/>
      <c r="G344" s="84"/>
      <c r="H344" s="84"/>
    </row>
    <row r="345" spans="1:8" x14ac:dyDescent="0.3">
      <c r="A345" s="250"/>
      <c r="B345" s="251"/>
      <c r="C345" s="252"/>
      <c r="D345" s="143"/>
      <c r="E345" s="143"/>
      <c r="F345" s="83"/>
      <c r="G345" s="84"/>
      <c r="H345" s="84"/>
    </row>
    <row r="346" spans="1:8" x14ac:dyDescent="0.3">
      <c r="A346" s="250"/>
      <c r="B346" s="251"/>
      <c r="C346" s="252"/>
      <c r="D346" s="143"/>
      <c r="E346" s="143"/>
      <c r="F346" s="83"/>
      <c r="G346" s="84"/>
      <c r="H346" s="84"/>
    </row>
    <row r="347" spans="1:8" ht="17.399999999999999" x14ac:dyDescent="0.3">
      <c r="A347" s="264" t="s">
        <v>176</v>
      </c>
      <c r="B347" s="264"/>
      <c r="C347" s="264"/>
      <c r="D347" s="264"/>
      <c r="E347" s="264"/>
      <c r="F347" s="264"/>
      <c r="G347" s="264"/>
      <c r="H347" s="85"/>
    </row>
    <row r="348" spans="1:8" x14ac:dyDescent="0.3">
      <c r="A348" s="290" t="s">
        <v>181</v>
      </c>
      <c r="B348" s="290"/>
      <c r="C348" s="290"/>
      <c r="D348" s="290"/>
      <c r="E348" s="290"/>
      <c r="F348" s="290"/>
      <c r="G348" s="290"/>
      <c r="H348" s="290"/>
    </row>
    <row r="349" spans="1:8" x14ac:dyDescent="0.3">
      <c r="A349" s="290"/>
      <c r="B349" s="290"/>
      <c r="C349" s="290"/>
      <c r="D349" s="290"/>
      <c r="E349" s="290"/>
      <c r="F349" s="290"/>
      <c r="G349" s="290"/>
      <c r="H349" s="290"/>
    </row>
    <row r="350" spans="1:8" ht="46.8" x14ac:dyDescent="0.3">
      <c r="A350" s="253" t="s">
        <v>91</v>
      </c>
      <c r="B350" s="254"/>
      <c r="C350" s="255"/>
      <c r="D350" s="71" t="s">
        <v>92</v>
      </c>
      <c r="E350" s="72" t="s">
        <v>93</v>
      </c>
      <c r="F350" s="142" t="s">
        <v>94</v>
      </c>
      <c r="G350" s="73" t="s">
        <v>95</v>
      </c>
      <c r="H350" s="71" t="s">
        <v>96</v>
      </c>
    </row>
    <row r="351" spans="1:8" ht="15.6" x14ac:dyDescent="0.3">
      <c r="A351" s="256" t="s">
        <v>182</v>
      </c>
      <c r="B351" s="257"/>
      <c r="C351" s="258"/>
      <c r="D351" s="93">
        <v>3.47</v>
      </c>
      <c r="E351" s="94">
        <f>500*4</f>
        <v>2000</v>
      </c>
      <c r="F351" s="76" t="s">
        <v>183</v>
      </c>
      <c r="G351" s="77" t="s">
        <v>180</v>
      </c>
      <c r="H351" s="78">
        <f>D351*500*4</f>
        <v>6940</v>
      </c>
    </row>
    <row r="352" spans="1:8" ht="46.8" x14ac:dyDescent="0.3">
      <c r="A352" s="272" t="s">
        <v>148</v>
      </c>
      <c r="B352" s="273"/>
      <c r="C352" s="274"/>
      <c r="D352" s="80" t="s">
        <v>101</v>
      </c>
      <c r="E352" s="81" t="s">
        <v>93</v>
      </c>
      <c r="F352" s="141" t="s">
        <v>115</v>
      </c>
      <c r="G352" s="91" t="s">
        <v>116</v>
      </c>
      <c r="H352" s="80" t="s">
        <v>96</v>
      </c>
    </row>
    <row r="353" spans="1:8" x14ac:dyDescent="0.3">
      <c r="A353" s="250"/>
      <c r="B353" s="251"/>
      <c r="C353" s="252"/>
      <c r="D353" s="143"/>
      <c r="E353" s="143"/>
      <c r="F353" s="83"/>
      <c r="G353" s="84"/>
      <c r="H353" s="84"/>
    </row>
    <row r="354" spans="1:8" x14ac:dyDescent="0.3">
      <c r="A354" s="250"/>
      <c r="B354" s="251"/>
      <c r="C354" s="252"/>
      <c r="D354" s="143"/>
      <c r="E354" s="143"/>
      <c r="F354" s="83"/>
      <c r="G354" s="84"/>
      <c r="H354" s="84"/>
    </row>
    <row r="355" spans="1:8" x14ac:dyDescent="0.3">
      <c r="A355" s="250"/>
      <c r="B355" s="251"/>
      <c r="C355" s="252"/>
      <c r="D355" s="143"/>
      <c r="E355" s="143"/>
      <c r="F355" s="83"/>
      <c r="G355" s="84"/>
      <c r="H355" s="84"/>
    </row>
    <row r="356" spans="1:8" x14ac:dyDescent="0.3">
      <c r="A356" s="250"/>
      <c r="B356" s="251"/>
      <c r="C356" s="252"/>
      <c r="D356" s="143"/>
      <c r="E356" s="143"/>
      <c r="F356" s="83"/>
      <c r="G356" s="84"/>
      <c r="H356" s="84"/>
    </row>
    <row r="357" spans="1:8" x14ac:dyDescent="0.3">
      <c r="A357" s="250"/>
      <c r="B357" s="251"/>
      <c r="C357" s="252"/>
      <c r="D357" s="143"/>
      <c r="E357" s="143"/>
      <c r="F357" s="83"/>
      <c r="G357" s="84"/>
      <c r="H357" s="84"/>
    </row>
    <row r="358" spans="1:8" x14ac:dyDescent="0.3">
      <c r="A358" s="250"/>
      <c r="B358" s="251"/>
      <c r="C358" s="252"/>
      <c r="D358" s="143"/>
      <c r="E358" s="143"/>
      <c r="F358" s="83"/>
      <c r="G358" s="84"/>
      <c r="H358" s="84"/>
    </row>
    <row r="359" spans="1:8" x14ac:dyDescent="0.3">
      <c r="A359" s="250"/>
      <c r="B359" s="251"/>
      <c r="C359" s="252"/>
      <c r="D359" s="143"/>
      <c r="E359" s="143"/>
      <c r="F359" s="83"/>
      <c r="G359" s="84"/>
      <c r="H359" s="84"/>
    </row>
    <row r="360" spans="1:8" x14ac:dyDescent="0.3">
      <c r="A360" s="250"/>
      <c r="B360" s="251"/>
      <c r="C360" s="252"/>
      <c r="D360" s="143"/>
      <c r="E360" s="143"/>
      <c r="F360" s="83"/>
      <c r="G360" s="84"/>
      <c r="H360" s="84"/>
    </row>
    <row r="361" spans="1:8" x14ac:dyDescent="0.3">
      <c r="A361" s="250"/>
      <c r="B361" s="251"/>
      <c r="C361" s="252"/>
      <c r="D361" s="143"/>
      <c r="E361" s="143"/>
      <c r="F361" s="83"/>
      <c r="G361" s="84"/>
      <c r="H361" s="84"/>
    </row>
    <row r="362" spans="1:8" x14ac:dyDescent="0.3">
      <c r="A362" s="250"/>
      <c r="B362" s="251"/>
      <c r="C362" s="252"/>
      <c r="D362" s="143"/>
      <c r="E362" s="143"/>
      <c r="F362" s="83"/>
      <c r="G362" s="84"/>
      <c r="H362" s="84"/>
    </row>
    <row r="363" spans="1:8" ht="17.399999999999999" x14ac:dyDescent="0.3">
      <c r="A363" s="264" t="s">
        <v>184</v>
      </c>
      <c r="B363" s="264"/>
      <c r="C363" s="264"/>
      <c r="D363" s="264"/>
      <c r="E363" s="264"/>
      <c r="F363" s="264"/>
      <c r="G363" s="264"/>
      <c r="H363" s="85"/>
    </row>
    <row r="364" spans="1:8" x14ac:dyDescent="0.3">
      <c r="A364" s="290" t="s">
        <v>185</v>
      </c>
      <c r="B364" s="290"/>
      <c r="C364" s="290"/>
      <c r="D364" s="290"/>
      <c r="E364" s="290"/>
      <c r="F364" s="290"/>
      <c r="G364" s="290"/>
      <c r="H364" s="290"/>
    </row>
    <row r="365" spans="1:8" x14ac:dyDescent="0.3">
      <c r="A365" s="290"/>
      <c r="B365" s="290"/>
      <c r="C365" s="290"/>
      <c r="D365" s="290"/>
      <c r="E365" s="290"/>
      <c r="F365" s="290"/>
      <c r="G365" s="290"/>
      <c r="H365" s="290"/>
    </row>
    <row r="366" spans="1:8" ht="46.8" x14ac:dyDescent="0.3">
      <c r="A366" s="253" t="s">
        <v>91</v>
      </c>
      <c r="B366" s="254"/>
      <c r="C366" s="255"/>
      <c r="D366" s="71" t="s">
        <v>92</v>
      </c>
      <c r="E366" s="72" t="s">
        <v>93</v>
      </c>
      <c r="F366" s="142" t="s">
        <v>94</v>
      </c>
      <c r="G366" s="73" t="s">
        <v>95</v>
      </c>
      <c r="H366" s="71" t="s">
        <v>96</v>
      </c>
    </row>
    <row r="367" spans="1:8" ht="15.6" x14ac:dyDescent="0.3">
      <c r="A367" s="256" t="s">
        <v>186</v>
      </c>
      <c r="B367" s="257"/>
      <c r="C367" s="258"/>
      <c r="D367" s="93">
        <v>6</v>
      </c>
      <c r="E367" s="94">
        <f>2*500*16</f>
        <v>16000</v>
      </c>
      <c r="F367" s="76" t="s">
        <v>187</v>
      </c>
      <c r="G367" s="77" t="s">
        <v>188</v>
      </c>
      <c r="H367" s="78">
        <f>D367*2*16</f>
        <v>192</v>
      </c>
    </row>
    <row r="368" spans="1:8" ht="46.8" x14ac:dyDescent="0.3">
      <c r="A368" s="272" t="s">
        <v>148</v>
      </c>
      <c r="B368" s="273"/>
      <c r="C368" s="274"/>
      <c r="D368" s="80" t="s">
        <v>101</v>
      </c>
      <c r="E368" s="81" t="s">
        <v>93</v>
      </c>
      <c r="F368" s="141" t="s">
        <v>115</v>
      </c>
      <c r="G368" s="91" t="s">
        <v>116</v>
      </c>
      <c r="H368" s="80" t="s">
        <v>96</v>
      </c>
    </row>
    <row r="369" spans="1:8" x14ac:dyDescent="0.3">
      <c r="A369" s="250"/>
      <c r="B369" s="251"/>
      <c r="C369" s="252"/>
      <c r="D369" s="143"/>
      <c r="E369" s="143"/>
      <c r="F369" s="83"/>
      <c r="G369" s="84"/>
      <c r="H369" s="84"/>
    </row>
    <row r="370" spans="1:8" x14ac:dyDescent="0.3">
      <c r="A370" s="250"/>
      <c r="B370" s="251"/>
      <c r="C370" s="252"/>
      <c r="D370" s="143"/>
      <c r="E370" s="143"/>
      <c r="F370" s="83"/>
      <c r="G370" s="84"/>
      <c r="H370" s="84"/>
    </row>
    <row r="371" spans="1:8" x14ac:dyDescent="0.3">
      <c r="A371" s="250"/>
      <c r="B371" s="251"/>
      <c r="C371" s="252"/>
      <c r="D371" s="143"/>
      <c r="E371" s="143"/>
      <c r="F371" s="83"/>
      <c r="G371" s="84"/>
      <c r="H371" s="84"/>
    </row>
    <row r="372" spans="1:8" x14ac:dyDescent="0.3">
      <c r="A372" s="250"/>
      <c r="B372" s="251"/>
      <c r="C372" s="252"/>
      <c r="D372" s="143"/>
      <c r="E372" s="143"/>
      <c r="F372" s="83"/>
      <c r="G372" s="84"/>
      <c r="H372" s="84"/>
    </row>
    <row r="373" spans="1:8" x14ac:dyDescent="0.3">
      <c r="A373" s="250"/>
      <c r="B373" s="251"/>
      <c r="C373" s="252"/>
      <c r="D373" s="143"/>
      <c r="E373" s="143"/>
      <c r="F373" s="83"/>
      <c r="G373" s="84"/>
      <c r="H373" s="84"/>
    </row>
    <row r="374" spans="1:8" x14ac:dyDescent="0.3">
      <c r="A374" s="250"/>
      <c r="B374" s="251"/>
      <c r="C374" s="252"/>
      <c r="D374" s="143"/>
      <c r="E374" s="143"/>
      <c r="F374" s="83"/>
      <c r="G374" s="84"/>
      <c r="H374" s="84"/>
    </row>
    <row r="375" spans="1:8" x14ac:dyDescent="0.3">
      <c r="A375" s="250"/>
      <c r="B375" s="251"/>
      <c r="C375" s="252"/>
      <c r="D375" s="143"/>
      <c r="E375" s="143"/>
      <c r="F375" s="83"/>
      <c r="G375" s="84"/>
      <c r="H375" s="84"/>
    </row>
    <row r="376" spans="1:8" x14ac:dyDescent="0.3">
      <c r="A376" s="250"/>
      <c r="B376" s="251"/>
      <c r="C376" s="252"/>
      <c r="D376" s="143"/>
      <c r="E376" s="143"/>
      <c r="F376" s="83"/>
      <c r="G376" s="84"/>
      <c r="H376" s="84"/>
    </row>
    <row r="377" spans="1:8" x14ac:dyDescent="0.3">
      <c r="A377" s="250"/>
      <c r="B377" s="251"/>
      <c r="C377" s="252"/>
      <c r="D377" s="143"/>
      <c r="E377" s="143"/>
      <c r="F377" s="83"/>
      <c r="G377" s="84"/>
      <c r="H377" s="84"/>
    </row>
    <row r="378" spans="1:8" x14ac:dyDescent="0.3">
      <c r="A378" s="250"/>
      <c r="B378" s="251"/>
      <c r="C378" s="252"/>
      <c r="D378" s="143"/>
      <c r="E378" s="143"/>
      <c r="F378" s="83"/>
      <c r="G378" s="84"/>
      <c r="H378" s="84"/>
    </row>
    <row r="379" spans="1:8" ht="17.399999999999999" x14ac:dyDescent="0.3">
      <c r="A379" s="264" t="s">
        <v>189</v>
      </c>
      <c r="B379" s="264"/>
      <c r="C379" s="264"/>
      <c r="D379" s="264"/>
      <c r="E379" s="264"/>
      <c r="F379" s="264"/>
      <c r="G379" s="264"/>
      <c r="H379" s="85"/>
    </row>
    <row r="380" spans="1:8" x14ac:dyDescent="0.3">
      <c r="A380" s="323" t="s">
        <v>190</v>
      </c>
      <c r="B380" s="323"/>
      <c r="C380" s="323"/>
      <c r="D380" s="323"/>
      <c r="E380" s="323"/>
      <c r="F380" s="323"/>
      <c r="G380" s="323"/>
      <c r="H380" s="323"/>
    </row>
    <row r="381" spans="1:8" x14ac:dyDescent="0.3">
      <c r="A381" s="323"/>
      <c r="B381" s="323"/>
      <c r="C381" s="323"/>
      <c r="D381" s="323"/>
      <c r="E381" s="323"/>
      <c r="F381" s="323"/>
      <c r="G381" s="323"/>
      <c r="H381" s="323"/>
    </row>
    <row r="382" spans="1:8" x14ac:dyDescent="0.3">
      <c r="A382" s="323"/>
      <c r="B382" s="323"/>
      <c r="C382" s="323"/>
      <c r="D382" s="323"/>
      <c r="E382" s="323"/>
      <c r="F382" s="323"/>
      <c r="G382" s="323"/>
      <c r="H382" s="323"/>
    </row>
    <row r="383" spans="1:8" x14ac:dyDescent="0.3">
      <c r="A383" s="323"/>
      <c r="B383" s="323"/>
      <c r="C383" s="323"/>
      <c r="D383" s="323"/>
      <c r="E383" s="323"/>
      <c r="F383" s="323"/>
      <c r="G383" s="323"/>
      <c r="H383" s="323"/>
    </row>
    <row r="384" spans="1:8" x14ac:dyDescent="0.3">
      <c r="A384" s="323"/>
      <c r="B384" s="323"/>
      <c r="C384" s="323"/>
      <c r="D384" s="323"/>
      <c r="E384" s="323"/>
      <c r="F384" s="323"/>
      <c r="G384" s="323"/>
      <c r="H384" s="323"/>
    </row>
    <row r="385" spans="1:8" ht="46.8" x14ac:dyDescent="0.3">
      <c r="A385" s="253" t="s">
        <v>91</v>
      </c>
      <c r="B385" s="254"/>
      <c r="C385" s="255"/>
      <c r="D385" s="71" t="s">
        <v>92</v>
      </c>
      <c r="E385" s="72" t="s">
        <v>93</v>
      </c>
      <c r="F385" s="142" t="s">
        <v>94</v>
      </c>
      <c r="G385" s="73" t="s">
        <v>95</v>
      </c>
      <c r="H385" s="71" t="s">
        <v>96</v>
      </c>
    </row>
    <row r="386" spans="1:8" ht="31.2" x14ac:dyDescent="0.3">
      <c r="A386" s="256" t="s">
        <v>191</v>
      </c>
      <c r="B386" s="257"/>
      <c r="C386" s="258"/>
      <c r="D386" s="93">
        <v>67.55</v>
      </c>
      <c r="E386" s="94">
        <v>24</v>
      </c>
      <c r="F386" s="76">
        <v>24</v>
      </c>
      <c r="G386" s="77" t="s">
        <v>140</v>
      </c>
      <c r="H386" s="78">
        <f>D386*24</f>
        <v>1621.1999999999998</v>
      </c>
    </row>
    <row r="387" spans="1:8" ht="46.8" x14ac:dyDescent="0.3">
      <c r="A387" s="272" t="s">
        <v>148</v>
      </c>
      <c r="B387" s="273"/>
      <c r="C387" s="274"/>
      <c r="D387" s="80" t="s">
        <v>101</v>
      </c>
      <c r="E387" s="81" t="s">
        <v>93</v>
      </c>
      <c r="F387" s="141" t="s">
        <v>115</v>
      </c>
      <c r="G387" s="91" t="s">
        <v>116</v>
      </c>
      <c r="H387" s="80" t="s">
        <v>96</v>
      </c>
    </row>
    <row r="388" spans="1:8" x14ac:dyDescent="0.3">
      <c r="A388" s="250"/>
      <c r="B388" s="251"/>
      <c r="C388" s="252"/>
      <c r="D388" s="143"/>
      <c r="E388" s="143"/>
      <c r="F388" s="83"/>
      <c r="G388" s="84"/>
      <c r="H388" s="84"/>
    </row>
    <row r="389" spans="1:8" x14ac:dyDescent="0.3">
      <c r="A389" s="250"/>
      <c r="B389" s="251"/>
      <c r="C389" s="252"/>
      <c r="D389" s="143"/>
      <c r="E389" s="143"/>
      <c r="F389" s="83"/>
      <c r="G389" s="84"/>
      <c r="H389" s="84"/>
    </row>
    <row r="390" spans="1:8" x14ac:dyDescent="0.3">
      <c r="A390" s="250"/>
      <c r="B390" s="251"/>
      <c r="C390" s="252"/>
      <c r="D390" s="143"/>
      <c r="E390" s="143"/>
      <c r="F390" s="83"/>
      <c r="G390" s="84"/>
      <c r="H390" s="84"/>
    </row>
    <row r="391" spans="1:8" x14ac:dyDescent="0.3">
      <c r="A391" s="250"/>
      <c r="B391" s="251"/>
      <c r="C391" s="252"/>
      <c r="D391" s="143"/>
      <c r="E391" s="143"/>
      <c r="F391" s="83"/>
      <c r="G391" s="84"/>
      <c r="H391" s="84"/>
    </row>
    <row r="392" spans="1:8" x14ac:dyDescent="0.3">
      <c r="A392" s="250"/>
      <c r="B392" s="251"/>
      <c r="C392" s="252"/>
      <c r="D392" s="143"/>
      <c r="E392" s="143"/>
      <c r="F392" s="83"/>
      <c r="G392" s="84"/>
      <c r="H392" s="84"/>
    </row>
    <row r="393" spans="1:8" x14ac:dyDescent="0.3">
      <c r="A393" s="250"/>
      <c r="B393" s="251"/>
      <c r="C393" s="252"/>
      <c r="D393" s="143"/>
      <c r="E393" s="143"/>
      <c r="F393" s="83"/>
      <c r="G393" s="84"/>
      <c r="H393" s="84"/>
    </row>
    <row r="394" spans="1:8" x14ac:dyDescent="0.3">
      <c r="A394" s="250"/>
      <c r="B394" s="251"/>
      <c r="C394" s="252"/>
      <c r="D394" s="143"/>
      <c r="E394" s="143"/>
      <c r="F394" s="83"/>
      <c r="G394" s="84"/>
      <c r="H394" s="84"/>
    </row>
    <row r="395" spans="1:8" x14ac:dyDescent="0.3">
      <c r="A395" s="250"/>
      <c r="B395" s="251"/>
      <c r="C395" s="252"/>
      <c r="D395" s="143"/>
      <c r="E395" s="143"/>
      <c r="F395" s="83"/>
      <c r="G395" s="84"/>
      <c r="H395" s="84"/>
    </row>
    <row r="396" spans="1:8" x14ac:dyDescent="0.3">
      <c r="A396" s="250"/>
      <c r="B396" s="251"/>
      <c r="C396" s="252"/>
      <c r="D396" s="143"/>
      <c r="E396" s="143"/>
      <c r="F396" s="83"/>
      <c r="G396" s="84"/>
      <c r="H396" s="84"/>
    </row>
    <row r="397" spans="1:8" x14ac:dyDescent="0.3">
      <c r="A397" s="250"/>
      <c r="B397" s="251"/>
      <c r="C397" s="252"/>
      <c r="D397" s="143"/>
      <c r="E397" s="143"/>
      <c r="F397" s="83"/>
      <c r="G397" s="84"/>
      <c r="H397" s="84"/>
    </row>
    <row r="398" spans="1:8" ht="17.399999999999999" x14ac:dyDescent="0.3">
      <c r="A398" s="264" t="s">
        <v>192</v>
      </c>
      <c r="B398" s="264"/>
      <c r="C398" s="264"/>
      <c r="D398" s="264"/>
      <c r="E398" s="264"/>
      <c r="F398" s="264"/>
      <c r="G398" s="264"/>
      <c r="H398" s="85"/>
    </row>
    <row r="399" spans="1:8" x14ac:dyDescent="0.3">
      <c r="A399" s="290" t="s">
        <v>193</v>
      </c>
      <c r="B399" s="290"/>
      <c r="C399" s="290"/>
      <c r="D399" s="290"/>
      <c r="E399" s="290"/>
      <c r="F399" s="290"/>
      <c r="G399" s="290"/>
      <c r="H399" s="290"/>
    </row>
    <row r="400" spans="1:8" x14ac:dyDescent="0.3">
      <c r="A400" s="290"/>
      <c r="B400" s="290"/>
      <c r="C400" s="290"/>
      <c r="D400" s="290"/>
      <c r="E400" s="290"/>
      <c r="F400" s="290"/>
      <c r="G400" s="290"/>
      <c r="H400" s="290"/>
    </row>
    <row r="401" spans="1:8" ht="46.8" x14ac:dyDescent="0.3">
      <c r="A401" s="253" t="s">
        <v>91</v>
      </c>
      <c r="B401" s="254"/>
      <c r="C401" s="255"/>
      <c r="D401" s="71" t="s">
        <v>92</v>
      </c>
      <c r="E401" s="72" t="s">
        <v>93</v>
      </c>
      <c r="F401" s="142" t="s">
        <v>94</v>
      </c>
      <c r="G401" s="73" t="s">
        <v>95</v>
      </c>
      <c r="H401" s="71" t="s">
        <v>96</v>
      </c>
    </row>
    <row r="402" spans="1:8" ht="15.6" x14ac:dyDescent="0.3">
      <c r="A402" s="256" t="s">
        <v>194</v>
      </c>
      <c r="B402" s="257"/>
      <c r="C402" s="258"/>
      <c r="D402" s="93">
        <v>42</v>
      </c>
      <c r="E402" s="94">
        <f>50*6</f>
        <v>300</v>
      </c>
      <c r="F402" s="76" t="s">
        <v>195</v>
      </c>
      <c r="G402" s="77" t="s">
        <v>153</v>
      </c>
      <c r="H402" s="78">
        <f>D402*50*6</f>
        <v>12600</v>
      </c>
    </row>
    <row r="403" spans="1:8" ht="15.6" customHeight="1" x14ac:dyDescent="0.3">
      <c r="A403" s="272" t="s">
        <v>148</v>
      </c>
      <c r="B403" s="273"/>
      <c r="C403" s="274"/>
      <c r="D403" s="80" t="s">
        <v>101</v>
      </c>
      <c r="E403" s="81" t="s">
        <v>93</v>
      </c>
      <c r="F403" s="141" t="s">
        <v>115</v>
      </c>
      <c r="G403" s="91" t="s">
        <v>116</v>
      </c>
      <c r="H403" s="80" t="s">
        <v>96</v>
      </c>
    </row>
    <row r="404" spans="1:8" x14ac:dyDescent="0.3">
      <c r="A404" s="250"/>
      <c r="B404" s="251"/>
      <c r="C404" s="252"/>
      <c r="D404" s="143"/>
      <c r="E404" s="143"/>
      <c r="F404" s="83"/>
      <c r="G404" s="84"/>
      <c r="H404" s="84"/>
    </row>
    <row r="405" spans="1:8" x14ac:dyDescent="0.3">
      <c r="A405" s="250"/>
      <c r="B405" s="251"/>
      <c r="C405" s="252"/>
      <c r="D405" s="143"/>
      <c r="E405" s="143"/>
      <c r="F405" s="83"/>
      <c r="G405" s="84"/>
      <c r="H405" s="84"/>
    </row>
    <row r="406" spans="1:8" x14ac:dyDescent="0.3">
      <c r="A406" s="250"/>
      <c r="B406" s="251"/>
      <c r="C406" s="252"/>
      <c r="D406" s="143"/>
      <c r="E406" s="143"/>
      <c r="F406" s="83"/>
      <c r="G406" s="84"/>
      <c r="H406" s="84"/>
    </row>
    <row r="407" spans="1:8" x14ac:dyDescent="0.3">
      <c r="A407" s="250"/>
      <c r="B407" s="251"/>
      <c r="C407" s="252"/>
      <c r="D407" s="143"/>
      <c r="E407" s="143"/>
      <c r="F407" s="83"/>
      <c r="G407" s="84"/>
      <c r="H407" s="84"/>
    </row>
    <row r="408" spans="1:8" x14ac:dyDescent="0.3">
      <c r="A408" s="250"/>
      <c r="B408" s="251"/>
      <c r="C408" s="252"/>
      <c r="D408" s="143"/>
      <c r="E408" s="143"/>
      <c r="F408" s="83"/>
      <c r="G408" s="84"/>
      <c r="H408" s="84"/>
    </row>
    <row r="409" spans="1:8" x14ac:dyDescent="0.3">
      <c r="A409" s="250"/>
      <c r="B409" s="251"/>
      <c r="C409" s="252"/>
      <c r="D409" s="143"/>
      <c r="E409" s="143"/>
      <c r="F409" s="83"/>
      <c r="G409" s="84"/>
      <c r="H409" s="84"/>
    </row>
    <row r="410" spans="1:8" x14ac:dyDescent="0.3">
      <c r="A410" s="250"/>
      <c r="B410" s="251"/>
      <c r="C410" s="252"/>
      <c r="D410" s="143"/>
      <c r="E410" s="143"/>
      <c r="F410" s="83"/>
      <c r="G410" s="84"/>
      <c r="H410" s="84"/>
    </row>
    <row r="411" spans="1:8" x14ac:dyDescent="0.3">
      <c r="A411" s="250"/>
      <c r="B411" s="251"/>
      <c r="C411" s="252"/>
      <c r="D411" s="143"/>
      <c r="E411" s="143"/>
      <c r="F411" s="83"/>
      <c r="G411" s="84"/>
      <c r="H411" s="84"/>
    </row>
    <row r="412" spans="1:8" x14ac:dyDescent="0.3">
      <c r="A412" s="250"/>
      <c r="B412" s="251"/>
      <c r="C412" s="252"/>
      <c r="D412" s="143"/>
      <c r="E412" s="143"/>
      <c r="F412" s="83"/>
      <c r="G412" s="84"/>
      <c r="H412" s="84"/>
    </row>
    <row r="413" spans="1:8" x14ac:dyDescent="0.3">
      <c r="A413" s="250"/>
      <c r="B413" s="251"/>
      <c r="C413" s="252"/>
      <c r="D413" s="143"/>
      <c r="E413" s="143"/>
      <c r="F413" s="83"/>
      <c r="G413" s="84"/>
      <c r="H413" s="84"/>
    </row>
    <row r="414" spans="1:8" ht="17.399999999999999" x14ac:dyDescent="0.3">
      <c r="A414" s="264" t="s">
        <v>196</v>
      </c>
      <c r="B414" s="264"/>
      <c r="C414" s="264"/>
      <c r="D414" s="264"/>
      <c r="E414" s="264"/>
      <c r="F414" s="264"/>
      <c r="G414" s="264"/>
      <c r="H414" s="85"/>
    </row>
    <row r="415" spans="1:8" x14ac:dyDescent="0.3">
      <c r="A415" s="290" t="s">
        <v>197</v>
      </c>
      <c r="B415" s="290"/>
      <c r="C415" s="290"/>
      <c r="D415" s="290"/>
      <c r="E415" s="290"/>
      <c r="F415" s="290"/>
      <c r="G415" s="290"/>
      <c r="H415" s="290"/>
    </row>
    <row r="416" spans="1:8" x14ac:dyDescent="0.3">
      <c r="A416" s="290"/>
      <c r="B416" s="290"/>
      <c r="C416" s="290"/>
      <c r="D416" s="290"/>
      <c r="E416" s="290"/>
      <c r="F416" s="290"/>
      <c r="G416" s="290"/>
      <c r="H416" s="290"/>
    </row>
    <row r="417" spans="1:8" ht="46.8" x14ac:dyDescent="0.3">
      <c r="A417" s="253" t="s">
        <v>91</v>
      </c>
      <c r="B417" s="254"/>
      <c r="C417" s="255"/>
      <c r="D417" s="71" t="s">
        <v>92</v>
      </c>
      <c r="E417" s="72" t="s">
        <v>93</v>
      </c>
      <c r="F417" s="142" t="s">
        <v>94</v>
      </c>
      <c r="G417" s="73" t="s">
        <v>95</v>
      </c>
      <c r="H417" s="71" t="s">
        <v>96</v>
      </c>
    </row>
    <row r="418" spans="1:8" ht="15.6" x14ac:dyDescent="0.3">
      <c r="A418" s="256" t="s">
        <v>198</v>
      </c>
      <c r="B418" s="257"/>
      <c r="C418" s="258"/>
      <c r="D418" s="93">
        <v>115</v>
      </c>
      <c r="E418" s="94">
        <v>60</v>
      </c>
      <c r="F418" s="76" t="s">
        <v>199</v>
      </c>
      <c r="G418" s="77" t="s">
        <v>153</v>
      </c>
      <c r="H418" s="78">
        <f>D418*10*6</f>
        <v>6900</v>
      </c>
    </row>
    <row r="419" spans="1:8" ht="46.8" x14ac:dyDescent="0.3">
      <c r="A419" s="272" t="s">
        <v>200</v>
      </c>
      <c r="B419" s="273"/>
      <c r="C419" s="274"/>
      <c r="D419" s="80" t="s">
        <v>201</v>
      </c>
      <c r="E419" s="81" t="s">
        <v>93</v>
      </c>
      <c r="F419" s="141" t="s">
        <v>115</v>
      </c>
      <c r="G419" s="91" t="s">
        <v>116</v>
      </c>
      <c r="H419" s="80" t="s">
        <v>96</v>
      </c>
    </row>
    <row r="420" spans="1:8" x14ac:dyDescent="0.3">
      <c r="A420" s="250"/>
      <c r="B420" s="251"/>
      <c r="C420" s="252"/>
      <c r="D420" s="143"/>
      <c r="E420" s="143"/>
      <c r="F420" s="83"/>
      <c r="G420" s="84"/>
      <c r="H420" s="84"/>
    </row>
    <row r="421" spans="1:8" x14ac:dyDescent="0.3">
      <c r="A421" s="250"/>
      <c r="B421" s="251"/>
      <c r="C421" s="252"/>
      <c r="D421" s="143"/>
      <c r="E421" s="143"/>
      <c r="F421" s="83"/>
      <c r="G421" s="84"/>
      <c r="H421" s="84"/>
    </row>
    <row r="422" spans="1:8" x14ac:dyDescent="0.3">
      <c r="A422" s="250"/>
      <c r="B422" s="251"/>
      <c r="C422" s="252"/>
      <c r="D422" s="143"/>
      <c r="E422" s="143"/>
      <c r="F422" s="83"/>
      <c r="G422" s="84"/>
      <c r="H422" s="84"/>
    </row>
    <row r="423" spans="1:8" x14ac:dyDescent="0.3">
      <c r="A423" s="250"/>
      <c r="B423" s="251"/>
      <c r="C423" s="252"/>
      <c r="D423" s="143"/>
      <c r="E423" s="143"/>
      <c r="F423" s="83"/>
      <c r="G423" s="84"/>
      <c r="H423" s="84"/>
    </row>
    <row r="424" spans="1:8" x14ac:dyDescent="0.3">
      <c r="A424" s="250"/>
      <c r="B424" s="251"/>
      <c r="C424" s="252"/>
      <c r="D424" s="143"/>
      <c r="E424" s="143"/>
      <c r="F424" s="83"/>
      <c r="G424" s="84"/>
      <c r="H424" s="84"/>
    </row>
    <row r="425" spans="1:8" x14ac:dyDescent="0.3">
      <c r="A425" s="250"/>
      <c r="B425" s="251"/>
      <c r="C425" s="252"/>
      <c r="D425" s="143"/>
      <c r="E425" s="143"/>
      <c r="F425" s="83"/>
      <c r="G425" s="84"/>
      <c r="H425" s="84"/>
    </row>
    <row r="426" spans="1:8" x14ac:dyDescent="0.3">
      <c r="A426" s="250"/>
      <c r="B426" s="251"/>
      <c r="C426" s="252"/>
      <c r="D426" s="143"/>
      <c r="E426" s="143"/>
      <c r="F426" s="83"/>
      <c r="G426" s="84"/>
      <c r="H426" s="84"/>
    </row>
    <row r="427" spans="1:8" x14ac:dyDescent="0.3">
      <c r="A427" s="250"/>
      <c r="B427" s="251"/>
      <c r="C427" s="252"/>
      <c r="D427" s="143"/>
      <c r="E427" s="143"/>
      <c r="F427" s="83"/>
      <c r="G427" s="84"/>
      <c r="H427" s="84"/>
    </row>
    <row r="428" spans="1:8" x14ac:dyDescent="0.3">
      <c r="A428" s="250"/>
      <c r="B428" s="251"/>
      <c r="C428" s="252"/>
      <c r="D428" s="143"/>
      <c r="E428" s="143"/>
      <c r="F428" s="83"/>
      <c r="G428" s="84"/>
      <c r="H428" s="84"/>
    </row>
    <row r="429" spans="1:8" x14ac:dyDescent="0.3">
      <c r="A429" s="250"/>
      <c r="B429" s="251"/>
      <c r="C429" s="252"/>
      <c r="D429" s="143"/>
      <c r="E429" s="143"/>
      <c r="F429" s="83"/>
      <c r="G429" s="84"/>
      <c r="H429" s="84"/>
    </row>
    <row r="430" spans="1:8" ht="17.399999999999999" x14ac:dyDescent="0.3">
      <c r="A430" s="264" t="s">
        <v>202</v>
      </c>
      <c r="B430" s="264"/>
      <c r="C430" s="264"/>
      <c r="D430" s="264"/>
      <c r="E430" s="264"/>
      <c r="F430" s="264"/>
      <c r="G430" s="264"/>
      <c r="H430" s="85"/>
    </row>
    <row r="431" spans="1:8" x14ac:dyDescent="0.3">
      <c r="A431" s="238"/>
      <c r="B431" s="238"/>
      <c r="C431" s="238"/>
      <c r="D431" s="238"/>
      <c r="E431" s="238"/>
      <c r="F431" s="238"/>
      <c r="G431" s="238"/>
      <c r="H431" s="238"/>
    </row>
    <row r="432" spans="1:8" x14ac:dyDescent="0.3">
      <c r="A432" s="239" t="s">
        <v>52</v>
      </c>
      <c r="B432" s="239"/>
      <c r="C432" s="239"/>
      <c r="D432" s="239"/>
      <c r="E432" s="239"/>
      <c r="F432" s="239"/>
      <c r="G432" s="239"/>
      <c r="H432" s="239"/>
    </row>
    <row r="433" spans="1:8" x14ac:dyDescent="0.3">
      <c r="A433" s="240"/>
      <c r="B433" s="240"/>
      <c r="C433" s="240"/>
      <c r="D433" s="240"/>
      <c r="E433" s="240"/>
      <c r="F433" s="240"/>
      <c r="G433" s="240"/>
      <c r="H433" s="240"/>
    </row>
    <row r="434" spans="1:8" ht="20.399999999999999" x14ac:dyDescent="0.3">
      <c r="A434" s="286" t="s">
        <v>203</v>
      </c>
      <c r="B434" s="286"/>
      <c r="C434" s="286"/>
      <c r="D434" s="286"/>
      <c r="E434" s="286"/>
      <c r="F434" s="286"/>
      <c r="G434" s="286"/>
      <c r="H434" s="286"/>
    </row>
    <row r="435" spans="1:8" x14ac:dyDescent="0.3">
      <c r="A435" s="241" t="s">
        <v>162</v>
      </c>
      <c r="B435" s="242"/>
      <c r="C435" s="242"/>
      <c r="D435" s="242"/>
      <c r="E435" s="242"/>
      <c r="F435" s="242"/>
      <c r="G435" s="242"/>
      <c r="H435" s="243"/>
    </row>
    <row r="436" spans="1:8" x14ac:dyDescent="0.3">
      <c r="A436" s="244"/>
      <c r="B436" s="245"/>
      <c r="C436" s="245"/>
      <c r="D436" s="245"/>
      <c r="E436" s="245"/>
      <c r="F436" s="245"/>
      <c r="G436" s="245"/>
      <c r="H436" s="246"/>
    </row>
    <row r="437" spans="1:8" x14ac:dyDescent="0.3">
      <c r="A437" s="247"/>
      <c r="B437" s="248"/>
      <c r="C437" s="248"/>
      <c r="D437" s="248"/>
      <c r="E437" s="248"/>
      <c r="F437" s="248"/>
      <c r="G437" s="248"/>
      <c r="H437" s="249"/>
    </row>
    <row r="438" spans="1:8" ht="171.6" customHeight="1" x14ac:dyDescent="0.3">
      <c r="A438" s="259"/>
      <c r="B438" s="260"/>
      <c r="C438" s="260"/>
      <c r="D438" s="260"/>
      <c r="E438" s="260"/>
      <c r="F438" s="260"/>
      <c r="G438" s="260"/>
      <c r="H438" s="261"/>
    </row>
    <row r="439" spans="1:8" ht="17.399999999999999" x14ac:dyDescent="0.3">
      <c r="A439" s="264" t="s">
        <v>204</v>
      </c>
      <c r="B439" s="264"/>
      <c r="C439" s="264"/>
      <c r="D439" s="264"/>
      <c r="E439" s="264"/>
      <c r="F439" s="264"/>
      <c r="G439" s="262"/>
      <c r="H439" s="263"/>
    </row>
    <row r="440" spans="1:8" x14ac:dyDescent="0.3">
      <c r="A440" s="271" t="s">
        <v>205</v>
      </c>
      <c r="B440" s="271"/>
      <c r="C440" s="271"/>
      <c r="D440" s="271"/>
      <c r="E440" s="271"/>
      <c r="F440" s="271"/>
      <c r="G440" s="271"/>
      <c r="H440" s="271"/>
    </row>
    <row r="441" spans="1:8" x14ac:dyDescent="0.3">
      <c r="A441" s="271"/>
      <c r="B441" s="271"/>
      <c r="C441" s="271"/>
      <c r="D441" s="271"/>
      <c r="E441" s="271"/>
      <c r="F441" s="271"/>
      <c r="G441" s="271"/>
      <c r="H441" s="271"/>
    </row>
    <row r="442" spans="1:8" ht="46.8" x14ac:dyDescent="0.3">
      <c r="A442" s="253" t="s">
        <v>91</v>
      </c>
      <c r="B442" s="254"/>
      <c r="C442" s="255"/>
      <c r="D442" s="71" t="s">
        <v>92</v>
      </c>
      <c r="E442" s="72" t="s">
        <v>93</v>
      </c>
      <c r="F442" s="142" t="s">
        <v>94</v>
      </c>
      <c r="G442" s="73" t="s">
        <v>95</v>
      </c>
      <c r="H442" s="71" t="s">
        <v>96</v>
      </c>
    </row>
    <row r="443" spans="1:8" ht="15.6" x14ac:dyDescent="0.3">
      <c r="A443" s="256" t="s">
        <v>206</v>
      </c>
      <c r="B443" s="257"/>
      <c r="C443" s="258"/>
      <c r="D443" s="93">
        <v>7.27</v>
      </c>
      <c r="E443" s="94">
        <v>1600</v>
      </c>
      <c r="F443" s="76" t="s">
        <v>207</v>
      </c>
      <c r="G443" s="77" t="s">
        <v>188</v>
      </c>
      <c r="H443" s="78">
        <f>D443*100*16</f>
        <v>11632</v>
      </c>
    </row>
    <row r="444" spans="1:8" ht="46.8" x14ac:dyDescent="0.3">
      <c r="A444" s="272" t="s">
        <v>148</v>
      </c>
      <c r="B444" s="273"/>
      <c r="C444" s="274"/>
      <c r="D444" s="80" t="s">
        <v>101</v>
      </c>
      <c r="E444" s="81" t="s">
        <v>93</v>
      </c>
      <c r="F444" s="141" t="s">
        <v>94</v>
      </c>
      <c r="G444" s="91" t="s">
        <v>95</v>
      </c>
      <c r="H444" s="80" t="s">
        <v>96</v>
      </c>
    </row>
    <row r="445" spans="1:8" x14ac:dyDescent="0.3">
      <c r="A445" s="250"/>
      <c r="B445" s="251"/>
      <c r="C445" s="252"/>
      <c r="D445" s="143"/>
      <c r="E445" s="143"/>
      <c r="F445" s="83"/>
      <c r="G445" s="84"/>
      <c r="H445" s="84"/>
    </row>
    <row r="446" spans="1:8" x14ac:dyDescent="0.3">
      <c r="A446" s="250"/>
      <c r="B446" s="251"/>
      <c r="C446" s="252"/>
      <c r="D446" s="143"/>
      <c r="E446" s="143"/>
      <c r="F446" s="83"/>
      <c r="G446" s="84"/>
      <c r="H446" s="84"/>
    </row>
    <row r="447" spans="1:8" x14ac:dyDescent="0.3">
      <c r="A447" s="250"/>
      <c r="B447" s="251"/>
      <c r="C447" s="252"/>
      <c r="D447" s="143"/>
      <c r="E447" s="143"/>
      <c r="F447" s="83"/>
      <c r="G447" s="84"/>
      <c r="H447" s="84"/>
    </row>
    <row r="448" spans="1:8" x14ac:dyDescent="0.3">
      <c r="A448" s="250"/>
      <c r="B448" s="251"/>
      <c r="C448" s="252"/>
      <c r="D448" s="143"/>
      <c r="E448" s="143"/>
      <c r="F448" s="83"/>
      <c r="G448" s="84"/>
      <c r="H448" s="84"/>
    </row>
    <row r="449" spans="1:8" x14ac:dyDescent="0.3">
      <c r="A449" s="250"/>
      <c r="B449" s="251"/>
      <c r="C449" s="252"/>
      <c r="D449" s="143"/>
      <c r="E449" s="143"/>
      <c r="F449" s="83"/>
      <c r="G449" s="84"/>
      <c r="H449" s="84"/>
    </row>
    <row r="450" spans="1:8" x14ac:dyDescent="0.3">
      <c r="A450" s="250"/>
      <c r="B450" s="251"/>
      <c r="C450" s="252"/>
      <c r="D450" s="143"/>
      <c r="E450" s="143"/>
      <c r="F450" s="83"/>
      <c r="G450" s="84"/>
      <c r="H450" s="84"/>
    </row>
    <row r="451" spans="1:8" x14ac:dyDescent="0.3">
      <c r="A451" s="250"/>
      <c r="B451" s="251"/>
      <c r="C451" s="252"/>
      <c r="D451" s="143"/>
      <c r="E451" s="143"/>
      <c r="F451" s="83"/>
      <c r="G451" s="84"/>
      <c r="H451" s="84"/>
    </row>
    <row r="452" spans="1:8" x14ac:dyDescent="0.3">
      <c r="A452" s="250"/>
      <c r="B452" s="251"/>
      <c r="C452" s="252"/>
      <c r="D452" s="143"/>
      <c r="E452" s="143"/>
      <c r="F452" s="83"/>
      <c r="G452" s="84"/>
      <c r="H452" s="84"/>
    </row>
    <row r="453" spans="1:8" ht="15.6" customHeight="1" x14ac:dyDescent="0.3">
      <c r="A453" s="250"/>
      <c r="B453" s="251"/>
      <c r="C453" s="252"/>
      <c r="D453" s="143"/>
      <c r="E453" s="143"/>
      <c r="F453" s="83"/>
      <c r="G453" s="84"/>
      <c r="H453" s="84"/>
    </row>
    <row r="454" spans="1:8" x14ac:dyDescent="0.3">
      <c r="A454" s="250"/>
      <c r="B454" s="251"/>
      <c r="C454" s="252"/>
      <c r="D454" s="143"/>
      <c r="E454" s="143"/>
      <c r="F454" s="83"/>
      <c r="G454" s="84"/>
      <c r="H454" s="84"/>
    </row>
    <row r="455" spans="1:8" x14ac:dyDescent="0.3">
      <c r="A455" s="238"/>
      <c r="B455" s="238"/>
      <c r="C455" s="238"/>
      <c r="D455" s="238"/>
      <c r="E455" s="238"/>
      <c r="F455" s="238"/>
      <c r="G455" s="238"/>
      <c r="H455" s="238"/>
    </row>
    <row r="456" spans="1:8" x14ac:dyDescent="0.3">
      <c r="A456" s="239" t="s">
        <v>54</v>
      </c>
      <c r="B456" s="239"/>
      <c r="C456" s="239"/>
      <c r="D456" s="239"/>
      <c r="E456" s="239"/>
      <c r="F456" s="239"/>
      <c r="G456" s="239"/>
      <c r="H456" s="239"/>
    </row>
    <row r="457" spans="1:8" ht="15.6" customHeight="1" x14ac:dyDescent="0.3">
      <c r="A457" s="240"/>
      <c r="B457" s="240"/>
      <c r="C457" s="240"/>
      <c r="D457" s="240"/>
      <c r="E457" s="240"/>
      <c r="F457" s="240"/>
      <c r="G457" s="240"/>
      <c r="H457" s="240"/>
    </row>
    <row r="458" spans="1:8" ht="20.399999999999999" x14ac:dyDescent="0.3">
      <c r="A458" s="286" t="s">
        <v>208</v>
      </c>
      <c r="B458" s="286"/>
      <c r="C458" s="286"/>
      <c r="D458" s="286"/>
      <c r="E458" s="286"/>
      <c r="F458" s="286"/>
      <c r="G458" s="286"/>
      <c r="H458" s="286"/>
    </row>
    <row r="459" spans="1:8" x14ac:dyDescent="0.3">
      <c r="A459" s="241" t="s">
        <v>162</v>
      </c>
      <c r="B459" s="242"/>
      <c r="C459" s="242"/>
      <c r="D459" s="242"/>
      <c r="E459" s="242"/>
      <c r="F459" s="242"/>
      <c r="G459" s="242"/>
      <c r="H459" s="243"/>
    </row>
    <row r="460" spans="1:8" x14ac:dyDescent="0.3">
      <c r="A460" s="244"/>
      <c r="B460" s="245"/>
      <c r="C460" s="245"/>
      <c r="D460" s="245"/>
      <c r="E460" s="245"/>
      <c r="F460" s="245"/>
      <c r="G460" s="245"/>
      <c r="H460" s="246"/>
    </row>
    <row r="461" spans="1:8" x14ac:dyDescent="0.3">
      <c r="A461" s="247"/>
      <c r="B461" s="248"/>
      <c r="C461" s="248"/>
      <c r="D461" s="248"/>
      <c r="E461" s="248"/>
      <c r="F461" s="248"/>
      <c r="G461" s="248"/>
      <c r="H461" s="249"/>
    </row>
    <row r="462" spans="1:8" ht="156.6" customHeight="1" x14ac:dyDescent="0.3">
      <c r="A462" s="259"/>
      <c r="B462" s="260"/>
      <c r="C462" s="260"/>
      <c r="D462" s="260"/>
      <c r="E462" s="260"/>
      <c r="F462" s="260"/>
      <c r="G462" s="260"/>
      <c r="H462" s="261"/>
    </row>
    <row r="463" spans="1:8" ht="17.399999999999999" x14ac:dyDescent="0.3">
      <c r="A463" s="264" t="s">
        <v>209</v>
      </c>
      <c r="B463" s="264"/>
      <c r="C463" s="264"/>
      <c r="D463" s="264"/>
      <c r="E463" s="264"/>
      <c r="F463" s="264"/>
      <c r="G463" s="262"/>
      <c r="H463" s="263"/>
    </row>
    <row r="464" spans="1:8" x14ac:dyDescent="0.3">
      <c r="A464" s="271" t="s">
        <v>210</v>
      </c>
      <c r="B464" s="271"/>
      <c r="C464" s="271"/>
      <c r="D464" s="271"/>
      <c r="E464" s="271"/>
      <c r="F464" s="271"/>
      <c r="G464" s="271"/>
      <c r="H464" s="271"/>
    </row>
    <row r="465" spans="1:8" x14ac:dyDescent="0.3">
      <c r="A465" s="271"/>
      <c r="B465" s="271"/>
      <c r="C465" s="271"/>
      <c r="D465" s="271"/>
      <c r="E465" s="271"/>
      <c r="F465" s="271"/>
      <c r="G465" s="271"/>
      <c r="H465" s="271"/>
    </row>
    <row r="466" spans="1:8" x14ac:dyDescent="0.3">
      <c r="A466" s="271"/>
      <c r="B466" s="271"/>
      <c r="C466" s="271"/>
      <c r="D466" s="271"/>
      <c r="E466" s="271"/>
      <c r="F466" s="271"/>
      <c r="G466" s="271"/>
      <c r="H466" s="271"/>
    </row>
    <row r="467" spans="1:8" x14ac:dyDescent="0.3">
      <c r="A467" s="271"/>
      <c r="B467" s="271"/>
      <c r="C467" s="271"/>
      <c r="D467" s="271"/>
      <c r="E467" s="271"/>
      <c r="F467" s="271"/>
      <c r="G467" s="271"/>
      <c r="H467" s="271"/>
    </row>
    <row r="468" spans="1:8" x14ac:dyDescent="0.3">
      <c r="A468" s="271"/>
      <c r="B468" s="271"/>
      <c r="C468" s="271"/>
      <c r="D468" s="271"/>
      <c r="E468" s="271"/>
      <c r="F468" s="271"/>
      <c r="G468" s="271"/>
      <c r="H468" s="271"/>
    </row>
    <row r="469" spans="1:8" ht="46.8" x14ac:dyDescent="0.3">
      <c r="A469" s="253" t="s">
        <v>91</v>
      </c>
      <c r="B469" s="254"/>
      <c r="C469" s="255"/>
      <c r="D469" s="71" t="s">
        <v>92</v>
      </c>
      <c r="E469" s="72" t="s">
        <v>93</v>
      </c>
      <c r="F469" s="142" t="s">
        <v>94</v>
      </c>
      <c r="G469" s="73" t="s">
        <v>95</v>
      </c>
      <c r="H469" s="71" t="s">
        <v>96</v>
      </c>
    </row>
    <row r="470" spans="1:8" ht="15.6" x14ac:dyDescent="0.3">
      <c r="A470" s="256" t="s">
        <v>211</v>
      </c>
      <c r="B470" s="257"/>
      <c r="C470" s="258"/>
      <c r="D470" s="93">
        <v>18.37</v>
      </c>
      <c r="E470" s="94">
        <v>375000</v>
      </c>
      <c r="F470" s="76" t="s">
        <v>212</v>
      </c>
      <c r="G470" s="77" t="s">
        <v>213</v>
      </c>
      <c r="H470" s="78">
        <f>D470*200*26</f>
        <v>95524</v>
      </c>
    </row>
    <row r="471" spans="1:8" ht="46.8" x14ac:dyDescent="0.3">
      <c r="A471" s="272" t="s">
        <v>214</v>
      </c>
      <c r="B471" s="273"/>
      <c r="C471" s="274"/>
      <c r="D471" s="80" t="s">
        <v>215</v>
      </c>
      <c r="E471" s="81" t="s">
        <v>93</v>
      </c>
      <c r="F471" s="141" t="s">
        <v>94</v>
      </c>
      <c r="G471" s="91" t="s">
        <v>95</v>
      </c>
      <c r="H471" s="80" t="s">
        <v>96</v>
      </c>
    </row>
    <row r="472" spans="1:8" x14ac:dyDescent="0.3">
      <c r="A472" s="250"/>
      <c r="B472" s="251"/>
      <c r="C472" s="252"/>
      <c r="D472" s="143"/>
      <c r="E472" s="143"/>
      <c r="F472" s="83"/>
      <c r="G472" s="84"/>
      <c r="H472" s="84"/>
    </row>
    <row r="473" spans="1:8" x14ac:dyDescent="0.3">
      <c r="A473" s="250"/>
      <c r="B473" s="251"/>
      <c r="C473" s="252"/>
      <c r="D473" s="143"/>
      <c r="E473" s="143"/>
      <c r="F473" s="83"/>
      <c r="G473" s="84"/>
      <c r="H473" s="84"/>
    </row>
    <row r="474" spans="1:8" x14ac:dyDescent="0.3">
      <c r="A474" s="250"/>
      <c r="B474" s="251"/>
      <c r="C474" s="252"/>
      <c r="D474" s="143"/>
      <c r="E474" s="143"/>
      <c r="F474" s="83"/>
      <c r="G474" s="84"/>
      <c r="H474" s="84"/>
    </row>
    <row r="475" spans="1:8" x14ac:dyDescent="0.3">
      <c r="A475" s="250"/>
      <c r="B475" s="251"/>
      <c r="C475" s="252"/>
      <c r="D475" s="143"/>
      <c r="E475" s="143"/>
      <c r="F475" s="83"/>
      <c r="G475" s="84"/>
      <c r="H475" s="84"/>
    </row>
    <row r="476" spans="1:8" x14ac:dyDescent="0.3">
      <c r="A476" s="250"/>
      <c r="B476" s="251"/>
      <c r="C476" s="252"/>
      <c r="D476" s="143"/>
      <c r="E476" s="143"/>
      <c r="F476" s="83"/>
      <c r="G476" s="84"/>
      <c r="H476" s="84"/>
    </row>
    <row r="477" spans="1:8" x14ac:dyDescent="0.3">
      <c r="A477" s="250"/>
      <c r="B477" s="251"/>
      <c r="C477" s="252"/>
      <c r="D477" s="143"/>
      <c r="E477" s="143"/>
      <c r="F477" s="83"/>
      <c r="G477" s="84"/>
      <c r="H477" s="84"/>
    </row>
    <row r="478" spans="1:8" x14ac:dyDescent="0.3">
      <c r="A478" s="250"/>
      <c r="B478" s="251"/>
      <c r="C478" s="252"/>
      <c r="D478" s="143"/>
      <c r="E478" s="143"/>
      <c r="F478" s="83"/>
      <c r="G478" s="84"/>
      <c r="H478" s="84"/>
    </row>
    <row r="479" spans="1:8" x14ac:dyDescent="0.3">
      <c r="A479" s="250"/>
      <c r="B479" s="251"/>
      <c r="C479" s="252"/>
      <c r="D479" s="143"/>
      <c r="E479" s="143"/>
      <c r="F479" s="83"/>
      <c r="G479" s="84"/>
      <c r="H479" s="84"/>
    </row>
    <row r="480" spans="1:8" x14ac:dyDescent="0.3">
      <c r="A480" s="250"/>
      <c r="B480" s="251"/>
      <c r="C480" s="252"/>
      <c r="D480" s="143"/>
      <c r="E480" s="143"/>
      <c r="F480" s="83"/>
      <c r="G480" s="84"/>
      <c r="H480" s="84"/>
    </row>
    <row r="481" spans="1:8" x14ac:dyDescent="0.3">
      <c r="A481" s="250"/>
      <c r="B481" s="251"/>
      <c r="C481" s="252"/>
      <c r="D481" s="143"/>
      <c r="E481" s="143"/>
      <c r="F481" s="83"/>
      <c r="G481" s="84"/>
      <c r="H481" s="84"/>
    </row>
    <row r="482" spans="1:8" x14ac:dyDescent="0.3">
      <c r="A482" s="238"/>
      <c r="B482" s="238"/>
      <c r="C482" s="238"/>
      <c r="D482" s="238"/>
      <c r="E482" s="238"/>
      <c r="F482" s="238"/>
      <c r="G482" s="238"/>
      <c r="H482" s="238"/>
    </row>
    <row r="483" spans="1:8" x14ac:dyDescent="0.3">
      <c r="A483" s="239" t="s">
        <v>216</v>
      </c>
      <c r="B483" s="239"/>
      <c r="C483" s="239"/>
      <c r="D483" s="239"/>
      <c r="E483" s="239"/>
      <c r="F483" s="239"/>
      <c r="G483" s="239"/>
      <c r="H483" s="239"/>
    </row>
    <row r="484" spans="1:8" x14ac:dyDescent="0.3">
      <c r="A484" s="240"/>
      <c r="B484" s="240"/>
      <c r="C484" s="240"/>
      <c r="D484" s="240"/>
      <c r="E484" s="240"/>
      <c r="F484" s="240"/>
      <c r="G484" s="240"/>
      <c r="H484" s="240"/>
    </row>
    <row r="485" spans="1:8" ht="20.399999999999999" x14ac:dyDescent="0.3">
      <c r="A485" s="286" t="s">
        <v>217</v>
      </c>
      <c r="B485" s="286"/>
      <c r="C485" s="286"/>
      <c r="D485" s="286"/>
      <c r="E485" s="286"/>
      <c r="F485" s="286"/>
      <c r="G485" s="286"/>
      <c r="H485" s="286"/>
    </row>
    <row r="486" spans="1:8" x14ac:dyDescent="0.3">
      <c r="A486" s="241" t="s">
        <v>162</v>
      </c>
      <c r="B486" s="242"/>
      <c r="C486" s="242"/>
      <c r="D486" s="242"/>
      <c r="E486" s="242"/>
      <c r="F486" s="242"/>
      <c r="G486" s="242"/>
      <c r="H486" s="243"/>
    </row>
    <row r="487" spans="1:8" ht="15.6" customHeight="1" x14ac:dyDescent="0.3">
      <c r="A487" s="244"/>
      <c r="B487" s="245"/>
      <c r="C487" s="245"/>
      <c r="D487" s="245"/>
      <c r="E487" s="245"/>
      <c r="F487" s="245"/>
      <c r="G487" s="245"/>
      <c r="H487" s="246"/>
    </row>
    <row r="488" spans="1:8" x14ac:dyDescent="0.3">
      <c r="A488" s="247"/>
      <c r="B488" s="248"/>
      <c r="C488" s="248"/>
      <c r="D488" s="248"/>
      <c r="E488" s="248"/>
      <c r="F488" s="248"/>
      <c r="G488" s="248"/>
      <c r="H488" s="249"/>
    </row>
    <row r="489" spans="1:8" ht="152.4" customHeight="1" x14ac:dyDescent="0.3">
      <c r="A489" s="259"/>
      <c r="B489" s="260"/>
      <c r="C489" s="260"/>
      <c r="D489" s="260"/>
      <c r="E489" s="260"/>
      <c r="F489" s="260"/>
      <c r="G489" s="260"/>
      <c r="H489" s="261"/>
    </row>
    <row r="490" spans="1:8" ht="17.399999999999999" x14ac:dyDescent="0.3">
      <c r="A490" s="264" t="s">
        <v>218</v>
      </c>
      <c r="B490" s="264"/>
      <c r="C490" s="264"/>
      <c r="D490" s="264"/>
      <c r="E490" s="264"/>
      <c r="F490" s="264"/>
      <c r="G490" s="262"/>
      <c r="H490" s="263"/>
    </row>
    <row r="491" spans="1:8" x14ac:dyDescent="0.3">
      <c r="A491" s="271" t="s">
        <v>219</v>
      </c>
      <c r="B491" s="271"/>
      <c r="C491" s="271"/>
      <c r="D491" s="271"/>
      <c r="E491" s="271"/>
      <c r="F491" s="271"/>
      <c r="G491" s="271"/>
      <c r="H491" s="271"/>
    </row>
    <row r="492" spans="1:8" x14ac:dyDescent="0.3">
      <c r="A492" s="271"/>
      <c r="B492" s="271"/>
      <c r="C492" s="271"/>
      <c r="D492" s="271"/>
      <c r="E492" s="271"/>
      <c r="F492" s="271"/>
      <c r="G492" s="271"/>
      <c r="H492" s="271"/>
    </row>
    <row r="493" spans="1:8" x14ac:dyDescent="0.3">
      <c r="A493" s="271"/>
      <c r="B493" s="271"/>
      <c r="C493" s="271"/>
      <c r="D493" s="271"/>
      <c r="E493" s="271"/>
      <c r="F493" s="271"/>
      <c r="G493" s="271"/>
      <c r="H493" s="271"/>
    </row>
    <row r="494" spans="1:8" x14ac:dyDescent="0.3">
      <c r="A494" s="271"/>
      <c r="B494" s="271"/>
      <c r="C494" s="271"/>
      <c r="D494" s="271"/>
      <c r="E494" s="271"/>
      <c r="F494" s="271"/>
      <c r="G494" s="271"/>
      <c r="H494" s="271"/>
    </row>
    <row r="495" spans="1:8" x14ac:dyDescent="0.3">
      <c r="A495" s="271"/>
      <c r="B495" s="271"/>
      <c r="C495" s="271"/>
      <c r="D495" s="271"/>
      <c r="E495" s="271"/>
      <c r="F495" s="271"/>
      <c r="G495" s="271"/>
      <c r="H495" s="271"/>
    </row>
    <row r="496" spans="1:8" x14ac:dyDescent="0.3">
      <c r="A496" s="271"/>
      <c r="B496" s="271"/>
      <c r="C496" s="271"/>
      <c r="D496" s="271"/>
      <c r="E496" s="271"/>
      <c r="F496" s="271"/>
      <c r="G496" s="271"/>
      <c r="H496" s="271"/>
    </row>
    <row r="497" spans="1:8" x14ac:dyDescent="0.3">
      <c r="A497" s="271"/>
      <c r="B497" s="271"/>
      <c r="C497" s="271"/>
      <c r="D497" s="271"/>
      <c r="E497" s="271"/>
      <c r="F497" s="271"/>
      <c r="G497" s="271"/>
      <c r="H497" s="271"/>
    </row>
    <row r="498" spans="1:8" x14ac:dyDescent="0.3">
      <c r="A498" s="271"/>
      <c r="B498" s="271"/>
      <c r="C498" s="271"/>
      <c r="D498" s="271"/>
      <c r="E498" s="271"/>
      <c r="F498" s="271"/>
      <c r="G498" s="271"/>
      <c r="H498" s="271"/>
    </row>
    <row r="499" spans="1:8" x14ac:dyDescent="0.3">
      <c r="A499" s="271"/>
      <c r="B499" s="271"/>
      <c r="C499" s="271"/>
      <c r="D499" s="271"/>
      <c r="E499" s="271"/>
      <c r="F499" s="271"/>
      <c r="G499" s="271"/>
      <c r="H499" s="271"/>
    </row>
    <row r="500" spans="1:8" x14ac:dyDescent="0.3">
      <c r="A500" s="271"/>
      <c r="B500" s="271"/>
      <c r="C500" s="271"/>
      <c r="D500" s="271"/>
      <c r="E500" s="271"/>
      <c r="F500" s="271"/>
      <c r="G500" s="271"/>
      <c r="H500" s="271"/>
    </row>
    <row r="501" spans="1:8" x14ac:dyDescent="0.3">
      <c r="A501" s="271"/>
      <c r="B501" s="271"/>
      <c r="C501" s="271"/>
      <c r="D501" s="271"/>
      <c r="E501" s="271"/>
      <c r="F501" s="271"/>
      <c r="G501" s="271"/>
      <c r="H501" s="271"/>
    </row>
    <row r="502" spans="1:8" x14ac:dyDescent="0.3">
      <c r="A502" s="271"/>
      <c r="B502" s="271"/>
      <c r="C502" s="271"/>
      <c r="D502" s="271"/>
      <c r="E502" s="271"/>
      <c r="F502" s="271"/>
      <c r="G502" s="271"/>
      <c r="H502" s="271"/>
    </row>
    <row r="503" spans="1:8" x14ac:dyDescent="0.3">
      <c r="A503" s="271"/>
      <c r="B503" s="271"/>
      <c r="C503" s="271"/>
      <c r="D503" s="271"/>
      <c r="E503" s="271"/>
      <c r="F503" s="271"/>
      <c r="G503" s="271"/>
      <c r="H503" s="271"/>
    </row>
    <row r="504" spans="1:8" x14ac:dyDescent="0.3">
      <c r="A504" s="271"/>
      <c r="B504" s="271"/>
      <c r="C504" s="271"/>
      <c r="D504" s="271"/>
      <c r="E504" s="271"/>
      <c r="F504" s="271"/>
      <c r="G504" s="271"/>
      <c r="H504" s="271"/>
    </row>
    <row r="505" spans="1:8" ht="46.8" x14ac:dyDescent="0.3">
      <c r="A505" s="253" t="s">
        <v>91</v>
      </c>
      <c r="B505" s="254"/>
      <c r="C505" s="255"/>
      <c r="D505" s="71" t="s">
        <v>92</v>
      </c>
      <c r="E505" s="72" t="s">
        <v>93</v>
      </c>
      <c r="F505" s="142" t="s">
        <v>94</v>
      </c>
      <c r="G505" s="73" t="s">
        <v>95</v>
      </c>
      <c r="H505" s="71" t="s">
        <v>96</v>
      </c>
    </row>
    <row r="506" spans="1:8" ht="31.2" x14ac:dyDescent="0.3">
      <c r="A506" s="256" t="s">
        <v>220</v>
      </c>
      <c r="B506" s="257"/>
      <c r="C506" s="258"/>
      <c r="D506" s="93">
        <v>65</v>
      </c>
      <c r="E506" s="94">
        <v>450000</v>
      </c>
      <c r="F506" s="90" t="s">
        <v>221</v>
      </c>
      <c r="G506" s="77" t="s">
        <v>222</v>
      </c>
      <c r="H506" s="78">
        <f>D506*60</f>
        <v>3900</v>
      </c>
    </row>
    <row r="507" spans="1:8" ht="46.8" x14ac:dyDescent="0.3">
      <c r="A507" s="272" t="s">
        <v>223</v>
      </c>
      <c r="B507" s="273"/>
      <c r="C507" s="274"/>
      <c r="D507" s="80" t="s">
        <v>215</v>
      </c>
      <c r="E507" s="81" t="s">
        <v>93</v>
      </c>
      <c r="F507" s="141" t="s">
        <v>94</v>
      </c>
      <c r="G507" s="91" t="s">
        <v>95</v>
      </c>
      <c r="H507" s="80" t="s">
        <v>96</v>
      </c>
    </row>
    <row r="508" spans="1:8" x14ac:dyDescent="0.3">
      <c r="A508" s="250"/>
      <c r="B508" s="251"/>
      <c r="C508" s="252"/>
      <c r="D508" s="143"/>
      <c r="E508" s="143"/>
      <c r="F508" s="83"/>
      <c r="G508" s="84"/>
      <c r="H508" s="84"/>
    </row>
    <row r="509" spans="1:8" ht="15.6" customHeight="1" x14ac:dyDescent="0.3">
      <c r="A509" s="250"/>
      <c r="B509" s="251"/>
      <c r="C509" s="252"/>
      <c r="D509" s="143"/>
      <c r="E509" s="143"/>
      <c r="F509" s="83"/>
      <c r="G509" s="84"/>
      <c r="H509" s="84"/>
    </row>
    <row r="510" spans="1:8" x14ac:dyDescent="0.3">
      <c r="A510" s="250"/>
      <c r="B510" s="251"/>
      <c r="C510" s="252"/>
      <c r="D510" s="143"/>
      <c r="E510" s="143"/>
      <c r="F510" s="83"/>
      <c r="G510" s="84"/>
      <c r="H510" s="84"/>
    </row>
    <row r="511" spans="1:8" x14ac:dyDescent="0.3">
      <c r="A511" s="250"/>
      <c r="B511" s="251"/>
      <c r="C511" s="252"/>
      <c r="D511" s="143"/>
      <c r="E511" s="143"/>
      <c r="F511" s="83"/>
      <c r="G511" s="84"/>
      <c r="H511" s="84"/>
    </row>
    <row r="512" spans="1:8" x14ac:dyDescent="0.3">
      <c r="A512" s="250"/>
      <c r="B512" s="251"/>
      <c r="C512" s="252"/>
      <c r="D512" s="143"/>
      <c r="E512" s="143"/>
      <c r="F512" s="83"/>
      <c r="G512" s="84"/>
      <c r="H512" s="84"/>
    </row>
    <row r="513" spans="1:8" x14ac:dyDescent="0.3">
      <c r="A513" s="250"/>
      <c r="B513" s="251"/>
      <c r="C513" s="252"/>
      <c r="D513" s="143"/>
      <c r="E513" s="143"/>
      <c r="F513" s="83"/>
      <c r="G513" s="84"/>
      <c r="H513" s="84"/>
    </row>
    <row r="514" spans="1:8" x14ac:dyDescent="0.3">
      <c r="A514" s="250"/>
      <c r="B514" s="251"/>
      <c r="C514" s="252"/>
      <c r="D514" s="143"/>
      <c r="E514" s="143"/>
      <c r="F514" s="83"/>
      <c r="G514" s="84"/>
      <c r="H514" s="84"/>
    </row>
    <row r="515" spans="1:8" x14ac:dyDescent="0.3">
      <c r="A515" s="250"/>
      <c r="B515" s="251"/>
      <c r="C515" s="252"/>
      <c r="D515" s="143"/>
      <c r="E515" s="143"/>
      <c r="F515" s="83"/>
      <c r="G515" s="84"/>
      <c r="H515" s="84"/>
    </row>
    <row r="516" spans="1:8" x14ac:dyDescent="0.3">
      <c r="A516" s="250"/>
      <c r="B516" s="251"/>
      <c r="C516" s="252"/>
      <c r="D516" s="143"/>
      <c r="E516" s="143"/>
      <c r="F516" s="83"/>
      <c r="G516" s="84"/>
      <c r="H516" s="84"/>
    </row>
    <row r="517" spans="1:8" x14ac:dyDescent="0.3">
      <c r="A517" s="250"/>
      <c r="B517" s="251"/>
      <c r="C517" s="252"/>
      <c r="D517" s="143"/>
      <c r="E517" s="143"/>
      <c r="F517" s="83"/>
      <c r="G517" s="84"/>
      <c r="H517" s="84"/>
    </row>
    <row r="518" spans="1:8" x14ac:dyDescent="0.3">
      <c r="A518" s="238"/>
      <c r="B518" s="238"/>
      <c r="C518" s="238"/>
      <c r="D518" s="238"/>
      <c r="E518" s="238"/>
      <c r="F518" s="238"/>
      <c r="G518" s="238"/>
      <c r="H518" s="238"/>
    </row>
    <row r="519" spans="1:8" x14ac:dyDescent="0.3">
      <c r="A519" s="239" t="s">
        <v>224</v>
      </c>
      <c r="B519" s="239"/>
      <c r="C519" s="239"/>
      <c r="D519" s="239"/>
      <c r="E519" s="239"/>
      <c r="F519" s="239"/>
      <c r="G519" s="239"/>
      <c r="H519" s="239"/>
    </row>
    <row r="520" spans="1:8" x14ac:dyDescent="0.3">
      <c r="A520" s="240"/>
      <c r="B520" s="240"/>
      <c r="C520" s="240"/>
      <c r="D520" s="240"/>
      <c r="E520" s="240"/>
      <c r="F520" s="240"/>
      <c r="G520" s="240"/>
      <c r="H520" s="240"/>
    </row>
    <row r="521" spans="1:8" ht="20.399999999999999" x14ac:dyDescent="0.3">
      <c r="A521" s="286" t="s">
        <v>217</v>
      </c>
      <c r="B521" s="286"/>
      <c r="C521" s="286"/>
      <c r="D521" s="286"/>
      <c r="E521" s="286"/>
      <c r="F521" s="286"/>
      <c r="G521" s="286"/>
      <c r="H521" s="286"/>
    </row>
    <row r="522" spans="1:8" x14ac:dyDescent="0.3">
      <c r="A522" s="241" t="s">
        <v>162</v>
      </c>
      <c r="B522" s="242"/>
      <c r="C522" s="242"/>
      <c r="D522" s="242"/>
      <c r="E522" s="242"/>
      <c r="F522" s="242"/>
      <c r="G522" s="242"/>
      <c r="H522" s="243"/>
    </row>
    <row r="523" spans="1:8" x14ac:dyDescent="0.3">
      <c r="A523" s="244"/>
      <c r="B523" s="245"/>
      <c r="C523" s="245"/>
      <c r="D523" s="245"/>
      <c r="E523" s="245"/>
      <c r="F523" s="245"/>
      <c r="G523" s="245"/>
      <c r="H523" s="246"/>
    </row>
    <row r="524" spans="1:8" x14ac:dyDescent="0.3">
      <c r="A524" s="247"/>
      <c r="B524" s="248"/>
      <c r="C524" s="248"/>
      <c r="D524" s="248"/>
      <c r="E524" s="248"/>
      <c r="F524" s="248"/>
      <c r="G524" s="248"/>
      <c r="H524" s="249"/>
    </row>
    <row r="525" spans="1:8" ht="152.4" customHeight="1" x14ac:dyDescent="0.3">
      <c r="A525" s="259"/>
      <c r="B525" s="260"/>
      <c r="C525" s="260"/>
      <c r="D525" s="260"/>
      <c r="E525" s="260"/>
      <c r="F525" s="260"/>
      <c r="G525" s="260"/>
      <c r="H525" s="261"/>
    </row>
    <row r="526" spans="1:8" ht="17.399999999999999" x14ac:dyDescent="0.3">
      <c r="A526" s="264" t="s">
        <v>225</v>
      </c>
      <c r="B526" s="264"/>
      <c r="C526" s="264"/>
      <c r="D526" s="264"/>
      <c r="E526" s="264"/>
      <c r="F526" s="264"/>
      <c r="G526" s="262"/>
      <c r="H526" s="263"/>
    </row>
    <row r="527" spans="1:8" x14ac:dyDescent="0.3">
      <c r="A527" s="271" t="s">
        <v>226</v>
      </c>
      <c r="B527" s="271"/>
      <c r="C527" s="271"/>
      <c r="D527" s="271"/>
      <c r="E527" s="271"/>
      <c r="F527" s="271"/>
      <c r="G527" s="271"/>
      <c r="H527" s="271"/>
    </row>
    <row r="528" spans="1:8" x14ac:dyDescent="0.3">
      <c r="A528" s="271"/>
      <c r="B528" s="271"/>
      <c r="C528" s="271"/>
      <c r="D528" s="271"/>
      <c r="E528" s="271"/>
      <c r="F528" s="271"/>
      <c r="G528" s="271"/>
      <c r="H528" s="271"/>
    </row>
    <row r="529" spans="1:8" ht="15.6" customHeight="1" x14ac:dyDescent="0.3">
      <c r="A529" s="253" t="s">
        <v>91</v>
      </c>
      <c r="B529" s="254"/>
      <c r="C529" s="255"/>
      <c r="D529" s="71" t="s">
        <v>92</v>
      </c>
      <c r="E529" s="72" t="s">
        <v>93</v>
      </c>
      <c r="F529" s="142" t="s">
        <v>94</v>
      </c>
      <c r="G529" s="73" t="s">
        <v>95</v>
      </c>
      <c r="H529" s="71" t="s">
        <v>96</v>
      </c>
    </row>
    <row r="530" spans="1:8" ht="15.6" x14ac:dyDescent="0.3">
      <c r="A530" s="256" t="s">
        <v>227</v>
      </c>
      <c r="B530" s="257"/>
      <c r="C530" s="258"/>
      <c r="D530" s="93">
        <v>5</v>
      </c>
      <c r="E530" s="94">
        <f>500*6</f>
        <v>3000</v>
      </c>
      <c r="F530" s="90" t="s">
        <v>183</v>
      </c>
      <c r="G530" s="77" t="s">
        <v>153</v>
      </c>
      <c r="H530" s="78">
        <f>D530*500*6</f>
        <v>15000</v>
      </c>
    </row>
    <row r="531" spans="1:8" ht="46.8" x14ac:dyDescent="0.3">
      <c r="A531" s="272" t="s">
        <v>100</v>
      </c>
      <c r="B531" s="273"/>
      <c r="C531" s="274"/>
      <c r="D531" s="80" t="s">
        <v>101</v>
      </c>
      <c r="E531" s="81" t="s">
        <v>93</v>
      </c>
      <c r="F531" s="141" t="s">
        <v>94</v>
      </c>
      <c r="G531" s="91" t="s">
        <v>95</v>
      </c>
      <c r="H531" s="80" t="s">
        <v>96</v>
      </c>
    </row>
    <row r="532" spans="1:8" x14ac:dyDescent="0.3">
      <c r="A532" s="250"/>
      <c r="B532" s="251"/>
      <c r="C532" s="252"/>
      <c r="D532" s="143"/>
      <c r="E532" s="143"/>
      <c r="F532" s="83"/>
      <c r="G532" s="84"/>
      <c r="H532" s="84"/>
    </row>
    <row r="533" spans="1:8" x14ac:dyDescent="0.3">
      <c r="A533" s="250"/>
      <c r="B533" s="251"/>
      <c r="C533" s="252"/>
      <c r="D533" s="143"/>
      <c r="E533" s="143"/>
      <c r="F533" s="83"/>
      <c r="G533" s="84"/>
      <c r="H533" s="84"/>
    </row>
    <row r="534" spans="1:8" x14ac:dyDescent="0.3">
      <c r="A534" s="250"/>
      <c r="B534" s="251"/>
      <c r="C534" s="252"/>
      <c r="D534" s="143"/>
      <c r="E534" s="143"/>
      <c r="F534" s="83"/>
      <c r="G534" s="84"/>
      <c r="H534" s="84"/>
    </row>
    <row r="535" spans="1:8" x14ac:dyDescent="0.3">
      <c r="A535" s="250"/>
      <c r="B535" s="251"/>
      <c r="C535" s="252"/>
      <c r="D535" s="143"/>
      <c r="E535" s="143"/>
      <c r="F535" s="83"/>
      <c r="G535" s="84"/>
      <c r="H535" s="84"/>
    </row>
    <row r="536" spans="1:8" x14ac:dyDescent="0.3">
      <c r="A536" s="250"/>
      <c r="B536" s="251"/>
      <c r="C536" s="252"/>
      <c r="D536" s="143"/>
      <c r="E536" s="143"/>
      <c r="F536" s="83"/>
      <c r="G536" s="84"/>
      <c r="H536" s="84"/>
    </row>
    <row r="537" spans="1:8" x14ac:dyDescent="0.3">
      <c r="A537" s="250"/>
      <c r="B537" s="251"/>
      <c r="C537" s="252"/>
      <c r="D537" s="143"/>
      <c r="E537" s="143"/>
      <c r="F537" s="83"/>
      <c r="G537" s="84"/>
      <c r="H537" s="84"/>
    </row>
    <row r="538" spans="1:8" x14ac:dyDescent="0.3">
      <c r="A538" s="250"/>
      <c r="B538" s="251"/>
      <c r="C538" s="252"/>
      <c r="D538" s="143"/>
      <c r="E538" s="143"/>
      <c r="F538" s="83"/>
      <c r="G538" s="84"/>
      <c r="H538" s="84"/>
    </row>
    <row r="539" spans="1:8" x14ac:dyDescent="0.3">
      <c r="A539" s="250"/>
      <c r="B539" s="251"/>
      <c r="C539" s="252"/>
      <c r="D539" s="143"/>
      <c r="E539" s="143"/>
      <c r="F539" s="83"/>
      <c r="G539" s="84"/>
      <c r="H539" s="84"/>
    </row>
    <row r="540" spans="1:8" x14ac:dyDescent="0.3">
      <c r="A540" s="250"/>
      <c r="B540" s="251"/>
      <c r="C540" s="252"/>
      <c r="D540" s="143"/>
      <c r="E540" s="143"/>
      <c r="F540" s="83"/>
      <c r="G540" s="84"/>
      <c r="H540" s="84"/>
    </row>
    <row r="541" spans="1:8" x14ac:dyDescent="0.3">
      <c r="A541" s="250"/>
      <c r="B541" s="251"/>
      <c r="C541" s="252"/>
      <c r="D541" s="143"/>
      <c r="E541" s="143"/>
      <c r="F541" s="83"/>
      <c r="G541" s="84"/>
      <c r="H541" s="84"/>
    </row>
    <row r="542" spans="1:8" x14ac:dyDescent="0.3">
      <c r="A542" s="238"/>
      <c r="B542" s="238"/>
      <c r="C542" s="238"/>
      <c r="D542" s="238"/>
      <c r="E542" s="238"/>
      <c r="F542" s="238"/>
      <c r="G542" s="238"/>
      <c r="H542" s="238"/>
    </row>
    <row r="543" spans="1:8" x14ac:dyDescent="0.3">
      <c r="A543" s="239" t="s">
        <v>228</v>
      </c>
      <c r="B543" s="239"/>
      <c r="C543" s="239"/>
      <c r="D543" s="239"/>
      <c r="E543" s="239"/>
      <c r="F543" s="239"/>
      <c r="G543" s="239"/>
      <c r="H543" s="239"/>
    </row>
    <row r="544" spans="1:8" x14ac:dyDescent="0.3">
      <c r="A544" s="240"/>
      <c r="B544" s="240"/>
      <c r="C544" s="240"/>
      <c r="D544" s="240"/>
      <c r="E544" s="240"/>
      <c r="F544" s="240"/>
      <c r="G544" s="240"/>
      <c r="H544" s="240"/>
    </row>
    <row r="545" spans="1:8" ht="20.399999999999999" x14ac:dyDescent="0.3">
      <c r="A545" s="286" t="s">
        <v>217</v>
      </c>
      <c r="B545" s="286"/>
      <c r="C545" s="286"/>
      <c r="D545" s="286"/>
      <c r="E545" s="286"/>
      <c r="F545" s="286"/>
      <c r="G545" s="286"/>
      <c r="H545" s="286"/>
    </row>
    <row r="546" spans="1:8" x14ac:dyDescent="0.3">
      <c r="A546" s="241" t="s">
        <v>162</v>
      </c>
      <c r="B546" s="242"/>
      <c r="C546" s="242"/>
      <c r="D546" s="242"/>
      <c r="E546" s="242"/>
      <c r="F546" s="242"/>
      <c r="G546" s="242"/>
      <c r="H546" s="243"/>
    </row>
    <row r="547" spans="1:8" x14ac:dyDescent="0.3">
      <c r="A547" s="244"/>
      <c r="B547" s="245"/>
      <c r="C547" s="245"/>
      <c r="D547" s="245"/>
      <c r="E547" s="245"/>
      <c r="F547" s="245"/>
      <c r="G547" s="245"/>
      <c r="H547" s="246"/>
    </row>
    <row r="548" spans="1:8" x14ac:dyDescent="0.3">
      <c r="A548" s="247"/>
      <c r="B548" s="248"/>
      <c r="C548" s="248"/>
      <c r="D548" s="248"/>
      <c r="E548" s="248"/>
      <c r="F548" s="248"/>
      <c r="G548" s="248"/>
      <c r="H548" s="249"/>
    </row>
    <row r="549" spans="1:8" ht="171" customHeight="1" x14ac:dyDescent="0.3">
      <c r="A549" s="259"/>
      <c r="B549" s="260"/>
      <c r="C549" s="260"/>
      <c r="D549" s="260"/>
      <c r="E549" s="260"/>
      <c r="F549" s="260"/>
      <c r="G549" s="260"/>
      <c r="H549" s="261"/>
    </row>
    <row r="550" spans="1:8" ht="17.399999999999999" x14ac:dyDescent="0.3">
      <c r="A550" s="264" t="s">
        <v>229</v>
      </c>
      <c r="B550" s="264"/>
      <c r="C550" s="264"/>
      <c r="D550" s="264"/>
      <c r="E550" s="264"/>
      <c r="F550" s="264"/>
      <c r="G550" s="262"/>
      <c r="H550" s="263"/>
    </row>
    <row r="551" spans="1:8" x14ac:dyDescent="0.3">
      <c r="A551" s="271" t="s">
        <v>230</v>
      </c>
      <c r="B551" s="271"/>
      <c r="C551" s="271"/>
      <c r="D551" s="271"/>
      <c r="E551" s="271"/>
      <c r="F551" s="271"/>
      <c r="G551" s="271"/>
      <c r="H551" s="271"/>
    </row>
    <row r="552" spans="1:8" x14ac:dyDescent="0.3">
      <c r="A552" s="271"/>
      <c r="B552" s="271"/>
      <c r="C552" s="271"/>
      <c r="D552" s="271"/>
      <c r="E552" s="271"/>
      <c r="F552" s="271"/>
      <c r="G552" s="271"/>
      <c r="H552" s="271"/>
    </row>
    <row r="553" spans="1:8" ht="46.8" x14ac:dyDescent="0.3">
      <c r="A553" s="253" t="s">
        <v>91</v>
      </c>
      <c r="B553" s="254"/>
      <c r="C553" s="255"/>
      <c r="D553" s="71" t="s">
        <v>92</v>
      </c>
      <c r="E553" s="72" t="s">
        <v>93</v>
      </c>
      <c r="F553" s="142" t="s">
        <v>94</v>
      </c>
      <c r="G553" s="73" t="s">
        <v>95</v>
      </c>
      <c r="H553" s="71" t="s">
        <v>96</v>
      </c>
    </row>
    <row r="554" spans="1:8" ht="15.6" x14ac:dyDescent="0.3">
      <c r="A554" s="256" t="s">
        <v>231</v>
      </c>
      <c r="B554" s="257"/>
      <c r="C554" s="258"/>
      <c r="D554" s="93">
        <v>0.47</v>
      </c>
      <c r="E554" s="94">
        <v>30000</v>
      </c>
      <c r="F554" s="90" t="s">
        <v>232</v>
      </c>
      <c r="G554" s="77" t="s">
        <v>153</v>
      </c>
      <c r="H554" s="78">
        <f>D554*5000*6</f>
        <v>14100</v>
      </c>
    </row>
    <row r="555" spans="1:8" ht="46.8" x14ac:dyDescent="0.3">
      <c r="A555" s="272" t="s">
        <v>233</v>
      </c>
      <c r="B555" s="273"/>
      <c r="C555" s="274"/>
      <c r="D555" s="80" t="s">
        <v>101</v>
      </c>
      <c r="E555" s="81" t="s">
        <v>93</v>
      </c>
      <c r="F555" s="141" t="s">
        <v>94</v>
      </c>
      <c r="G555" s="91" t="s">
        <v>95</v>
      </c>
      <c r="H555" s="80" t="s">
        <v>96</v>
      </c>
    </row>
    <row r="556" spans="1:8" x14ac:dyDescent="0.3">
      <c r="A556" s="250"/>
      <c r="B556" s="251"/>
      <c r="C556" s="252"/>
      <c r="D556" s="143"/>
      <c r="E556" s="143"/>
      <c r="F556" s="83"/>
      <c r="G556" s="84"/>
      <c r="H556" s="84"/>
    </row>
    <row r="557" spans="1:8" x14ac:dyDescent="0.3">
      <c r="A557" s="250"/>
      <c r="B557" s="251"/>
      <c r="C557" s="252"/>
      <c r="D557" s="143"/>
      <c r="E557" s="143"/>
      <c r="F557" s="83"/>
      <c r="G557" s="84"/>
      <c r="H557" s="84"/>
    </row>
    <row r="558" spans="1:8" x14ac:dyDescent="0.3">
      <c r="A558" s="250"/>
      <c r="B558" s="251"/>
      <c r="C558" s="252"/>
      <c r="D558" s="143"/>
      <c r="E558" s="143"/>
      <c r="F558" s="83"/>
      <c r="G558" s="84"/>
      <c r="H558" s="84"/>
    </row>
    <row r="559" spans="1:8" x14ac:dyDescent="0.3">
      <c r="A559" s="250"/>
      <c r="B559" s="251"/>
      <c r="C559" s="252"/>
      <c r="D559" s="143"/>
      <c r="E559" s="143"/>
      <c r="F559" s="83"/>
      <c r="G559" s="84"/>
      <c r="H559" s="84"/>
    </row>
    <row r="560" spans="1:8" x14ac:dyDescent="0.3">
      <c r="A560" s="250"/>
      <c r="B560" s="251"/>
      <c r="C560" s="252"/>
      <c r="D560" s="143"/>
      <c r="E560" s="143"/>
      <c r="F560" s="83"/>
      <c r="G560" s="84"/>
      <c r="H560" s="84"/>
    </row>
    <row r="561" spans="1:8" x14ac:dyDescent="0.3">
      <c r="A561" s="250"/>
      <c r="B561" s="251"/>
      <c r="C561" s="252"/>
      <c r="D561" s="143"/>
      <c r="E561" s="143"/>
      <c r="F561" s="83"/>
      <c r="G561" s="84"/>
      <c r="H561" s="84"/>
    </row>
    <row r="562" spans="1:8" x14ac:dyDescent="0.3">
      <c r="A562" s="250"/>
      <c r="B562" s="251"/>
      <c r="C562" s="252"/>
      <c r="D562" s="143"/>
      <c r="E562" s="143"/>
      <c r="F562" s="83"/>
      <c r="G562" s="84"/>
      <c r="H562" s="84"/>
    </row>
    <row r="563" spans="1:8" x14ac:dyDescent="0.3">
      <c r="A563" s="250"/>
      <c r="B563" s="251"/>
      <c r="C563" s="252"/>
      <c r="D563" s="143"/>
      <c r="E563" s="143"/>
      <c r="F563" s="83"/>
      <c r="G563" s="84"/>
      <c r="H563" s="84"/>
    </row>
    <row r="564" spans="1:8" x14ac:dyDescent="0.3">
      <c r="A564" s="250"/>
      <c r="B564" s="251"/>
      <c r="C564" s="252"/>
      <c r="D564" s="143"/>
      <c r="E564" s="143"/>
      <c r="F564" s="83"/>
      <c r="G564" s="84"/>
      <c r="H564" s="84"/>
    </row>
    <row r="565" spans="1:8" x14ac:dyDescent="0.3">
      <c r="A565" s="250"/>
      <c r="B565" s="251"/>
      <c r="C565" s="252"/>
      <c r="D565" s="143"/>
      <c r="E565" s="143"/>
      <c r="F565" s="83"/>
      <c r="G565" s="84"/>
      <c r="H565" s="84"/>
    </row>
    <row r="566" spans="1:8" x14ac:dyDescent="0.3">
      <c r="A566" s="238"/>
      <c r="B566" s="238"/>
      <c r="C566" s="238"/>
      <c r="D566" s="238"/>
      <c r="E566" s="238"/>
      <c r="F566" s="238"/>
      <c r="G566" s="238"/>
      <c r="H566" s="238"/>
    </row>
    <row r="567" spans="1:8" x14ac:dyDescent="0.3">
      <c r="A567" s="239" t="s">
        <v>234</v>
      </c>
      <c r="B567" s="239"/>
      <c r="C567" s="239"/>
      <c r="D567" s="239"/>
      <c r="E567" s="239"/>
      <c r="F567" s="239"/>
      <c r="G567" s="239"/>
      <c r="H567" s="239"/>
    </row>
    <row r="568" spans="1:8" x14ac:dyDescent="0.3">
      <c r="A568" s="240"/>
      <c r="B568" s="240"/>
      <c r="C568" s="240"/>
      <c r="D568" s="240"/>
      <c r="E568" s="240"/>
      <c r="F568" s="240"/>
      <c r="G568" s="240"/>
      <c r="H568" s="240"/>
    </row>
    <row r="569" spans="1:8" ht="20.399999999999999" x14ac:dyDescent="0.3">
      <c r="A569" s="286" t="s">
        <v>217</v>
      </c>
      <c r="B569" s="286"/>
      <c r="C569" s="286"/>
      <c r="D569" s="286"/>
      <c r="E569" s="286"/>
      <c r="F569" s="286"/>
      <c r="G569" s="286"/>
      <c r="H569" s="286"/>
    </row>
    <row r="570" spans="1:8" x14ac:dyDescent="0.3">
      <c r="A570" s="241" t="s">
        <v>162</v>
      </c>
      <c r="B570" s="242"/>
      <c r="C570" s="242"/>
      <c r="D570" s="242"/>
      <c r="E570" s="242"/>
      <c r="F570" s="242"/>
      <c r="G570" s="242"/>
      <c r="H570" s="243"/>
    </row>
    <row r="571" spans="1:8" x14ac:dyDescent="0.3">
      <c r="A571" s="244"/>
      <c r="B571" s="245"/>
      <c r="C571" s="245"/>
      <c r="D571" s="245"/>
      <c r="E571" s="245"/>
      <c r="F571" s="245"/>
      <c r="G571" s="245"/>
      <c r="H571" s="246"/>
    </row>
    <row r="572" spans="1:8" x14ac:dyDescent="0.3">
      <c r="A572" s="247"/>
      <c r="B572" s="248"/>
      <c r="C572" s="248"/>
      <c r="D572" s="248"/>
      <c r="E572" s="248"/>
      <c r="F572" s="248"/>
      <c r="G572" s="248"/>
      <c r="H572" s="249"/>
    </row>
    <row r="573" spans="1:8" ht="171.6" customHeight="1" x14ac:dyDescent="0.3">
      <c r="A573" s="259"/>
      <c r="B573" s="260"/>
      <c r="C573" s="260"/>
      <c r="D573" s="260"/>
      <c r="E573" s="260"/>
      <c r="F573" s="260"/>
      <c r="G573" s="260"/>
      <c r="H573" s="261"/>
    </row>
    <row r="574" spans="1:8" ht="17.399999999999999" x14ac:dyDescent="0.3">
      <c r="A574" s="264" t="s">
        <v>235</v>
      </c>
      <c r="B574" s="264"/>
      <c r="C574" s="264"/>
      <c r="D574" s="264"/>
      <c r="E574" s="264"/>
      <c r="F574" s="264"/>
      <c r="G574" s="262"/>
      <c r="H574" s="263"/>
    </row>
    <row r="575" spans="1:8" x14ac:dyDescent="0.3">
      <c r="A575" s="271" t="s">
        <v>236</v>
      </c>
      <c r="B575" s="271"/>
      <c r="C575" s="271"/>
      <c r="D575" s="271"/>
      <c r="E575" s="271"/>
      <c r="F575" s="271"/>
      <c r="G575" s="271"/>
      <c r="H575" s="271"/>
    </row>
    <row r="576" spans="1:8" x14ac:dyDescent="0.3">
      <c r="A576" s="271"/>
      <c r="B576" s="271"/>
      <c r="C576" s="271"/>
      <c r="D576" s="271"/>
      <c r="E576" s="271"/>
      <c r="F576" s="271"/>
      <c r="G576" s="271"/>
      <c r="H576" s="271"/>
    </row>
    <row r="577" spans="1:8" ht="46.8" x14ac:dyDescent="0.3">
      <c r="A577" s="253" t="s">
        <v>91</v>
      </c>
      <c r="B577" s="254"/>
      <c r="C577" s="255"/>
      <c r="D577" s="71" t="s">
        <v>92</v>
      </c>
      <c r="E577" s="72" t="s">
        <v>93</v>
      </c>
      <c r="F577" s="142" t="s">
        <v>94</v>
      </c>
      <c r="G577" s="73" t="s">
        <v>95</v>
      </c>
      <c r="H577" s="71" t="s">
        <v>96</v>
      </c>
    </row>
    <row r="578" spans="1:8" ht="15.6" x14ac:dyDescent="0.3">
      <c r="A578" s="256" t="s">
        <v>237</v>
      </c>
      <c r="B578" s="257"/>
      <c r="C578" s="258"/>
      <c r="D578" s="93">
        <v>1500</v>
      </c>
      <c r="E578" s="94">
        <v>20000</v>
      </c>
      <c r="F578" s="90" t="s">
        <v>238</v>
      </c>
      <c r="G578" s="77" t="s">
        <v>153</v>
      </c>
      <c r="H578" s="78">
        <f>D578*6</f>
        <v>9000</v>
      </c>
    </row>
    <row r="579" spans="1:8" ht="46.8" x14ac:dyDescent="0.3">
      <c r="A579" s="272" t="s">
        <v>233</v>
      </c>
      <c r="B579" s="273"/>
      <c r="C579" s="274"/>
      <c r="D579" s="80" t="s">
        <v>101</v>
      </c>
      <c r="E579" s="81" t="s">
        <v>93</v>
      </c>
      <c r="F579" s="141" t="s">
        <v>94</v>
      </c>
      <c r="G579" s="91" t="s">
        <v>95</v>
      </c>
      <c r="H579" s="80" t="s">
        <v>96</v>
      </c>
    </row>
    <row r="580" spans="1:8" x14ac:dyDescent="0.3">
      <c r="A580" s="250"/>
      <c r="B580" s="251"/>
      <c r="C580" s="252"/>
      <c r="D580" s="143"/>
      <c r="E580" s="143"/>
      <c r="F580" s="83"/>
      <c r="G580" s="84"/>
      <c r="H580" s="84"/>
    </row>
    <row r="581" spans="1:8" x14ac:dyDescent="0.3">
      <c r="A581" s="250"/>
      <c r="B581" s="251"/>
      <c r="C581" s="252"/>
      <c r="D581" s="143"/>
      <c r="E581" s="143"/>
      <c r="F581" s="83"/>
      <c r="G581" s="84"/>
      <c r="H581" s="84"/>
    </row>
    <row r="582" spans="1:8" x14ac:dyDescent="0.3">
      <c r="A582" s="250"/>
      <c r="B582" s="251"/>
      <c r="C582" s="252"/>
      <c r="D582" s="143"/>
      <c r="E582" s="143"/>
      <c r="F582" s="83"/>
      <c r="G582" s="84"/>
      <c r="H582" s="84"/>
    </row>
    <row r="583" spans="1:8" x14ac:dyDescent="0.3">
      <c r="A583" s="250"/>
      <c r="B583" s="251"/>
      <c r="C583" s="252"/>
      <c r="D583" s="143"/>
      <c r="E583" s="143"/>
      <c r="F583" s="83"/>
      <c r="G583" s="84"/>
      <c r="H583" s="84"/>
    </row>
    <row r="584" spans="1:8" x14ac:dyDescent="0.3">
      <c r="A584" s="250"/>
      <c r="B584" s="251"/>
      <c r="C584" s="252"/>
      <c r="D584" s="143"/>
      <c r="E584" s="143"/>
      <c r="F584" s="83"/>
      <c r="G584" s="84"/>
      <c r="H584" s="84"/>
    </row>
    <row r="585" spans="1:8" x14ac:dyDescent="0.3">
      <c r="A585" s="250"/>
      <c r="B585" s="251"/>
      <c r="C585" s="252"/>
      <c r="D585" s="143"/>
      <c r="E585" s="143"/>
      <c r="F585" s="83"/>
      <c r="G585" s="84"/>
      <c r="H585" s="84"/>
    </row>
    <row r="586" spans="1:8" x14ac:dyDescent="0.3">
      <c r="A586" s="250"/>
      <c r="B586" s="251"/>
      <c r="C586" s="252"/>
      <c r="D586" s="143"/>
      <c r="E586" s="143"/>
      <c r="F586" s="83"/>
      <c r="G586" s="84"/>
      <c r="H586" s="84"/>
    </row>
    <row r="587" spans="1:8" x14ac:dyDescent="0.3">
      <c r="A587" s="250"/>
      <c r="B587" s="251"/>
      <c r="C587" s="252"/>
      <c r="D587" s="143"/>
      <c r="E587" s="143"/>
      <c r="F587" s="83"/>
      <c r="G587" s="84"/>
      <c r="H587" s="84"/>
    </row>
    <row r="588" spans="1:8" x14ac:dyDescent="0.3">
      <c r="A588" s="250"/>
      <c r="B588" s="251"/>
      <c r="C588" s="252"/>
      <c r="D588" s="143"/>
      <c r="E588" s="143"/>
      <c r="F588" s="83"/>
      <c r="G588" s="84"/>
      <c r="H588" s="84"/>
    </row>
    <row r="589" spans="1:8" x14ac:dyDescent="0.3">
      <c r="A589" s="250"/>
      <c r="B589" s="251"/>
      <c r="C589" s="252"/>
      <c r="D589" s="143"/>
      <c r="E589" s="143"/>
      <c r="F589" s="83"/>
      <c r="G589" s="84"/>
      <c r="H589" s="84"/>
    </row>
    <row r="590" spans="1:8" x14ac:dyDescent="0.3">
      <c r="A590" s="238"/>
      <c r="B590" s="238"/>
      <c r="C590" s="238"/>
      <c r="D590" s="238"/>
      <c r="E590" s="238"/>
      <c r="F590" s="238"/>
      <c r="G590" s="238"/>
      <c r="H590" s="238"/>
    </row>
    <row r="591" spans="1:8" x14ac:dyDescent="0.3">
      <c r="A591" s="239" t="s">
        <v>239</v>
      </c>
      <c r="B591" s="239"/>
      <c r="C591" s="239"/>
      <c r="D591" s="239"/>
      <c r="E591" s="239"/>
      <c r="F591" s="239"/>
      <c r="G591" s="239"/>
      <c r="H591" s="239"/>
    </row>
    <row r="592" spans="1:8" x14ac:dyDescent="0.3">
      <c r="A592" s="240"/>
      <c r="B592" s="240"/>
      <c r="C592" s="240"/>
      <c r="D592" s="240"/>
      <c r="E592" s="240"/>
      <c r="F592" s="240"/>
      <c r="G592" s="240"/>
      <c r="H592" s="240"/>
    </row>
    <row r="593" spans="1:8" ht="20.399999999999999" x14ac:dyDescent="0.3">
      <c r="A593" s="286" t="s">
        <v>217</v>
      </c>
      <c r="B593" s="286"/>
      <c r="C593" s="286"/>
      <c r="D593" s="286"/>
      <c r="E593" s="286"/>
      <c r="F593" s="286"/>
      <c r="G593" s="286"/>
      <c r="H593" s="286"/>
    </row>
    <row r="594" spans="1:8" x14ac:dyDescent="0.3">
      <c r="A594" s="241" t="s">
        <v>240</v>
      </c>
      <c r="B594" s="242"/>
      <c r="C594" s="242"/>
      <c r="D594" s="242"/>
      <c r="E594" s="242"/>
      <c r="F594" s="242"/>
      <c r="G594" s="242"/>
      <c r="H594" s="243"/>
    </row>
    <row r="595" spans="1:8" x14ac:dyDescent="0.3">
      <c r="A595" s="244"/>
      <c r="B595" s="245"/>
      <c r="C595" s="245"/>
      <c r="D595" s="245"/>
      <c r="E595" s="245"/>
      <c r="F595" s="245"/>
      <c r="G595" s="245"/>
      <c r="H595" s="246"/>
    </row>
    <row r="596" spans="1:8" x14ac:dyDescent="0.3">
      <c r="A596" s="247"/>
      <c r="B596" s="248"/>
      <c r="C596" s="248"/>
      <c r="D596" s="248"/>
      <c r="E596" s="248"/>
      <c r="F596" s="248"/>
      <c r="G596" s="248"/>
      <c r="H596" s="249"/>
    </row>
    <row r="597" spans="1:8" ht="145.94999999999999" customHeight="1" x14ac:dyDescent="0.3">
      <c r="A597" s="259"/>
      <c r="B597" s="260"/>
      <c r="C597" s="260"/>
      <c r="D597" s="260"/>
      <c r="E597" s="260"/>
      <c r="F597" s="260"/>
      <c r="G597" s="260"/>
      <c r="H597" s="261"/>
    </row>
    <row r="598" spans="1:8" ht="17.399999999999999" x14ac:dyDescent="0.3">
      <c r="A598" s="264" t="s">
        <v>241</v>
      </c>
      <c r="B598" s="264"/>
      <c r="C598" s="264"/>
      <c r="D598" s="264"/>
      <c r="E598" s="264"/>
      <c r="F598" s="264"/>
      <c r="G598" s="262"/>
      <c r="H598" s="263"/>
    </row>
    <row r="599" spans="1:8" x14ac:dyDescent="0.3">
      <c r="A599" s="271" t="s">
        <v>242</v>
      </c>
      <c r="B599" s="271"/>
      <c r="C599" s="271"/>
      <c r="D599" s="271"/>
      <c r="E599" s="271"/>
      <c r="F599" s="271"/>
      <c r="G599" s="271"/>
      <c r="H599" s="271"/>
    </row>
    <row r="600" spans="1:8" x14ac:dyDescent="0.3">
      <c r="A600" s="271"/>
      <c r="B600" s="271"/>
      <c r="C600" s="271"/>
      <c r="D600" s="271"/>
      <c r="E600" s="271"/>
      <c r="F600" s="271"/>
      <c r="G600" s="271"/>
      <c r="H600" s="271"/>
    </row>
    <row r="601" spans="1:8" x14ac:dyDescent="0.3">
      <c r="A601" s="271"/>
      <c r="B601" s="271"/>
      <c r="C601" s="271"/>
      <c r="D601" s="271"/>
      <c r="E601" s="271"/>
      <c r="F601" s="271"/>
      <c r="G601" s="271"/>
      <c r="H601" s="271"/>
    </row>
    <row r="602" spans="1:8" x14ac:dyDescent="0.3">
      <c r="A602" s="271"/>
      <c r="B602" s="271"/>
      <c r="C602" s="271"/>
      <c r="D602" s="271"/>
      <c r="E602" s="271"/>
      <c r="F602" s="271"/>
      <c r="G602" s="271"/>
      <c r="H602" s="271"/>
    </row>
    <row r="603" spans="1:8" ht="46.8" x14ac:dyDescent="0.3">
      <c r="A603" s="253" t="s">
        <v>91</v>
      </c>
      <c r="B603" s="254"/>
      <c r="C603" s="255"/>
      <c r="D603" s="71" t="s">
        <v>92</v>
      </c>
      <c r="E603" s="72" t="s">
        <v>93</v>
      </c>
      <c r="F603" s="142" t="s">
        <v>94</v>
      </c>
      <c r="G603" s="73" t="s">
        <v>95</v>
      </c>
      <c r="H603" s="71" t="s">
        <v>96</v>
      </c>
    </row>
    <row r="604" spans="1:8" ht="15.6" x14ac:dyDescent="0.3">
      <c r="A604" s="256" t="s">
        <v>243</v>
      </c>
      <c r="B604" s="257"/>
      <c r="C604" s="258"/>
      <c r="D604" s="93">
        <v>17.22</v>
      </c>
      <c r="E604" s="94">
        <v>405000</v>
      </c>
      <c r="F604" s="90" t="s">
        <v>244</v>
      </c>
      <c r="G604" s="77" t="s">
        <v>213</v>
      </c>
      <c r="H604" s="78">
        <f>D604*160*26</f>
        <v>71635.199999999997</v>
      </c>
    </row>
    <row r="605" spans="1:8" ht="46.8" x14ac:dyDescent="0.3">
      <c r="A605" s="272" t="s">
        <v>233</v>
      </c>
      <c r="B605" s="273"/>
      <c r="C605" s="274"/>
      <c r="D605" s="80" t="s">
        <v>101</v>
      </c>
      <c r="E605" s="81" t="s">
        <v>93</v>
      </c>
      <c r="F605" s="141" t="s">
        <v>94</v>
      </c>
      <c r="G605" s="91" t="s">
        <v>95</v>
      </c>
      <c r="H605" s="80" t="s">
        <v>96</v>
      </c>
    </row>
    <row r="606" spans="1:8" x14ac:dyDescent="0.3">
      <c r="A606" s="250"/>
      <c r="B606" s="251"/>
      <c r="C606" s="252"/>
      <c r="D606" s="143"/>
      <c r="E606" s="143"/>
      <c r="F606" s="83"/>
      <c r="G606" s="84"/>
      <c r="H606" s="84"/>
    </row>
    <row r="607" spans="1:8" x14ac:dyDescent="0.3">
      <c r="A607" s="250"/>
      <c r="B607" s="251"/>
      <c r="C607" s="252"/>
      <c r="D607" s="143"/>
      <c r="E607" s="143"/>
      <c r="F607" s="83"/>
      <c r="G607" s="84"/>
      <c r="H607" s="84"/>
    </row>
    <row r="608" spans="1:8" x14ac:dyDescent="0.3">
      <c r="A608" s="250"/>
      <c r="B608" s="251"/>
      <c r="C608" s="252"/>
      <c r="D608" s="143"/>
      <c r="E608" s="143"/>
      <c r="F608" s="83"/>
      <c r="G608" s="84"/>
      <c r="H608" s="84"/>
    </row>
    <row r="609" spans="1:8" x14ac:dyDescent="0.3">
      <c r="A609" s="250"/>
      <c r="B609" s="251"/>
      <c r="C609" s="252"/>
      <c r="D609" s="143"/>
      <c r="E609" s="143"/>
      <c r="F609" s="83"/>
      <c r="G609" s="84"/>
      <c r="H609" s="84"/>
    </row>
    <row r="610" spans="1:8" x14ac:dyDescent="0.3">
      <c r="A610" s="250"/>
      <c r="B610" s="251"/>
      <c r="C610" s="252"/>
      <c r="D610" s="143"/>
      <c r="E610" s="143"/>
      <c r="F610" s="83"/>
      <c r="G610" s="84"/>
      <c r="H610" s="84"/>
    </row>
    <row r="611" spans="1:8" x14ac:dyDescent="0.3">
      <c r="A611" s="250"/>
      <c r="B611" s="251"/>
      <c r="C611" s="252"/>
      <c r="D611" s="143"/>
      <c r="E611" s="143"/>
      <c r="F611" s="83"/>
      <c r="G611" s="84"/>
      <c r="H611" s="84"/>
    </row>
    <row r="612" spans="1:8" x14ac:dyDescent="0.3">
      <c r="A612" s="250"/>
      <c r="B612" s="251"/>
      <c r="C612" s="252"/>
      <c r="D612" s="143"/>
      <c r="E612" s="143"/>
      <c r="F612" s="83"/>
      <c r="G612" s="84"/>
      <c r="H612" s="84"/>
    </row>
    <row r="613" spans="1:8" x14ac:dyDescent="0.3">
      <c r="A613" s="250"/>
      <c r="B613" s="251"/>
      <c r="C613" s="252"/>
      <c r="D613" s="143"/>
      <c r="E613" s="143"/>
      <c r="F613" s="83"/>
      <c r="G613" s="84"/>
      <c r="H613" s="84"/>
    </row>
    <row r="614" spans="1:8" x14ac:dyDescent="0.3">
      <c r="A614" s="250"/>
      <c r="B614" s="251"/>
      <c r="C614" s="252"/>
      <c r="D614" s="143"/>
      <c r="E614" s="143"/>
      <c r="F614" s="83"/>
      <c r="G614" s="84"/>
      <c r="H614" s="84"/>
    </row>
    <row r="615" spans="1:8" x14ac:dyDescent="0.3">
      <c r="A615" s="250"/>
      <c r="B615" s="251"/>
      <c r="C615" s="252"/>
      <c r="D615" s="143"/>
      <c r="E615" s="143"/>
      <c r="F615" s="83"/>
      <c r="G615" s="84"/>
      <c r="H615" s="84"/>
    </row>
    <row r="616" spans="1:8" x14ac:dyDescent="0.3">
      <c r="A616" s="238"/>
      <c r="B616" s="238"/>
      <c r="C616" s="238"/>
      <c r="D616" s="238"/>
      <c r="E616" s="238"/>
      <c r="F616" s="238"/>
      <c r="G616" s="238"/>
      <c r="H616" s="238"/>
    </row>
    <row r="617" spans="1:8" x14ac:dyDescent="0.3">
      <c r="A617" s="284" t="s">
        <v>245</v>
      </c>
      <c r="B617" s="284"/>
      <c r="C617" s="284"/>
      <c r="D617" s="284"/>
      <c r="E617" s="284"/>
      <c r="F617" s="284"/>
      <c r="G617" s="284"/>
      <c r="H617" s="284"/>
    </row>
    <row r="618" spans="1:8" x14ac:dyDescent="0.3">
      <c r="A618" s="285"/>
      <c r="B618" s="285"/>
      <c r="C618" s="285"/>
      <c r="D618" s="285"/>
      <c r="E618" s="285"/>
      <c r="F618" s="285"/>
      <c r="G618" s="285"/>
      <c r="H618" s="285"/>
    </row>
    <row r="619" spans="1:8" ht="21" customHeight="1" x14ac:dyDescent="0.3">
      <c r="A619" s="339" t="s">
        <v>246</v>
      </c>
      <c r="B619" s="339"/>
      <c r="C619" s="339"/>
      <c r="D619" s="339"/>
      <c r="E619" s="339"/>
      <c r="F619" s="339"/>
      <c r="G619" s="339"/>
      <c r="H619" s="339"/>
    </row>
    <row r="620" spans="1:8" ht="21" customHeight="1" x14ac:dyDescent="0.3">
      <c r="A620" s="286"/>
      <c r="B620" s="286"/>
      <c r="C620" s="286"/>
      <c r="D620" s="286"/>
      <c r="E620" s="286"/>
      <c r="F620" s="286"/>
      <c r="G620" s="286"/>
      <c r="H620" s="286"/>
    </row>
    <row r="621" spans="1:8" x14ac:dyDescent="0.3">
      <c r="A621" s="241" t="s">
        <v>162</v>
      </c>
      <c r="B621" s="242"/>
      <c r="C621" s="242"/>
      <c r="D621" s="242"/>
      <c r="E621" s="242"/>
      <c r="F621" s="242"/>
      <c r="G621" s="242"/>
      <c r="H621" s="243"/>
    </row>
    <row r="622" spans="1:8" x14ac:dyDescent="0.3">
      <c r="A622" s="244"/>
      <c r="B622" s="245"/>
      <c r="C622" s="245"/>
      <c r="D622" s="245"/>
      <c r="E622" s="245"/>
      <c r="F622" s="245"/>
      <c r="G622" s="245"/>
      <c r="H622" s="246"/>
    </row>
    <row r="623" spans="1:8" x14ac:dyDescent="0.3">
      <c r="A623" s="247"/>
      <c r="B623" s="248"/>
      <c r="C623" s="248"/>
      <c r="D623" s="248"/>
      <c r="E623" s="248"/>
      <c r="F623" s="248"/>
      <c r="G623" s="248"/>
      <c r="H623" s="249"/>
    </row>
    <row r="624" spans="1:8" ht="141.6" customHeight="1" x14ac:dyDescent="0.3">
      <c r="A624" s="259"/>
      <c r="B624" s="260"/>
      <c r="C624" s="260"/>
      <c r="D624" s="260"/>
      <c r="E624" s="260"/>
      <c r="F624" s="260"/>
      <c r="G624" s="260"/>
      <c r="H624" s="261"/>
    </row>
    <row r="625" spans="1:8" ht="17.399999999999999" x14ac:dyDescent="0.3">
      <c r="A625" s="264" t="s">
        <v>247</v>
      </c>
      <c r="B625" s="264"/>
      <c r="C625" s="264"/>
      <c r="D625" s="264"/>
      <c r="E625" s="264"/>
      <c r="F625" s="264"/>
      <c r="G625" s="262"/>
      <c r="H625" s="263"/>
    </row>
    <row r="626" spans="1:8" x14ac:dyDescent="0.3">
      <c r="A626" s="271" t="s">
        <v>248</v>
      </c>
      <c r="B626" s="271"/>
      <c r="C626" s="271"/>
      <c r="D626" s="271"/>
      <c r="E626" s="271"/>
      <c r="F626" s="271"/>
      <c r="G626" s="271"/>
      <c r="H626" s="271"/>
    </row>
    <row r="627" spans="1:8" x14ac:dyDescent="0.3">
      <c r="A627" s="271"/>
      <c r="B627" s="271"/>
      <c r="C627" s="271"/>
      <c r="D627" s="271"/>
      <c r="E627" s="271"/>
      <c r="F627" s="271"/>
      <c r="G627" s="271"/>
      <c r="H627" s="271"/>
    </row>
    <row r="628" spans="1:8" x14ac:dyDescent="0.3">
      <c r="A628" s="271"/>
      <c r="B628" s="271"/>
      <c r="C628" s="271"/>
      <c r="D628" s="271"/>
      <c r="E628" s="271"/>
      <c r="F628" s="271"/>
      <c r="G628" s="271"/>
      <c r="H628" s="271"/>
    </row>
    <row r="629" spans="1:8" x14ac:dyDescent="0.3">
      <c r="A629" s="271"/>
      <c r="B629" s="271"/>
      <c r="C629" s="271"/>
      <c r="D629" s="271"/>
      <c r="E629" s="271"/>
      <c r="F629" s="271"/>
      <c r="G629" s="271"/>
      <c r="H629" s="271"/>
    </row>
    <row r="630" spans="1:8" x14ac:dyDescent="0.3">
      <c r="A630" s="271"/>
      <c r="B630" s="271"/>
      <c r="C630" s="271"/>
      <c r="D630" s="271"/>
      <c r="E630" s="271"/>
      <c r="F630" s="271"/>
      <c r="G630" s="271"/>
      <c r="H630" s="271"/>
    </row>
    <row r="631" spans="1:8" x14ac:dyDescent="0.3">
      <c r="A631" s="271"/>
      <c r="B631" s="271"/>
      <c r="C631" s="271"/>
      <c r="D631" s="271"/>
      <c r="E631" s="271"/>
      <c r="F631" s="271"/>
      <c r="G631" s="271"/>
      <c r="H631" s="271"/>
    </row>
    <row r="632" spans="1:8" x14ac:dyDescent="0.3">
      <c r="A632" s="271"/>
      <c r="B632" s="271"/>
      <c r="C632" s="271"/>
      <c r="D632" s="271"/>
      <c r="E632" s="271"/>
      <c r="F632" s="271"/>
      <c r="G632" s="271"/>
      <c r="H632" s="271"/>
    </row>
    <row r="633" spans="1:8" ht="46.8" x14ac:dyDescent="0.3">
      <c r="A633" s="253" t="s">
        <v>91</v>
      </c>
      <c r="B633" s="254"/>
      <c r="C633" s="255"/>
      <c r="D633" s="71" t="s">
        <v>92</v>
      </c>
      <c r="E633" s="72" t="s">
        <v>93</v>
      </c>
      <c r="F633" s="142" t="s">
        <v>94</v>
      </c>
      <c r="G633" s="73" t="s">
        <v>95</v>
      </c>
      <c r="H633" s="71" t="s">
        <v>96</v>
      </c>
    </row>
    <row r="634" spans="1:8" ht="15.6" x14ac:dyDescent="0.3">
      <c r="A634" s="256" t="s">
        <v>249</v>
      </c>
      <c r="B634" s="257"/>
      <c r="C634" s="258"/>
      <c r="D634" s="93">
        <v>28.97</v>
      </c>
      <c r="E634" s="94">
        <v>500000</v>
      </c>
      <c r="F634" s="90" t="s">
        <v>250</v>
      </c>
      <c r="G634" s="77" t="s">
        <v>251</v>
      </c>
      <c r="H634" s="78">
        <f>D634*40*52</f>
        <v>60257.599999999999</v>
      </c>
    </row>
    <row r="635" spans="1:8" ht="46.8" x14ac:dyDescent="0.3">
      <c r="A635" s="272" t="s">
        <v>233</v>
      </c>
      <c r="B635" s="273"/>
      <c r="C635" s="274"/>
      <c r="D635" s="80" t="s">
        <v>101</v>
      </c>
      <c r="E635" s="81" t="s">
        <v>93</v>
      </c>
      <c r="F635" s="141" t="s">
        <v>94</v>
      </c>
      <c r="G635" s="91" t="s">
        <v>95</v>
      </c>
      <c r="H635" s="80" t="s">
        <v>96</v>
      </c>
    </row>
    <row r="636" spans="1:8" x14ac:dyDescent="0.3">
      <c r="A636" s="250"/>
      <c r="B636" s="251"/>
      <c r="C636" s="252"/>
      <c r="D636" s="143"/>
      <c r="E636" s="143"/>
      <c r="F636" s="83"/>
      <c r="G636" s="84"/>
      <c r="H636" s="84"/>
    </row>
    <row r="637" spans="1:8" x14ac:dyDescent="0.3">
      <c r="A637" s="250"/>
      <c r="B637" s="251"/>
      <c r="C637" s="252"/>
      <c r="D637" s="143"/>
      <c r="E637" s="143"/>
      <c r="F637" s="83"/>
      <c r="G637" s="84"/>
      <c r="H637" s="84"/>
    </row>
    <row r="638" spans="1:8" x14ac:dyDescent="0.3">
      <c r="A638" s="250"/>
      <c r="B638" s="251"/>
      <c r="C638" s="252"/>
      <c r="D638" s="143"/>
      <c r="E638" s="143"/>
      <c r="F638" s="83"/>
      <c r="G638" s="84"/>
      <c r="H638" s="84"/>
    </row>
    <row r="639" spans="1:8" x14ac:dyDescent="0.3">
      <c r="A639" s="250"/>
      <c r="B639" s="251"/>
      <c r="C639" s="252"/>
      <c r="D639" s="143"/>
      <c r="E639" s="143"/>
      <c r="F639" s="83"/>
      <c r="G639" s="84"/>
      <c r="H639" s="84"/>
    </row>
    <row r="640" spans="1:8" x14ac:dyDescent="0.3">
      <c r="A640" s="250"/>
      <c r="B640" s="251"/>
      <c r="C640" s="252"/>
      <c r="D640" s="143"/>
      <c r="E640" s="143"/>
      <c r="F640" s="83"/>
      <c r="G640" s="84"/>
      <c r="H640" s="84"/>
    </row>
    <row r="641" spans="1:8" x14ac:dyDescent="0.3">
      <c r="A641" s="250"/>
      <c r="B641" s="251"/>
      <c r="C641" s="252"/>
      <c r="D641" s="143"/>
      <c r="E641" s="143"/>
      <c r="F641" s="83"/>
      <c r="G641" s="84"/>
      <c r="H641" s="84"/>
    </row>
    <row r="642" spans="1:8" x14ac:dyDescent="0.3">
      <c r="A642" s="250"/>
      <c r="B642" s="251"/>
      <c r="C642" s="252"/>
      <c r="D642" s="143"/>
      <c r="E642" s="143"/>
      <c r="F642" s="83"/>
      <c r="G642" s="84"/>
      <c r="H642" s="84"/>
    </row>
    <row r="643" spans="1:8" x14ac:dyDescent="0.3">
      <c r="A643" s="250"/>
      <c r="B643" s="251"/>
      <c r="C643" s="252"/>
      <c r="D643" s="143"/>
      <c r="E643" s="143"/>
      <c r="F643" s="83"/>
      <c r="G643" s="84"/>
      <c r="H643" s="84"/>
    </row>
    <row r="644" spans="1:8" x14ac:dyDescent="0.3">
      <c r="A644" s="250"/>
      <c r="B644" s="251"/>
      <c r="C644" s="252"/>
      <c r="D644" s="143"/>
      <c r="E644" s="143"/>
      <c r="F644" s="83"/>
      <c r="G644" s="84"/>
      <c r="H644" s="84"/>
    </row>
    <row r="645" spans="1:8" x14ac:dyDescent="0.3">
      <c r="A645" s="250"/>
      <c r="B645" s="251"/>
      <c r="C645" s="252"/>
      <c r="D645" s="143"/>
      <c r="E645" s="143"/>
      <c r="F645" s="83"/>
      <c r="G645" s="84"/>
      <c r="H645" s="84"/>
    </row>
  </sheetData>
  <mergeCells count="491">
    <mergeCell ref="A205:C205"/>
    <mergeCell ref="A208:C208"/>
    <mergeCell ref="A209:C209"/>
    <mergeCell ref="A187:H187"/>
    <mergeCell ref="A398:G398"/>
    <mergeCell ref="A330:C330"/>
    <mergeCell ref="A332:H333"/>
    <mergeCell ref="A336:C336"/>
    <mergeCell ref="A337:C337"/>
    <mergeCell ref="A344:C344"/>
    <mergeCell ref="A345:C345"/>
    <mergeCell ref="A346:C346"/>
    <mergeCell ref="A348:H349"/>
    <mergeCell ref="A351:C351"/>
    <mergeCell ref="A352:C352"/>
    <mergeCell ref="A353:C353"/>
    <mergeCell ref="A354:C354"/>
    <mergeCell ref="A355:C355"/>
    <mergeCell ref="A356:C356"/>
    <mergeCell ref="A357:C357"/>
    <mergeCell ref="A359:C359"/>
    <mergeCell ref="A360:C360"/>
    <mergeCell ref="A361:C361"/>
    <mergeCell ref="A362:C362"/>
    <mergeCell ref="A26:H26"/>
    <mergeCell ref="A569:H569"/>
    <mergeCell ref="A593:H593"/>
    <mergeCell ref="A619:H620"/>
    <mergeCell ref="A458:H458"/>
    <mergeCell ref="A485:H485"/>
    <mergeCell ref="A521:H521"/>
    <mergeCell ref="A145:H146"/>
    <mergeCell ref="A28:H29"/>
    <mergeCell ref="A30:H30"/>
    <mergeCell ref="A105:H105"/>
    <mergeCell ref="A160:G160"/>
    <mergeCell ref="A183:G183"/>
    <mergeCell ref="A212:G212"/>
    <mergeCell ref="A232:G232"/>
    <mergeCell ref="A251:G251"/>
    <mergeCell ref="A331:G331"/>
    <mergeCell ref="A299:G299"/>
    <mergeCell ref="A315:G315"/>
    <mergeCell ref="A463:F463"/>
    <mergeCell ref="G463:H463"/>
    <mergeCell ref="A490:F490"/>
    <mergeCell ref="G490:H490"/>
    <mergeCell ref="A526:F526"/>
    <mergeCell ref="A399:H400"/>
    <mergeCell ref="A598:F598"/>
    <mergeCell ref="G598:H598"/>
    <mergeCell ref="A472:C472"/>
    <mergeCell ref="A473:C473"/>
    <mergeCell ref="A474:C474"/>
    <mergeCell ref="A476:C476"/>
    <mergeCell ref="A477:C477"/>
    <mergeCell ref="A574:F574"/>
    <mergeCell ref="A585:C585"/>
    <mergeCell ref="A586:C586"/>
    <mergeCell ref="A486:H488"/>
    <mergeCell ref="A489:H489"/>
    <mergeCell ref="A482:H482"/>
    <mergeCell ref="A483:H484"/>
    <mergeCell ref="A507:C507"/>
    <mergeCell ref="A505:C505"/>
    <mergeCell ref="A506:C506"/>
    <mergeCell ref="A508:C508"/>
    <mergeCell ref="A509:C509"/>
    <mergeCell ref="A512:C512"/>
    <mergeCell ref="A513:C513"/>
    <mergeCell ref="A415:H416"/>
    <mergeCell ref="A432:H433"/>
    <mergeCell ref="A386:C386"/>
    <mergeCell ref="A443:C443"/>
    <mergeCell ref="A435:H437"/>
    <mergeCell ref="A438:H438"/>
    <mergeCell ref="A440:H441"/>
    <mergeCell ref="A408:C408"/>
    <mergeCell ref="A409:C409"/>
    <mergeCell ref="A430:G430"/>
    <mergeCell ref="A439:F439"/>
    <mergeCell ref="G439:H439"/>
    <mergeCell ref="A434:H434"/>
    <mergeCell ref="A397:C397"/>
    <mergeCell ref="A387:C387"/>
    <mergeCell ref="A388:C388"/>
    <mergeCell ref="A389:C389"/>
    <mergeCell ref="A390:C390"/>
    <mergeCell ref="A391:C391"/>
    <mergeCell ref="A393:C393"/>
    <mergeCell ref="A392:C392"/>
    <mergeCell ref="A395:C395"/>
    <mergeCell ref="A396:C396"/>
    <mergeCell ref="A394:C394"/>
    <mergeCell ref="A442:C442"/>
    <mergeCell ref="A403:C403"/>
    <mergeCell ref="A371:C371"/>
    <mergeCell ref="A372:C372"/>
    <mergeCell ref="A347:G347"/>
    <mergeCell ref="A363:G363"/>
    <mergeCell ref="A379:G379"/>
    <mergeCell ref="A375:C375"/>
    <mergeCell ref="A376:C376"/>
    <mergeCell ref="A377:C377"/>
    <mergeCell ref="A378:C378"/>
    <mergeCell ref="A373:C373"/>
    <mergeCell ref="A364:H365"/>
    <mergeCell ref="A366:C366"/>
    <mergeCell ref="A367:C367"/>
    <mergeCell ref="A368:C368"/>
    <mergeCell ref="A369:C369"/>
    <mergeCell ref="A199:C199"/>
    <mergeCell ref="A294:C294"/>
    <mergeCell ref="A295:C295"/>
    <mergeCell ref="A308:C308"/>
    <mergeCell ref="A418:C418"/>
    <mergeCell ref="A445:C445"/>
    <mergeCell ref="A446:C446"/>
    <mergeCell ref="A447:C447"/>
    <mergeCell ref="A450:C450"/>
    <mergeCell ref="A206:C206"/>
    <mergeCell ref="A207:C207"/>
    <mergeCell ref="A226:C226"/>
    <mergeCell ref="A229:C229"/>
    <mergeCell ref="A230:C230"/>
    <mergeCell ref="A202:C202"/>
    <mergeCell ref="A203:C203"/>
    <mergeCell ref="A204:C204"/>
    <mergeCell ref="A228:C228"/>
    <mergeCell ref="A210:C210"/>
    <mergeCell ref="A242:C242"/>
    <mergeCell ref="A227:C227"/>
    <mergeCell ref="A282:H282"/>
    <mergeCell ref="A284:H285"/>
    <mergeCell ref="A380:H384"/>
    <mergeCell ref="A640:C640"/>
    <mergeCell ref="A641:C641"/>
    <mergeCell ref="A50:C50"/>
    <mergeCell ref="A51:C51"/>
    <mergeCell ref="A287:C287"/>
    <mergeCell ref="A286:C286"/>
    <mergeCell ref="A63:C63"/>
    <mergeCell ref="A64:C64"/>
    <mergeCell ref="A88:C88"/>
    <mergeCell ref="A55:G55"/>
    <mergeCell ref="A116:C116"/>
    <mergeCell ref="A117:C117"/>
    <mergeCell ref="A118:C118"/>
    <mergeCell ref="A135:C135"/>
    <mergeCell ref="A109:F109"/>
    <mergeCell ref="G109:H109"/>
    <mergeCell ref="A112:C112"/>
    <mergeCell ref="A113:C113"/>
    <mergeCell ref="A131:C131"/>
    <mergeCell ref="A132:C132"/>
    <mergeCell ref="A211:C211"/>
    <mergeCell ref="A221:C221"/>
    <mergeCell ref="A222:C222"/>
    <mergeCell ref="A223:C223"/>
    <mergeCell ref="A150:C150"/>
    <mergeCell ref="A36:H37"/>
    <mergeCell ref="A56:H57"/>
    <mergeCell ref="A93:C93"/>
    <mergeCell ref="A94:C94"/>
    <mergeCell ref="A95:C95"/>
    <mergeCell ref="A89:C89"/>
    <mergeCell ref="A3:H23"/>
    <mergeCell ref="A73:C73"/>
    <mergeCell ref="A74:C74"/>
    <mergeCell ref="A42:C42"/>
    <mergeCell ref="A43:C43"/>
    <mergeCell ref="A34:H34"/>
    <mergeCell ref="A31:H31"/>
    <mergeCell ref="A38:H41"/>
    <mergeCell ref="A35:F35"/>
    <mergeCell ref="G35:H35"/>
    <mergeCell ref="A114:C114"/>
    <mergeCell ref="A119:C119"/>
    <mergeCell ref="A101:G101"/>
    <mergeCell ref="A125:G125"/>
    <mergeCell ref="A144:G144"/>
    <mergeCell ref="A106:H107"/>
    <mergeCell ref="A108:H108"/>
    <mergeCell ref="A71:C71"/>
    <mergeCell ref="A72:C72"/>
    <mergeCell ref="A75:C75"/>
    <mergeCell ref="A123:C123"/>
    <mergeCell ref="A139:C139"/>
    <mergeCell ref="A140:C140"/>
    <mergeCell ref="A128:H130"/>
    <mergeCell ref="A96:C96"/>
    <mergeCell ref="A100:C100"/>
    <mergeCell ref="A97:C97"/>
    <mergeCell ref="A98:C98"/>
    <mergeCell ref="A121:C121"/>
    <mergeCell ref="A115:C115"/>
    <mergeCell ref="A137:C137"/>
    <mergeCell ref="A138:C138"/>
    <mergeCell ref="A133:C133"/>
    <mergeCell ref="A134:C134"/>
    <mergeCell ref="A136:C136"/>
    <mergeCell ref="A120:C120"/>
    <mergeCell ref="A124:C124"/>
    <mergeCell ref="A110:H111"/>
    <mergeCell ref="A126:H127"/>
    <mergeCell ref="A151:C151"/>
    <mergeCell ref="A152:C152"/>
    <mergeCell ref="A58:H62"/>
    <mergeCell ref="A99:C99"/>
    <mergeCell ref="A76:G76"/>
    <mergeCell ref="A77:H78"/>
    <mergeCell ref="A122:C122"/>
    <mergeCell ref="A156:C156"/>
    <mergeCell ref="A141:C141"/>
    <mergeCell ref="A142:C142"/>
    <mergeCell ref="A143:C143"/>
    <mergeCell ref="A149:C149"/>
    <mergeCell ref="A154:C154"/>
    <mergeCell ref="A155:C155"/>
    <mergeCell ref="A153:C153"/>
    <mergeCell ref="A147:C147"/>
    <mergeCell ref="A148:C148"/>
    <mergeCell ref="A79:H87"/>
    <mergeCell ref="A65:C65"/>
    <mergeCell ref="A66:C66"/>
    <mergeCell ref="A67:C67"/>
    <mergeCell ref="A68:C68"/>
    <mergeCell ref="A69:C69"/>
    <mergeCell ref="A70:C70"/>
    <mergeCell ref="A191:H191"/>
    <mergeCell ref="A157:C157"/>
    <mergeCell ref="A158:C158"/>
    <mergeCell ref="A159:C159"/>
    <mergeCell ref="A172:C172"/>
    <mergeCell ref="A174:C174"/>
    <mergeCell ref="A173:C173"/>
    <mergeCell ref="A176:C176"/>
    <mergeCell ref="A177:C177"/>
    <mergeCell ref="A188:H190"/>
    <mergeCell ref="A178:C178"/>
    <mergeCell ref="A179:C179"/>
    <mergeCell ref="A180:C180"/>
    <mergeCell ref="A181:C181"/>
    <mergeCell ref="A175:C175"/>
    <mergeCell ref="A163:H169"/>
    <mergeCell ref="A170:C170"/>
    <mergeCell ref="A171:C171"/>
    <mergeCell ref="A182:C182"/>
    <mergeCell ref="A161:H162"/>
    <mergeCell ref="A192:F192"/>
    <mergeCell ref="G192:H192"/>
    <mergeCell ref="A193:H198"/>
    <mergeCell ref="A213:H218"/>
    <mergeCell ref="A233:H237"/>
    <mergeCell ref="A250:C250"/>
    <mergeCell ref="A243:C243"/>
    <mergeCell ref="A244:C244"/>
    <mergeCell ref="A247:C247"/>
    <mergeCell ref="A248:C248"/>
    <mergeCell ref="A249:C249"/>
    <mergeCell ref="A245:C245"/>
    <mergeCell ref="A246:C246"/>
    <mergeCell ref="A200:C200"/>
    <mergeCell ref="A219:C219"/>
    <mergeCell ref="A220:C220"/>
    <mergeCell ref="A238:C238"/>
    <mergeCell ref="A239:C239"/>
    <mergeCell ref="A201:C201"/>
    <mergeCell ref="A224:C224"/>
    <mergeCell ref="A225:C225"/>
    <mergeCell ref="A231:C231"/>
    <mergeCell ref="A240:C240"/>
    <mergeCell ref="A241:C241"/>
    <mergeCell ref="A288:C288"/>
    <mergeCell ref="A289:C289"/>
    <mergeCell ref="A290:C290"/>
    <mergeCell ref="A252:H274"/>
    <mergeCell ref="G283:H283"/>
    <mergeCell ref="A283:F283"/>
    <mergeCell ref="A302:C302"/>
    <mergeCell ref="A291:C291"/>
    <mergeCell ref="A292:C292"/>
    <mergeCell ref="A293:C293"/>
    <mergeCell ref="A296:C296"/>
    <mergeCell ref="A297:C297"/>
    <mergeCell ref="A278:H278"/>
    <mergeCell ref="A385:C385"/>
    <mergeCell ref="A451:C451"/>
    <mergeCell ref="A452:C452"/>
    <mergeCell ref="A314:C314"/>
    <mergeCell ref="A316:H317"/>
    <mergeCell ref="A320:C320"/>
    <mergeCell ref="A321:C321"/>
    <mergeCell ref="A298:C298"/>
    <mergeCell ref="A300:H301"/>
    <mergeCell ref="A304:C304"/>
    <mergeCell ref="A305:C305"/>
    <mergeCell ref="A306:C306"/>
    <mergeCell ref="A307:C307"/>
    <mergeCell ref="A310:C310"/>
    <mergeCell ref="A311:C311"/>
    <mergeCell ref="A312:C312"/>
    <mergeCell ref="A313:C313"/>
    <mergeCell ref="A309:C309"/>
    <mergeCell ref="A303:C303"/>
    <mergeCell ref="A318:C318"/>
    <mergeCell ref="A319:C319"/>
    <mergeCell ref="A370:C370"/>
    <mergeCell ref="A374:C374"/>
    <mergeCell ref="A358:C358"/>
    <mergeCell ref="A325:C325"/>
    <mergeCell ref="A322:C322"/>
    <mergeCell ref="A323:C323"/>
    <mergeCell ref="A324:C324"/>
    <mergeCell ref="A334:C334"/>
    <mergeCell ref="A335:C335"/>
    <mergeCell ref="A350:C350"/>
    <mergeCell ref="A340:C340"/>
    <mergeCell ref="A341:C341"/>
    <mergeCell ref="A329:C329"/>
    <mergeCell ref="A327:C327"/>
    <mergeCell ref="A328:C328"/>
    <mergeCell ref="A326:C326"/>
    <mergeCell ref="A338:C338"/>
    <mergeCell ref="A339:C339"/>
    <mergeCell ref="A342:C342"/>
    <mergeCell ref="A343:C343"/>
    <mergeCell ref="A515:C515"/>
    <mergeCell ref="A516:C516"/>
    <mergeCell ref="A517:C517"/>
    <mergeCell ref="A491:H504"/>
    <mergeCell ref="A404:C404"/>
    <mergeCell ref="A405:C405"/>
    <mergeCell ref="A406:C406"/>
    <mergeCell ref="A413:C413"/>
    <mergeCell ref="A419:C419"/>
    <mergeCell ref="A420:C420"/>
    <mergeCell ref="A407:C407"/>
    <mergeCell ref="A410:C410"/>
    <mergeCell ref="A411:C411"/>
    <mergeCell ref="A412:C412"/>
    <mergeCell ref="A453:C453"/>
    <mergeCell ref="A454:C454"/>
    <mergeCell ref="A444:C444"/>
    <mergeCell ref="A424:C424"/>
    <mergeCell ref="A459:H461"/>
    <mergeCell ref="A462:H462"/>
    <mergeCell ref="A401:C401"/>
    <mergeCell ref="A402:C402"/>
    <mergeCell ref="A417:C417"/>
    <mergeCell ref="A414:G414"/>
    <mergeCell ref="A475:C475"/>
    <mergeCell ref="A478:C478"/>
    <mergeCell ref="A479:C479"/>
    <mergeCell ref="A480:C480"/>
    <mergeCell ref="A481:C481"/>
    <mergeCell ref="A421:C421"/>
    <mergeCell ref="A422:C422"/>
    <mergeCell ref="A423:C423"/>
    <mergeCell ref="A426:C426"/>
    <mergeCell ref="A464:H468"/>
    <mergeCell ref="A471:C471"/>
    <mergeCell ref="A431:H431"/>
    <mergeCell ref="A455:H455"/>
    <mergeCell ref="A456:H457"/>
    <mergeCell ref="A448:C448"/>
    <mergeCell ref="A449:C449"/>
    <mergeCell ref="A427:C427"/>
    <mergeCell ref="A428:C428"/>
    <mergeCell ref="A429:C429"/>
    <mergeCell ref="A425:C425"/>
    <mergeCell ref="A535:C535"/>
    <mergeCell ref="A538:C538"/>
    <mergeCell ref="A529:C529"/>
    <mergeCell ref="A530:C530"/>
    <mergeCell ref="A527:H528"/>
    <mergeCell ref="G526:H526"/>
    <mergeCell ref="A637:C637"/>
    <mergeCell ref="A617:H618"/>
    <mergeCell ref="A469:C469"/>
    <mergeCell ref="A470:C470"/>
    <mergeCell ref="A545:H545"/>
    <mergeCell ref="G574:H574"/>
    <mergeCell ref="A514:C514"/>
    <mergeCell ref="A518:H518"/>
    <mergeCell ref="A519:H520"/>
    <mergeCell ref="A522:H524"/>
    <mergeCell ref="A525:H525"/>
    <mergeCell ref="A510:C510"/>
    <mergeCell ref="A511:C511"/>
    <mergeCell ref="A625:F625"/>
    <mergeCell ref="G625:H625"/>
    <mergeCell ref="A610:C610"/>
    <mergeCell ref="A531:C531"/>
    <mergeCell ref="A532:C532"/>
    <mergeCell ref="A638:C638"/>
    <mergeCell ref="A639:C639"/>
    <mergeCell ref="A615:C615"/>
    <mergeCell ref="A621:H623"/>
    <mergeCell ref="A624:H624"/>
    <mergeCell ref="A626:H632"/>
    <mergeCell ref="A54:C54"/>
    <mergeCell ref="A90:C90"/>
    <mergeCell ref="A91:C91"/>
    <mergeCell ref="A92:C92"/>
    <mergeCell ref="A635:C635"/>
    <mergeCell ref="A636:C636"/>
    <mergeCell ref="A608:C608"/>
    <mergeCell ref="A581:C581"/>
    <mergeCell ref="A555:C555"/>
    <mergeCell ref="A556:C556"/>
    <mergeCell ref="A597:H597"/>
    <mergeCell ref="A599:H602"/>
    <mergeCell ref="A605:C605"/>
    <mergeCell ref="A567:H568"/>
    <mergeCell ref="A590:H590"/>
    <mergeCell ref="A582:C582"/>
    <mergeCell ref="A583:C583"/>
    <mergeCell ref="A616:H616"/>
    <mergeCell ref="A642:C642"/>
    <mergeCell ref="A645:C645"/>
    <mergeCell ref="A44:C44"/>
    <mergeCell ref="A45:C45"/>
    <mergeCell ref="A46:C46"/>
    <mergeCell ref="A47:C47"/>
    <mergeCell ref="A48:C48"/>
    <mergeCell ref="A49:C49"/>
    <mergeCell ref="A52:C52"/>
    <mergeCell ref="A53:C53"/>
    <mergeCell ref="A606:C606"/>
    <mergeCell ref="A607:C607"/>
    <mergeCell ref="A603:C603"/>
    <mergeCell ref="A604:C604"/>
    <mergeCell ref="A633:C633"/>
    <mergeCell ref="A634:C634"/>
    <mergeCell ref="A611:C611"/>
    <mergeCell ref="A578:C578"/>
    <mergeCell ref="A643:C643"/>
    <mergeCell ref="A644:C644"/>
    <mergeCell ref="A609:C609"/>
    <mergeCell ref="A612:C612"/>
    <mergeCell ref="A613:C613"/>
    <mergeCell ref="A614:C614"/>
    <mergeCell ref="A32:H33"/>
    <mergeCell ref="A557:C557"/>
    <mergeCell ref="A558:C558"/>
    <mergeCell ref="A559:C559"/>
    <mergeCell ref="A560:C560"/>
    <mergeCell ref="A275:H275"/>
    <mergeCell ref="A587:C587"/>
    <mergeCell ref="A588:C588"/>
    <mergeCell ref="A589:C589"/>
    <mergeCell ref="A584:C584"/>
    <mergeCell ref="A570:H572"/>
    <mergeCell ref="A573:H573"/>
    <mergeCell ref="A575:H576"/>
    <mergeCell ref="A579:C579"/>
    <mergeCell ref="A577:C577"/>
    <mergeCell ref="A562:C562"/>
    <mergeCell ref="A563:C563"/>
    <mergeCell ref="A564:C564"/>
    <mergeCell ref="A565:C565"/>
    <mergeCell ref="A566:H566"/>
    <mergeCell ref="A539:C539"/>
    <mergeCell ref="A551:H552"/>
    <mergeCell ref="A533:C533"/>
    <mergeCell ref="A534:C534"/>
    <mergeCell ref="A1:H2"/>
    <mergeCell ref="A24:H25"/>
    <mergeCell ref="A102:H102"/>
    <mergeCell ref="A184:H184"/>
    <mergeCell ref="A185:H186"/>
    <mergeCell ref="A103:H104"/>
    <mergeCell ref="A594:H596"/>
    <mergeCell ref="A580:C580"/>
    <mergeCell ref="A279:H281"/>
    <mergeCell ref="A276:H277"/>
    <mergeCell ref="A561:C561"/>
    <mergeCell ref="A591:H592"/>
    <mergeCell ref="A536:C536"/>
    <mergeCell ref="A537:C537"/>
    <mergeCell ref="A553:C553"/>
    <mergeCell ref="A554:C554"/>
    <mergeCell ref="A540:C540"/>
    <mergeCell ref="A541:C541"/>
    <mergeCell ref="A546:H548"/>
    <mergeCell ref="A549:H549"/>
    <mergeCell ref="G550:H550"/>
    <mergeCell ref="A542:H542"/>
    <mergeCell ref="A543:H544"/>
    <mergeCell ref="A550:F550"/>
  </mergeCells>
  <dataValidations count="1">
    <dataValidation type="textLength" allowBlank="1" showInputMessage="1" showErrorMessage="1" errorTitle="Character Limit Exceeded" error="Please enter 2,500 characters or less." sqref="A44 A133 A114 F149 A172 F114 F44 F133 A149 F172 A201 F240 F201 A221 F221 A240 A288 F320 F288 A320 F304 A336 F336 A403 F352 A352 F368 A368 F387 A387 F419 A419 F403 A304 A444 F444 A471 F471 A507 F507 A531 F531 A555 F555 A579 F579 A605 F605 A635 F635 A90 F90 A65 F65 A286 F286 A42 F42 A63 F63 A88 F88 A112 F112 A131 F131 A147 F147 A170 F170 A199 F199 A219 F219 A238 F238 A302 F302 A318 F318 A334 F334 A350 F350 A366 F366 A385 F385 A401 F401 A417 F417 A442 F442 A469 F469 A505 F505 A529 F529 A553 F553 A577 F577 A603 F603 A633 F633" xr:uid="{00000000-0002-0000-0300-000000000000}">
      <formula1>1</formula1>
      <formula2>2500</formula2>
    </dataValidation>
  </dataValidations>
  <hyperlinks>
    <hyperlink ref="A26:H26" r:id="rId1" display="For SSP-specific questions or questions related to this application, please e-mail fema-ssp@fema.dhs.gov." xr:uid="{00000000-0004-0000-0300-000000000000}"/>
    <hyperlink ref="A24" r:id="rId2" display="https://www.fema.gov/grants/preparedness/shelter-services-program/fy-23-nofo" xr:uid="{00000000-0004-0000-0300-000001000000}"/>
    <hyperlink ref="A24:H25" r:id="rId3" display="https://www.fema.gov/grants/preparedness/shelter-services-program/" xr:uid="{00000000-0004-0000-0300-000002000000}"/>
  </hyperlinks>
  <printOptions horizontalCentered="1" verticalCentered="1"/>
  <pageMargins left="0.15" right="0.15" top="0.5" bottom="0.5" header="0.3" footer="0.3"/>
  <pageSetup scale="53" fitToWidth="0" orientation="portrait" horizontalDpi="1200" verticalDpi="1200"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I33"/>
  <sheetViews>
    <sheetView zoomScale="70" zoomScaleNormal="70" workbookViewId="0">
      <selection activeCell="C3" sqref="C3"/>
    </sheetView>
  </sheetViews>
  <sheetFormatPr defaultColWidth="9.33203125" defaultRowHeight="15" customHeight="1" x14ac:dyDescent="0.25"/>
  <cols>
    <col min="1" max="1" width="4.109375" style="9" customWidth="1"/>
    <col min="2" max="2" width="9.33203125" style="9"/>
    <col min="3" max="3" width="20.6640625" style="9" customWidth="1"/>
    <col min="4" max="4" width="33" style="9" customWidth="1"/>
    <col min="5" max="5" width="32.6640625" style="9" customWidth="1"/>
    <col min="6" max="6" width="21.5546875" style="9" customWidth="1"/>
    <col min="7" max="7" width="31.44140625" style="9" customWidth="1"/>
    <col min="8" max="8" width="51" style="9" customWidth="1"/>
    <col min="9" max="9" width="19.44140625" style="9" customWidth="1"/>
    <col min="10" max="10" width="15.5546875" style="9" customWidth="1"/>
    <col min="11" max="11" width="21.6640625" style="9" customWidth="1"/>
    <col min="12" max="12" width="26" style="9" customWidth="1"/>
    <col min="13" max="13" width="45.6640625" style="9" customWidth="1"/>
    <col min="14" max="14" width="23.88671875" style="9" customWidth="1"/>
    <col min="15" max="15" width="11.33203125" style="95" customWidth="1"/>
    <col min="16" max="16" width="11.109375" style="95" bestFit="1" customWidth="1"/>
    <col min="17" max="17" width="18.6640625" style="95" customWidth="1"/>
    <col min="18" max="18" width="35.6640625" style="95" customWidth="1"/>
    <col min="19" max="16384" width="9.33203125" style="9"/>
  </cols>
  <sheetData>
    <row r="2" spans="1:191" ht="27.6" customHeight="1" x14ac:dyDescent="0.4">
      <c r="B2" s="225" t="s">
        <v>252</v>
      </c>
      <c r="C2" s="225"/>
      <c r="D2" s="225"/>
      <c r="E2" s="225"/>
      <c r="F2" s="225"/>
      <c r="G2" s="225"/>
      <c r="H2" s="225"/>
      <c r="I2" s="225"/>
      <c r="J2" s="225"/>
      <c r="K2" s="225"/>
      <c r="L2" s="225"/>
      <c r="M2" s="225"/>
      <c r="N2" s="225"/>
      <c r="O2" s="225"/>
      <c r="P2" s="225"/>
      <c r="Q2" s="225"/>
      <c r="R2" s="225"/>
      <c r="S2" s="225"/>
    </row>
    <row r="3" spans="1:191" s="100" customFormat="1" ht="75.599999999999994" customHeight="1" x14ac:dyDescent="0.3">
      <c r="A3" s="9"/>
      <c r="B3" s="122"/>
      <c r="C3" s="96" t="s">
        <v>253</v>
      </c>
      <c r="D3" s="97" t="s">
        <v>254</v>
      </c>
      <c r="E3" s="97" t="s">
        <v>255</v>
      </c>
      <c r="F3" s="97" t="s">
        <v>256</v>
      </c>
      <c r="G3" s="98" t="s">
        <v>257</v>
      </c>
      <c r="H3" s="97" t="s">
        <v>21</v>
      </c>
      <c r="I3" s="97" t="s">
        <v>22</v>
      </c>
      <c r="J3" s="97" t="s">
        <v>23</v>
      </c>
      <c r="K3" s="97" t="s">
        <v>24</v>
      </c>
      <c r="L3" s="97" t="s">
        <v>25</v>
      </c>
      <c r="M3" s="99" t="s">
        <v>258</v>
      </c>
      <c r="N3" s="97" t="s">
        <v>259</v>
      </c>
      <c r="O3" s="97" t="s">
        <v>260</v>
      </c>
      <c r="P3" s="98" t="s">
        <v>261</v>
      </c>
      <c r="Q3" s="98" t="s">
        <v>262</v>
      </c>
      <c r="R3" s="98" t="s">
        <v>263</v>
      </c>
      <c r="S3" s="122"/>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row>
    <row r="4" spans="1:191" ht="24.6" customHeight="1" x14ac:dyDescent="0.3">
      <c r="B4" s="122"/>
      <c r="C4" s="101" t="s">
        <v>264</v>
      </c>
      <c r="D4" s="100"/>
      <c r="E4" s="100"/>
      <c r="F4" s="100"/>
      <c r="G4" s="102"/>
      <c r="H4" s="100"/>
      <c r="I4" s="100"/>
      <c r="J4" s="100"/>
      <c r="K4" s="103"/>
      <c r="L4" s="100"/>
      <c r="M4" s="104"/>
      <c r="N4" s="100"/>
      <c r="O4" s="100"/>
      <c r="P4" s="105"/>
      <c r="Q4" s="106"/>
      <c r="R4" s="105"/>
      <c r="S4" s="122"/>
    </row>
    <row r="5" spans="1:191" ht="24.6" customHeight="1" x14ac:dyDescent="0.3">
      <c r="B5" s="122"/>
      <c r="C5" s="101" t="s">
        <v>265</v>
      </c>
      <c r="D5" s="100"/>
      <c r="E5" s="100"/>
      <c r="F5" s="100"/>
      <c r="G5" s="102"/>
      <c r="H5" s="100"/>
      <c r="I5" s="100"/>
      <c r="J5" s="100"/>
      <c r="K5" s="103"/>
      <c r="L5" s="100"/>
      <c r="M5" s="104"/>
      <c r="N5" s="100"/>
      <c r="O5" s="100"/>
      <c r="P5" s="105"/>
      <c r="Q5" s="106"/>
      <c r="R5" s="105"/>
      <c r="S5" s="122"/>
    </row>
    <row r="6" spans="1:191" ht="24.6" customHeight="1" x14ac:dyDescent="0.3">
      <c r="B6" s="122"/>
      <c r="C6" s="101" t="s">
        <v>266</v>
      </c>
      <c r="D6" s="100"/>
      <c r="E6" s="100"/>
      <c r="F6" s="100"/>
      <c r="G6" s="102"/>
      <c r="H6" s="100"/>
      <c r="I6" s="100"/>
      <c r="J6" s="100"/>
      <c r="K6" s="103"/>
      <c r="L6" s="100"/>
      <c r="M6" s="104"/>
      <c r="N6" s="100"/>
      <c r="O6" s="100"/>
      <c r="P6" s="105"/>
      <c r="Q6" s="106"/>
      <c r="R6" s="105"/>
      <c r="S6" s="122"/>
    </row>
    <row r="7" spans="1:191" ht="24.6" customHeight="1" x14ac:dyDescent="0.3">
      <c r="B7" s="122"/>
      <c r="C7" s="101" t="s">
        <v>267</v>
      </c>
      <c r="D7" s="100"/>
      <c r="E7" s="100"/>
      <c r="F7" s="100"/>
      <c r="G7" s="102"/>
      <c r="H7" s="100"/>
      <c r="I7" s="100"/>
      <c r="J7" s="100"/>
      <c r="K7" s="103"/>
      <c r="L7" s="100"/>
      <c r="M7" s="104"/>
      <c r="N7" s="100"/>
      <c r="O7" s="100"/>
      <c r="P7" s="105"/>
      <c r="Q7" s="106"/>
      <c r="R7" s="105"/>
      <c r="S7" s="122"/>
    </row>
    <row r="8" spans="1:191" ht="24.6" customHeight="1" x14ac:dyDescent="0.3">
      <c r="B8" s="122"/>
      <c r="C8" s="101" t="s">
        <v>268</v>
      </c>
      <c r="D8" s="100"/>
      <c r="E8" s="100"/>
      <c r="F8" s="100"/>
      <c r="G8" s="102"/>
      <c r="H8" s="100"/>
      <c r="I8" s="100"/>
      <c r="J8" s="100"/>
      <c r="K8" s="103"/>
      <c r="L8" s="100"/>
      <c r="M8" s="104"/>
      <c r="N8" s="100"/>
      <c r="O8" s="100"/>
      <c r="P8" s="105"/>
      <c r="Q8" s="106"/>
      <c r="R8" s="105"/>
      <c r="S8" s="122"/>
    </row>
    <row r="9" spans="1:191" ht="24.6" customHeight="1" x14ac:dyDescent="0.3">
      <c r="B9" s="122"/>
      <c r="C9" s="101" t="s">
        <v>269</v>
      </c>
      <c r="D9" s="100"/>
      <c r="E9" s="100"/>
      <c r="F9" s="100"/>
      <c r="G9" s="102"/>
      <c r="H9" s="100"/>
      <c r="I9" s="100"/>
      <c r="J9" s="100"/>
      <c r="K9" s="103"/>
      <c r="L9" s="100"/>
      <c r="M9" s="104"/>
      <c r="N9" s="100"/>
      <c r="O9" s="100"/>
      <c r="P9" s="105"/>
      <c r="Q9" s="106"/>
      <c r="R9" s="105"/>
      <c r="S9" s="122"/>
    </row>
    <row r="10" spans="1:191" ht="24.6" customHeight="1" x14ac:dyDescent="0.3">
      <c r="B10" s="122"/>
      <c r="C10" s="101" t="s">
        <v>270</v>
      </c>
      <c r="D10" s="100"/>
      <c r="E10" s="100"/>
      <c r="F10" s="100"/>
      <c r="G10" s="102"/>
      <c r="H10" s="100"/>
      <c r="I10" s="100"/>
      <c r="J10" s="100"/>
      <c r="K10" s="103"/>
      <c r="L10" s="100"/>
      <c r="M10" s="104"/>
      <c r="N10" s="100"/>
      <c r="O10" s="100"/>
      <c r="P10" s="105"/>
      <c r="Q10" s="106"/>
      <c r="R10" s="105"/>
      <c r="S10" s="122"/>
    </row>
    <row r="11" spans="1:191" ht="24.6" customHeight="1" x14ac:dyDescent="0.3">
      <c r="B11" s="122"/>
      <c r="C11" s="101" t="s">
        <v>271</v>
      </c>
      <c r="D11" s="100"/>
      <c r="E11" s="100"/>
      <c r="F11" s="100"/>
      <c r="G11" s="102"/>
      <c r="H11" s="100"/>
      <c r="I11" s="100"/>
      <c r="J11" s="100"/>
      <c r="K11" s="103"/>
      <c r="L11" s="100"/>
      <c r="M11" s="104"/>
      <c r="N11" s="100"/>
      <c r="O11" s="100"/>
      <c r="P11" s="105"/>
      <c r="Q11" s="106"/>
      <c r="R11" s="105"/>
      <c r="S11" s="122"/>
    </row>
    <row r="12" spans="1:191" ht="24.6" customHeight="1" x14ac:dyDescent="0.3">
      <c r="B12" s="122"/>
      <c r="C12" s="101" t="s">
        <v>272</v>
      </c>
      <c r="D12" s="100"/>
      <c r="E12" s="100"/>
      <c r="F12" s="100"/>
      <c r="G12" s="102"/>
      <c r="H12" s="100"/>
      <c r="I12" s="100"/>
      <c r="J12" s="100"/>
      <c r="K12" s="103"/>
      <c r="L12" s="100"/>
      <c r="M12" s="104"/>
      <c r="N12" s="100"/>
      <c r="O12" s="100"/>
      <c r="P12" s="105"/>
      <c r="Q12" s="106"/>
      <c r="R12" s="105"/>
      <c r="S12" s="122"/>
    </row>
    <row r="13" spans="1:191" ht="24.6" customHeight="1" x14ac:dyDescent="0.3">
      <c r="B13" s="122"/>
      <c r="C13" s="101" t="s">
        <v>273</v>
      </c>
      <c r="D13" s="100"/>
      <c r="E13" s="100"/>
      <c r="F13" s="100"/>
      <c r="G13" s="102"/>
      <c r="H13" s="100"/>
      <c r="I13" s="100"/>
      <c r="J13" s="100"/>
      <c r="K13" s="103"/>
      <c r="L13" s="100"/>
      <c r="M13" s="104"/>
      <c r="N13" s="100"/>
      <c r="O13" s="100"/>
      <c r="P13" s="105"/>
      <c r="Q13" s="106"/>
      <c r="R13" s="105"/>
      <c r="S13" s="122"/>
    </row>
    <row r="14" spans="1:191" ht="24.6" customHeight="1" x14ac:dyDescent="0.3">
      <c r="B14" s="122"/>
      <c r="C14" s="101" t="s">
        <v>274</v>
      </c>
      <c r="D14" s="100"/>
      <c r="E14" s="100"/>
      <c r="F14" s="100"/>
      <c r="G14" s="102"/>
      <c r="H14" s="100"/>
      <c r="I14" s="100"/>
      <c r="J14" s="100"/>
      <c r="K14" s="103"/>
      <c r="L14" s="100"/>
      <c r="M14" s="104"/>
      <c r="N14" s="100"/>
      <c r="O14" s="100"/>
      <c r="P14" s="105"/>
      <c r="Q14" s="106"/>
      <c r="R14" s="105"/>
      <c r="S14" s="122"/>
    </row>
    <row r="15" spans="1:191" ht="24.6" customHeight="1" x14ac:dyDescent="0.3">
      <c r="B15" s="122"/>
      <c r="C15" s="101" t="s">
        <v>275</v>
      </c>
      <c r="D15" s="100"/>
      <c r="E15" s="100"/>
      <c r="F15" s="100"/>
      <c r="G15" s="102"/>
      <c r="H15" s="100"/>
      <c r="I15" s="100"/>
      <c r="J15" s="100"/>
      <c r="K15" s="103"/>
      <c r="L15" s="100"/>
      <c r="M15" s="104"/>
      <c r="N15" s="100"/>
      <c r="O15" s="100"/>
      <c r="P15" s="105"/>
      <c r="Q15" s="106"/>
      <c r="R15" s="105"/>
      <c r="S15" s="122"/>
    </row>
    <row r="16" spans="1:191" ht="24.6" customHeight="1" x14ac:dyDescent="0.3">
      <c r="B16" s="122"/>
      <c r="C16" s="101" t="s">
        <v>276</v>
      </c>
      <c r="D16" s="100"/>
      <c r="E16" s="100"/>
      <c r="F16" s="100"/>
      <c r="G16" s="102"/>
      <c r="H16" s="100"/>
      <c r="I16" s="100"/>
      <c r="J16" s="100"/>
      <c r="K16" s="103"/>
      <c r="L16" s="100"/>
      <c r="M16" s="104"/>
      <c r="N16" s="100"/>
      <c r="O16" s="100"/>
      <c r="P16" s="105"/>
      <c r="Q16" s="106"/>
      <c r="R16" s="105"/>
      <c r="S16" s="122"/>
    </row>
    <row r="17" spans="2:19" ht="24.6" customHeight="1" x14ac:dyDescent="0.3">
      <c r="B17" s="122"/>
      <c r="C17" s="101" t="s">
        <v>277</v>
      </c>
      <c r="D17" s="100"/>
      <c r="E17" s="100"/>
      <c r="F17" s="100"/>
      <c r="G17" s="102"/>
      <c r="H17" s="100"/>
      <c r="I17" s="100"/>
      <c r="J17" s="100"/>
      <c r="K17" s="103"/>
      <c r="L17" s="100"/>
      <c r="M17" s="104"/>
      <c r="N17" s="100"/>
      <c r="O17" s="100"/>
      <c r="P17" s="105"/>
      <c r="Q17" s="106"/>
      <c r="R17" s="105"/>
      <c r="S17" s="122"/>
    </row>
    <row r="18" spans="2:19" ht="24.6" customHeight="1" x14ac:dyDescent="0.3">
      <c r="B18" s="122"/>
      <c r="C18" s="101" t="s">
        <v>278</v>
      </c>
      <c r="D18" s="100"/>
      <c r="E18" s="100"/>
      <c r="F18" s="100"/>
      <c r="G18" s="102"/>
      <c r="H18" s="100"/>
      <c r="I18" s="100"/>
      <c r="J18" s="100"/>
      <c r="K18" s="103"/>
      <c r="L18" s="100"/>
      <c r="M18" s="104"/>
      <c r="N18" s="100"/>
      <c r="O18" s="100"/>
      <c r="P18" s="105"/>
      <c r="Q18" s="106"/>
      <c r="R18" s="105"/>
      <c r="S18" s="122"/>
    </row>
    <row r="19" spans="2:19" ht="24.6" customHeight="1" x14ac:dyDescent="0.3">
      <c r="B19" s="122"/>
      <c r="C19" s="101" t="s">
        <v>279</v>
      </c>
      <c r="D19" s="100"/>
      <c r="E19" s="100"/>
      <c r="F19" s="100"/>
      <c r="G19" s="102"/>
      <c r="H19" s="100"/>
      <c r="I19" s="100"/>
      <c r="J19" s="100"/>
      <c r="K19" s="103"/>
      <c r="L19" s="100"/>
      <c r="M19" s="104"/>
      <c r="N19" s="100"/>
      <c r="O19" s="100"/>
      <c r="P19" s="105"/>
      <c r="Q19" s="106"/>
      <c r="R19" s="105"/>
      <c r="S19" s="122"/>
    </row>
    <row r="20" spans="2:19" ht="24.6" customHeight="1" x14ac:dyDescent="0.3">
      <c r="B20" s="122"/>
      <c r="C20" s="101" t="s">
        <v>280</v>
      </c>
      <c r="D20" s="100"/>
      <c r="E20" s="100"/>
      <c r="F20" s="100"/>
      <c r="G20" s="102"/>
      <c r="H20" s="100"/>
      <c r="I20" s="100"/>
      <c r="J20" s="100"/>
      <c r="K20" s="103"/>
      <c r="L20" s="100"/>
      <c r="M20" s="104"/>
      <c r="N20" s="100"/>
      <c r="O20" s="100"/>
      <c r="P20" s="105"/>
      <c r="Q20" s="106"/>
      <c r="R20" s="105"/>
      <c r="S20" s="122"/>
    </row>
    <row r="21" spans="2:19" ht="24.6" customHeight="1" x14ac:dyDescent="0.3">
      <c r="B21" s="122"/>
      <c r="C21" s="101" t="s">
        <v>281</v>
      </c>
      <c r="D21" s="100"/>
      <c r="E21" s="100"/>
      <c r="F21" s="100"/>
      <c r="G21" s="102"/>
      <c r="H21" s="100"/>
      <c r="I21" s="100"/>
      <c r="J21" s="100"/>
      <c r="K21" s="103"/>
      <c r="L21" s="100"/>
      <c r="M21" s="104"/>
      <c r="N21" s="100"/>
      <c r="O21" s="100"/>
      <c r="P21" s="105"/>
      <c r="Q21" s="106"/>
      <c r="R21" s="105"/>
      <c r="S21" s="122"/>
    </row>
    <row r="22" spans="2:19" ht="24.6" customHeight="1" x14ac:dyDescent="0.3">
      <c r="B22" s="122"/>
      <c r="C22" s="101" t="s">
        <v>282</v>
      </c>
      <c r="D22" s="100"/>
      <c r="E22" s="100"/>
      <c r="F22" s="100"/>
      <c r="G22" s="102"/>
      <c r="H22" s="100"/>
      <c r="I22" s="100"/>
      <c r="J22" s="100"/>
      <c r="K22" s="103"/>
      <c r="L22" s="100"/>
      <c r="M22" s="104"/>
      <c r="N22" s="100"/>
      <c r="O22" s="100"/>
      <c r="P22" s="105"/>
      <c r="Q22" s="106"/>
      <c r="R22" s="105"/>
      <c r="S22" s="122"/>
    </row>
    <row r="23" spans="2:19" ht="24.6" customHeight="1" x14ac:dyDescent="0.3">
      <c r="B23" s="122"/>
      <c r="C23" s="101" t="s">
        <v>283</v>
      </c>
      <c r="D23" s="100"/>
      <c r="E23" s="100"/>
      <c r="F23" s="100"/>
      <c r="G23" s="102"/>
      <c r="H23" s="100"/>
      <c r="I23" s="100"/>
      <c r="J23" s="100"/>
      <c r="K23" s="103"/>
      <c r="L23" s="100"/>
      <c r="M23" s="104"/>
      <c r="N23" s="100"/>
      <c r="O23" s="100"/>
      <c r="P23" s="105"/>
      <c r="Q23" s="106"/>
      <c r="R23" s="105"/>
      <c r="S23" s="122"/>
    </row>
    <row r="24" spans="2:19" ht="26.4" customHeight="1" x14ac:dyDescent="0.25">
      <c r="B24" s="122"/>
      <c r="C24" s="122"/>
      <c r="D24" s="122"/>
      <c r="E24" s="122"/>
      <c r="F24" s="122"/>
      <c r="G24" s="122"/>
      <c r="H24" s="122"/>
      <c r="I24" s="122"/>
      <c r="J24" s="122"/>
      <c r="K24" s="122"/>
      <c r="L24" s="122"/>
      <c r="M24" s="122"/>
      <c r="N24" s="122"/>
      <c r="O24" s="122"/>
      <c r="P24" s="122"/>
      <c r="Q24" s="122"/>
      <c r="R24" s="122"/>
      <c r="S24" s="122"/>
    </row>
    <row r="26" spans="2:19" ht="15" customHeight="1" x14ac:dyDescent="0.25">
      <c r="C26" s="127"/>
      <c r="D26" s="122"/>
      <c r="E26" s="122"/>
      <c r="F26" s="127"/>
    </row>
    <row r="27" spans="2:19" ht="15" customHeight="1" x14ac:dyDescent="0.25">
      <c r="D27" s="345" t="s">
        <v>284</v>
      </c>
      <c r="E27" s="345"/>
    </row>
    <row r="28" spans="2:19" ht="15" customHeight="1" x14ac:dyDescent="0.25">
      <c r="D28" s="345"/>
      <c r="E28" s="345"/>
    </row>
    <row r="29" spans="2:19" ht="15" customHeight="1" x14ac:dyDescent="0.25">
      <c r="D29" s="345"/>
      <c r="E29" s="345"/>
    </row>
    <row r="30" spans="2:19" ht="15" customHeight="1" x14ac:dyDescent="0.25">
      <c r="D30" s="122"/>
      <c r="E30" s="122"/>
    </row>
    <row r="32" spans="2:19" ht="15" customHeight="1" x14ac:dyDescent="0.25">
      <c r="B32" s="346" t="s">
        <v>16</v>
      </c>
      <c r="C32" s="346"/>
      <c r="D32" s="346"/>
      <c r="E32" s="346"/>
      <c r="F32" s="346"/>
      <c r="G32" s="346"/>
      <c r="H32" s="346"/>
      <c r="I32" s="346"/>
      <c r="J32" s="346"/>
      <c r="K32" s="346"/>
      <c r="L32" s="346"/>
      <c r="M32" s="346"/>
      <c r="N32" s="346"/>
      <c r="O32" s="346"/>
      <c r="P32" s="346"/>
      <c r="Q32" s="346"/>
      <c r="R32" s="346"/>
      <c r="S32" s="346"/>
    </row>
    <row r="33" spans="2:19" ht="15" customHeight="1" x14ac:dyDescent="0.25">
      <c r="B33" s="346"/>
      <c r="C33" s="346"/>
      <c r="D33" s="346"/>
      <c r="E33" s="346"/>
      <c r="F33" s="346"/>
      <c r="G33" s="346"/>
      <c r="H33" s="346"/>
      <c r="I33" s="346"/>
      <c r="J33" s="346"/>
      <c r="K33" s="346"/>
      <c r="L33" s="346"/>
      <c r="M33" s="346"/>
      <c r="N33" s="346"/>
      <c r="O33" s="346"/>
      <c r="P33" s="346"/>
      <c r="Q33" s="346"/>
      <c r="R33" s="346"/>
      <c r="S33" s="346"/>
    </row>
  </sheetData>
  <mergeCells count="3">
    <mergeCell ref="B2:S2"/>
    <mergeCell ref="D27:E29"/>
    <mergeCell ref="B32:S33"/>
  </mergeCells>
  <phoneticPr fontId="8" type="noConversion"/>
  <dataValidations count="2">
    <dataValidation type="list" allowBlank="1" showInputMessage="1" showErrorMessage="1" sqref="G3:G23" xr:uid="{00000000-0002-0000-0400-000000000000}">
      <formula1>"State, Local Government,Tribal Governemnt, Non Profit"</formula1>
    </dataValidation>
    <dataValidation type="whole" operator="lessThan" allowBlank="1" showInputMessage="1" showErrorMessage="1" sqref="Q4:Q23 K4:K23" xr:uid="{00000000-0002-0000-0400-000001000000}">
      <formula1>100000</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error="Entry is not a valid State" xr:uid="{00000000-0002-0000-0400-000002000000}">
          <x14:formula1>
            <xm:f>NA!$A$2:$A$52</xm:f>
          </x14:formula1>
          <xm:sqref>J4:J23 P4:P23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619"/>
  <sheetViews>
    <sheetView showGridLines="0" topLeftCell="A29" zoomScale="70" zoomScaleNormal="70" workbookViewId="0">
      <selection activeCell="L46" sqref="L46"/>
    </sheetView>
  </sheetViews>
  <sheetFormatPr defaultColWidth="8.6640625" defaultRowHeight="15" x14ac:dyDescent="0.3"/>
  <cols>
    <col min="1" max="1" width="22.109375" style="66" bestFit="1" customWidth="1"/>
    <col min="2" max="2" width="43.33203125" style="66" customWidth="1"/>
    <col min="3" max="3" width="23" style="66" customWidth="1"/>
    <col min="4" max="5" width="29.109375" style="66" customWidth="1"/>
    <col min="6" max="6" width="25.109375" style="66" customWidth="1"/>
    <col min="7" max="7" width="20.6640625" style="66" customWidth="1"/>
    <col min="8" max="8" width="22.33203125" style="66" customWidth="1"/>
    <col min="9" max="9" width="20.6640625" style="66" customWidth="1"/>
    <col min="10" max="16384" width="8.6640625" style="66"/>
  </cols>
  <sheetData>
    <row r="1" spans="1:8" x14ac:dyDescent="0.3">
      <c r="A1" s="236" t="s">
        <v>80</v>
      </c>
      <c r="B1" s="236"/>
      <c r="C1" s="236"/>
      <c r="D1" s="236"/>
      <c r="E1" s="236"/>
      <c r="F1" s="236"/>
      <c r="G1" s="236"/>
      <c r="H1" s="236"/>
    </row>
    <row r="2" spans="1:8" x14ac:dyDescent="0.3">
      <c r="A2" s="236"/>
      <c r="B2" s="236"/>
      <c r="C2" s="236"/>
      <c r="D2" s="236"/>
      <c r="E2" s="236"/>
      <c r="F2" s="236"/>
      <c r="G2" s="236"/>
      <c r="H2" s="236"/>
    </row>
    <row r="3" spans="1:8" ht="18" customHeight="1" x14ac:dyDescent="0.3">
      <c r="A3" s="360" t="s">
        <v>285</v>
      </c>
      <c r="B3" s="337"/>
      <c r="C3" s="337"/>
      <c r="D3" s="337"/>
      <c r="E3" s="337"/>
      <c r="F3" s="337"/>
      <c r="G3" s="337"/>
      <c r="H3" s="337"/>
    </row>
    <row r="4" spans="1:8" ht="18" customHeight="1" x14ac:dyDescent="0.3">
      <c r="A4" s="337"/>
      <c r="B4" s="337"/>
      <c r="C4" s="337"/>
      <c r="D4" s="337"/>
      <c r="E4" s="337"/>
      <c r="F4" s="337"/>
      <c r="G4" s="337"/>
      <c r="H4" s="337"/>
    </row>
    <row r="5" spans="1:8" ht="18" customHeight="1" x14ac:dyDescent="0.3">
      <c r="A5" s="337"/>
      <c r="B5" s="337"/>
      <c r="C5" s="337"/>
      <c r="D5" s="337"/>
      <c r="E5" s="337"/>
      <c r="F5" s="337"/>
      <c r="G5" s="337"/>
      <c r="H5" s="337"/>
    </row>
    <row r="6" spans="1:8" ht="18" customHeight="1" x14ac:dyDescent="0.3">
      <c r="A6" s="337"/>
      <c r="B6" s="337"/>
      <c r="C6" s="337"/>
      <c r="D6" s="337"/>
      <c r="E6" s="337"/>
      <c r="F6" s="337"/>
      <c r="G6" s="337"/>
      <c r="H6" s="337"/>
    </row>
    <row r="7" spans="1:8" ht="18" customHeight="1" x14ac:dyDescent="0.3">
      <c r="A7" s="337"/>
      <c r="B7" s="337"/>
      <c r="C7" s="337"/>
      <c r="D7" s="337"/>
      <c r="E7" s="337"/>
      <c r="F7" s="337"/>
      <c r="G7" s="337"/>
      <c r="H7" s="337"/>
    </row>
    <row r="8" spans="1:8" ht="18" customHeight="1" x14ac:dyDescent="0.3">
      <c r="A8" s="337"/>
      <c r="B8" s="337"/>
      <c r="C8" s="337"/>
      <c r="D8" s="337"/>
      <c r="E8" s="337"/>
      <c r="F8" s="337"/>
      <c r="G8" s="337"/>
      <c r="H8" s="337"/>
    </row>
    <row r="9" spans="1:8" ht="18" customHeight="1" x14ac:dyDescent="0.3">
      <c r="A9" s="337"/>
      <c r="B9" s="337"/>
      <c r="C9" s="337"/>
      <c r="D9" s="337"/>
      <c r="E9" s="337"/>
      <c r="F9" s="337"/>
      <c r="G9" s="337"/>
      <c r="H9" s="337"/>
    </row>
    <row r="10" spans="1:8" ht="18" customHeight="1" x14ac:dyDescent="0.3">
      <c r="A10" s="337"/>
      <c r="B10" s="337"/>
      <c r="C10" s="337"/>
      <c r="D10" s="337"/>
      <c r="E10" s="337"/>
      <c r="F10" s="337"/>
      <c r="G10" s="337"/>
      <c r="H10" s="337"/>
    </row>
    <row r="11" spans="1:8" ht="18" customHeight="1" x14ac:dyDescent="0.3">
      <c r="A11" s="337"/>
      <c r="B11" s="337"/>
      <c r="C11" s="337"/>
      <c r="D11" s="337"/>
      <c r="E11" s="337"/>
      <c r="F11" s="337"/>
      <c r="G11" s="337"/>
      <c r="H11" s="337"/>
    </row>
    <row r="12" spans="1:8" ht="18" customHeight="1" x14ac:dyDescent="0.3">
      <c r="A12" s="337"/>
      <c r="B12" s="337"/>
      <c r="C12" s="337"/>
      <c r="D12" s="337"/>
      <c r="E12" s="337"/>
      <c r="F12" s="337"/>
      <c r="G12" s="337"/>
      <c r="H12" s="337"/>
    </row>
    <row r="13" spans="1:8" ht="18" customHeight="1" x14ac:dyDescent="0.3">
      <c r="A13" s="337"/>
      <c r="B13" s="337"/>
      <c r="C13" s="337"/>
      <c r="D13" s="337"/>
      <c r="E13" s="337"/>
      <c r="F13" s="337"/>
      <c r="G13" s="337"/>
      <c r="H13" s="337"/>
    </row>
    <row r="14" spans="1:8" ht="18" customHeight="1" x14ac:dyDescent="0.3">
      <c r="A14" s="337"/>
      <c r="B14" s="337"/>
      <c r="C14" s="337"/>
      <c r="D14" s="337"/>
      <c r="E14" s="337"/>
      <c r="F14" s="337"/>
      <c r="G14" s="337"/>
      <c r="H14" s="337"/>
    </row>
    <row r="15" spans="1:8" ht="18" customHeight="1" x14ac:dyDescent="0.3">
      <c r="A15" s="337"/>
      <c r="B15" s="337"/>
      <c r="C15" s="337"/>
      <c r="D15" s="337"/>
      <c r="E15" s="337"/>
      <c r="F15" s="337"/>
      <c r="G15" s="337"/>
      <c r="H15" s="337"/>
    </row>
    <row r="16" spans="1:8" ht="18" customHeight="1" x14ac:dyDescent="0.3">
      <c r="A16" s="337"/>
      <c r="B16" s="337"/>
      <c r="C16" s="337"/>
      <c r="D16" s="337"/>
      <c r="E16" s="337"/>
      <c r="F16" s="337"/>
      <c r="G16" s="337"/>
      <c r="H16" s="337"/>
    </row>
    <row r="17" spans="1:13" ht="18" customHeight="1" x14ac:dyDescent="0.3">
      <c r="A17" s="337"/>
      <c r="B17" s="337"/>
      <c r="C17" s="337"/>
      <c r="D17" s="337"/>
      <c r="E17" s="337"/>
      <c r="F17" s="337"/>
      <c r="G17" s="337"/>
      <c r="H17" s="337"/>
    </row>
    <row r="18" spans="1:13" ht="18" customHeight="1" x14ac:dyDescent="0.3">
      <c r="A18" s="337"/>
      <c r="B18" s="337"/>
      <c r="C18" s="337"/>
      <c r="D18" s="337"/>
      <c r="E18" s="337"/>
      <c r="F18" s="337"/>
      <c r="G18" s="337"/>
      <c r="H18" s="337"/>
    </row>
    <row r="19" spans="1:13" ht="18" customHeight="1" x14ac:dyDescent="0.3">
      <c r="A19" s="337"/>
      <c r="B19" s="337"/>
      <c r="C19" s="337"/>
      <c r="D19" s="337"/>
      <c r="E19" s="337"/>
      <c r="F19" s="337"/>
      <c r="G19" s="337"/>
      <c r="H19" s="337"/>
    </row>
    <row r="20" spans="1:13" ht="21" customHeight="1" x14ac:dyDescent="0.3">
      <c r="A20" s="361" t="s">
        <v>82</v>
      </c>
      <c r="B20" s="361"/>
      <c r="C20" s="361"/>
      <c r="D20" s="361"/>
      <c r="E20" s="361"/>
      <c r="F20" s="361"/>
      <c r="G20" s="361"/>
      <c r="H20" s="361"/>
    </row>
    <row r="21" spans="1:13" ht="21" customHeight="1" x14ac:dyDescent="0.3">
      <c r="A21" s="361"/>
      <c r="B21" s="361"/>
      <c r="C21" s="361"/>
      <c r="D21" s="361"/>
      <c r="E21" s="361"/>
      <c r="F21" s="361"/>
      <c r="G21" s="361"/>
      <c r="H21" s="361"/>
    </row>
    <row r="22" spans="1:13" ht="21" customHeight="1" x14ac:dyDescent="0.3">
      <c r="A22" s="336" t="s">
        <v>83</v>
      </c>
      <c r="B22" s="337"/>
      <c r="C22" s="337"/>
      <c r="D22" s="337"/>
      <c r="E22" s="337"/>
      <c r="F22" s="337"/>
      <c r="G22" s="337"/>
      <c r="H22" s="337"/>
    </row>
    <row r="23" spans="1:13" ht="20.399999999999999" x14ac:dyDescent="0.3">
      <c r="A23" s="67"/>
      <c r="B23" s="67"/>
      <c r="C23" s="67"/>
      <c r="D23" s="67"/>
      <c r="E23" s="67"/>
      <c r="F23" s="67"/>
      <c r="G23" s="67"/>
      <c r="H23" s="67"/>
    </row>
    <row r="24" spans="1:13" ht="20.399999999999999" customHeight="1" x14ac:dyDescent="0.3">
      <c r="A24" s="343" t="s">
        <v>286</v>
      </c>
      <c r="B24" s="343"/>
      <c r="C24" s="343"/>
      <c r="D24" s="343"/>
      <c r="E24" s="343"/>
      <c r="F24" s="343"/>
      <c r="G24" s="343"/>
      <c r="H24" s="343"/>
    </row>
    <row r="25" spans="1:13" ht="21" customHeight="1" x14ac:dyDescent="0.3">
      <c r="A25" s="343"/>
      <c r="B25" s="343"/>
      <c r="C25" s="343"/>
      <c r="D25" s="343"/>
      <c r="E25" s="343"/>
      <c r="F25" s="343"/>
      <c r="G25" s="343"/>
      <c r="H25" s="343"/>
    </row>
    <row r="26" spans="1:13" s="69" customFormat="1" ht="30" x14ac:dyDescent="0.3">
      <c r="A26" s="351" t="s">
        <v>287</v>
      </c>
      <c r="B26" s="352"/>
      <c r="C26" s="352"/>
      <c r="D26" s="352"/>
      <c r="E26" s="352"/>
      <c r="F26" s="352"/>
      <c r="G26" s="352"/>
      <c r="H26" s="353"/>
      <c r="I26" s="68" t="s">
        <v>86</v>
      </c>
    </row>
    <row r="27" spans="1:13" s="69" customFormat="1" ht="15.6" customHeight="1" x14ac:dyDescent="0.3">
      <c r="A27" s="354"/>
      <c r="B27" s="355"/>
      <c r="C27" s="355"/>
      <c r="D27" s="355"/>
      <c r="E27" s="355"/>
      <c r="F27" s="355"/>
      <c r="G27" s="355"/>
      <c r="H27" s="356"/>
      <c r="I27" s="68"/>
    </row>
    <row r="28" spans="1:13" s="69" customFormat="1" ht="15.6" customHeight="1" x14ac:dyDescent="0.3">
      <c r="A28" s="357"/>
      <c r="B28" s="358"/>
      <c r="C28" s="358"/>
      <c r="D28" s="358"/>
      <c r="E28" s="358"/>
      <c r="F28" s="358"/>
      <c r="G28" s="358"/>
      <c r="H28" s="359"/>
      <c r="I28" s="68"/>
    </row>
    <row r="29" spans="1:13" x14ac:dyDescent="0.3">
      <c r="A29" s="260"/>
      <c r="B29" s="260"/>
      <c r="C29" s="260"/>
      <c r="D29" s="260"/>
      <c r="E29" s="260"/>
      <c r="F29" s="260"/>
      <c r="G29" s="260"/>
      <c r="H29" s="260"/>
      <c r="I29" s="70"/>
      <c r="J29" s="70"/>
      <c r="K29" s="70"/>
      <c r="L29" s="70"/>
      <c r="M29" s="70"/>
    </row>
    <row r="30" spans="1:13" ht="19.95" customHeight="1" x14ac:dyDescent="0.3">
      <c r="A30" s="347"/>
      <c r="B30" s="347"/>
      <c r="C30" s="347"/>
      <c r="D30" s="347"/>
      <c r="E30" s="347"/>
      <c r="F30" s="347"/>
      <c r="G30" s="347"/>
      <c r="H30" s="347"/>
    </row>
    <row r="31" spans="1:13" ht="19.95" customHeight="1" x14ac:dyDescent="0.3">
      <c r="A31" s="347"/>
      <c r="B31" s="347"/>
      <c r="C31" s="347"/>
      <c r="D31" s="347"/>
      <c r="E31" s="347"/>
      <c r="F31" s="347"/>
      <c r="G31" s="347"/>
      <c r="H31" s="347"/>
    </row>
    <row r="32" spans="1:13" s="68" customFormat="1" ht="15.6" customHeight="1" x14ac:dyDescent="0.3">
      <c r="A32" s="347"/>
      <c r="B32" s="347"/>
      <c r="C32" s="347"/>
      <c r="D32" s="347"/>
      <c r="E32" s="347"/>
      <c r="F32" s="347"/>
      <c r="G32" s="347"/>
      <c r="H32" s="347"/>
    </row>
    <row r="33" spans="1:9" s="68" customFormat="1" x14ac:dyDescent="0.3">
      <c r="A33" s="347"/>
      <c r="B33" s="347"/>
      <c r="C33" s="347"/>
      <c r="D33" s="347"/>
      <c r="E33" s="347"/>
      <c r="F33" s="347"/>
      <c r="G33" s="347"/>
      <c r="H33" s="347"/>
    </row>
    <row r="34" spans="1:9" s="68" customFormat="1" x14ac:dyDescent="0.3">
      <c r="A34" s="347"/>
      <c r="B34" s="347"/>
      <c r="C34" s="347"/>
      <c r="D34" s="347"/>
      <c r="E34" s="347"/>
      <c r="F34" s="347"/>
      <c r="G34" s="347"/>
      <c r="H34" s="347"/>
    </row>
    <row r="35" spans="1:9" s="68" customFormat="1" x14ac:dyDescent="0.3">
      <c r="A35" s="347"/>
      <c r="B35" s="347"/>
      <c r="C35" s="347"/>
      <c r="D35" s="347"/>
      <c r="E35" s="347"/>
      <c r="F35" s="347"/>
      <c r="G35" s="347"/>
      <c r="H35" s="347"/>
    </row>
    <row r="36" spans="1:9" x14ac:dyDescent="0.3">
      <c r="A36" s="347"/>
      <c r="B36" s="347"/>
      <c r="C36" s="347"/>
      <c r="D36" s="347"/>
      <c r="E36" s="347"/>
      <c r="F36" s="347"/>
      <c r="G36" s="347"/>
      <c r="H36" s="347"/>
    </row>
    <row r="37" spans="1:9" x14ac:dyDescent="0.3">
      <c r="A37" s="347"/>
      <c r="B37" s="347"/>
      <c r="C37" s="347"/>
      <c r="D37" s="347"/>
      <c r="E37" s="347"/>
      <c r="F37" s="347"/>
      <c r="G37" s="347"/>
      <c r="H37" s="347"/>
    </row>
    <row r="38" spans="1:9" x14ac:dyDescent="0.3">
      <c r="A38" s="347"/>
      <c r="B38" s="347"/>
      <c r="C38" s="347"/>
      <c r="D38" s="347"/>
      <c r="E38" s="347"/>
      <c r="F38" s="347"/>
      <c r="G38" s="347"/>
      <c r="H38" s="347"/>
      <c r="I38" s="79"/>
    </row>
    <row r="39" spans="1:9" x14ac:dyDescent="0.3">
      <c r="A39" s="347"/>
      <c r="B39" s="347"/>
      <c r="C39" s="347"/>
      <c r="D39" s="347"/>
      <c r="E39" s="347"/>
      <c r="F39" s="347"/>
      <c r="G39" s="347"/>
      <c r="H39" s="347"/>
      <c r="I39" s="79"/>
    </row>
    <row r="40" spans="1:9" x14ac:dyDescent="0.3">
      <c r="A40" s="347"/>
      <c r="B40" s="347"/>
      <c r="C40" s="347"/>
      <c r="D40" s="347"/>
      <c r="E40" s="347"/>
      <c r="F40" s="347"/>
      <c r="G40" s="347"/>
      <c r="H40" s="347"/>
      <c r="I40" s="70"/>
    </row>
    <row r="41" spans="1:9" x14ac:dyDescent="0.3">
      <c r="A41" s="347"/>
      <c r="B41" s="347"/>
      <c r="C41" s="347"/>
      <c r="D41" s="347"/>
      <c r="E41" s="347"/>
      <c r="F41" s="347"/>
      <c r="G41" s="347"/>
      <c r="H41" s="347"/>
    </row>
    <row r="42" spans="1:9" x14ac:dyDescent="0.3">
      <c r="A42" s="347"/>
      <c r="B42" s="347"/>
      <c r="C42" s="347"/>
      <c r="D42" s="347"/>
      <c r="E42" s="347"/>
      <c r="F42" s="347"/>
      <c r="G42" s="347"/>
      <c r="H42" s="347"/>
    </row>
    <row r="43" spans="1:9" x14ac:dyDescent="0.3">
      <c r="A43" s="347"/>
      <c r="B43" s="347"/>
      <c r="C43" s="347"/>
      <c r="D43" s="347"/>
      <c r="E43" s="347"/>
      <c r="F43" s="347"/>
      <c r="G43" s="347"/>
      <c r="H43" s="347"/>
    </row>
    <row r="44" spans="1:9" x14ac:dyDescent="0.3">
      <c r="A44" s="347"/>
      <c r="B44" s="347"/>
      <c r="C44" s="347"/>
      <c r="D44" s="347"/>
      <c r="E44" s="347"/>
      <c r="F44" s="347"/>
      <c r="G44" s="347"/>
      <c r="H44" s="347"/>
    </row>
    <row r="45" spans="1:9" ht="18" customHeight="1" x14ac:dyDescent="0.3">
      <c r="A45" s="347"/>
      <c r="B45" s="347"/>
      <c r="C45" s="347"/>
      <c r="D45" s="347"/>
      <c r="E45" s="347"/>
      <c r="F45" s="347"/>
      <c r="G45" s="347"/>
      <c r="H45" s="347"/>
    </row>
    <row r="46" spans="1:9" x14ac:dyDescent="0.3">
      <c r="A46" s="347"/>
      <c r="B46" s="347"/>
      <c r="C46" s="347"/>
      <c r="D46" s="347"/>
      <c r="E46" s="347"/>
      <c r="F46" s="347"/>
      <c r="G46" s="347"/>
      <c r="H46" s="347"/>
      <c r="I46" s="70"/>
    </row>
    <row r="47" spans="1:9" ht="18" customHeight="1" x14ac:dyDescent="0.3">
      <c r="A47" s="347"/>
      <c r="B47" s="347"/>
      <c r="C47" s="347"/>
      <c r="D47" s="347"/>
      <c r="E47" s="347"/>
      <c r="F47" s="347"/>
      <c r="G47" s="347"/>
      <c r="H47" s="347"/>
      <c r="I47" s="70"/>
    </row>
    <row r="48" spans="1:9" x14ac:dyDescent="0.3">
      <c r="A48" s="347"/>
      <c r="B48" s="347"/>
      <c r="C48" s="347"/>
      <c r="D48" s="347"/>
      <c r="E48" s="347"/>
      <c r="F48" s="347"/>
      <c r="G48" s="347"/>
      <c r="H48" s="347"/>
    </row>
    <row r="49" spans="1:13" s="69" customFormat="1" x14ac:dyDescent="0.3">
      <c r="A49" s="347"/>
      <c r="B49" s="347"/>
      <c r="C49" s="347"/>
      <c r="D49" s="347"/>
      <c r="E49" s="347"/>
      <c r="F49" s="347"/>
      <c r="G49" s="347"/>
      <c r="H49" s="347"/>
    </row>
    <row r="50" spans="1:13" ht="19.2" customHeight="1" x14ac:dyDescent="0.3">
      <c r="A50" s="347"/>
      <c r="B50" s="347"/>
      <c r="C50" s="347"/>
      <c r="D50" s="347"/>
      <c r="E50" s="347"/>
      <c r="F50" s="347"/>
      <c r="G50" s="347"/>
      <c r="H50" s="347"/>
      <c r="I50" s="70"/>
      <c r="J50" s="70"/>
      <c r="K50" s="70"/>
      <c r="L50" s="70"/>
      <c r="M50" s="70"/>
    </row>
    <row r="51" spans="1:13" ht="19.2" customHeight="1" x14ac:dyDescent="0.3">
      <c r="A51" s="347"/>
      <c r="B51" s="347"/>
      <c r="C51" s="347"/>
      <c r="D51" s="347"/>
      <c r="E51" s="347"/>
      <c r="F51" s="347"/>
      <c r="G51" s="347"/>
      <c r="H51" s="347"/>
      <c r="I51" s="70"/>
      <c r="J51" s="70"/>
      <c r="K51" s="70"/>
      <c r="L51" s="70"/>
      <c r="M51" s="70"/>
    </row>
    <row r="52" spans="1:13" ht="19.2" customHeight="1" x14ac:dyDescent="0.3">
      <c r="A52" s="348"/>
      <c r="B52" s="348"/>
      <c r="C52" s="348"/>
      <c r="D52" s="348"/>
      <c r="E52" s="348"/>
      <c r="F52" s="348"/>
      <c r="G52" s="348"/>
      <c r="H52" s="348"/>
      <c r="I52" s="70"/>
      <c r="J52" s="70"/>
      <c r="K52" s="70"/>
      <c r="L52" s="70"/>
      <c r="M52" s="70"/>
    </row>
    <row r="53" spans="1:13" ht="19.2" customHeight="1" x14ac:dyDescent="0.3">
      <c r="A53" s="349" t="s">
        <v>288</v>
      </c>
      <c r="B53" s="349"/>
      <c r="C53" s="349"/>
      <c r="D53" s="349"/>
      <c r="E53" s="349"/>
      <c r="F53" s="349"/>
      <c r="G53" s="350"/>
      <c r="H53" s="263"/>
      <c r="I53" s="70"/>
      <c r="J53" s="70"/>
      <c r="K53" s="70"/>
      <c r="L53" s="70"/>
      <c r="M53" s="70"/>
    </row>
    <row r="54" spans="1:13" x14ac:dyDescent="0.3">
      <c r="I54" s="70"/>
      <c r="J54" s="70"/>
      <c r="K54" s="70"/>
      <c r="L54" s="70"/>
      <c r="M54" s="70"/>
    </row>
    <row r="55" spans="1:13" ht="19.2" customHeight="1" x14ac:dyDescent="0.3">
      <c r="I55" s="70"/>
      <c r="J55" s="70"/>
      <c r="K55" s="70"/>
      <c r="L55" s="70"/>
      <c r="M55" s="70"/>
    </row>
    <row r="56" spans="1:13" s="68" customFormat="1" x14ac:dyDescent="0.3">
      <c r="A56" s="66"/>
      <c r="B56" s="66"/>
      <c r="C56" s="66"/>
      <c r="D56" s="66"/>
      <c r="E56" s="66"/>
      <c r="F56" s="66"/>
      <c r="G56" s="66"/>
      <c r="H56" s="66"/>
    </row>
    <row r="57" spans="1:13" s="68" customFormat="1" x14ac:dyDescent="0.3">
      <c r="A57" s="66"/>
      <c r="B57" s="66"/>
      <c r="C57" s="66"/>
      <c r="D57" s="66"/>
      <c r="E57" s="66"/>
      <c r="F57" s="66"/>
      <c r="G57" s="66"/>
      <c r="H57" s="66"/>
    </row>
    <row r="58" spans="1:13" s="68" customFormat="1" x14ac:dyDescent="0.3">
      <c r="A58" s="66"/>
      <c r="B58" s="66"/>
      <c r="C58" s="66"/>
      <c r="D58" s="66"/>
      <c r="E58" s="66"/>
      <c r="F58" s="66"/>
      <c r="G58" s="66"/>
      <c r="H58" s="66"/>
    </row>
    <row r="59" spans="1:13" s="68" customFormat="1" x14ac:dyDescent="0.3">
      <c r="A59" s="66"/>
      <c r="B59" s="66"/>
      <c r="C59" s="66"/>
      <c r="D59" s="66"/>
      <c r="E59" s="66"/>
      <c r="F59" s="66"/>
      <c r="G59" s="66"/>
      <c r="H59" s="66"/>
    </row>
    <row r="60" spans="1:13" s="68" customFormat="1" x14ac:dyDescent="0.3">
      <c r="A60" s="66"/>
      <c r="B60" s="66"/>
      <c r="C60" s="66"/>
      <c r="D60" s="66"/>
      <c r="E60" s="66"/>
      <c r="F60" s="66"/>
      <c r="G60" s="66"/>
      <c r="H60" s="66"/>
    </row>
    <row r="61" spans="1:13" s="68" customFormat="1" x14ac:dyDescent="0.3">
      <c r="A61" s="66"/>
      <c r="B61" s="66"/>
      <c r="C61" s="66"/>
      <c r="D61" s="66"/>
      <c r="E61" s="66"/>
      <c r="F61" s="66"/>
      <c r="G61" s="66"/>
      <c r="H61" s="66"/>
    </row>
    <row r="62" spans="1:13" s="68" customFormat="1" x14ac:dyDescent="0.3">
      <c r="A62" s="66"/>
      <c r="B62" s="66"/>
      <c r="C62" s="66"/>
      <c r="D62" s="66"/>
      <c r="E62" s="66"/>
      <c r="F62" s="66"/>
      <c r="G62" s="66"/>
      <c r="H62" s="66"/>
    </row>
    <row r="63" spans="1:13" s="68" customFormat="1" x14ac:dyDescent="0.3">
      <c r="A63" s="66"/>
      <c r="B63" s="66"/>
      <c r="C63" s="66"/>
      <c r="D63" s="66"/>
      <c r="E63" s="66"/>
      <c r="F63" s="66"/>
      <c r="G63" s="66"/>
      <c r="H63" s="66"/>
    </row>
    <row r="64" spans="1:13" s="68" customFormat="1" x14ac:dyDescent="0.3">
      <c r="A64" s="66"/>
      <c r="B64" s="66"/>
      <c r="C64" s="66"/>
      <c r="D64" s="66"/>
      <c r="E64" s="66"/>
      <c r="F64" s="66"/>
      <c r="G64" s="66"/>
      <c r="H64" s="66"/>
    </row>
    <row r="65" spans="1:9" s="68" customFormat="1" x14ac:dyDescent="0.3">
      <c r="A65" s="66"/>
      <c r="B65" s="66"/>
      <c r="C65" s="66"/>
      <c r="D65" s="66"/>
      <c r="E65" s="66"/>
      <c r="F65" s="66"/>
      <c r="G65" s="66"/>
      <c r="H65" s="66"/>
    </row>
    <row r="72" spans="1:9" ht="18" customHeight="1" x14ac:dyDescent="0.3"/>
    <row r="73" spans="1:9" ht="15.6" customHeight="1" x14ac:dyDescent="0.3"/>
    <row r="74" spans="1:9" ht="15.6" customHeight="1" x14ac:dyDescent="0.3"/>
    <row r="75" spans="1:9" ht="15.6" customHeight="1" x14ac:dyDescent="0.3"/>
    <row r="76" spans="1:9" ht="15.6" customHeight="1" x14ac:dyDescent="0.3"/>
    <row r="77" spans="1:9" x14ac:dyDescent="0.3">
      <c r="I77" s="70"/>
    </row>
    <row r="78" spans="1:9" ht="18" customHeight="1" x14ac:dyDescent="0.3">
      <c r="I78" s="70"/>
    </row>
    <row r="95" spans="1:8" s="89" customFormat="1" ht="24.6" x14ac:dyDescent="0.3">
      <c r="A95" s="66"/>
      <c r="B95" s="66"/>
      <c r="C95" s="66"/>
      <c r="D95" s="66"/>
      <c r="E95" s="66"/>
      <c r="F95" s="66"/>
      <c r="G95" s="66"/>
      <c r="H95" s="66"/>
    </row>
    <row r="103" ht="141" customHeight="1" x14ac:dyDescent="0.3"/>
    <row r="104" ht="15.6" customHeight="1" x14ac:dyDescent="0.3"/>
    <row r="119" ht="18" customHeight="1" x14ac:dyDescent="0.3"/>
    <row r="120" ht="21" customHeight="1" x14ac:dyDescent="0.3"/>
    <row r="132" ht="15.6" customHeight="1" x14ac:dyDescent="0.3"/>
    <row r="138" ht="21" customHeight="1" x14ac:dyDescent="0.3"/>
    <row r="154" ht="18" customHeight="1" x14ac:dyDescent="0.3"/>
    <row r="155" ht="21" customHeight="1" x14ac:dyDescent="0.3"/>
    <row r="186" ht="169.95" customHeight="1" x14ac:dyDescent="0.3"/>
    <row r="240" ht="25.95" customHeight="1" x14ac:dyDescent="0.3"/>
    <row r="241" ht="15.6" customHeight="1" x14ac:dyDescent="0.3"/>
    <row r="242" ht="15.6" customHeight="1" x14ac:dyDescent="0.3"/>
    <row r="254" ht="15.6" customHeight="1" x14ac:dyDescent="0.3"/>
    <row r="268" ht="15.6" customHeight="1" x14ac:dyDescent="0.3"/>
    <row r="277" ht="168" customHeight="1" x14ac:dyDescent="0.3"/>
    <row r="398" ht="15.6" customHeight="1" x14ac:dyDescent="0.3"/>
    <row r="433" ht="171.6" customHeight="1" x14ac:dyDescent="0.3"/>
    <row r="448" ht="15.6" customHeight="1" x14ac:dyDescent="0.3"/>
    <row r="452" ht="15.6" customHeight="1" x14ac:dyDescent="0.3"/>
    <row r="457" ht="156.6" customHeight="1" x14ac:dyDescent="0.3"/>
    <row r="482" ht="15.6" customHeight="1" x14ac:dyDescent="0.3"/>
    <row r="484" ht="152.4" customHeight="1" x14ac:dyDescent="0.3"/>
    <row r="504" ht="15.6" customHeight="1" x14ac:dyDescent="0.3"/>
    <row r="520" ht="152.4" customHeight="1" x14ac:dyDescent="0.3"/>
    <row r="524" ht="15.6" customHeight="1" x14ac:dyDescent="0.3"/>
    <row r="544" ht="171" customHeight="1" x14ac:dyDescent="0.3"/>
    <row r="568" ht="171.6" customHeight="1" x14ac:dyDescent="0.3"/>
    <row r="592" ht="145.94999999999999" customHeight="1" x14ac:dyDescent="0.3"/>
    <row r="614" ht="21" customHeight="1" x14ac:dyDescent="0.3"/>
    <row r="615" ht="21" customHeight="1" x14ac:dyDescent="0.3"/>
    <row r="619" ht="141.6" customHeight="1" x14ac:dyDescent="0.3"/>
  </sheetData>
  <mergeCells count="9">
    <mergeCell ref="A29:H52"/>
    <mergeCell ref="A53:F53"/>
    <mergeCell ref="G53:H53"/>
    <mergeCell ref="A26:H28"/>
    <mergeCell ref="A1:H2"/>
    <mergeCell ref="A3:H19"/>
    <mergeCell ref="A20:H21"/>
    <mergeCell ref="A22:H22"/>
    <mergeCell ref="A24:H25"/>
  </mergeCells>
  <hyperlinks>
    <hyperlink ref="A20" r:id="rId1" display="https://www.fema.gov/grants/preparedness/shelter-services-program/fy-23-nofo" xr:uid="{00000000-0004-0000-0500-000000000000}"/>
    <hyperlink ref="A22:H22" r:id="rId2" display="For SSP-specific questions or questions related to this application, please e-mail fema-ssp@fema.dhs.gov." xr:uid="{00000000-0004-0000-0500-000001000000}"/>
    <hyperlink ref="A20:H21" r:id="rId3" display="https://www.fema.gov/grants/preparedness/shelter-services-program/" xr:uid="{00000000-0004-0000-0500-000002000000}"/>
  </hyperlinks>
  <printOptions horizontalCentered="1" verticalCentered="1"/>
  <pageMargins left="0.15" right="0.15" top="0.5" bottom="0.5" header="0.3" footer="0.3"/>
  <pageSetup scale="53" fitToWidth="0" orientation="portrait" horizontalDpi="1200" verticalDpi="1200"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62"/>
  <sheetViews>
    <sheetView topLeftCell="C1" zoomScaleNormal="100" workbookViewId="0">
      <selection activeCell="B1" sqref="A1:B1048576"/>
    </sheetView>
  </sheetViews>
  <sheetFormatPr defaultRowHeight="14.4" x14ac:dyDescent="0.3"/>
  <cols>
    <col min="1" max="1" width="16.6640625" hidden="1" customWidth="1"/>
    <col min="2" max="2" width="8.88671875" hidden="1" customWidth="1"/>
  </cols>
  <sheetData>
    <row r="1" spans="1:3" x14ac:dyDescent="0.3">
      <c r="A1" t="s">
        <v>261</v>
      </c>
      <c r="B1" t="s">
        <v>257</v>
      </c>
    </row>
    <row r="2" spans="1:3" x14ac:dyDescent="0.3">
      <c r="A2" s="3" t="s">
        <v>289</v>
      </c>
      <c r="B2" s="4" t="s">
        <v>261</v>
      </c>
      <c r="C2" s="4"/>
    </row>
    <row r="3" spans="1:3" x14ac:dyDescent="0.3">
      <c r="A3" s="3" t="s">
        <v>290</v>
      </c>
      <c r="B3" t="s">
        <v>291</v>
      </c>
    </row>
    <row r="4" spans="1:3" x14ac:dyDescent="0.3">
      <c r="A4" s="3" t="s">
        <v>292</v>
      </c>
      <c r="B4" t="s">
        <v>293</v>
      </c>
    </row>
    <row r="5" spans="1:3" x14ac:dyDescent="0.3">
      <c r="A5" s="3" t="s">
        <v>294</v>
      </c>
      <c r="B5" t="s">
        <v>295</v>
      </c>
    </row>
    <row r="6" spans="1:3" x14ac:dyDescent="0.3">
      <c r="A6" s="3" t="s">
        <v>296</v>
      </c>
    </row>
    <row r="7" spans="1:3" x14ac:dyDescent="0.3">
      <c r="A7" s="3" t="s">
        <v>297</v>
      </c>
    </row>
    <row r="8" spans="1:3" x14ac:dyDescent="0.3">
      <c r="A8" s="3" t="s">
        <v>298</v>
      </c>
    </row>
    <row r="9" spans="1:3" x14ac:dyDescent="0.3">
      <c r="A9" s="3" t="s">
        <v>299</v>
      </c>
    </row>
    <row r="10" spans="1:3" x14ac:dyDescent="0.3">
      <c r="A10" s="3" t="s">
        <v>300</v>
      </c>
    </row>
    <row r="11" spans="1:3" x14ac:dyDescent="0.3">
      <c r="A11" s="3" t="s">
        <v>301</v>
      </c>
    </row>
    <row r="12" spans="1:3" x14ac:dyDescent="0.3">
      <c r="A12" s="3" t="s">
        <v>302</v>
      </c>
    </row>
    <row r="13" spans="1:3" x14ac:dyDescent="0.3">
      <c r="A13" s="3" t="s">
        <v>303</v>
      </c>
    </row>
    <row r="14" spans="1:3" x14ac:dyDescent="0.3">
      <c r="A14" s="3" t="s">
        <v>304</v>
      </c>
    </row>
    <row r="15" spans="1:3" x14ac:dyDescent="0.3">
      <c r="A15" s="3" t="s">
        <v>305</v>
      </c>
    </row>
    <row r="16" spans="1:3" x14ac:dyDescent="0.3">
      <c r="A16" s="3" t="s">
        <v>306</v>
      </c>
    </row>
    <row r="17" spans="1:1" x14ac:dyDescent="0.3">
      <c r="A17" s="3" t="s">
        <v>307</v>
      </c>
    </row>
    <row r="18" spans="1:1" x14ac:dyDescent="0.3">
      <c r="A18" s="3" t="s">
        <v>308</v>
      </c>
    </row>
    <row r="19" spans="1:1" x14ac:dyDescent="0.3">
      <c r="A19" s="3" t="s">
        <v>309</v>
      </c>
    </row>
    <row r="20" spans="1:1" x14ac:dyDescent="0.3">
      <c r="A20" s="3" t="s">
        <v>310</v>
      </c>
    </row>
    <row r="21" spans="1:1" x14ac:dyDescent="0.3">
      <c r="A21" s="3" t="s">
        <v>311</v>
      </c>
    </row>
    <row r="22" spans="1:1" x14ac:dyDescent="0.3">
      <c r="A22" s="3" t="s">
        <v>312</v>
      </c>
    </row>
    <row r="23" spans="1:1" x14ac:dyDescent="0.3">
      <c r="A23" s="3" t="s">
        <v>313</v>
      </c>
    </row>
    <row r="24" spans="1:1" x14ac:dyDescent="0.3">
      <c r="A24" s="3" t="s">
        <v>314</v>
      </c>
    </row>
    <row r="25" spans="1:1" x14ac:dyDescent="0.3">
      <c r="A25" s="3" t="s">
        <v>315</v>
      </c>
    </row>
    <row r="26" spans="1:1" x14ac:dyDescent="0.3">
      <c r="A26" s="3" t="s">
        <v>316</v>
      </c>
    </row>
    <row r="27" spans="1:1" x14ac:dyDescent="0.3">
      <c r="A27" s="3" t="s">
        <v>317</v>
      </c>
    </row>
    <row r="28" spans="1:1" x14ac:dyDescent="0.3">
      <c r="A28" s="3" t="s">
        <v>318</v>
      </c>
    </row>
    <row r="29" spans="1:1" x14ac:dyDescent="0.3">
      <c r="A29" s="3" t="s">
        <v>319</v>
      </c>
    </row>
    <row r="30" spans="1:1" x14ac:dyDescent="0.3">
      <c r="A30" s="3" t="s">
        <v>320</v>
      </c>
    </row>
    <row r="31" spans="1:1" x14ac:dyDescent="0.3">
      <c r="A31" s="3" t="s">
        <v>321</v>
      </c>
    </row>
    <row r="32" spans="1:1" x14ac:dyDescent="0.3">
      <c r="A32" s="3" t="s">
        <v>322</v>
      </c>
    </row>
    <row r="33" spans="1:1" x14ac:dyDescent="0.3">
      <c r="A33" s="3" t="s">
        <v>323</v>
      </c>
    </row>
    <row r="34" spans="1:1" x14ac:dyDescent="0.3">
      <c r="A34" s="3" t="s">
        <v>324</v>
      </c>
    </row>
    <row r="35" spans="1:1" x14ac:dyDescent="0.3">
      <c r="A35" s="3" t="s">
        <v>325</v>
      </c>
    </row>
    <row r="36" spans="1:1" x14ac:dyDescent="0.3">
      <c r="A36" s="3" t="s">
        <v>326</v>
      </c>
    </row>
    <row r="37" spans="1:1" x14ac:dyDescent="0.3">
      <c r="A37" s="3" t="s">
        <v>327</v>
      </c>
    </row>
    <row r="38" spans="1:1" x14ac:dyDescent="0.3">
      <c r="A38" s="3" t="s">
        <v>328</v>
      </c>
    </row>
    <row r="39" spans="1:1" x14ac:dyDescent="0.3">
      <c r="A39" s="3" t="s">
        <v>329</v>
      </c>
    </row>
    <row r="40" spans="1:1" x14ac:dyDescent="0.3">
      <c r="A40" s="3" t="s">
        <v>330</v>
      </c>
    </row>
    <row r="41" spans="1:1" x14ac:dyDescent="0.3">
      <c r="A41" s="3" t="s">
        <v>331</v>
      </c>
    </row>
    <row r="42" spans="1:1" x14ac:dyDescent="0.3">
      <c r="A42" s="3" t="s">
        <v>332</v>
      </c>
    </row>
    <row r="43" spans="1:1" x14ac:dyDescent="0.3">
      <c r="A43" s="3" t="s">
        <v>333</v>
      </c>
    </row>
    <row r="44" spans="1:1" x14ac:dyDescent="0.3">
      <c r="A44" s="3" t="s">
        <v>334</v>
      </c>
    </row>
    <row r="45" spans="1:1" x14ac:dyDescent="0.3">
      <c r="A45" s="3" t="s">
        <v>335</v>
      </c>
    </row>
    <row r="46" spans="1:1" x14ac:dyDescent="0.3">
      <c r="A46" s="3" t="s">
        <v>336</v>
      </c>
    </row>
    <row r="47" spans="1:1" x14ac:dyDescent="0.3">
      <c r="A47" s="3" t="s">
        <v>337</v>
      </c>
    </row>
    <row r="48" spans="1:1" x14ac:dyDescent="0.3">
      <c r="A48" s="3" t="s">
        <v>338</v>
      </c>
    </row>
    <row r="49" spans="1:1" x14ac:dyDescent="0.3">
      <c r="A49" s="3" t="s">
        <v>339</v>
      </c>
    </row>
    <row r="50" spans="1:1" x14ac:dyDescent="0.3">
      <c r="A50" s="3" t="s">
        <v>340</v>
      </c>
    </row>
    <row r="51" spans="1:1" x14ac:dyDescent="0.3">
      <c r="A51" s="3" t="s">
        <v>341</v>
      </c>
    </row>
    <row r="52" spans="1:1" x14ac:dyDescent="0.3">
      <c r="A52" s="3" t="s">
        <v>342</v>
      </c>
    </row>
    <row r="53" spans="1:1" ht="15.6" x14ac:dyDescent="0.3">
      <c r="A53" s="1"/>
    </row>
    <row r="56" spans="1:1" ht="26.4" x14ac:dyDescent="0.3">
      <c r="A56" s="2"/>
    </row>
    <row r="58" spans="1:1" ht="15.6" x14ac:dyDescent="0.3">
      <c r="A58" s="1"/>
    </row>
    <row r="59" spans="1:1" ht="15.6" x14ac:dyDescent="0.3">
      <c r="A59" s="1"/>
    </row>
    <row r="60" spans="1:1" ht="15.6" x14ac:dyDescent="0.3">
      <c r="A60" s="1"/>
    </row>
    <row r="61" spans="1:1" ht="15.6" x14ac:dyDescent="0.3">
      <c r="A61" s="1"/>
    </row>
    <row r="62" spans="1:1" ht="15.6" x14ac:dyDescent="0.3">
      <c r="A62" s="1"/>
    </row>
  </sheetData>
  <sheetProtection algorithmName="SHA-512" hashValue="mFuH9chvbstkluNx+4f0OzdZNyESImR3xJ650syd24ItFOFscIYVY7oIbBz797DIk5NBj2ozL5iv0C5jiylPUg==" saltValue="RalU9OPPE0IwzZfrfP89cg=="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Working_x0020_Group xmlns="30a5047a-7c12-4226-8b3c-24a6050ff8a6">SSP DHS-Led Oversight Request 7/11/23</Working_x0020_Group>
    <Category xmlns="30a5047a-7c12-4226-8b3c-24a6050ff8a6">Instrument</Category>
    <lcf76f155ced4ddcb4097134ff3c332f xmlns="30a5047a-7c12-4226-8b3c-24a6050ff8a6">
      <Terms xmlns="http://schemas.microsoft.com/office/infopath/2007/PartnerControls"/>
    </lcf76f155ced4ddcb4097134ff3c332f>
    <TaxCatchAll xmlns="c6806540-9d18-4149-a3d6-64c2654538ee" xsi:nil="true"/>
    <Program xmlns="30a5047a-7c12-4226-8b3c-24a6050ff8a6">SSP</Program>
    <Status xmlns="30a5047a-7c12-4226-8b3c-24a6050ff8a6">Final </Status>
    <Year xmlns="30a5047a-7c12-4226-8b3c-24a6050ff8a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162A93ADDEB7479AB62EC95630E7E1" ma:contentTypeVersion="15" ma:contentTypeDescription="Create a new document." ma:contentTypeScope="" ma:versionID="d8bc324cd9c1b2c322dbff98cf2c810b">
  <xsd:schema xmlns:xsd="http://www.w3.org/2001/XMLSchema" xmlns:xs="http://www.w3.org/2001/XMLSchema" xmlns:p="http://schemas.microsoft.com/office/2006/metadata/properties" xmlns:ns2="30a5047a-7c12-4226-8b3c-24a6050ff8a6" xmlns:ns3="c6806540-9d18-4149-a3d6-64c2654538ee" targetNamespace="http://schemas.microsoft.com/office/2006/metadata/properties" ma:root="true" ma:fieldsID="8645294751d5f4bc14ca491ff0087ace" ns2:_="" ns3:_="">
    <xsd:import namespace="30a5047a-7c12-4226-8b3c-24a6050ff8a6"/>
    <xsd:import namespace="c6806540-9d18-4149-a3d6-64c2654538ee"/>
    <xsd:element name="properties">
      <xsd:complexType>
        <xsd:sequence>
          <xsd:element name="documentManagement">
            <xsd:complexType>
              <xsd:all>
                <xsd:element ref="ns2:MediaServiceMetadata" minOccurs="0"/>
                <xsd:element ref="ns2:MediaServiceFastMetadata" minOccurs="0"/>
                <xsd:element ref="ns2:Category" minOccurs="0"/>
                <xsd:element ref="ns2:Program" minOccurs="0"/>
                <xsd:element ref="ns2:Working_x0020_Group"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Status" minOccurs="0"/>
                <xsd:element ref="ns2:Year"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a5047a-7c12-4226-8b3c-24a6050ff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ategory" ma:index="10" nillable="true" ma:displayName="Document Type" ma:format="Dropdown" ma:internalName="Category">
      <xsd:simpleType>
        <xsd:restriction base="dms:Choice">
          <xsd:enumeration value="Notes"/>
          <xsd:enumeration value="Resource/Background"/>
          <xsd:enumeration value="Application"/>
          <xsd:enumeration value="Roster"/>
          <xsd:enumeration value="Instrument"/>
          <xsd:enumeration value="Response Letter"/>
          <xsd:enumeration value="NOFO"/>
          <xsd:enumeration value="Template"/>
          <xsd:enumeration value="Memo"/>
          <xsd:enumeration value="Ancillary Documents"/>
          <xsd:enumeration value="Slide Deck"/>
        </xsd:restriction>
      </xsd:simpleType>
    </xsd:element>
    <xsd:element name="Program" ma:index="11" nillable="true" ma:displayName="Program" ma:format="Dropdown" ma:internalName="Program">
      <xsd:simpleType>
        <xsd:restriction base="dms:Choice">
          <xsd:enumeration value="SSP"/>
        </xsd:restriction>
      </xsd:simpleType>
    </xsd:element>
    <xsd:element name="Working_x0020_Group" ma:index="12" nillable="true" ma:displayName="Category" ma:format="Dropdown" ma:internalName="Working_x0020_Group">
      <xsd:simpleType>
        <xsd:restriction base="dms:Choice">
          <xsd:enumeration value="Executive Steering Committee"/>
          <xsd:enumeration value="Performance"/>
          <xsd:enumeration value="Program Requirements"/>
          <xsd:enumeration value="FEMA GO"/>
          <xsd:enumeration value="Data Analytics"/>
          <xsd:enumeration value="Working Group Leads"/>
          <xsd:enumeration value="SSP CBP Working Group"/>
          <xsd:enumeration value="Stakeholder Meetings and Information"/>
          <xsd:enumeration value="Application &amp; Supporting Materials"/>
          <xsd:enumeration value="Email Inbox and Tracker"/>
          <xsd:enumeration value="General Information"/>
          <xsd:enumeration value="Sub Working Groups"/>
          <xsd:enumeration value="Internal"/>
          <xsd:enumeration value="SSP NOFO"/>
          <xsd:enumeration value="Evidence Overview"/>
          <xsd:enumeration value="Legal"/>
          <xsd:enumeration value="POAM"/>
          <xsd:enumeration value="Website"/>
          <xsd:enumeration value="Congressional Reports"/>
          <xsd:enumeration value="SSP Inquiry Response"/>
          <xsd:enumeration value="Ancillary Documents"/>
          <xsd:enumeration value="Application Review"/>
          <xsd:enumeration value="SSP DHS-Led Oversight Request 7/11/23"/>
          <xsd:enumeration value="TA Post Award Document and Support Library"/>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85e291b-231a-4814-a0e4-2f7fa3dec4e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Status" ma:index="19" nillable="true" ma:displayName="Status" ma:format="Dropdown" ma:internalName="Status">
      <xsd:simpleType>
        <xsd:restriction base="dms:Choice">
          <xsd:enumeration value="Do Not Use"/>
          <xsd:enumeration value="Draft"/>
          <xsd:enumeration value="Final"/>
          <xsd:enumeration value="Working/Current"/>
        </xsd:restriction>
      </xsd:simpleType>
    </xsd:element>
    <xsd:element name="Year" ma:index="20" nillable="true" ma:displayName="Year" ma:format="Dropdown" ma:internalName="Year">
      <xsd:simpleType>
        <xsd:restriction base="dms:Choice">
          <xsd:enumeration value="2023"/>
          <xsd:enumeration value="2024"/>
          <xsd:enumeration value="202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806540-9d18-4149-a3d6-64c2654538e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385d0fb-3c89-4eba-bc92-900d3d2fd41f}" ma:internalName="TaxCatchAll" ma:showField="CatchAllData" ma:web="c6806540-9d18-4149-a3d6-64c2654538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CD096B-3A02-49F9-A292-D26CC5197178}">
  <ds:schemaRefs>
    <ds:schemaRef ds:uri="http://purl.org/dc/elements/1.1/"/>
    <ds:schemaRef ds:uri="http://schemas.openxmlformats.org/package/2006/metadata/core-properties"/>
    <ds:schemaRef ds:uri="http://purl.org/dc/dcmitype/"/>
    <ds:schemaRef ds:uri="http://schemas.microsoft.com/office/infopath/2007/PartnerControls"/>
    <ds:schemaRef ds:uri="http://purl.org/dc/terms/"/>
    <ds:schemaRef ds:uri="http://schemas.microsoft.com/office/2006/metadata/properties"/>
    <ds:schemaRef ds:uri="http://schemas.microsoft.com/office/2006/documentManagement/types"/>
    <ds:schemaRef ds:uri="c6806540-9d18-4149-a3d6-64c2654538ee"/>
    <ds:schemaRef ds:uri="30a5047a-7c12-4226-8b3c-24a6050ff8a6"/>
    <ds:schemaRef ds:uri="http://www.w3.org/XML/1998/namespace"/>
  </ds:schemaRefs>
</ds:datastoreItem>
</file>

<file path=customXml/itemProps2.xml><?xml version="1.0" encoding="utf-8"?>
<ds:datastoreItem xmlns:ds="http://schemas.openxmlformats.org/officeDocument/2006/customXml" ds:itemID="{B4787959-1C06-4EBA-896A-D6CD1CB97A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a5047a-7c12-4226-8b3c-24a6050ff8a6"/>
    <ds:schemaRef ds:uri="c6806540-9d18-4149-a3d6-64c2654538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DEA074-83E0-495B-856D-DF8F326E18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Introduction</vt:lpstr>
      <vt:lpstr>Tab 1 Certifications</vt:lpstr>
      <vt:lpstr>Tab 2 Budget Guidance</vt:lpstr>
      <vt:lpstr>Tab 3 Budget Worksheet</vt:lpstr>
      <vt:lpstr>Tab 4 Subapplicant Information</vt:lpstr>
      <vt:lpstr>Tab 5 Reserve Funding Request</vt:lpstr>
      <vt:lpstr>NA</vt:lpstr>
      <vt:lpstr>'Tab 3 Budget Worksheet'!Print_Area</vt:lpstr>
    </vt:vector>
  </TitlesOfParts>
  <Manager/>
  <Company>FEMA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Mariotti, Sarah (CTR)</dc:creator>
  <cp:keywords/>
  <dc:description/>
  <cp:lastModifiedBy>Chervenak, Elizabeth (CTR)</cp:lastModifiedBy>
  <cp:revision/>
  <dcterms:created xsi:type="dcterms:W3CDTF">2023-05-19T20:39:01Z</dcterms:created>
  <dcterms:modified xsi:type="dcterms:W3CDTF">2023-09-06T15:40:00Z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0x01010060162A93ADDEB7479AB62EC95630E7E1</vt:lpwstr>
  </property>
  <property fmtid="{D5CDD505-2E9C-101B-9397-08002B2CF9AE}" pid="3" name="MediaServiceImageTags">
    <vt:lpwstr/>
  </property>
</Properties>
</file>