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0" windowWidth="29040" windowHeight="17520"/>
  </bookViews>
  <sheets>
    <sheet name="Summary Budget" sheetId="1" r:id="rId1"/>
    <sheet name="Prime Detailed Budget" sheetId="9" r:id="rId2"/>
    <sheet name="Summary Budget-Subawardee 1" sheetId="10" r:id="rId3"/>
    <sheet name="Detailed Budget- Subawardee 1" sheetId="5" r:id="rId4"/>
    <sheet name="Travel Table" sheetId="8" r:id="rId5"/>
  </sheets>
  <externalReferences>
    <externalReference r:id="rId6"/>
  </externalReferences>
  <definedNames>
    <definedName name="_YR1" localSheetId="1">#REF!</definedName>
    <definedName name="_YR1" localSheetId="2">#REF!</definedName>
    <definedName name="_YR1">#REF!</definedName>
    <definedName name="_YR2" localSheetId="1">#REF!</definedName>
    <definedName name="_YR2" localSheetId="2">#REF!</definedName>
    <definedName name="_YR2">#REF!</definedName>
    <definedName name="costinf">[1]Detail!$M$4</definedName>
    <definedName name="Country" localSheetId="1">#REF!</definedName>
    <definedName name="Country" localSheetId="2">#REF!</definedName>
    <definedName name="Country">#REF!</definedName>
    <definedName name="Day">'[1]Formula Sheet'!$A$4</definedName>
    <definedName name="Location" localSheetId="1">#REF!</definedName>
    <definedName name="Location" localSheetId="2">#REF!</definedName>
    <definedName name="Location">#REF!</definedName>
    <definedName name="locsal">[1]Detail!$M$3</definedName>
    <definedName name="Technical_Sector" localSheetId="1">#REF!</definedName>
    <definedName name="Technical_Sector" localSheetId="2">#REF!</definedName>
    <definedName name="Technical_Sector">#REF!</definedName>
    <definedName name="Unit">'[1]Formula Sheet'!$A$4:$A$10</definedName>
    <definedName name="ussal">[1]Detail!$M$2</definedName>
    <definedName name="Year1" localSheetId="1">#REF!</definedName>
    <definedName name="Year1" localSheetId="2">#REF!</definedName>
    <definedName name="Year1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8" l="1"/>
  <c r="A2" i="8"/>
  <c r="A3" i="8"/>
  <c r="A1" i="8"/>
  <c r="A3" i="10"/>
  <c r="F51" i="9"/>
  <c r="Z46" i="9"/>
  <c r="U46" i="9"/>
  <c r="P46" i="9"/>
  <c r="K46" i="9"/>
  <c r="F46" i="9"/>
  <c r="Z40" i="9"/>
  <c r="U40" i="9"/>
  <c r="P40" i="9"/>
  <c r="K40" i="9"/>
  <c r="F40" i="9"/>
  <c r="Z31" i="9"/>
  <c r="U31" i="9"/>
  <c r="P31" i="9"/>
  <c r="K31" i="9"/>
  <c r="F31" i="9"/>
  <c r="Z26" i="9"/>
  <c r="U26" i="9"/>
  <c r="P26" i="9"/>
  <c r="K26" i="9"/>
  <c r="F26" i="9"/>
  <c r="Z22" i="9"/>
  <c r="U22" i="9"/>
  <c r="P22" i="9"/>
  <c r="K22" i="9"/>
  <c r="F22" i="9"/>
  <c r="L20" i="1"/>
  <c r="J20" i="1"/>
  <c r="H20" i="1"/>
  <c r="F20" i="1"/>
  <c r="D20" i="1"/>
  <c r="M17" i="1"/>
  <c r="N19" i="10"/>
  <c r="N18" i="10"/>
  <c r="K16" i="10"/>
  <c r="K18" i="10" s="1"/>
  <c r="K20" i="10" s="1"/>
  <c r="I16" i="10"/>
  <c r="I18" i="10" s="1"/>
  <c r="I20" i="10" s="1"/>
  <c r="G16" i="10"/>
  <c r="G18" i="10" s="1"/>
  <c r="G20" i="10" s="1"/>
  <c r="E16" i="10"/>
  <c r="E18" i="10" s="1"/>
  <c r="E20" i="10" s="1"/>
  <c r="C16" i="10"/>
  <c r="C18" i="10" s="1"/>
  <c r="C20" i="10" s="1"/>
  <c r="M15" i="10"/>
  <c r="O15" i="10" s="1"/>
  <c r="M14" i="10"/>
  <c r="O14" i="10" s="1"/>
  <c r="M13" i="10"/>
  <c r="O13" i="10" s="1"/>
  <c r="M12" i="10"/>
  <c r="O12" i="10" s="1"/>
  <c r="M11" i="10"/>
  <c r="O11" i="10" s="1"/>
  <c r="M10" i="10"/>
  <c r="O10" i="10" s="1"/>
  <c r="M9" i="10"/>
  <c r="O9" i="10" s="1"/>
  <c r="M8" i="10"/>
  <c r="O21" i="1"/>
  <c r="O19" i="1"/>
  <c r="O9" i="1"/>
  <c r="O10" i="1"/>
  <c r="O17" i="1" s="1"/>
  <c r="O11" i="1"/>
  <c r="O12" i="1"/>
  <c r="O13" i="1"/>
  <c r="O14" i="1"/>
  <c r="O15" i="1"/>
  <c r="O16" i="1"/>
  <c r="O8" i="1"/>
  <c r="M16" i="1"/>
  <c r="M9" i="1"/>
  <c r="M10" i="1"/>
  <c r="M11" i="1"/>
  <c r="M12" i="1"/>
  <c r="M13" i="1"/>
  <c r="M14" i="1"/>
  <c r="M15" i="1"/>
  <c r="M8" i="1"/>
  <c r="K21" i="1"/>
  <c r="I21" i="1"/>
  <c r="G21" i="1"/>
  <c r="E21" i="1"/>
  <c r="C21" i="1"/>
  <c r="K19" i="1"/>
  <c r="I19" i="1"/>
  <c r="G19" i="1"/>
  <c r="E19" i="1"/>
  <c r="C19" i="1"/>
  <c r="K17" i="1"/>
  <c r="I17" i="1"/>
  <c r="G17" i="1"/>
  <c r="E17" i="1"/>
  <c r="C17" i="1"/>
  <c r="N20" i="1" l="1"/>
  <c r="M16" i="10"/>
  <c r="M18" i="10" s="1"/>
  <c r="M20" i="10" s="1"/>
  <c r="O8" i="10"/>
  <c r="O16" i="10" s="1"/>
  <c r="O18" i="10" s="1"/>
  <c r="O20" i="10" s="1"/>
  <c r="M19" i="1"/>
  <c r="M21" i="1" s="1"/>
  <c r="AB58" i="9"/>
  <c r="AB67" i="9"/>
  <c r="AB82" i="9" s="1"/>
  <c r="AB71" i="9"/>
  <c r="AB81" i="9"/>
  <c r="AC75" i="9"/>
  <c r="AC77" i="9"/>
  <c r="AC79" i="9"/>
  <c r="AB22" i="9"/>
  <c r="AB51" i="9"/>
  <c r="AB46" i="9"/>
  <c r="AB40" i="9"/>
  <c r="AB31" i="9"/>
  <c r="AC21" i="9"/>
  <c r="AB26" i="9"/>
  <c r="AC39" i="9"/>
  <c r="AC45" i="9"/>
  <c r="Y95" i="9"/>
  <c r="T95" i="9"/>
  <c r="O95" i="9"/>
  <c r="J95" i="9"/>
  <c r="E95" i="9"/>
  <c r="AA95" i="9" s="1"/>
  <c r="AC95" i="9" s="1"/>
  <c r="E96" i="9"/>
  <c r="E97" i="9"/>
  <c r="E94" i="9"/>
  <c r="W95" i="9"/>
  <c r="W96" i="9"/>
  <c r="Y96" i="9" s="1"/>
  <c r="W97" i="9"/>
  <c r="Y97" i="9" s="1"/>
  <c r="W94" i="9"/>
  <c r="Y94" i="9" s="1"/>
  <c r="R95" i="9"/>
  <c r="R96" i="9"/>
  <c r="T96" i="9" s="1"/>
  <c r="R97" i="9"/>
  <c r="T97" i="9" s="1"/>
  <c r="R94" i="9"/>
  <c r="T94" i="9" s="1"/>
  <c r="M95" i="9"/>
  <c r="M96" i="9"/>
  <c r="O96" i="9" s="1"/>
  <c r="M97" i="9"/>
  <c r="O97" i="9" s="1"/>
  <c r="M94" i="9"/>
  <c r="O94" i="9" s="1"/>
  <c r="H95" i="9"/>
  <c r="H96" i="9"/>
  <c r="J96" i="9" s="1"/>
  <c r="H97" i="9"/>
  <c r="J97" i="9" s="1"/>
  <c r="H94" i="9"/>
  <c r="J94" i="9" s="1"/>
  <c r="S96" i="5"/>
  <c r="U96" i="5" s="1"/>
  <c r="S97" i="5"/>
  <c r="U97" i="5" s="1"/>
  <c r="S98" i="5"/>
  <c r="U98" i="5" s="1"/>
  <c r="S95" i="5"/>
  <c r="U95" i="5" s="1"/>
  <c r="O96" i="5"/>
  <c r="Q96" i="5" s="1"/>
  <c r="O97" i="5"/>
  <c r="Q97" i="5" s="1"/>
  <c r="O98" i="5"/>
  <c r="Q98" i="5" s="1"/>
  <c r="O95" i="5"/>
  <c r="Q95" i="5" s="1"/>
  <c r="K98" i="5"/>
  <c r="M98" i="5" s="1"/>
  <c r="K97" i="5"/>
  <c r="M97" i="5" s="1"/>
  <c r="K96" i="5"/>
  <c r="M96" i="5" s="1"/>
  <c r="K95" i="5"/>
  <c r="M95" i="5" s="1"/>
  <c r="G98" i="5"/>
  <c r="I98" i="5" s="1"/>
  <c r="G97" i="5"/>
  <c r="I97" i="5" s="1"/>
  <c r="G96" i="5"/>
  <c r="G95" i="5"/>
  <c r="I95" i="5" s="1"/>
  <c r="I96" i="5"/>
  <c r="E96" i="5"/>
  <c r="E97" i="5"/>
  <c r="E98" i="5"/>
  <c r="E95" i="5"/>
  <c r="E99" i="5" s="1"/>
  <c r="V98" i="5" l="1"/>
  <c r="V96" i="5"/>
  <c r="V97" i="5"/>
  <c r="M99" i="5"/>
  <c r="Q99" i="5"/>
  <c r="U99" i="5"/>
  <c r="V95" i="5"/>
  <c r="V99" i="5" s="1"/>
  <c r="J98" i="9"/>
  <c r="T98" i="9"/>
  <c r="Y98" i="9"/>
  <c r="AA94" i="9"/>
  <c r="AC94" i="9" s="1"/>
  <c r="AA96" i="9"/>
  <c r="AA97" i="9"/>
  <c r="AC97" i="9" s="1"/>
  <c r="O98" i="9"/>
  <c r="E98" i="9"/>
  <c r="I99" i="5"/>
  <c r="W99" i="5" s="1"/>
  <c r="AA98" i="9" l="1"/>
  <c r="AC96" i="9"/>
  <c r="AC98" i="9" s="1"/>
  <c r="AD98" i="9"/>
  <c r="A2" i="5"/>
  <c r="A1" i="5"/>
  <c r="A3" i="9"/>
  <c r="A2" i="9"/>
  <c r="Y89" i="9"/>
  <c r="T89" i="9"/>
  <c r="O89" i="9"/>
  <c r="J89" i="9"/>
  <c r="E89" i="9"/>
  <c r="Y88" i="9"/>
  <c r="T88" i="9"/>
  <c r="O88" i="9"/>
  <c r="J88" i="9"/>
  <c r="E88" i="9"/>
  <c r="Y87" i="9"/>
  <c r="T87" i="9"/>
  <c r="O87" i="9"/>
  <c r="J87" i="9"/>
  <c r="E87" i="9"/>
  <c r="Y86" i="9"/>
  <c r="T86" i="9"/>
  <c r="O86" i="9"/>
  <c r="J86" i="9"/>
  <c r="E86" i="9"/>
  <c r="Y85" i="9"/>
  <c r="T85" i="9"/>
  <c r="O85" i="9"/>
  <c r="J85" i="9"/>
  <c r="E85" i="9"/>
  <c r="Y84" i="9"/>
  <c r="T84" i="9"/>
  <c r="O84" i="9"/>
  <c r="J84" i="9"/>
  <c r="E84" i="9"/>
  <c r="Y80" i="9"/>
  <c r="T80" i="9"/>
  <c r="O80" i="9"/>
  <c r="J80" i="9"/>
  <c r="E80" i="9"/>
  <c r="Y78" i="9"/>
  <c r="T78" i="9"/>
  <c r="O78" i="9"/>
  <c r="J78" i="9"/>
  <c r="E78" i="9"/>
  <c r="Y76" i="9"/>
  <c r="T76" i="9"/>
  <c r="O76" i="9"/>
  <c r="J76" i="9"/>
  <c r="E76" i="9"/>
  <c r="Y74" i="9"/>
  <c r="T74" i="9"/>
  <c r="O74" i="9"/>
  <c r="J74" i="9"/>
  <c r="E74" i="9"/>
  <c r="Y70" i="9"/>
  <c r="T70" i="9"/>
  <c r="O70" i="9"/>
  <c r="J70" i="9"/>
  <c r="E70" i="9"/>
  <c r="Y69" i="9"/>
  <c r="T69" i="9"/>
  <c r="T71" i="9" s="1"/>
  <c r="O69" i="9"/>
  <c r="O71" i="9" s="1"/>
  <c r="J69" i="9"/>
  <c r="E69" i="9"/>
  <c r="Y66" i="9"/>
  <c r="T66" i="9"/>
  <c r="O66" i="9"/>
  <c r="J66" i="9"/>
  <c r="E66" i="9"/>
  <c r="Y65" i="9"/>
  <c r="T65" i="9"/>
  <c r="O65" i="9"/>
  <c r="J65" i="9"/>
  <c r="E65" i="9"/>
  <c r="AA64" i="9"/>
  <c r="AC64" i="9" s="1"/>
  <c r="Y63" i="9"/>
  <c r="T63" i="9"/>
  <c r="O63" i="9"/>
  <c r="J63" i="9"/>
  <c r="E63" i="9"/>
  <c r="Y62" i="9"/>
  <c r="T62" i="9"/>
  <c r="O62" i="9"/>
  <c r="J62" i="9"/>
  <c r="E62" i="9"/>
  <c r="Y57" i="9"/>
  <c r="T57" i="9"/>
  <c r="O57" i="9"/>
  <c r="J57" i="9"/>
  <c r="E57" i="9"/>
  <c r="Y56" i="9"/>
  <c r="T56" i="9"/>
  <c r="O56" i="9"/>
  <c r="J56" i="9"/>
  <c r="E56" i="9"/>
  <c r="Y55" i="9"/>
  <c r="T55" i="9"/>
  <c r="O55" i="9"/>
  <c r="J55" i="9"/>
  <c r="E55" i="9"/>
  <c r="Y54" i="9"/>
  <c r="T54" i="9"/>
  <c r="O54" i="9"/>
  <c r="J54" i="9"/>
  <c r="E54" i="9"/>
  <c r="Y50" i="9"/>
  <c r="O50" i="9"/>
  <c r="J50" i="9"/>
  <c r="E50" i="9"/>
  <c r="Y49" i="9"/>
  <c r="O49" i="9"/>
  <c r="J49" i="9"/>
  <c r="E49" i="9"/>
  <c r="Y48" i="9"/>
  <c r="T48" i="9"/>
  <c r="T51" i="9" s="1"/>
  <c r="O48" i="9"/>
  <c r="J48" i="9"/>
  <c r="J51" i="9" s="1"/>
  <c r="E48" i="9"/>
  <c r="E51" i="9" s="1"/>
  <c r="Y44" i="9"/>
  <c r="T44" i="9"/>
  <c r="O44" i="9"/>
  <c r="J44" i="9"/>
  <c r="E44" i="9"/>
  <c r="Y43" i="9"/>
  <c r="T43" i="9"/>
  <c r="T46" i="9" s="1"/>
  <c r="O43" i="9"/>
  <c r="O46" i="9" s="1"/>
  <c r="J43" i="9"/>
  <c r="E43" i="9"/>
  <c r="Y38" i="9"/>
  <c r="T38" i="9"/>
  <c r="O38" i="9"/>
  <c r="J38" i="9"/>
  <c r="E38" i="9"/>
  <c r="Y37" i="9"/>
  <c r="T37" i="9"/>
  <c r="O37" i="9"/>
  <c r="J37" i="9"/>
  <c r="E37" i="9"/>
  <c r="Y36" i="9"/>
  <c r="T36" i="9"/>
  <c r="O36" i="9"/>
  <c r="J36" i="9"/>
  <c r="E36" i="9"/>
  <c r="Y35" i="9"/>
  <c r="T35" i="9"/>
  <c r="O35" i="9"/>
  <c r="J35" i="9"/>
  <c r="E35" i="9"/>
  <c r="Y34" i="9"/>
  <c r="T34" i="9"/>
  <c r="O34" i="9"/>
  <c r="J34" i="9"/>
  <c r="E34" i="9"/>
  <c r="Y33" i="9"/>
  <c r="T33" i="9"/>
  <c r="O33" i="9"/>
  <c r="J33" i="9"/>
  <c r="E33" i="9"/>
  <c r="W25" i="9"/>
  <c r="Y25" i="9" s="1"/>
  <c r="R25" i="9"/>
  <c r="T25" i="9" s="1"/>
  <c r="M25" i="9"/>
  <c r="O25" i="9" s="1"/>
  <c r="H25" i="9"/>
  <c r="J25" i="9" s="1"/>
  <c r="W24" i="9"/>
  <c r="R24" i="9"/>
  <c r="M24" i="9"/>
  <c r="H24" i="9"/>
  <c r="Y20" i="9"/>
  <c r="T20" i="9"/>
  <c r="O20" i="9"/>
  <c r="J20" i="9"/>
  <c r="E20" i="9"/>
  <c r="Y19" i="9"/>
  <c r="T19" i="9"/>
  <c r="O19" i="9"/>
  <c r="J19" i="9"/>
  <c r="E19" i="9"/>
  <c r="Y18" i="9"/>
  <c r="T18" i="9"/>
  <c r="O18" i="9"/>
  <c r="J18" i="9"/>
  <c r="E18" i="9"/>
  <c r="Y17" i="9"/>
  <c r="T17" i="9"/>
  <c r="O17" i="9"/>
  <c r="J17" i="9"/>
  <c r="E17" i="9"/>
  <c r="Y16" i="9"/>
  <c r="T16" i="9"/>
  <c r="O16" i="9"/>
  <c r="J16" i="9"/>
  <c r="E16" i="9"/>
  <c r="Y15" i="9"/>
  <c r="T15" i="9"/>
  <c r="O15" i="9"/>
  <c r="J15" i="9"/>
  <c r="E15" i="9"/>
  <c r="Y14" i="9"/>
  <c r="T14" i="9"/>
  <c r="O14" i="9"/>
  <c r="J14" i="9"/>
  <c r="E14" i="9"/>
  <c r="Y13" i="9"/>
  <c r="T13" i="9"/>
  <c r="O13" i="9"/>
  <c r="J13" i="9"/>
  <c r="E13" i="9"/>
  <c r="Y12" i="9"/>
  <c r="T12" i="9"/>
  <c r="O12" i="9"/>
  <c r="J12" i="9"/>
  <c r="E12" i="9"/>
  <c r="U90" i="5"/>
  <c r="U89" i="5"/>
  <c r="U88" i="5"/>
  <c r="U87" i="5"/>
  <c r="U86" i="5"/>
  <c r="U85" i="5"/>
  <c r="Q90" i="5"/>
  <c r="Q89" i="5"/>
  <c r="Q88" i="5"/>
  <c r="Q87" i="5"/>
  <c r="Q86" i="5"/>
  <c r="Q85" i="5"/>
  <c r="M90" i="5"/>
  <c r="M89" i="5"/>
  <c r="M88" i="5"/>
  <c r="M87" i="5"/>
  <c r="M86" i="5"/>
  <c r="M85" i="5"/>
  <c r="I90" i="5"/>
  <c r="I89" i="5"/>
  <c r="I88" i="5"/>
  <c r="I87" i="5"/>
  <c r="I86" i="5"/>
  <c r="I85" i="5"/>
  <c r="E90" i="5"/>
  <c r="E89" i="5"/>
  <c r="E88" i="5"/>
  <c r="E87" i="5"/>
  <c r="E86" i="5"/>
  <c r="E85" i="5"/>
  <c r="U81" i="5"/>
  <c r="U79" i="5"/>
  <c r="U77" i="5"/>
  <c r="U75" i="5"/>
  <c r="Q81" i="5"/>
  <c r="Q79" i="5"/>
  <c r="Q77" i="5"/>
  <c r="Q75" i="5"/>
  <c r="M81" i="5"/>
  <c r="M79" i="5"/>
  <c r="M77" i="5"/>
  <c r="M75" i="5"/>
  <c r="I81" i="5"/>
  <c r="I79" i="5"/>
  <c r="I77" i="5"/>
  <c r="I75" i="5"/>
  <c r="E81" i="5"/>
  <c r="E79" i="5"/>
  <c r="V79" i="5" s="1"/>
  <c r="E77" i="5"/>
  <c r="V77" i="5" s="1"/>
  <c r="E75" i="5"/>
  <c r="U71" i="5"/>
  <c r="U70" i="5"/>
  <c r="Q71" i="5"/>
  <c r="Q70" i="5"/>
  <c r="M71" i="5"/>
  <c r="M70" i="5"/>
  <c r="I71" i="5"/>
  <c r="I70" i="5"/>
  <c r="E71" i="5"/>
  <c r="E70" i="5"/>
  <c r="V65" i="5"/>
  <c r="U67" i="5"/>
  <c r="U66" i="5"/>
  <c r="U64" i="5"/>
  <c r="U63" i="5"/>
  <c r="Q67" i="5"/>
  <c r="Q66" i="5"/>
  <c r="Q64" i="5"/>
  <c r="Q63" i="5"/>
  <c r="M67" i="5"/>
  <c r="M66" i="5"/>
  <c r="M64" i="5"/>
  <c r="M63" i="5"/>
  <c r="I67" i="5"/>
  <c r="I66" i="5"/>
  <c r="I64" i="5"/>
  <c r="I63" i="5"/>
  <c r="E66" i="5"/>
  <c r="E67" i="5"/>
  <c r="E64" i="5"/>
  <c r="E63" i="5"/>
  <c r="V63" i="5" s="1"/>
  <c r="U58" i="5"/>
  <c r="U57" i="5"/>
  <c r="U56" i="5"/>
  <c r="U55" i="5"/>
  <c r="Q58" i="5"/>
  <c r="Q57" i="5"/>
  <c r="Q56" i="5"/>
  <c r="Q55" i="5"/>
  <c r="M58" i="5"/>
  <c r="M57" i="5"/>
  <c r="M56" i="5"/>
  <c r="M55" i="5"/>
  <c r="I58" i="5"/>
  <c r="I57" i="5"/>
  <c r="I56" i="5"/>
  <c r="I55" i="5"/>
  <c r="E56" i="5"/>
  <c r="E57" i="5"/>
  <c r="V57" i="5" s="1"/>
  <c r="E58" i="5"/>
  <c r="E55" i="5"/>
  <c r="U51" i="5"/>
  <c r="U50" i="5"/>
  <c r="U49" i="5"/>
  <c r="Q49" i="5"/>
  <c r="Q52" i="5" s="1"/>
  <c r="M51" i="5"/>
  <c r="M50" i="5"/>
  <c r="M49" i="5"/>
  <c r="I51" i="5"/>
  <c r="I50" i="5"/>
  <c r="I49" i="5"/>
  <c r="E51" i="5"/>
  <c r="E50" i="5"/>
  <c r="E49" i="5"/>
  <c r="U45" i="5"/>
  <c r="U44" i="5"/>
  <c r="Q45" i="5"/>
  <c r="Q44" i="5"/>
  <c r="M45" i="5"/>
  <c r="M44" i="5"/>
  <c r="I45" i="5"/>
  <c r="I44" i="5"/>
  <c r="E45" i="5"/>
  <c r="E44" i="5"/>
  <c r="T40" i="9" l="1"/>
  <c r="J46" i="9"/>
  <c r="O58" i="9"/>
  <c r="AA63" i="9"/>
  <c r="AC63" i="9" s="1"/>
  <c r="J71" i="9"/>
  <c r="T81" i="9"/>
  <c r="AA12" i="9"/>
  <c r="Y22" i="9"/>
  <c r="X24" i="9" s="1"/>
  <c r="Y24" i="9" s="1"/>
  <c r="Y26" i="9" s="1"/>
  <c r="Y51" i="9"/>
  <c r="E81" i="9"/>
  <c r="Y81" i="9"/>
  <c r="AA84" i="9"/>
  <c r="AC84" i="9" s="1"/>
  <c r="Y90" i="9"/>
  <c r="AA87" i="9"/>
  <c r="AC87" i="9" s="1"/>
  <c r="AA88" i="9"/>
  <c r="AC88" i="9" s="1"/>
  <c r="E22" i="9"/>
  <c r="AA16" i="9"/>
  <c r="AC16" i="9" s="1"/>
  <c r="AA17" i="9"/>
  <c r="AC17" i="9" s="1"/>
  <c r="AA20" i="9"/>
  <c r="AC20" i="9" s="1"/>
  <c r="J22" i="9"/>
  <c r="I24" i="9" s="1"/>
  <c r="J24" i="9" s="1"/>
  <c r="J26" i="9" s="1"/>
  <c r="Y40" i="9"/>
  <c r="AA44" i="9"/>
  <c r="AC44" i="9" s="1"/>
  <c r="AA56" i="9"/>
  <c r="AC56" i="9" s="1"/>
  <c r="T22" i="9"/>
  <c r="S24" i="9" s="1"/>
  <c r="T24" i="9" s="1"/>
  <c r="T26" i="9" s="1"/>
  <c r="AA15" i="9"/>
  <c r="AC15" i="9" s="1"/>
  <c r="AA18" i="9"/>
  <c r="AC18" i="9" s="1"/>
  <c r="O40" i="9"/>
  <c r="AA34" i="9"/>
  <c r="AC34" i="9" s="1"/>
  <c r="AA35" i="9"/>
  <c r="AC35" i="9" s="1"/>
  <c r="AA38" i="9"/>
  <c r="AC38" i="9" s="1"/>
  <c r="E46" i="9"/>
  <c r="Y46" i="9"/>
  <c r="O51" i="9"/>
  <c r="J58" i="9"/>
  <c r="AA55" i="9"/>
  <c r="AC55" i="9" s="1"/>
  <c r="O67" i="9"/>
  <c r="AA69" i="9"/>
  <c r="AC69" i="9" s="1"/>
  <c r="Y71" i="9"/>
  <c r="O81" i="9"/>
  <c r="AA76" i="9"/>
  <c r="AC76" i="9" s="1"/>
  <c r="AA78" i="9"/>
  <c r="AC78" i="9" s="1"/>
  <c r="O90" i="9"/>
  <c r="AA85" i="9"/>
  <c r="AA86" i="9"/>
  <c r="AC86" i="9" s="1"/>
  <c r="AA89" i="9"/>
  <c r="AC89" i="9" s="1"/>
  <c r="T90" i="9"/>
  <c r="AA33" i="9"/>
  <c r="AC33" i="9" s="1"/>
  <c r="AA36" i="9"/>
  <c r="AC36" i="9" s="1"/>
  <c r="T58" i="9"/>
  <c r="T67" i="9"/>
  <c r="AA70" i="9"/>
  <c r="AC70" i="9" s="1"/>
  <c r="AA80" i="9"/>
  <c r="AC80" i="9" s="1"/>
  <c r="O22" i="9"/>
  <c r="N24" i="9" s="1"/>
  <c r="AA37" i="9"/>
  <c r="AC37" i="9" s="1"/>
  <c r="AA57" i="9"/>
  <c r="AC57" i="9" s="1"/>
  <c r="AA14" i="9"/>
  <c r="AC14" i="9" s="1"/>
  <c r="AA19" i="9"/>
  <c r="AC19" i="9" s="1"/>
  <c r="J40" i="9"/>
  <c r="AA49" i="9"/>
  <c r="AC49" i="9" s="1"/>
  <c r="AA50" i="9"/>
  <c r="AC50" i="9" s="1"/>
  <c r="E58" i="9"/>
  <c r="Y58" i="9"/>
  <c r="E67" i="9"/>
  <c r="Y67" i="9"/>
  <c r="AA65" i="9"/>
  <c r="AC65" i="9" s="1"/>
  <c r="AA66" i="9"/>
  <c r="AC66" i="9" s="1"/>
  <c r="J81" i="9"/>
  <c r="J90" i="9"/>
  <c r="V88" i="5"/>
  <c r="V86" i="5"/>
  <c r="Q47" i="5"/>
  <c r="I72" i="5"/>
  <c r="Q72" i="5"/>
  <c r="M82" i="5"/>
  <c r="V90" i="5"/>
  <c r="V44" i="5"/>
  <c r="E52" i="5"/>
  <c r="V81" i="5"/>
  <c r="I82" i="5"/>
  <c r="U82" i="5"/>
  <c r="M91" i="5"/>
  <c r="M47" i="5"/>
  <c r="I52" i="5"/>
  <c r="V50" i="5"/>
  <c r="M72" i="5"/>
  <c r="U72" i="5"/>
  <c r="V87" i="5"/>
  <c r="I91" i="5"/>
  <c r="V89" i="5"/>
  <c r="Q91" i="5"/>
  <c r="Q82" i="5"/>
  <c r="E82" i="5"/>
  <c r="E91" i="5"/>
  <c r="U91" i="5"/>
  <c r="V85" i="5"/>
  <c r="Q59" i="5"/>
  <c r="Q68" i="5"/>
  <c r="V75" i="5"/>
  <c r="V82" i="5" s="1"/>
  <c r="E59" i="5"/>
  <c r="U59" i="5"/>
  <c r="V45" i="5"/>
  <c r="V58" i="5"/>
  <c r="V56" i="5"/>
  <c r="I68" i="5"/>
  <c r="M68" i="5"/>
  <c r="V70" i="5"/>
  <c r="I59" i="5"/>
  <c r="E47" i="5"/>
  <c r="U47" i="5"/>
  <c r="M52" i="5"/>
  <c r="U52" i="5"/>
  <c r="V71" i="5"/>
  <c r="D24" i="9"/>
  <c r="E24" i="9" s="1"/>
  <c r="D25" i="9"/>
  <c r="E25" i="9" s="1"/>
  <c r="AA25" i="9" s="1"/>
  <c r="AC25" i="9" s="1"/>
  <c r="O24" i="9"/>
  <c r="O26" i="9" s="1"/>
  <c r="AA71" i="9"/>
  <c r="E40" i="9"/>
  <c r="AA43" i="9"/>
  <c r="E71" i="9"/>
  <c r="AA74" i="9"/>
  <c r="E90" i="9"/>
  <c r="AA13" i="9"/>
  <c r="AC13" i="9" s="1"/>
  <c r="AA62" i="9"/>
  <c r="AA54" i="9"/>
  <c r="AC54" i="9" s="1"/>
  <c r="J67" i="9"/>
  <c r="AA48" i="9"/>
  <c r="AC48" i="9" s="1"/>
  <c r="V49" i="5"/>
  <c r="V55" i="5"/>
  <c r="I47" i="5"/>
  <c r="M59" i="5"/>
  <c r="E72" i="5"/>
  <c r="V51" i="5"/>
  <c r="V66" i="5"/>
  <c r="V67" i="5"/>
  <c r="E68" i="5"/>
  <c r="U68" i="5"/>
  <c r="V64" i="5"/>
  <c r="U39" i="5"/>
  <c r="U38" i="5"/>
  <c r="U37" i="5"/>
  <c r="U36" i="5"/>
  <c r="U35" i="5"/>
  <c r="U34" i="5"/>
  <c r="Q39" i="5"/>
  <c r="Q38" i="5"/>
  <c r="Q37" i="5"/>
  <c r="Q36" i="5"/>
  <c r="Q35" i="5"/>
  <c r="Q34" i="5"/>
  <c r="M39" i="5"/>
  <c r="M38" i="5"/>
  <c r="M37" i="5"/>
  <c r="M36" i="5"/>
  <c r="M35" i="5"/>
  <c r="M34" i="5"/>
  <c r="I39" i="5"/>
  <c r="I38" i="5"/>
  <c r="I37" i="5"/>
  <c r="I36" i="5"/>
  <c r="I35" i="5"/>
  <c r="I34" i="5"/>
  <c r="E35" i="5"/>
  <c r="E36" i="5"/>
  <c r="E37" i="5"/>
  <c r="E38" i="5"/>
  <c r="E39" i="5"/>
  <c r="E34" i="5"/>
  <c r="U29" i="5"/>
  <c r="U28" i="5"/>
  <c r="H47" i="8"/>
  <c r="H57" i="8" s="1"/>
  <c r="I57" i="8" s="1"/>
  <c r="L101" i="8"/>
  <c r="I101" i="8"/>
  <c r="L100" i="8"/>
  <c r="L99" i="8"/>
  <c r="L96" i="8"/>
  <c r="I96" i="8"/>
  <c r="M96" i="8" s="1"/>
  <c r="L95" i="8"/>
  <c r="L94" i="8"/>
  <c r="L93" i="8"/>
  <c r="L90" i="8"/>
  <c r="I90" i="8"/>
  <c r="L89" i="8"/>
  <c r="I89" i="8"/>
  <c r="L88" i="8"/>
  <c r="I88" i="8"/>
  <c r="L87" i="8"/>
  <c r="L86" i="8"/>
  <c r="L83" i="8"/>
  <c r="I83" i="8"/>
  <c r="L82" i="8"/>
  <c r="I82" i="8"/>
  <c r="L81" i="8"/>
  <c r="I81" i="8"/>
  <c r="L80" i="8"/>
  <c r="I80" i="8"/>
  <c r="L79" i="8"/>
  <c r="I79" i="8"/>
  <c r="I78" i="8"/>
  <c r="L76" i="8"/>
  <c r="I76" i="8"/>
  <c r="M76" i="8" s="1"/>
  <c r="L75" i="8"/>
  <c r="I75" i="8"/>
  <c r="I74" i="8"/>
  <c r="L68" i="8"/>
  <c r="L66" i="8"/>
  <c r="L65" i="8"/>
  <c r="L64" i="8"/>
  <c r="L60" i="8"/>
  <c r="L59" i="8"/>
  <c r="I59" i="8"/>
  <c r="L51" i="8"/>
  <c r="L50" i="8"/>
  <c r="I47" i="8"/>
  <c r="L41" i="8"/>
  <c r="H41" i="8"/>
  <c r="H51" i="8" s="1"/>
  <c r="L40" i="8"/>
  <c r="H40" i="8"/>
  <c r="H50" i="8" s="1"/>
  <c r="I50" i="8" s="1"/>
  <c r="L39" i="8"/>
  <c r="M39" i="8" s="1"/>
  <c r="I39" i="8"/>
  <c r="H38" i="8"/>
  <c r="I38" i="8" s="1"/>
  <c r="L37" i="8"/>
  <c r="H36" i="8"/>
  <c r="H44" i="8" s="1"/>
  <c r="H35" i="8"/>
  <c r="H43" i="8" s="1"/>
  <c r="L33" i="8"/>
  <c r="I33" i="8"/>
  <c r="L32" i="8"/>
  <c r="I32" i="8"/>
  <c r="L31" i="8"/>
  <c r="I31" i="8"/>
  <c r="L30" i="8"/>
  <c r="I30" i="8"/>
  <c r="I29" i="8"/>
  <c r="L29" i="8"/>
  <c r="L28" i="8"/>
  <c r="I28" i="8"/>
  <c r="L27" i="8"/>
  <c r="M27" i="8" s="1"/>
  <c r="I27" i="8"/>
  <c r="I26" i="8"/>
  <c r="F21" i="8"/>
  <c r="F20" i="8"/>
  <c r="F19" i="8"/>
  <c r="F18" i="8"/>
  <c r="K74" i="8" s="1"/>
  <c r="F17" i="8"/>
  <c r="F16" i="8"/>
  <c r="F15" i="8"/>
  <c r="F14" i="8"/>
  <c r="F13" i="8"/>
  <c r="F12" i="8"/>
  <c r="F11" i="8"/>
  <c r="L62" i="8" s="1"/>
  <c r="S24" i="5"/>
  <c r="U24" i="5" s="1"/>
  <c r="O24" i="5"/>
  <c r="Q24" i="5" s="1"/>
  <c r="K24" i="5"/>
  <c r="M24" i="5" s="1"/>
  <c r="G24" i="5"/>
  <c r="I24" i="5" s="1"/>
  <c r="S23" i="5"/>
  <c r="O23" i="5"/>
  <c r="K23" i="5"/>
  <c r="G23" i="5"/>
  <c r="U19" i="5"/>
  <c r="U18" i="5"/>
  <c r="U17" i="5"/>
  <c r="U16" i="5"/>
  <c r="U15" i="5"/>
  <c r="U14" i="5"/>
  <c r="U13" i="5"/>
  <c r="U12" i="5"/>
  <c r="U11" i="5"/>
  <c r="Q19" i="5"/>
  <c r="Q18" i="5"/>
  <c r="Q17" i="5"/>
  <c r="Q16" i="5"/>
  <c r="Q15" i="5"/>
  <c r="Q14" i="5"/>
  <c r="Q13" i="5"/>
  <c r="Q12" i="5"/>
  <c r="Q11" i="5"/>
  <c r="M19" i="5"/>
  <c r="M18" i="5"/>
  <c r="M17" i="5"/>
  <c r="M16" i="5"/>
  <c r="M15" i="5"/>
  <c r="M14" i="5"/>
  <c r="M13" i="5"/>
  <c r="M12" i="5"/>
  <c r="M11" i="5"/>
  <c r="I19" i="5"/>
  <c r="I18" i="5"/>
  <c r="I17" i="5"/>
  <c r="I16" i="5"/>
  <c r="I15" i="5"/>
  <c r="I14" i="5"/>
  <c r="I13" i="5"/>
  <c r="I12" i="5"/>
  <c r="I11" i="5"/>
  <c r="E12" i="5"/>
  <c r="E13" i="5"/>
  <c r="E14" i="5"/>
  <c r="E15" i="5"/>
  <c r="E16" i="5"/>
  <c r="E17" i="5"/>
  <c r="E18" i="5"/>
  <c r="E19" i="5"/>
  <c r="E11" i="5"/>
  <c r="M79" i="8" l="1"/>
  <c r="M81" i="8"/>
  <c r="M88" i="8"/>
  <c r="M30" i="8"/>
  <c r="M32" i="8"/>
  <c r="M89" i="8"/>
  <c r="H48" i="8"/>
  <c r="I48" i="8" s="1"/>
  <c r="H49" i="8"/>
  <c r="V47" i="5"/>
  <c r="V91" i="5"/>
  <c r="W91" i="5" s="1"/>
  <c r="V59" i="5"/>
  <c r="W59" i="5" s="1"/>
  <c r="V52" i="5"/>
  <c r="V68" i="5"/>
  <c r="V72" i="5"/>
  <c r="U83" i="5"/>
  <c r="M83" i="5"/>
  <c r="Q83" i="5"/>
  <c r="I83" i="5"/>
  <c r="J82" i="9"/>
  <c r="AC40" i="9"/>
  <c r="AC71" i="9"/>
  <c r="AA81" i="9"/>
  <c r="AC74" i="9"/>
  <c r="AC81" i="9" s="1"/>
  <c r="Y82" i="9"/>
  <c r="AA90" i="9"/>
  <c r="AD90" i="9" s="1"/>
  <c r="AC85" i="9"/>
  <c r="AC90" i="9" s="1"/>
  <c r="O82" i="9"/>
  <c r="AC12" i="9"/>
  <c r="AC22" i="9" s="1"/>
  <c r="AA22" i="9"/>
  <c r="T82" i="9"/>
  <c r="AA67" i="9"/>
  <c r="AC62" i="9"/>
  <c r="AC67" i="9" s="1"/>
  <c r="AC51" i="9"/>
  <c r="AC43" i="9"/>
  <c r="AC46" i="9" s="1"/>
  <c r="AA46" i="9"/>
  <c r="AC58" i="9"/>
  <c r="AA58" i="9"/>
  <c r="AD58" i="9" s="1"/>
  <c r="AD81" i="9"/>
  <c r="AD67" i="9"/>
  <c r="E82" i="9"/>
  <c r="AA40" i="9"/>
  <c r="AD40" i="9" s="1"/>
  <c r="AA51" i="9"/>
  <c r="AD51" i="9" s="1"/>
  <c r="AD22" i="9"/>
  <c r="AD46" i="9"/>
  <c r="W82" i="5"/>
  <c r="V35" i="5"/>
  <c r="V37" i="5"/>
  <c r="V11" i="5"/>
  <c r="V16" i="5"/>
  <c r="V12" i="5"/>
  <c r="V36" i="5"/>
  <c r="M41" i="5"/>
  <c r="V38" i="5"/>
  <c r="U41" i="5"/>
  <c r="E83" i="5"/>
  <c r="AD71" i="9"/>
  <c r="E26" i="9"/>
  <c r="AA24" i="9"/>
  <c r="V34" i="5"/>
  <c r="E41" i="5"/>
  <c r="V19" i="5"/>
  <c r="U21" i="5"/>
  <c r="T23" i="5" s="1"/>
  <c r="U23" i="5" s="1"/>
  <c r="U25" i="5" s="1"/>
  <c r="V15" i="5"/>
  <c r="V14" i="5"/>
  <c r="I21" i="5"/>
  <c r="H23" i="5" s="1"/>
  <c r="I23" i="5" s="1"/>
  <c r="I25" i="5" s="1"/>
  <c r="V18" i="5"/>
  <c r="M21" i="5"/>
  <c r="L23" i="5" s="1"/>
  <c r="M23" i="5" s="1"/>
  <c r="M25" i="5" s="1"/>
  <c r="I41" i="5"/>
  <c r="Q41" i="5"/>
  <c r="V17" i="5"/>
  <c r="V13" i="5"/>
  <c r="Q21" i="5"/>
  <c r="P23" i="5" s="1"/>
  <c r="Q23" i="5" s="1"/>
  <c r="Q25" i="5" s="1"/>
  <c r="W68" i="5"/>
  <c r="E32" i="5"/>
  <c r="U32" i="5"/>
  <c r="I32" i="5"/>
  <c r="M32" i="5"/>
  <c r="Q32" i="5"/>
  <c r="V39" i="5"/>
  <c r="E21" i="5"/>
  <c r="V29" i="5"/>
  <c r="V28" i="5"/>
  <c r="M80" i="8"/>
  <c r="M82" i="8"/>
  <c r="M75" i="8"/>
  <c r="M101" i="8"/>
  <c r="M90" i="8"/>
  <c r="M83" i="8"/>
  <c r="M59" i="8"/>
  <c r="M50" i="8"/>
  <c r="L45" i="8"/>
  <c r="M33" i="8"/>
  <c r="L38" i="8"/>
  <c r="M38" i="8" s="1"/>
  <c r="L36" i="8"/>
  <c r="M28" i="8"/>
  <c r="M31" i="8"/>
  <c r="I41" i="8"/>
  <c r="M41" i="8" s="1"/>
  <c r="I94" i="8"/>
  <c r="M94" i="8" s="1"/>
  <c r="L63" i="8"/>
  <c r="L47" i="8"/>
  <c r="M47" i="8" s="1"/>
  <c r="L57" i="8"/>
  <c r="M57" i="8" s="1"/>
  <c r="I51" i="8"/>
  <c r="M51" i="8" s="1"/>
  <c r="H60" i="8"/>
  <c r="I60" i="8" s="1"/>
  <c r="M60" i="8" s="1"/>
  <c r="I99" i="8"/>
  <c r="M99" i="8" s="1"/>
  <c r="I93" i="8"/>
  <c r="M93" i="8" s="1"/>
  <c r="I44" i="8"/>
  <c r="H54" i="8"/>
  <c r="L56" i="8"/>
  <c r="L46" i="8"/>
  <c r="L74" i="8"/>
  <c r="M74" i="8" s="1"/>
  <c r="M77" i="8" s="1"/>
  <c r="D30" i="9" s="1"/>
  <c r="E30" i="9" s="1"/>
  <c r="I43" i="8"/>
  <c r="H53" i="8"/>
  <c r="H45" i="8"/>
  <c r="I45" i="8" s="1"/>
  <c r="I100" i="8"/>
  <c r="M100" i="8" s="1"/>
  <c r="L48" i="8"/>
  <c r="M48" i="8" s="1"/>
  <c r="M29" i="8"/>
  <c r="L54" i="8"/>
  <c r="L44" i="8"/>
  <c r="L55" i="8"/>
  <c r="I36" i="8"/>
  <c r="I35" i="8"/>
  <c r="H37" i="8"/>
  <c r="I37" i="8" s="1"/>
  <c r="M37" i="8" s="1"/>
  <c r="I40" i="8"/>
  <c r="M40" i="8" s="1"/>
  <c r="I95" i="8"/>
  <c r="M95" i="8" s="1"/>
  <c r="I86" i="8"/>
  <c r="M86" i="8" s="1"/>
  <c r="I87" i="8"/>
  <c r="M87" i="8" s="1"/>
  <c r="H46" i="8"/>
  <c r="H58" i="8" l="1"/>
  <c r="I58" i="8" s="1"/>
  <c r="I49" i="8"/>
  <c r="V83" i="5"/>
  <c r="V41" i="5"/>
  <c r="V21" i="5"/>
  <c r="W21" i="5" s="1"/>
  <c r="V32" i="5"/>
  <c r="U93" i="5"/>
  <c r="U101" i="5" s="1"/>
  <c r="Q93" i="5"/>
  <c r="Q101" i="5" s="1"/>
  <c r="M93" i="5"/>
  <c r="M101" i="5" s="1"/>
  <c r="W72" i="5"/>
  <c r="W83" i="5"/>
  <c r="I93" i="5"/>
  <c r="I101" i="5" s="1"/>
  <c r="AC82" i="9"/>
  <c r="AA82" i="9"/>
  <c r="AD82" i="9"/>
  <c r="AC24" i="9"/>
  <c r="AC26" i="9" s="1"/>
  <c r="AA26" i="9"/>
  <c r="W41" i="5"/>
  <c r="D24" i="5"/>
  <c r="E24" i="5" s="1"/>
  <c r="V24" i="5" s="1"/>
  <c r="D23" i="5"/>
  <c r="E23" i="5" s="1"/>
  <c r="M45" i="8"/>
  <c r="M36" i="8"/>
  <c r="M44" i="8"/>
  <c r="L78" i="8"/>
  <c r="M78" i="8" s="1"/>
  <c r="M84" i="8" s="1"/>
  <c r="I30" i="9" s="1"/>
  <c r="J30" i="9" s="1"/>
  <c r="L26" i="8"/>
  <c r="M26" i="8" s="1"/>
  <c r="M34" i="8" s="1"/>
  <c r="D29" i="9" s="1"/>
  <c r="E29" i="9" s="1"/>
  <c r="E31" i="9" s="1"/>
  <c r="E92" i="9" s="1"/>
  <c r="E100" i="9" s="1"/>
  <c r="H55" i="8"/>
  <c r="I55" i="8" s="1"/>
  <c r="M55" i="8" s="1"/>
  <c r="I53" i="8"/>
  <c r="L58" i="8"/>
  <c r="M58" i="8" s="1"/>
  <c r="L49" i="8"/>
  <c r="M49" i="8" s="1"/>
  <c r="I46" i="8"/>
  <c r="M46" i="8" s="1"/>
  <c r="H56" i="8"/>
  <c r="I85" i="8"/>
  <c r="I54" i="8"/>
  <c r="M54" i="8" s="1"/>
  <c r="H62" i="8"/>
  <c r="AD26" i="9" l="1"/>
  <c r="W32" i="5"/>
  <c r="E25" i="5"/>
  <c r="E93" i="5" s="1"/>
  <c r="E101" i="5" s="1"/>
  <c r="V23" i="5"/>
  <c r="V25" i="5" s="1"/>
  <c r="V93" i="5" s="1"/>
  <c r="V101" i="5" s="1"/>
  <c r="H63" i="8"/>
  <c r="I62" i="8"/>
  <c r="M62" i="8" s="1"/>
  <c r="I98" i="8"/>
  <c r="I92" i="8"/>
  <c r="L35" i="8"/>
  <c r="M35" i="8" s="1"/>
  <c r="M42" i="8" s="1"/>
  <c r="I29" i="9" s="1"/>
  <c r="J29" i="9" s="1"/>
  <c r="H68" i="8"/>
  <c r="I68" i="8" s="1"/>
  <c r="M68" i="8" s="1"/>
  <c r="H67" i="8"/>
  <c r="I67" i="8" s="1"/>
  <c r="M67" i="8" s="1"/>
  <c r="I56" i="8"/>
  <c r="M56" i="8" s="1"/>
  <c r="L85" i="8"/>
  <c r="M85" i="8" s="1"/>
  <c r="M91" i="8" s="1"/>
  <c r="M30" i="9" s="1"/>
  <c r="O30" i="9" s="1"/>
  <c r="J31" i="9" l="1"/>
  <c r="J92" i="9" s="1"/>
  <c r="W101" i="5"/>
  <c r="W93" i="5"/>
  <c r="W25" i="5"/>
  <c r="W52" i="5"/>
  <c r="W47" i="5"/>
  <c r="L98" i="8"/>
  <c r="M98" i="8" s="1"/>
  <c r="M102" i="8" s="1"/>
  <c r="X30" i="9" s="1"/>
  <c r="Y30" i="9" s="1"/>
  <c r="L92" i="8"/>
  <c r="M92" i="8" s="1"/>
  <c r="M97" i="8" s="1"/>
  <c r="S30" i="9" s="1"/>
  <c r="T30" i="9" s="1"/>
  <c r="AA30" i="9" s="1"/>
  <c r="AC30" i="9" s="1"/>
  <c r="L43" i="8"/>
  <c r="M43" i="8" s="1"/>
  <c r="M52" i="8" s="1"/>
  <c r="M29" i="9" s="1"/>
  <c r="O29" i="9" s="1"/>
  <c r="O31" i="9" s="1"/>
  <c r="O92" i="9" s="1"/>
  <c r="O100" i="9" s="1"/>
  <c r="L53" i="8"/>
  <c r="M53" i="8" s="1"/>
  <c r="M61" i="8" s="1"/>
  <c r="S29" i="9" s="1"/>
  <c r="T29" i="9" s="1"/>
  <c r="H66" i="8"/>
  <c r="I66" i="8" s="1"/>
  <c r="M66" i="8" s="1"/>
  <c r="H64" i="8"/>
  <c r="I63" i="8"/>
  <c r="M63" i="8" s="1"/>
  <c r="T31" i="9" l="1"/>
  <c r="T92" i="9" s="1"/>
  <c r="T100" i="9" s="1"/>
  <c r="J100" i="9"/>
  <c r="M103" i="8"/>
  <c r="H65" i="8"/>
  <c r="I65" i="8" s="1"/>
  <c r="M65" i="8" s="1"/>
  <c r="I64" i="8"/>
  <c r="M64" i="8" s="1"/>
  <c r="M69" i="8" l="1"/>
  <c r="X29" i="9" s="1"/>
  <c r="Y29" i="9" s="1"/>
  <c r="M70" i="8"/>
  <c r="M105" i="8" s="1"/>
  <c r="Y31" i="9" l="1"/>
  <c r="Y92" i="9" s="1"/>
  <c r="AA29" i="9"/>
  <c r="AC29" i="9" l="1"/>
  <c r="AC31" i="9" s="1"/>
  <c r="AC92" i="9" s="1"/>
  <c r="AC100" i="9" s="1"/>
  <c r="AA31" i="9"/>
  <c r="Y100" i="9"/>
  <c r="AD31" i="9" l="1"/>
  <c r="AA92" i="9"/>
  <c r="AA100" i="9" l="1"/>
  <c r="AD100" i="9" s="1"/>
  <c r="AD92" i="9"/>
</calcChain>
</file>

<file path=xl/sharedStrings.xml><?xml version="1.0" encoding="utf-8"?>
<sst xmlns="http://schemas.openxmlformats.org/spreadsheetml/2006/main" count="326" uniqueCount="160">
  <si>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</si>
  <si>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</si>
  <si>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</si>
  <si>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</si>
  <si>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</si>
  <si>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</si>
  <si>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</si>
  <si>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</si>
  <si>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</si>
  <si>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</si>
  <si>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</si>
  <si>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</si>
  <si>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</si>
  <si>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</si>
  <si>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</si>
  <si>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</si>
  <si>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X</t>
  </si>
  <si>
    <t>Other Direct Costs</t>
  </si>
  <si>
    <t>Please provide the information requested for each year, the totals and a by line item explanation.</t>
  </si>
  <si>
    <t>ITEM</t>
  </si>
  <si>
    <t>Home Office</t>
  </si>
  <si>
    <t>TRAVEL</t>
  </si>
  <si>
    <t>International Travel</t>
  </si>
  <si>
    <t>Local Travel</t>
  </si>
  <si>
    <t>EQUIPMENT</t>
  </si>
  <si>
    <t>Expendable Equipment &amp; Supplies</t>
  </si>
  <si>
    <t>SUPPLIES</t>
  </si>
  <si>
    <t>OTHER DIRECT COSTS</t>
  </si>
  <si>
    <t>G &amp; A</t>
  </si>
  <si>
    <t>Other Indirect Costs</t>
  </si>
  <si>
    <t>TOTAL ESTIMATED COSTS</t>
  </si>
  <si>
    <t>Cost Line Item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</si>
  <si>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</si>
  <si>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</si>
  <si>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</si>
  <si>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</si>
  <si>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</si>
  <si>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</si>
  <si>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</si>
  <si>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Local STTA</t>
  </si>
  <si>
    <t>FRINGE BENEFITS</t>
  </si>
  <si>
    <t>ALLOWANCES</t>
  </si>
  <si>
    <t>LABOR (SALARIES &amp; WAGES)</t>
  </si>
  <si>
    <t>Labor (Salaries &amp; Wages)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</si>
  <si>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</si>
  <si>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</si>
  <si>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</si>
  <si>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</si>
  <si>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</si>
  <si>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</si>
  <si>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</si>
  <si>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</si>
  <si>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Total        Cost Share</t>
  </si>
  <si>
    <t>Total        USAID Amount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</si>
  <si>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</si>
  <si>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</si>
  <si>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</si>
  <si>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Construction</t>
  </si>
  <si>
    <t>XI</t>
  </si>
  <si>
    <t>XII</t>
  </si>
  <si>
    <t>Unit</t>
  </si>
  <si>
    <t>No. of Unit</t>
  </si>
  <si>
    <t>Unit Cost (USD)</t>
  </si>
  <si>
    <t>TOTAL PERSONNEL</t>
  </si>
  <si>
    <t>USAID/Uganda Social Behavior Change for Transformation (SBC4T) Activity</t>
  </si>
  <si>
    <t>TOTAL FRINGE BENEFITS</t>
  </si>
  <si>
    <t xml:space="preserve">PER DIEM </t>
  </si>
  <si>
    <t>(http://aoprals.state.gov/content.asp?content_id=184&amp;menu_id=78)</t>
  </si>
  <si>
    <t xml:space="preserve"> Cost Inflation Factor:</t>
  </si>
  <si>
    <t>(http://www.gsa.gov/portal/content/104877)</t>
  </si>
  <si>
    <t>Country Name</t>
  </si>
  <si>
    <t>Location Name</t>
  </si>
  <si>
    <t>Lodging</t>
  </si>
  <si>
    <t xml:space="preserve">Meals &amp; Incidentals </t>
  </si>
  <si>
    <t>TOTAL PER DIEM</t>
  </si>
  <si>
    <t>INTERNATIONAL TRAVEL</t>
  </si>
  <si>
    <t>Year</t>
  </si>
  <si>
    <t>Origin</t>
  </si>
  <si>
    <t>Destination</t>
  </si>
  <si>
    <t># of Trips</t>
  </si>
  <si>
    <t># of Travelers per Trip</t>
  </si>
  <si>
    <t>Purpose</t>
  </si>
  <si>
    <t>Estimated Unit Cost - Airfare</t>
  </si>
  <si>
    <t>Total Cost - Airfare</t>
  </si>
  <si>
    <t># of Days</t>
  </si>
  <si>
    <t>Per Diem Rate</t>
  </si>
  <si>
    <t>Total Cost - Per Diem</t>
  </si>
  <si>
    <t>Total Trip Cost</t>
  </si>
  <si>
    <t>Year 1 Sub-Total</t>
  </si>
  <si>
    <t>Year 2 Sub-Total</t>
  </si>
  <si>
    <t>Year 3 Sub-Total</t>
  </si>
  <si>
    <t>Year 4 Sub-Total</t>
  </si>
  <si>
    <t>Year 5 Sub-Total</t>
  </si>
  <si>
    <t>TOTAL INTERNATIONAL TRAVEL</t>
  </si>
  <si>
    <t>DOMESTIC TRAVEL</t>
  </si>
  <si>
    <t>TOTAL DOMESTIC TRAVEL</t>
  </si>
  <si>
    <t>XXX 2019 Rate</t>
  </si>
  <si>
    <t>Estimated Unit Cost - Airfare-Taxi</t>
  </si>
  <si>
    <t>TOTA TRAVEL COST-INT'L &amp;DOMESTIC</t>
  </si>
  <si>
    <t>TOTAL TRAVEL</t>
  </si>
  <si>
    <t>TOTAL ALLOWANCES</t>
  </si>
  <si>
    <t>Expatriate STTA</t>
  </si>
  <si>
    <t>Non Expendable Equipment</t>
  </si>
  <si>
    <t xml:space="preserve">Vehicles </t>
  </si>
  <si>
    <t>TOTAL EQUIPMENT</t>
  </si>
  <si>
    <t>TOTAL SUPPLIES</t>
  </si>
  <si>
    <t>CONTRACTUAL</t>
  </si>
  <si>
    <t>SUBTOTAL CONSULTANTS</t>
  </si>
  <si>
    <t>SUBCONTRACTS</t>
  </si>
  <si>
    <t>US Organization</t>
  </si>
  <si>
    <t>Local Organization</t>
  </si>
  <si>
    <t>SUBTOTAL SUBCONTRACTS</t>
  </si>
  <si>
    <t>SUBGRANTS</t>
  </si>
  <si>
    <t>SUBTOTAL SUBGRANTS</t>
  </si>
  <si>
    <t>SUBTOTAL PROGRAM ACTIVITIES</t>
  </si>
  <si>
    <t>GENERAL PROGRAM ACTIVITIES, TRAININGS, MEETINGS &amp; WORKSHOPS</t>
  </si>
  <si>
    <t>TOTAL OTHER COSTS</t>
  </si>
  <si>
    <t>I.R.1</t>
  </si>
  <si>
    <t>I.R.2</t>
  </si>
  <si>
    <t>International Personnel</t>
  </si>
  <si>
    <t>Local Personnel</t>
  </si>
  <si>
    <t>CONSULTANT-PROGRAM</t>
  </si>
  <si>
    <t>Local Consultants</t>
  </si>
  <si>
    <t>International Consultants</t>
  </si>
  <si>
    <t>I.R.3</t>
  </si>
  <si>
    <t>I.R.4</t>
  </si>
  <si>
    <t>Total Cost Share</t>
  </si>
  <si>
    <t>USAID Y. 1- Total Estimate</t>
  </si>
  <si>
    <t>Applicant Y. 1 Cost Share Amount</t>
  </si>
  <si>
    <t>USAID Y. 2- Total Estimate</t>
  </si>
  <si>
    <t>USAID Y. 3- Total Estimate</t>
  </si>
  <si>
    <t>USAID Y. 5- Total Estimate</t>
  </si>
  <si>
    <t>Applicant Y. 2 Cost Share Amount</t>
  </si>
  <si>
    <t>Applicant Y. 3 Cost Share Amount</t>
  </si>
  <si>
    <t>Applicant Y. 4 Cost Share Amount</t>
  </si>
  <si>
    <t>Applicant Y. 5 Cost Share Amount</t>
  </si>
  <si>
    <t>USAID Y. 4- Total Estimate</t>
  </si>
  <si>
    <t>TOTAL INDIRECT COSTS</t>
  </si>
  <si>
    <t>Deminims Rate</t>
  </si>
  <si>
    <t>TOTAL CONTRACTUAL</t>
  </si>
  <si>
    <t xml:space="preserve">TOTAL DIRECT COSTS </t>
  </si>
  <si>
    <t>Contractual</t>
  </si>
  <si>
    <t>Total Direct Cost (Subtotal, Items I-X)</t>
  </si>
  <si>
    <t>Y 1-USAID Amount</t>
  </si>
  <si>
    <t>Y2-USAID Amount</t>
  </si>
  <si>
    <t>Y5-USAID Amount</t>
  </si>
  <si>
    <t>Y4-USAID Amount</t>
  </si>
  <si>
    <t>Y3-USAID Amount</t>
  </si>
  <si>
    <t>TOTAL ACTIVITY ESTIMATED COST (Including Cost Share)</t>
  </si>
  <si>
    <t xml:space="preserve">TOTAL USAID ESTIMATED COST </t>
  </si>
  <si>
    <t>Table 2. Prime Detail Budget</t>
  </si>
  <si>
    <t>Table 4. Subawardee Detail Budget</t>
  </si>
  <si>
    <t>Table 3. Subawardee Summary Budget</t>
  </si>
  <si>
    <t>Y 1-Cost Share</t>
  </si>
  <si>
    <t>Y 2-Cost Share</t>
  </si>
  <si>
    <t>Y 3-Cost Share</t>
  </si>
  <si>
    <t>Y 4-Cost Share</t>
  </si>
  <si>
    <t>Y 5-Cost Share</t>
  </si>
  <si>
    <t>NOFO No. 72061719RFA00007</t>
  </si>
  <si>
    <t>Table 5. Detailed Travel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</si>
</sst>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m/d/yy"/>
    <numFmt numFmtId="167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sz val="10"/>
      <color rgb="FFFF000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C000"/>
        <bgColor rgb="FFFFCC00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CC00"/>
      </patternFill>
    </fill>
    <fill>
      <patternFill patternType="solid">
        <fgColor theme="0"/>
        <bgColor rgb="FFEDB700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/>
  </cellStyleXfs>
  <cellXfs count="308">
    <xf numFmtId="0" fontId="0" fillId="0" borderId="0" xfId="0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0" xfId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5" fillId="0" borderId="0" xfId="1" applyFont="1" applyBorder="1" applyAlignment="1"/>
    <xf numFmtId="0" fontId="5" fillId="0" borderId="0" xfId="10" applyFont="1" applyAlignment="1">
      <alignment wrapText="1"/>
    </xf>
    <xf numFmtId="166" fontId="5" fillId="0" borderId="0" xfId="10" applyNumberFormat="1" applyFont="1" applyAlignment="1">
      <alignment wrapText="1"/>
    </xf>
    <xf numFmtId="0" fontId="10" fillId="0" borderId="0" xfId="10" applyFont="1" applyAlignment="1"/>
    <xf numFmtId="0" fontId="5" fillId="0" borderId="16" xfId="10" applyFont="1" applyBorder="1" applyAlignment="1"/>
    <xf numFmtId="0" fontId="11" fillId="0" borderId="20" xfId="10" applyFont="1" applyBorder="1" applyAlignment="1">
      <alignment wrapText="1"/>
    </xf>
    <xf numFmtId="0" fontId="11" fillId="0" borderId="21" xfId="10" applyFont="1" applyBorder="1" applyAlignment="1">
      <alignment wrapText="1"/>
    </xf>
    <xf numFmtId="0" fontId="5" fillId="0" borderId="22" xfId="10" applyFont="1" applyBorder="1" applyAlignment="1">
      <alignment wrapText="1"/>
    </xf>
    <xf numFmtId="0" fontId="5" fillId="0" borderId="23" xfId="10" applyFont="1" applyBorder="1" applyAlignment="1">
      <alignment wrapText="1"/>
    </xf>
    <xf numFmtId="0" fontId="5" fillId="0" borderId="24" xfId="10" applyFont="1" applyBorder="1" applyAlignment="1">
      <alignment wrapText="1"/>
    </xf>
    <xf numFmtId="0" fontId="5" fillId="0" borderId="25" xfId="10" applyFont="1" applyBorder="1" applyAlignment="1">
      <alignment wrapText="1"/>
    </xf>
    <xf numFmtId="0" fontId="5" fillId="0" borderId="26" xfId="10" applyFont="1" applyBorder="1" applyAlignment="1">
      <alignment wrapText="1"/>
    </xf>
    <xf numFmtId="0" fontId="5" fillId="0" borderId="27" xfId="10" applyFont="1" applyBorder="1" applyAlignment="1">
      <alignment wrapText="1"/>
    </xf>
    <xf numFmtId="0" fontId="5" fillId="0" borderId="6" xfId="10" applyFont="1" applyBorder="1" applyAlignment="1">
      <alignment wrapText="1"/>
    </xf>
    <xf numFmtId="0" fontId="12" fillId="0" borderId="6" xfId="10" applyFont="1" applyBorder="1" applyAlignment="1"/>
    <xf numFmtId="0" fontId="5" fillId="0" borderId="28" xfId="10" applyFont="1" applyBorder="1" applyAlignment="1">
      <alignment wrapText="1"/>
    </xf>
    <xf numFmtId="0" fontId="13" fillId="0" borderId="6" xfId="10" applyFont="1" applyBorder="1" applyAlignment="1"/>
    <xf numFmtId="0" fontId="5" fillId="0" borderId="9" xfId="10" applyFont="1" applyBorder="1" applyAlignment="1">
      <alignment wrapText="1"/>
    </xf>
    <xf numFmtId="1" fontId="12" fillId="0" borderId="6" xfId="10" applyNumberFormat="1" applyFont="1" applyBorder="1" applyAlignment="1"/>
    <xf numFmtId="1" fontId="5" fillId="0" borderId="28" xfId="10" applyNumberFormat="1" applyFont="1" applyBorder="1" applyAlignment="1">
      <alignment wrapText="1"/>
    </xf>
    <xf numFmtId="0" fontId="5" fillId="0" borderId="29" xfId="10" applyFont="1" applyBorder="1" applyAlignment="1">
      <alignment wrapText="1"/>
    </xf>
    <xf numFmtId="1" fontId="12" fillId="0" borderId="30" xfId="10" applyNumberFormat="1" applyFont="1" applyBorder="1" applyAlignment="1"/>
    <xf numFmtId="0" fontId="12" fillId="0" borderId="30" xfId="10" applyFont="1" applyBorder="1" applyAlignment="1"/>
    <xf numFmtId="0" fontId="5" fillId="0" borderId="31" xfId="10" applyFont="1" applyBorder="1" applyAlignment="1">
      <alignment wrapText="1"/>
    </xf>
    <xf numFmtId="0" fontId="5" fillId="0" borderId="32" xfId="10" applyFont="1" applyBorder="1" applyAlignment="1">
      <alignment wrapText="1"/>
    </xf>
    <xf numFmtId="166" fontId="5" fillId="0" borderId="14" xfId="10" applyNumberFormat="1" applyFont="1" applyBorder="1" applyAlignment="1">
      <alignment wrapText="1"/>
    </xf>
    <xf numFmtId="0" fontId="14" fillId="0" borderId="0" xfId="10" applyFont="1" applyAlignment="1">
      <alignment horizontal="center" wrapText="1"/>
    </xf>
    <xf numFmtId="0" fontId="3" fillId="10" borderId="4" xfId="10" applyFont="1" applyFill="1" applyBorder="1" applyAlignment="1">
      <alignment wrapText="1"/>
    </xf>
    <xf numFmtId="0" fontId="3" fillId="10" borderId="4" xfId="10" applyFont="1" applyFill="1" applyBorder="1" applyAlignment="1">
      <alignment horizontal="center" wrapText="1"/>
    </xf>
    <xf numFmtId="0" fontId="3" fillId="10" borderId="20" xfId="10" applyFont="1" applyFill="1" applyBorder="1" applyAlignment="1">
      <alignment wrapText="1"/>
    </xf>
    <xf numFmtId="0" fontId="5" fillId="7" borderId="0" xfId="10" applyFont="1" applyFill="1" applyAlignment="1">
      <alignment wrapText="1"/>
    </xf>
    <xf numFmtId="0" fontId="5" fillId="7" borderId="22" xfId="10" applyFont="1" applyFill="1" applyBorder="1" applyAlignment="1">
      <alignment horizontal="center" wrapText="1"/>
    </xf>
    <xf numFmtId="0" fontId="5" fillId="7" borderId="23" xfId="10" applyFont="1" applyFill="1" applyBorder="1" applyAlignment="1">
      <alignment wrapText="1"/>
    </xf>
    <xf numFmtId="0" fontId="5" fillId="7" borderId="23" xfId="10" applyFont="1" applyFill="1" applyBorder="1" applyAlignment="1">
      <alignment horizontal="center" wrapText="1"/>
    </xf>
    <xf numFmtId="0" fontId="5" fillId="7" borderId="26" xfId="10" applyFont="1" applyFill="1" applyBorder="1" applyAlignment="1">
      <alignment horizontal="center" wrapText="1"/>
    </xf>
    <xf numFmtId="0" fontId="5" fillId="7" borderId="6" xfId="10" applyFont="1" applyFill="1" applyBorder="1" applyAlignment="1">
      <alignment wrapText="1"/>
    </xf>
    <xf numFmtId="167" fontId="5" fillId="7" borderId="26" xfId="10" applyNumberFormat="1" applyFont="1" applyFill="1" applyBorder="1" applyAlignment="1">
      <alignment wrapText="1"/>
    </xf>
    <xf numFmtId="167" fontId="5" fillId="7" borderId="23" xfId="10" applyNumberFormat="1" applyFont="1" applyFill="1" applyBorder="1" applyAlignment="1">
      <alignment wrapText="1"/>
    </xf>
    <xf numFmtId="167" fontId="5" fillId="7" borderId="24" xfId="10" applyNumberFormat="1" applyFont="1" applyFill="1" applyBorder="1" applyAlignment="1">
      <alignment wrapText="1"/>
    </xf>
    <xf numFmtId="166" fontId="5" fillId="7" borderId="0" xfId="10" applyNumberFormat="1" applyFont="1" applyFill="1" applyAlignment="1">
      <alignment wrapText="1"/>
    </xf>
    <xf numFmtId="167" fontId="5" fillId="7" borderId="0" xfId="10" applyNumberFormat="1" applyFont="1" applyFill="1" applyAlignment="1">
      <alignment wrapText="1"/>
    </xf>
    <xf numFmtId="0" fontId="5" fillId="0" borderId="25" xfId="10" applyFont="1" applyBorder="1" applyAlignment="1">
      <alignment horizontal="center" wrapText="1"/>
    </xf>
    <xf numFmtId="0" fontId="5" fillId="0" borderId="33" xfId="10" applyFont="1" applyBorder="1" applyAlignment="1">
      <alignment horizontal="center" wrapText="1"/>
    </xf>
    <xf numFmtId="0" fontId="5" fillId="0" borderId="26" xfId="10" applyFont="1" applyBorder="1" applyAlignment="1">
      <alignment horizontal="center" wrapText="1"/>
    </xf>
    <xf numFmtId="167" fontId="5" fillId="0" borderId="26" xfId="10" applyNumberFormat="1" applyFont="1" applyBorder="1" applyAlignment="1">
      <alignment wrapText="1"/>
    </xf>
    <xf numFmtId="167" fontId="5" fillId="0" borderId="34" xfId="10" applyNumberFormat="1" applyFont="1" applyBorder="1" applyAlignment="1">
      <alignment wrapText="1"/>
    </xf>
    <xf numFmtId="167" fontId="5" fillId="0" borderId="0" xfId="10" applyNumberFormat="1" applyFont="1" applyAlignment="1">
      <alignment wrapText="1"/>
    </xf>
    <xf numFmtId="0" fontId="5" fillId="0" borderId="9" xfId="10" applyFont="1" applyBorder="1" applyAlignment="1">
      <alignment horizontal="center" wrapText="1"/>
    </xf>
    <xf numFmtId="0" fontId="5" fillId="0" borderId="6" xfId="10" applyFont="1" applyBorder="1" applyAlignment="1">
      <alignment horizontal="center" wrapText="1"/>
    </xf>
    <xf numFmtId="0" fontId="5" fillId="11" borderId="9" xfId="10" applyFont="1" applyFill="1" applyBorder="1" applyAlignment="1">
      <alignment horizontal="center" wrapText="1"/>
    </xf>
    <xf numFmtId="0" fontId="5" fillId="7" borderId="26" xfId="10" applyFont="1" applyFill="1" applyBorder="1" applyAlignment="1">
      <alignment wrapText="1"/>
    </xf>
    <xf numFmtId="167" fontId="5" fillId="0" borderId="6" xfId="10" applyNumberFormat="1" applyFont="1" applyBorder="1" applyAlignment="1">
      <alignment wrapText="1"/>
    </xf>
    <xf numFmtId="0" fontId="3" fillId="0" borderId="0" xfId="10" applyFont="1" applyAlignment="1">
      <alignment wrapText="1"/>
    </xf>
    <xf numFmtId="167" fontId="3" fillId="11" borderId="35" xfId="10" applyNumberFormat="1" applyFont="1" applyFill="1" applyBorder="1" applyAlignment="1">
      <alignment wrapText="1"/>
    </xf>
    <xf numFmtId="166" fontId="3" fillId="0" borderId="0" xfId="10" applyNumberFormat="1" applyFont="1" applyAlignment="1">
      <alignment wrapText="1"/>
    </xf>
    <xf numFmtId="43" fontId="3" fillId="0" borderId="0" xfId="10" applyNumberFormat="1" applyFont="1" applyAlignment="1">
      <alignment wrapText="1"/>
    </xf>
    <xf numFmtId="167" fontId="5" fillId="0" borderId="36" xfId="10" applyNumberFormat="1" applyFont="1" applyBorder="1" applyAlignment="1">
      <alignment wrapText="1"/>
    </xf>
    <xf numFmtId="167" fontId="5" fillId="0" borderId="37" xfId="10" applyNumberFormat="1" applyFont="1" applyBorder="1" applyAlignment="1">
      <alignment wrapText="1"/>
    </xf>
    <xf numFmtId="167" fontId="5" fillId="0" borderId="38" xfId="10" applyNumberFormat="1" applyFont="1" applyBorder="1" applyAlignment="1">
      <alignment wrapText="1"/>
    </xf>
    <xf numFmtId="0" fontId="5" fillId="0" borderId="36" xfId="10" applyFont="1" applyBorder="1" applyAlignment="1">
      <alignment horizontal="center" wrapText="1"/>
    </xf>
    <xf numFmtId="167" fontId="3" fillId="11" borderId="4" xfId="10" applyNumberFormat="1" applyFont="1" applyFill="1" applyBorder="1" applyAlignment="1">
      <alignment wrapText="1"/>
    </xf>
    <xf numFmtId="167" fontId="3" fillId="0" borderId="0" xfId="10" applyNumberFormat="1" applyFont="1" applyAlignment="1">
      <alignment wrapText="1"/>
    </xf>
    <xf numFmtId="9" fontId="5" fillId="0" borderId="0" xfId="10" applyNumberFormat="1" applyFont="1" applyAlignment="1">
      <alignment wrapText="1"/>
    </xf>
    <xf numFmtId="0" fontId="5" fillId="0" borderId="37" xfId="10" applyFont="1" applyBorder="1" applyAlignment="1">
      <alignment wrapText="1"/>
    </xf>
    <xf numFmtId="167" fontId="5" fillId="0" borderId="39" xfId="10" applyNumberFormat="1" applyFont="1" applyBorder="1" applyAlignment="1">
      <alignment wrapText="1"/>
    </xf>
    <xf numFmtId="0" fontId="5" fillId="0" borderId="16" xfId="10" applyFont="1" applyBorder="1" applyAlignment="1">
      <alignment wrapText="1"/>
    </xf>
    <xf numFmtId="0" fontId="5" fillId="0" borderId="38" xfId="10" applyFont="1" applyBorder="1" applyAlignment="1">
      <alignment wrapText="1"/>
    </xf>
    <xf numFmtId="167" fontId="5" fillId="0" borderId="41" xfId="10" applyNumberFormat="1" applyFont="1" applyBorder="1" applyAlignment="1">
      <alignment wrapText="1"/>
    </xf>
    <xf numFmtId="0" fontId="5" fillId="11" borderId="38" xfId="10" applyFont="1" applyFill="1" applyBorder="1" applyAlignment="1">
      <alignment wrapText="1"/>
    </xf>
    <xf numFmtId="167" fontId="5" fillId="0" borderId="43" xfId="10" applyNumberFormat="1" applyFont="1" applyBorder="1" applyAlignment="1">
      <alignment wrapText="1"/>
    </xf>
    <xf numFmtId="0" fontId="5" fillId="0" borderId="38" xfId="10" applyFont="1" applyBorder="1" applyAlignment="1">
      <alignment horizontal="center" wrapText="1"/>
    </xf>
    <xf numFmtId="0" fontId="5" fillId="7" borderId="16" xfId="10" applyFont="1" applyFill="1" applyBorder="1" applyAlignment="1">
      <alignment wrapText="1"/>
    </xf>
    <xf numFmtId="0" fontId="5" fillId="0" borderId="36" xfId="10" applyFont="1" applyBorder="1" applyAlignment="1">
      <alignment wrapText="1"/>
    </xf>
    <xf numFmtId="167" fontId="5" fillId="0" borderId="44" xfId="10" applyNumberFormat="1" applyFont="1" applyBorder="1" applyAlignment="1">
      <alignment wrapText="1"/>
    </xf>
    <xf numFmtId="43" fontId="5" fillId="0" borderId="0" xfId="10" applyNumberFormat="1" applyFont="1" applyAlignment="1">
      <alignment wrapText="1"/>
    </xf>
    <xf numFmtId="0" fontId="5" fillId="0" borderId="35" xfId="10" applyFont="1" applyBorder="1" applyAlignment="1">
      <alignment wrapText="1"/>
    </xf>
    <xf numFmtId="0" fontId="5" fillId="0" borderId="45" xfId="10" applyFont="1" applyBorder="1" applyAlignment="1">
      <alignment wrapText="1"/>
    </xf>
    <xf numFmtId="167" fontId="5" fillId="0" borderId="45" xfId="10" applyNumberFormat="1" applyFont="1" applyBorder="1" applyAlignment="1">
      <alignment wrapText="1"/>
    </xf>
    <xf numFmtId="167" fontId="5" fillId="0" borderId="35" xfId="10" applyNumberFormat="1" applyFont="1" applyBorder="1" applyAlignment="1">
      <alignment wrapText="1"/>
    </xf>
    <xf numFmtId="0" fontId="5" fillId="11" borderId="38" xfId="10" applyFont="1" applyFill="1" applyBorder="1" applyAlignment="1">
      <alignment horizontal="center" wrapText="1"/>
    </xf>
    <xf numFmtId="0" fontId="5" fillId="0" borderId="46" xfId="10" applyFont="1" applyBorder="1" applyAlignment="1">
      <alignment wrapText="1"/>
    </xf>
    <xf numFmtId="0" fontId="5" fillId="7" borderId="38" xfId="10" applyFont="1" applyFill="1" applyBorder="1" applyAlignment="1">
      <alignment horizontal="center" wrapText="1"/>
    </xf>
    <xf numFmtId="167" fontId="5" fillId="7" borderId="37" xfId="10" applyNumberFormat="1" applyFont="1" applyFill="1" applyBorder="1" applyAlignment="1">
      <alignment wrapText="1"/>
    </xf>
    <xf numFmtId="0" fontId="5" fillId="0" borderId="42" xfId="10" applyFont="1" applyBorder="1" applyAlignment="1">
      <alignment wrapText="1"/>
    </xf>
    <xf numFmtId="167" fontId="5" fillId="0" borderId="33" xfId="10" applyNumberFormat="1" applyFont="1" applyBorder="1" applyAlignment="1">
      <alignment wrapText="1"/>
    </xf>
    <xf numFmtId="167" fontId="5" fillId="0" borderId="47" xfId="10" applyNumberFormat="1" applyFont="1" applyBorder="1" applyAlignment="1">
      <alignment wrapText="1"/>
    </xf>
    <xf numFmtId="167" fontId="5" fillId="0" borderId="42" xfId="10" applyNumberFormat="1" applyFont="1" applyBorder="1" applyAlignment="1">
      <alignment wrapText="1"/>
    </xf>
    <xf numFmtId="167" fontId="5" fillId="0" borderId="40" xfId="10" applyNumberFormat="1" applyFont="1" applyBorder="1" applyAlignment="1">
      <alignment wrapText="1"/>
    </xf>
    <xf numFmtId="0" fontId="5" fillId="7" borderId="37" xfId="10" applyFont="1" applyFill="1" applyBorder="1" applyAlignment="1">
      <alignment wrapText="1"/>
    </xf>
    <xf numFmtId="167" fontId="5" fillId="0" borderId="49" xfId="10" applyNumberFormat="1" applyFont="1" applyBorder="1" applyAlignment="1">
      <alignment wrapText="1"/>
    </xf>
    <xf numFmtId="167" fontId="5" fillId="0" borderId="50" xfId="10" applyNumberFormat="1" applyFont="1" applyBorder="1" applyAlignment="1">
      <alignment wrapText="1"/>
    </xf>
    <xf numFmtId="167" fontId="5" fillId="0" borderId="51" xfId="10" applyNumberFormat="1" applyFont="1" applyBorder="1" applyAlignment="1">
      <alignment wrapText="1"/>
    </xf>
    <xf numFmtId="167" fontId="5" fillId="0" borderId="52" xfId="10" applyNumberFormat="1" applyFont="1" applyBorder="1" applyAlignment="1">
      <alignment wrapText="1"/>
    </xf>
    <xf numFmtId="0" fontId="5" fillId="11" borderId="36" xfId="10" applyFont="1" applyFill="1" applyBorder="1" applyAlignment="1">
      <alignment wrapText="1"/>
    </xf>
    <xf numFmtId="0" fontId="5" fillId="7" borderId="38" xfId="10" applyFont="1" applyFill="1" applyBorder="1" applyAlignment="1">
      <alignment wrapText="1"/>
    </xf>
    <xf numFmtId="0" fontId="5" fillId="11" borderId="42" xfId="10" applyFont="1" applyFill="1" applyBorder="1" applyAlignment="1">
      <alignment wrapText="1"/>
    </xf>
    <xf numFmtId="0" fontId="13" fillId="0" borderId="0" xfId="10" applyFont="1" applyAlignment="1"/>
    <xf numFmtId="0" fontId="5" fillId="6" borderId="22" xfId="10" applyFont="1" applyFill="1" applyBorder="1" applyAlignment="1">
      <alignment wrapText="1"/>
    </xf>
    <xf numFmtId="0" fontId="5" fillId="6" borderId="23" xfId="10" applyFont="1" applyFill="1" applyBorder="1" applyAlignment="1">
      <alignment wrapText="1"/>
    </xf>
    <xf numFmtId="0" fontId="5" fillId="6" borderId="37" xfId="10" applyFont="1" applyFill="1" applyBorder="1" applyAlignment="1">
      <alignment wrapText="1"/>
    </xf>
    <xf numFmtId="0" fontId="5" fillId="6" borderId="8" xfId="10" applyFont="1" applyFill="1" applyBorder="1" applyAlignment="1">
      <alignment wrapText="1"/>
    </xf>
    <xf numFmtId="0" fontId="5" fillId="6" borderId="26" xfId="10" applyFont="1" applyFill="1" applyBorder="1" applyAlignment="1">
      <alignment wrapText="1"/>
    </xf>
    <xf numFmtId="0" fontId="5" fillId="6" borderId="16" xfId="10" applyFont="1" applyFill="1" applyBorder="1" applyAlignment="1">
      <alignment wrapText="1"/>
    </xf>
    <xf numFmtId="0" fontId="5" fillId="6" borderId="38" xfId="10" applyFont="1" applyFill="1" applyBorder="1" applyAlignment="1">
      <alignment wrapText="1"/>
    </xf>
    <xf numFmtId="0" fontId="5" fillId="6" borderId="41" xfId="10" applyFont="1" applyFill="1" applyBorder="1" applyAlignment="1">
      <alignment wrapText="1"/>
    </xf>
    <xf numFmtId="0" fontId="5" fillId="6" borderId="6" xfId="10" applyFont="1" applyFill="1" applyBorder="1" applyAlignment="1">
      <alignment wrapText="1"/>
    </xf>
    <xf numFmtId="0" fontId="5" fillId="12" borderId="38" xfId="10" applyFont="1" applyFill="1" applyBorder="1" applyAlignment="1">
      <alignment wrapText="1"/>
    </xf>
    <xf numFmtId="0" fontId="5" fillId="12" borderId="41" xfId="10" applyFont="1" applyFill="1" applyBorder="1" applyAlignment="1">
      <alignment wrapText="1"/>
    </xf>
    <xf numFmtId="0" fontId="5" fillId="12" borderId="6" xfId="10" applyFont="1" applyFill="1" applyBorder="1" applyAlignment="1">
      <alignment wrapText="1"/>
    </xf>
    <xf numFmtId="0" fontId="5" fillId="13" borderId="16" xfId="10" applyFont="1" applyFill="1" applyBorder="1" applyAlignment="1">
      <alignment wrapText="1"/>
    </xf>
    <xf numFmtId="0" fontId="5" fillId="6" borderId="36" xfId="10" applyFont="1" applyFill="1" applyBorder="1" applyAlignment="1">
      <alignment wrapText="1"/>
    </xf>
    <xf numFmtId="0" fontId="5" fillId="6" borderId="25" xfId="10" applyFont="1" applyFill="1" applyBorder="1" applyAlignment="1">
      <alignment wrapText="1"/>
    </xf>
    <xf numFmtId="0" fontId="5" fillId="13" borderId="23" xfId="10" applyFont="1" applyFill="1" applyBorder="1" applyAlignment="1">
      <alignment wrapText="1"/>
    </xf>
    <xf numFmtId="0" fontId="5" fillId="13" borderId="42" xfId="10" applyFont="1" applyFill="1" applyBorder="1" applyAlignment="1">
      <alignment wrapText="1"/>
    </xf>
    <xf numFmtId="0" fontId="5" fillId="13" borderId="6" xfId="10" applyFont="1" applyFill="1" applyBorder="1" applyAlignment="1">
      <alignment wrapText="1"/>
    </xf>
    <xf numFmtId="0" fontId="5" fillId="6" borderId="42" xfId="10" applyFont="1" applyFill="1" applyBorder="1" applyAlignment="1">
      <alignment wrapText="1"/>
    </xf>
    <xf numFmtId="0" fontId="5" fillId="6" borderId="48" xfId="10" applyFont="1" applyFill="1" applyBorder="1" applyAlignment="1">
      <alignment wrapText="1"/>
    </xf>
    <xf numFmtId="0" fontId="5" fillId="6" borderId="45" xfId="10" applyFont="1" applyFill="1" applyBorder="1" applyAlignment="1">
      <alignment wrapText="1"/>
    </xf>
    <xf numFmtId="0" fontId="5" fillId="13" borderId="45" xfId="10" applyFont="1" applyFill="1" applyBorder="1" applyAlignment="1">
      <alignment wrapText="1"/>
    </xf>
    <xf numFmtId="167" fontId="5" fillId="12" borderId="49" xfId="10" applyNumberFormat="1" applyFont="1" applyFill="1" applyBorder="1" applyAlignment="1">
      <alignment wrapText="1"/>
    </xf>
    <xf numFmtId="0" fontId="9" fillId="10" borderId="4" xfId="10" applyFont="1" applyFill="1" applyBorder="1" applyAlignment="1">
      <alignment wrapText="1"/>
    </xf>
    <xf numFmtId="167" fontId="5" fillId="12" borderId="38" xfId="10" applyNumberFormat="1" applyFont="1" applyFill="1" applyBorder="1" applyAlignment="1">
      <alignment wrapText="1"/>
    </xf>
    <xf numFmtId="167" fontId="5" fillId="12" borderId="45" xfId="10" applyNumberFormat="1" applyFont="1" applyFill="1" applyBorder="1" applyAlignment="1">
      <alignment wrapText="1"/>
    </xf>
    <xf numFmtId="167" fontId="5" fillId="6" borderId="45" xfId="10" applyNumberFormat="1" applyFont="1" applyFill="1" applyBorder="1" applyAlignment="1">
      <alignment wrapText="1"/>
    </xf>
    <xf numFmtId="167" fontId="5" fillId="6" borderId="37" xfId="10" applyNumberFormat="1" applyFont="1" applyFill="1" applyBorder="1" applyAlignment="1">
      <alignment wrapText="1"/>
    </xf>
    <xf numFmtId="167" fontId="5" fillId="6" borderId="38" xfId="10" applyNumberFormat="1" applyFont="1" applyFill="1" applyBorder="1" applyAlignment="1">
      <alignment wrapText="1"/>
    </xf>
    <xf numFmtId="0" fontId="5" fillId="12" borderId="36" xfId="10" applyFont="1" applyFill="1" applyBorder="1" applyAlignment="1">
      <alignment horizontal="center" wrapText="1"/>
    </xf>
    <xf numFmtId="0" fontId="5" fillId="6" borderId="36" xfId="10" applyFont="1" applyFill="1" applyBorder="1" applyAlignment="1">
      <alignment horizontal="center" wrapText="1"/>
    </xf>
    <xf numFmtId="0" fontId="5" fillId="6" borderId="40" xfId="10" applyFont="1" applyFill="1" applyBorder="1" applyAlignment="1">
      <alignment horizontal="center" wrapText="1"/>
    </xf>
    <xf numFmtId="0" fontId="5" fillId="12" borderId="42" xfId="10" applyFont="1" applyFill="1" applyBorder="1" applyAlignment="1">
      <alignment horizontal="center" wrapText="1"/>
    </xf>
    <xf numFmtId="0" fontId="5" fillId="6" borderId="38" xfId="10" applyFont="1" applyFill="1" applyBorder="1" applyAlignment="1">
      <alignment horizontal="center" wrapText="1"/>
    </xf>
    <xf numFmtId="0" fontId="15" fillId="0" borderId="1" xfId="0" applyFont="1" applyBorder="1"/>
    <xf numFmtId="0" fontId="15" fillId="5" borderId="1" xfId="0" applyFont="1" applyFill="1" applyBorder="1" applyAlignment="1">
      <alignment vertical="center" wrapText="1"/>
    </xf>
    <xf numFmtId="0" fontId="16" fillId="0" borderId="1" xfId="0" applyFont="1" applyBorder="1"/>
    <xf numFmtId="41" fontId="16" fillId="7" borderId="1" xfId="0" applyNumberFormat="1" applyFont="1" applyFill="1" applyBorder="1" applyAlignment="1"/>
    <xf numFmtId="41" fontId="16" fillId="7" borderId="2" xfId="0" applyNumberFormat="1" applyFont="1" applyFill="1" applyBorder="1" applyAlignment="1"/>
    <xf numFmtId="41" fontId="16" fillId="7" borderId="53" xfId="0" applyNumberFormat="1" applyFont="1" applyFill="1" applyBorder="1" applyAlignment="1"/>
    <xf numFmtId="0" fontId="16" fillId="0" borderId="5" xfId="0" applyFont="1" applyBorder="1"/>
    <xf numFmtId="41" fontId="16" fillId="7" borderId="5" xfId="0" applyNumberFormat="1" applyFont="1" applyFill="1" applyBorder="1" applyAlignment="1"/>
    <xf numFmtId="0" fontId="15" fillId="8" borderId="10" xfId="0" applyFont="1" applyFill="1" applyBorder="1" applyAlignment="1"/>
    <xf numFmtId="0" fontId="15" fillId="8" borderId="9" xfId="0" applyFont="1" applyFill="1" applyBorder="1" applyAlignment="1"/>
    <xf numFmtId="0" fontId="15" fillId="8" borderId="6" xfId="0" applyFont="1" applyFill="1" applyBorder="1" applyAlignment="1"/>
    <xf numFmtId="41" fontId="15" fillId="8" borderId="6" xfId="0" applyNumberFormat="1" applyFont="1" applyFill="1" applyBorder="1" applyAlignment="1"/>
    <xf numFmtId="0" fontId="15" fillId="6" borderId="1" xfId="0" applyFont="1" applyFill="1" applyBorder="1" applyAlignment="1">
      <alignment vertical="center" wrapText="1"/>
    </xf>
    <xf numFmtId="9" fontId="16" fillId="0" borderId="0" xfId="0" applyNumberFormat="1" applyFont="1" applyAlignment="1"/>
    <xf numFmtId="41" fontId="15" fillId="6" borderId="1" xfId="0" applyNumberFormat="1" applyFont="1" applyFill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9" fontId="16" fillId="0" borderId="5" xfId="0" applyNumberFormat="1" applyFont="1" applyBorder="1" applyAlignment="1"/>
    <xf numFmtId="41" fontId="15" fillId="6" borderId="5" xfId="0" applyNumberFormat="1" applyFont="1" applyFill="1" applyBorder="1" applyAlignment="1">
      <alignment vertical="center" wrapText="1"/>
    </xf>
    <xf numFmtId="9" fontId="16" fillId="6" borderId="5" xfId="0" applyNumberFormat="1" applyFont="1" applyFill="1" applyBorder="1" applyAlignment="1">
      <alignment vertical="center" wrapText="1"/>
    </xf>
    <xf numFmtId="0" fontId="16" fillId="6" borderId="5" xfId="0" applyFont="1" applyFill="1" applyBorder="1" applyAlignment="1">
      <alignment vertical="center" wrapText="1"/>
    </xf>
    <xf numFmtId="0" fontId="16" fillId="4" borderId="6" xfId="0" applyFont="1" applyFill="1" applyBorder="1"/>
    <xf numFmtId="0" fontId="15" fillId="5" borderId="7" xfId="0" applyFont="1" applyFill="1" applyBorder="1" applyAlignment="1">
      <alignment vertical="center" wrapText="1"/>
    </xf>
    <xf numFmtId="0" fontId="18" fillId="0" borderId="1" xfId="0" applyFont="1" applyBorder="1"/>
    <xf numFmtId="0" fontId="15" fillId="4" borderId="1" xfId="0" applyFont="1" applyFill="1" applyBorder="1"/>
    <xf numFmtId="0" fontId="15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9" fillId="0" borderId="1" xfId="0" applyFont="1" applyBorder="1"/>
    <xf numFmtId="0" fontId="19" fillId="0" borderId="5" xfId="0" applyFont="1" applyBorder="1"/>
    <xf numFmtId="0" fontId="19" fillId="4" borderId="6" xfId="0" applyFont="1" applyFill="1" applyBorder="1"/>
    <xf numFmtId="165" fontId="19" fillId="4" borderId="1" xfId="4" applyNumberFormat="1" applyFont="1" applyFill="1" applyBorder="1"/>
    <xf numFmtId="0" fontId="15" fillId="8" borderId="54" xfId="0" applyFont="1" applyFill="1" applyBorder="1" applyAlignment="1"/>
    <xf numFmtId="0" fontId="16" fillId="6" borderId="7" xfId="0" applyFont="1" applyFill="1" applyBorder="1"/>
    <xf numFmtId="41" fontId="15" fillId="14" borderId="7" xfId="0" applyNumberFormat="1" applyFont="1" applyFill="1" applyBorder="1" applyAlignment="1"/>
    <xf numFmtId="0" fontId="19" fillId="6" borderId="7" xfId="0" applyFont="1" applyFill="1" applyBorder="1"/>
    <xf numFmtId="0" fontId="16" fillId="16" borderId="7" xfId="0" applyFont="1" applyFill="1" applyBorder="1"/>
    <xf numFmtId="41" fontId="15" fillId="17" borderId="7" xfId="0" applyNumberFormat="1" applyFont="1" applyFill="1" applyBorder="1" applyAlignment="1"/>
    <xf numFmtId="0" fontId="19" fillId="16" borderId="7" xfId="0" applyFont="1" applyFill="1" applyBorder="1"/>
    <xf numFmtId="0" fontId="20" fillId="0" borderId="55" xfId="0" applyFont="1" applyBorder="1" applyAlignment="1"/>
    <xf numFmtId="0" fontId="20" fillId="0" borderId="1" xfId="0" applyFont="1" applyBorder="1" applyAlignment="1"/>
    <xf numFmtId="0" fontId="20" fillId="15" borderId="47" xfId="0" applyFont="1" applyFill="1" applyBorder="1" applyAlignment="1"/>
    <xf numFmtId="0" fontId="20" fillId="0" borderId="56" xfId="0" applyFont="1" applyBorder="1" applyAlignment="1"/>
    <xf numFmtId="0" fontId="20" fillId="0" borderId="57" xfId="0" applyFont="1" applyBorder="1" applyAlignment="1"/>
    <xf numFmtId="0" fontId="21" fillId="0" borderId="56" xfId="0" applyFont="1" applyBorder="1"/>
    <xf numFmtId="0" fontId="15" fillId="8" borderId="1" xfId="0" applyFont="1" applyFill="1" applyBorder="1" applyAlignment="1"/>
    <xf numFmtId="0" fontId="16" fillId="4" borderId="26" xfId="0" applyFont="1" applyFill="1" applyBorder="1"/>
    <xf numFmtId="0" fontId="19" fillId="4" borderId="26" xfId="0" applyFont="1" applyFill="1" applyBorder="1"/>
    <xf numFmtId="0" fontId="16" fillId="6" borderId="1" xfId="0" applyFont="1" applyFill="1" applyBorder="1" applyAlignment="1">
      <alignment vertical="center" wrapText="1"/>
    </xf>
    <xf numFmtId="41" fontId="16" fillId="7" borderId="0" xfId="0" applyNumberFormat="1" applyFont="1" applyFill="1" applyBorder="1" applyAlignment="1"/>
    <xf numFmtId="0" fontId="20" fillId="15" borderId="1" xfId="0" applyFont="1" applyFill="1" applyBorder="1" applyAlignment="1"/>
    <xf numFmtId="41" fontId="15" fillId="8" borderId="54" xfId="0" applyNumberFormat="1" applyFont="1" applyFill="1" applyBorder="1" applyAlignment="1"/>
    <xf numFmtId="41" fontId="15" fillId="8" borderId="1" xfId="0" applyNumberFormat="1" applyFont="1" applyFill="1" applyBorder="1" applyAlignment="1"/>
    <xf numFmtId="41" fontId="16" fillId="7" borderId="7" xfId="0" applyNumberFormat="1" applyFont="1" applyFill="1" applyBorder="1" applyAlignment="1"/>
    <xf numFmtId="41" fontId="16" fillId="7" borderId="59" xfId="0" applyNumberFormat="1" applyFont="1" applyFill="1" applyBorder="1" applyAlignment="1"/>
    <xf numFmtId="0" fontId="19" fillId="0" borderId="59" xfId="0" applyFont="1" applyBorder="1"/>
    <xf numFmtId="0" fontId="15" fillId="0" borderId="2" xfId="0" applyFont="1" applyBorder="1"/>
    <xf numFmtId="0" fontId="15" fillId="5" borderId="2" xfId="0" applyFont="1" applyFill="1" applyBorder="1" applyAlignment="1">
      <alignment vertical="center" wrapText="1"/>
    </xf>
    <xf numFmtId="41" fontId="16" fillId="7" borderId="60" xfId="0" applyNumberFormat="1" applyFont="1" applyFill="1" applyBorder="1" applyAlignment="1"/>
    <xf numFmtId="41" fontId="16" fillId="7" borderId="8" xfId="0" applyNumberFormat="1" applyFont="1" applyFill="1" applyBorder="1" applyAlignment="1"/>
    <xf numFmtId="41" fontId="16" fillId="7" borderId="61" xfId="0" applyNumberFormat="1" applyFont="1" applyFill="1" applyBorder="1" applyAlignment="1"/>
    <xf numFmtId="0" fontId="19" fillId="0" borderId="62" xfId="0" applyFont="1" applyBorder="1"/>
    <xf numFmtId="0" fontId="15" fillId="5" borderId="63" xfId="0" applyFont="1" applyFill="1" applyBorder="1" applyAlignment="1">
      <alignment vertical="center" wrapText="1"/>
    </xf>
    <xf numFmtId="0" fontId="19" fillId="0" borderId="2" xfId="0" applyFont="1" applyBorder="1"/>
    <xf numFmtId="41" fontId="15" fillId="9" borderId="8" xfId="0" applyNumberFormat="1" applyFont="1" applyFill="1" applyBorder="1" applyAlignment="1"/>
    <xf numFmtId="0" fontId="15" fillId="6" borderId="2" xfId="0" applyFont="1" applyFill="1" applyBorder="1" applyAlignment="1">
      <alignment vertical="center" wrapText="1"/>
    </xf>
    <xf numFmtId="41" fontId="15" fillId="8" borderId="8" xfId="0" applyNumberFormat="1" applyFont="1" applyFill="1" applyBorder="1" applyAlignment="1"/>
    <xf numFmtId="41" fontId="15" fillId="9" borderId="16" xfId="0" applyNumberFormat="1" applyFont="1" applyFill="1" applyBorder="1" applyAlignment="1"/>
    <xf numFmtId="41" fontId="15" fillId="14" borderId="63" xfId="0" applyNumberFormat="1" applyFont="1" applyFill="1" applyBorder="1" applyAlignment="1"/>
    <xf numFmtId="41" fontId="15" fillId="17" borderId="63" xfId="0" applyNumberFormat="1" applyFont="1" applyFill="1" applyBorder="1" applyAlignment="1"/>
    <xf numFmtId="41" fontId="15" fillId="8" borderId="2" xfId="0" applyNumberFormat="1" applyFont="1" applyFill="1" applyBorder="1" applyAlignment="1"/>
    <xf numFmtId="165" fontId="19" fillId="4" borderId="2" xfId="4" applyNumberFormat="1" applyFont="1" applyFill="1" applyBorder="1"/>
    <xf numFmtId="0" fontId="15" fillId="9" borderId="1" xfId="0" applyFont="1" applyFill="1" applyBorder="1" applyAlignment="1"/>
    <xf numFmtId="41" fontId="15" fillId="9" borderId="1" xfId="0" applyNumberFormat="1" applyFont="1" applyFill="1" applyBorder="1" applyAlignment="1"/>
    <xf numFmtId="41" fontId="15" fillId="14" borderId="1" xfId="0" applyNumberFormat="1" applyFont="1" applyFill="1" applyBorder="1" applyAlignment="1"/>
    <xf numFmtId="41" fontId="15" fillId="17" borderId="1" xfId="0" applyNumberFormat="1" applyFont="1" applyFill="1" applyBorder="1" applyAlignment="1"/>
    <xf numFmtId="41" fontId="15" fillId="9" borderId="2" xfId="0" applyNumberFormat="1" applyFont="1" applyFill="1" applyBorder="1" applyAlignment="1"/>
    <xf numFmtId="41" fontId="15" fillId="14" borderId="2" xfId="0" applyNumberFormat="1" applyFont="1" applyFill="1" applyBorder="1" applyAlignment="1"/>
    <xf numFmtId="0" fontId="15" fillId="4" borderId="1" xfId="0" applyFont="1" applyFill="1" applyBorder="1" applyAlignment="1">
      <alignment horizontal="left" vertical="center" wrapText="1"/>
    </xf>
    <xf numFmtId="0" fontId="20" fillId="0" borderId="1" xfId="0" applyFont="1" applyBorder="1"/>
    <xf numFmtId="0" fontId="17" fillId="0" borderId="64" xfId="0" applyFont="1" applyBorder="1"/>
    <xf numFmtId="0" fontId="17" fillId="0" borderId="0" xfId="0" applyFont="1" applyBorder="1"/>
    <xf numFmtId="41" fontId="16" fillId="7" borderId="62" xfId="0" applyNumberFormat="1" applyFont="1" applyFill="1" applyBorder="1" applyAlignment="1"/>
    <xf numFmtId="0" fontId="8" fillId="0" borderId="0" xfId="0" applyFont="1" applyAlignment="1">
      <alignment horizontal="left" vertical="center"/>
    </xf>
    <xf numFmtId="164" fontId="16" fillId="0" borderId="0" xfId="1" applyNumberFormat="1" applyFont="1" applyBorder="1"/>
    <xf numFmtId="0" fontId="16" fillId="0" borderId="0" xfId="1" applyFont="1"/>
    <xf numFmtId="0" fontId="17" fillId="0" borderId="0" xfId="0" applyFont="1"/>
    <xf numFmtId="0" fontId="15" fillId="0" borderId="0" xfId="1" applyFont="1" applyBorder="1"/>
    <xf numFmtId="0" fontId="16" fillId="0" borderId="0" xfId="1" applyFont="1" applyBorder="1"/>
    <xf numFmtId="0" fontId="19" fillId="0" borderId="0" xfId="0" applyFont="1"/>
    <xf numFmtId="0" fontId="16" fillId="0" borderId="1" xfId="1" applyFont="1" applyBorder="1" applyAlignment="1">
      <alignment horizontal="center"/>
    </xf>
    <xf numFmtId="0" fontId="16" fillId="0" borderId="1" xfId="1" applyFont="1" applyBorder="1" applyAlignment="1">
      <alignment horizontal="left"/>
    </xf>
    <xf numFmtId="164" fontId="16" fillId="0" borderId="1" xfId="1" applyNumberFormat="1" applyFont="1" applyBorder="1"/>
    <xf numFmtId="0" fontId="16" fillId="0" borderId="1" xfId="1" applyFont="1" applyBorder="1"/>
    <xf numFmtId="3" fontId="16" fillId="0" borderId="1" xfId="1" applyNumberFormat="1" applyFont="1" applyBorder="1"/>
    <xf numFmtId="0" fontId="16" fillId="2" borderId="1" xfId="1" applyFont="1" applyFill="1" applyBorder="1"/>
    <xf numFmtId="0" fontId="15" fillId="4" borderId="1" xfId="1" applyFont="1" applyFill="1" applyBorder="1"/>
    <xf numFmtId="164" fontId="15" fillId="4" borderId="1" xfId="1" applyNumberFormat="1" applyFont="1" applyFill="1" applyBorder="1"/>
    <xf numFmtId="0" fontId="16" fillId="0" borderId="0" xfId="1" applyFont="1" applyBorder="1" applyAlignment="1"/>
    <xf numFmtId="0" fontId="16" fillId="0" borderId="0" xfId="1" applyFont="1" applyAlignment="1"/>
    <xf numFmtId="0" fontId="20" fillId="0" borderId="0" xfId="0" applyFont="1"/>
    <xf numFmtId="0" fontId="20" fillId="3" borderId="0" xfId="0" applyFont="1" applyFill="1"/>
    <xf numFmtId="0" fontId="17" fillId="3" borderId="0" xfId="0" applyFont="1" applyFill="1"/>
    <xf numFmtId="0" fontId="15" fillId="0" borderId="0" xfId="0" applyFont="1"/>
    <xf numFmtId="165" fontId="17" fillId="0" borderId="0" xfId="4" applyNumberFormat="1" applyFont="1"/>
    <xf numFmtId="41" fontId="16" fillId="0" borderId="0" xfId="0" applyNumberFormat="1" applyFont="1" applyAlignment="1">
      <alignment horizontal="left"/>
    </xf>
    <xf numFmtId="0" fontId="15" fillId="0" borderId="0" xfId="1" applyFont="1" applyBorder="1" applyAlignment="1"/>
    <xf numFmtId="0" fontId="15" fillId="0" borderId="0" xfId="1" applyFont="1" applyBorder="1" applyAlignment="1"/>
    <xf numFmtId="0" fontId="10" fillId="3" borderId="0" xfId="10" applyFont="1" applyFill="1" applyAlignment="1"/>
    <xf numFmtId="0" fontId="16" fillId="4" borderId="1" xfId="0" applyFont="1" applyFill="1" applyBorder="1"/>
    <xf numFmtId="0" fontId="15" fillId="8" borderId="7" xfId="0" applyFont="1" applyFill="1" applyBorder="1" applyAlignment="1"/>
    <xf numFmtId="41" fontId="15" fillId="8" borderId="7" xfId="0" applyNumberFormat="1" applyFont="1" applyFill="1" applyBorder="1" applyAlignment="1"/>
    <xf numFmtId="0" fontId="15" fillId="14" borderId="7" xfId="0" applyFont="1" applyFill="1" applyBorder="1" applyAlignment="1"/>
    <xf numFmtId="0" fontId="18" fillId="4" borderId="1" xfId="0" applyFont="1" applyFill="1" applyBorder="1"/>
    <xf numFmtId="0" fontId="19" fillId="4" borderId="1" xfId="0" applyFont="1" applyFill="1" applyBorder="1"/>
    <xf numFmtId="0" fontId="19" fillId="4" borderId="2" xfId="0" applyFont="1" applyFill="1" applyBorder="1"/>
    <xf numFmtId="0" fontId="15" fillId="18" borderId="0" xfId="0" applyFont="1" applyFill="1" applyBorder="1" applyAlignment="1"/>
    <xf numFmtId="0" fontId="18" fillId="6" borderId="1" xfId="0" applyFont="1" applyFill="1" applyBorder="1"/>
    <xf numFmtId="0" fontId="19" fillId="6" borderId="1" xfId="0" applyFont="1" applyFill="1" applyBorder="1"/>
    <xf numFmtId="0" fontId="19" fillId="6" borderId="2" xfId="0" applyFont="1" applyFill="1" applyBorder="1"/>
    <xf numFmtId="0" fontId="15" fillId="14" borderId="65" xfId="0" applyFont="1" applyFill="1" applyBorder="1" applyAlignment="1"/>
    <xf numFmtId="0" fontId="17" fillId="6" borderId="0" xfId="0" applyFont="1" applyFill="1"/>
    <xf numFmtId="165" fontId="19" fillId="4" borderId="1" xfId="4" applyNumberFormat="1" applyFont="1" applyFill="1" applyBorder="1" applyAlignment="1">
      <alignment horizontal="right"/>
    </xf>
    <xf numFmtId="9" fontId="16" fillId="0" borderId="1" xfId="0" applyNumberFormat="1" applyFont="1" applyBorder="1" applyAlignment="1"/>
    <xf numFmtId="9" fontId="19" fillId="0" borderId="1" xfId="0" applyNumberFormat="1" applyFont="1" applyBorder="1"/>
    <xf numFmtId="41" fontId="19" fillId="0" borderId="1" xfId="0" applyNumberFormat="1" applyFont="1" applyBorder="1"/>
    <xf numFmtId="0" fontId="15" fillId="9" borderId="54" xfId="0" applyFont="1" applyFill="1" applyBorder="1" applyAlignment="1"/>
    <xf numFmtId="41" fontId="15" fillId="9" borderId="6" xfId="0" applyNumberFormat="1" applyFont="1" applyFill="1" applyBorder="1" applyAlignment="1"/>
    <xf numFmtId="41" fontId="15" fillId="9" borderId="54" xfId="0" applyNumberFormat="1" applyFont="1" applyFill="1" applyBorder="1" applyAlignment="1"/>
    <xf numFmtId="0" fontId="15" fillId="9" borderId="58" xfId="0" applyFont="1" applyFill="1" applyBorder="1" applyAlignment="1"/>
    <xf numFmtId="41" fontId="15" fillId="9" borderId="26" xfId="0" applyNumberFormat="1" applyFont="1" applyFill="1" applyBorder="1" applyAlignment="1"/>
    <xf numFmtId="0" fontId="15" fillId="9" borderId="10" xfId="0" applyFont="1" applyFill="1" applyBorder="1" applyAlignment="1"/>
    <xf numFmtId="0" fontId="15" fillId="9" borderId="6" xfId="0" applyFont="1" applyFill="1" applyBorder="1" applyAlignment="1"/>
    <xf numFmtId="164" fontId="16" fillId="0" borderId="2" xfId="1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5" fillId="0" borderId="0" xfId="1" applyFont="1" applyBorder="1" applyAlignment="1"/>
    <xf numFmtId="0" fontId="15" fillId="0" borderId="0" xfId="1" applyFont="1" applyAlignment="1"/>
    <xf numFmtId="0" fontId="16" fillId="0" borderId="0" xfId="1" applyFont="1" applyBorder="1" applyAlignment="1"/>
    <xf numFmtId="0" fontId="17" fillId="0" borderId="0" xfId="0" applyFont="1" applyAlignment="1"/>
    <xf numFmtId="0" fontId="22" fillId="0" borderId="0" xfId="0" applyFont="1" applyAlignment="1"/>
    <xf numFmtId="164" fontId="16" fillId="0" borderId="1" xfId="1" applyNumberFormat="1" applyFont="1" applyBorder="1" applyAlignment="1">
      <alignment horizontal="center"/>
    </xf>
    <xf numFmtId="0" fontId="3" fillId="11" borderId="11" xfId="10" applyFont="1" applyFill="1" applyBorder="1" applyAlignment="1">
      <alignment horizontal="left" wrapText="1"/>
    </xf>
    <xf numFmtId="0" fontId="5" fillId="0" borderId="12" xfId="10" applyFont="1" applyBorder="1"/>
    <xf numFmtId="0" fontId="5" fillId="0" borderId="13" xfId="10" applyFont="1" applyBorder="1"/>
    <xf numFmtId="0" fontId="3" fillId="10" borderId="11" xfId="10" applyFont="1" applyFill="1" applyBorder="1" applyAlignment="1">
      <alignment horizontal="center" wrapText="1"/>
    </xf>
    <xf numFmtId="0" fontId="3" fillId="10" borderId="14" xfId="10" applyFont="1" applyFill="1" applyBorder="1" applyAlignment="1">
      <alignment horizontal="left" wrapText="1"/>
    </xf>
    <xf numFmtId="0" fontId="5" fillId="0" borderId="0" xfId="10" applyFont="1" applyBorder="1"/>
    <xf numFmtId="0" fontId="3" fillId="10" borderId="0" xfId="10" applyFont="1" applyFill="1" applyBorder="1" applyAlignment="1">
      <alignment horizontal="center" wrapText="1"/>
    </xf>
    <xf numFmtId="0" fontId="5" fillId="0" borderId="15" xfId="10" applyFont="1" applyBorder="1"/>
    <xf numFmtId="0" fontId="3" fillId="10" borderId="17" xfId="10" applyFont="1" applyFill="1" applyBorder="1" applyAlignment="1">
      <alignment horizontal="left" wrapText="1"/>
    </xf>
    <xf numFmtId="0" fontId="5" fillId="0" borderId="18" xfId="10" applyFont="1" applyBorder="1"/>
    <xf numFmtId="0" fontId="3" fillId="10" borderId="18" xfId="10" applyFont="1" applyFill="1" applyBorder="1" applyAlignment="1">
      <alignment horizontal="center" wrapText="1"/>
    </xf>
    <xf numFmtId="0" fontId="5" fillId="0" borderId="19" xfId="10" applyFont="1" applyBorder="1"/>
    <xf numFmtId="0" fontId="3" fillId="11" borderId="17" xfId="10" applyFont="1" applyFill="1" applyBorder="1" applyAlignment="1">
      <alignment horizontal="left" wrapText="1"/>
    </xf>
    <xf numFmtId="164" fontId="16" fillId="2" borderId="1" xfId="1" applyNumberFormat="1" applyFont="1" applyFill="1" applyBorder="1"/>
    <xf numFmtId="164" fontId="16" fillId="4" borderId="1" xfId="1" applyNumberFormat="1" applyFont="1" applyFill="1" applyBorder="1"/>
    <xf numFmtId="0" fontId="15" fillId="4" borderId="2" xfId="1" applyFont="1" applyFill="1" applyBorder="1" applyAlignment="1">
      <alignment horizontal="left"/>
    </xf>
    <xf numFmtId="0" fontId="15" fillId="4" borderId="3" xfId="1" applyFont="1" applyFill="1" applyBorder="1" applyAlignment="1">
      <alignment horizontal="left"/>
    </xf>
    <xf numFmtId="0" fontId="15" fillId="4" borderId="1" xfId="0" applyFont="1" applyFill="1" applyBorder="1" applyAlignment="1">
      <alignment horizontal="left" vertical="center"/>
    </xf>
    <xf numFmtId="0" fontId="20" fillId="6" borderId="0" xfId="0" applyFont="1" applyFill="1"/>
    <xf numFmtId="0" fontId="15" fillId="6" borderId="0" xfId="0" applyFont="1" applyFill="1"/>
    <xf numFmtId="9" fontId="5" fillId="3" borderId="0" xfId="11" applyFont="1" applyFill="1" applyAlignment="1">
      <alignment wrapText="1"/>
    </xf>
    <xf numFmtId="0" fontId="15" fillId="3" borderId="0" xfId="0" applyFont="1" applyFill="1"/>
    <xf numFmtId="0" fontId="10" fillId="6" borderId="0" xfId="10" applyFont="1" applyFill="1" applyAlignment="1"/>
    <xf numFmtId="0" fontId="5" fillId="0" borderId="66" xfId="10" applyFont="1" applyBorder="1" applyAlignment="1">
      <alignment wrapText="1"/>
    </xf>
    <xf numFmtId="0" fontId="5" fillId="0" borderId="51" xfId="10" applyFont="1" applyBorder="1" applyAlignment="1">
      <alignment wrapText="1"/>
    </xf>
    <xf numFmtId="0" fontId="23" fillId="0" borderId="0" xfId="10" applyFont="1" applyAlignment="1"/>
    <xf numFmtId="0" fontId="23" fillId="3" borderId="0" xfId="10" applyFont="1" applyFill="1" applyAlignment="1"/>
    <xf numFmtId="0" fontId="23" fillId="6" borderId="0" xfId="10" applyFont="1" applyFill="1" applyAlignment="1"/>
  </cellXfs>
  <cellStyles count="12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Normal 4" xfId="10"/>
    <cellStyle name="Percent" xfId="11" builtinId="5"/>
    <cellStyle name="Percent 2" xfId="8"/>
    <cellStyle name="Percent 3" xfId="7"/>
  </cellStyles>
  <dxfs count="29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QUISITION%20AND%20ASSISTANCE%20FOLDER/HEALTH/WORK%20IN%20PROGRESS/Social%20Behavior%20Change%20Communication%20for%20Transformation/I%20%20-%20Planning/Pre-GLAAS%20Docs/IGCE_SBC4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GCE Summary"/>
      <sheetName val="Detail"/>
      <sheetName val="Narrative"/>
      <sheetName val="Travel Table"/>
      <sheetName val="Allowances"/>
      <sheetName val="Fee Calculation"/>
      <sheetName val="Formula Sheet"/>
      <sheetName val="Fee"/>
    </sheetNames>
    <sheetDataSet>
      <sheetData sheetId="0"/>
      <sheetData sheetId="1">
        <row r="2">
          <cell r="M2">
            <v>0.03</v>
          </cell>
        </row>
        <row r="3">
          <cell r="M3">
            <v>0.05</v>
          </cell>
        </row>
        <row r="4">
          <cell r="M4">
            <v>6.5000000000000002E-2</v>
          </cell>
        </row>
      </sheetData>
      <sheetData sheetId="2"/>
      <sheetData sheetId="3"/>
      <sheetData sheetId="4"/>
      <sheetData sheetId="5"/>
      <sheetData sheetId="6">
        <row r="4">
          <cell r="A4" t="str">
            <v>Day</v>
          </cell>
        </row>
        <row r="5">
          <cell r="A5" t="str">
            <v>Month</v>
          </cell>
        </row>
        <row r="6">
          <cell r="A6" t="str">
            <v>Year</v>
          </cell>
        </row>
        <row r="7">
          <cell r="A7" t="str">
            <v>Each</v>
          </cell>
        </row>
        <row r="8">
          <cell r="A8" t="str">
            <v>Percent</v>
          </cell>
        </row>
        <row r="9">
          <cell r="A9" t="str">
            <v>Total</v>
          </cell>
        </row>
        <row r="10">
          <cell r="A10" t="str">
            <v>Indirect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O7" sqref="O7"/>
    </sheetView>
  </sheetViews>
  <sheetFormatPr defaultColWidth="9.140625" defaultRowHeight="12.75" x14ac:dyDescent="0.2"/>
  <cols>
    <col min="1" max="1" width="6.7109375" style="6" customWidth="1"/>
    <col min="2" max="2" width="43.7109375" style="6" customWidth="1"/>
    <col min="3" max="3" width="17.42578125" style="6" customWidth="1"/>
    <col min="4" max="4" width="12.5703125" style="6" customWidth="1"/>
    <col min="5" max="5" width="16" style="6" customWidth="1"/>
    <col min="6" max="6" width="12.28515625" style="6" customWidth="1"/>
    <col min="7" max="7" width="16.42578125" style="6" customWidth="1"/>
    <col min="8" max="8" width="13.140625" style="6" customWidth="1"/>
    <col min="9" max="9" width="15.7109375" style="6" customWidth="1"/>
    <col min="10" max="10" width="13.140625" style="6" customWidth="1"/>
    <col min="11" max="11" width="16" style="6" customWidth="1"/>
    <col min="12" max="12" width="13.42578125" style="6" customWidth="1"/>
    <col min="13" max="13" width="14.5703125" style="6" customWidth="1"/>
    <col min="14" max="14" width="13" style="6" customWidth="1"/>
    <col min="15" max="15" width="17.5703125" style="6" customWidth="1"/>
    <col min="16" max="16384" width="9.140625" style="6"/>
  </cols>
  <sheetData>
    <row r="1" spans="1:16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6" ht="14.25" x14ac:dyDescent="0.2">
      <c r="A2" s="274" t="s">
        <v>64</v>
      </c>
      <c r="B2" s="275"/>
      <c r="C2" s="278"/>
      <c r="D2" s="278"/>
      <c r="E2" s="278"/>
      <c r="F2" s="278"/>
      <c r="G2" s="223"/>
      <c r="H2" s="223"/>
      <c r="I2" s="223"/>
      <c r="J2" s="223"/>
      <c r="K2" s="223"/>
      <c r="L2" s="223"/>
      <c r="M2" s="223"/>
      <c r="N2" s="223"/>
      <c r="O2" s="224"/>
    </row>
    <row r="3" spans="1:16" ht="15" x14ac:dyDescent="0.25">
      <c r="A3" s="274" t="s">
        <v>158</v>
      </c>
      <c r="B3" s="275"/>
      <c r="C3" s="225"/>
      <c r="D3" s="225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4"/>
    </row>
    <row r="4" spans="1:16" ht="15" x14ac:dyDescent="0.25">
      <c r="A4" s="276" t="s">
        <v>54</v>
      </c>
      <c r="B4" s="277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</row>
    <row r="5" spans="1:16" x14ac:dyDescent="0.2">
      <c r="A5" s="226" t="s">
        <v>56</v>
      </c>
      <c r="B5" s="227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4"/>
    </row>
    <row r="6" spans="1:16" ht="15" x14ac:dyDescent="0.25">
      <c r="A6" s="226" t="s">
        <v>0</v>
      </c>
      <c r="B6" s="227"/>
      <c r="C6" s="272" t="s">
        <v>1</v>
      </c>
      <c r="D6" s="273"/>
      <c r="E6" s="272" t="s">
        <v>2</v>
      </c>
      <c r="F6" s="273"/>
      <c r="G6" s="272" t="s">
        <v>3</v>
      </c>
      <c r="H6" s="273"/>
      <c r="I6" s="272" t="s">
        <v>4</v>
      </c>
      <c r="J6" s="273"/>
      <c r="K6" s="272" t="s">
        <v>5</v>
      </c>
      <c r="L6" s="273"/>
      <c r="M6" s="228"/>
      <c r="N6" s="228"/>
      <c r="O6" s="228"/>
    </row>
    <row r="7" spans="1:16" ht="36" customHeight="1" x14ac:dyDescent="0.2">
      <c r="A7" s="248"/>
      <c r="B7" s="297" t="s">
        <v>31</v>
      </c>
      <c r="C7" s="166" t="s">
        <v>143</v>
      </c>
      <c r="D7" s="165" t="s">
        <v>153</v>
      </c>
      <c r="E7" s="166" t="s">
        <v>144</v>
      </c>
      <c r="F7" s="165" t="s">
        <v>154</v>
      </c>
      <c r="G7" s="166" t="s">
        <v>147</v>
      </c>
      <c r="H7" s="165" t="s">
        <v>155</v>
      </c>
      <c r="I7" s="166" t="s">
        <v>146</v>
      </c>
      <c r="J7" s="165" t="s">
        <v>156</v>
      </c>
      <c r="K7" s="166" t="s">
        <v>145</v>
      </c>
      <c r="L7" s="165" t="s">
        <v>157</v>
      </c>
      <c r="M7" s="217" t="s">
        <v>53</v>
      </c>
      <c r="N7" s="217" t="s">
        <v>52</v>
      </c>
      <c r="O7" s="217" t="s">
        <v>51</v>
      </c>
      <c r="P7" s="1"/>
    </row>
    <row r="8" spans="1:16" ht="12.75" customHeight="1" x14ac:dyDescent="0.2">
      <c r="A8" s="229" t="s">
        <v>6</v>
      </c>
      <c r="B8" s="230" t="s">
        <v>43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>
        <f>C8+E8+G8+I8+K8</f>
        <v>0</v>
      </c>
      <c r="N8" s="231"/>
      <c r="O8" s="231">
        <f>M8+N8</f>
        <v>0</v>
      </c>
      <c r="P8" s="2"/>
    </row>
    <row r="9" spans="1:16" ht="12.75" customHeight="1" x14ac:dyDescent="0.2">
      <c r="A9" s="229" t="s">
        <v>7</v>
      </c>
      <c r="B9" s="232" t="s">
        <v>8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>
        <f t="shared" ref="M9:M16" si="0">C9+E9+G9+I9+K9</f>
        <v>0</v>
      </c>
      <c r="N9" s="231"/>
      <c r="O9" s="231">
        <f t="shared" ref="O9:O16" si="1">M9+N9</f>
        <v>0</v>
      </c>
      <c r="P9" s="2"/>
    </row>
    <row r="10" spans="1:16" ht="12.75" customHeight="1" x14ac:dyDescent="0.2">
      <c r="A10" s="229" t="s">
        <v>45</v>
      </c>
      <c r="B10" s="232" t="s">
        <v>10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>
        <f t="shared" si="0"/>
        <v>0</v>
      </c>
      <c r="N10" s="231"/>
      <c r="O10" s="231">
        <f t="shared" si="1"/>
        <v>0</v>
      </c>
      <c r="P10" s="2"/>
    </row>
    <row r="11" spans="1:16" ht="12.75" customHeight="1" x14ac:dyDescent="0.2">
      <c r="A11" s="229" t="s">
        <v>46</v>
      </c>
      <c r="B11" s="232" t="s">
        <v>12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>
        <f t="shared" si="0"/>
        <v>0</v>
      </c>
      <c r="N11" s="231"/>
      <c r="O11" s="231">
        <f t="shared" si="1"/>
        <v>0</v>
      </c>
      <c r="P11" s="2"/>
    </row>
    <row r="12" spans="1:16" ht="12.75" customHeight="1" x14ac:dyDescent="0.2">
      <c r="A12" s="229" t="s">
        <v>11</v>
      </c>
      <c r="B12" s="232" t="s">
        <v>13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>
        <f t="shared" si="0"/>
        <v>0</v>
      </c>
      <c r="N12" s="231"/>
      <c r="O12" s="231">
        <f t="shared" si="1"/>
        <v>0</v>
      </c>
      <c r="P12" s="5"/>
    </row>
    <row r="13" spans="1:16" ht="12.75" customHeight="1" x14ac:dyDescent="0.2">
      <c r="A13" s="229" t="s">
        <v>48</v>
      </c>
      <c r="B13" s="232" t="s">
        <v>15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>
        <f t="shared" si="0"/>
        <v>0</v>
      </c>
      <c r="N13" s="231"/>
      <c r="O13" s="231">
        <f t="shared" si="1"/>
        <v>0</v>
      </c>
      <c r="P13" s="5"/>
    </row>
    <row r="14" spans="1:16" ht="12.75" customHeight="1" x14ac:dyDescent="0.2">
      <c r="A14" s="229" t="s">
        <v>47</v>
      </c>
      <c r="B14" s="232" t="s">
        <v>141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>
        <f t="shared" si="0"/>
        <v>0</v>
      </c>
      <c r="N14" s="231"/>
      <c r="O14" s="231">
        <f t="shared" si="1"/>
        <v>0</v>
      </c>
      <c r="P14" s="2"/>
    </row>
    <row r="15" spans="1:16" ht="12.75" customHeight="1" x14ac:dyDescent="0.2">
      <c r="A15" s="229" t="s">
        <v>14</v>
      </c>
      <c r="B15" s="232" t="s">
        <v>57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>
        <f t="shared" si="0"/>
        <v>0</v>
      </c>
      <c r="N15" s="231"/>
      <c r="O15" s="231">
        <f t="shared" si="1"/>
        <v>0</v>
      </c>
      <c r="P15" s="2"/>
    </row>
    <row r="16" spans="1:16" ht="12.75" customHeight="1" x14ac:dyDescent="0.2">
      <c r="A16" s="229" t="s">
        <v>16</v>
      </c>
      <c r="B16" s="232" t="s">
        <v>17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>
        <f>C16+E16+G16+I16+K16</f>
        <v>0</v>
      </c>
      <c r="N16" s="233"/>
      <c r="O16" s="231">
        <f t="shared" si="1"/>
        <v>0</v>
      </c>
      <c r="P16" s="2"/>
    </row>
    <row r="17" spans="1:16" ht="20.25" customHeight="1" x14ac:dyDescent="0.2">
      <c r="A17" s="234" t="s">
        <v>142</v>
      </c>
      <c r="B17" s="234"/>
      <c r="C17" s="293">
        <f>SUM(C8:C16)</f>
        <v>0</v>
      </c>
      <c r="D17" s="293"/>
      <c r="E17" s="293">
        <f t="shared" ref="D17:L17" si="2">SUM(E8:E16)</f>
        <v>0</v>
      </c>
      <c r="F17" s="293"/>
      <c r="G17" s="293">
        <f t="shared" si="2"/>
        <v>0</v>
      </c>
      <c r="H17" s="293"/>
      <c r="I17" s="293">
        <f t="shared" si="2"/>
        <v>0</v>
      </c>
      <c r="J17" s="293"/>
      <c r="K17" s="293">
        <f t="shared" si="2"/>
        <v>0</v>
      </c>
      <c r="L17" s="293"/>
      <c r="M17" s="293">
        <f>SUM(M8:M16)</f>
        <v>0</v>
      </c>
      <c r="N17" s="293"/>
      <c r="O17" s="293">
        <f t="shared" ref="O17" si="3">SUM(O8:O16)</f>
        <v>0</v>
      </c>
      <c r="P17" s="2"/>
    </row>
    <row r="18" spans="1:16" ht="16.5" customHeight="1" x14ac:dyDescent="0.2">
      <c r="A18" s="229" t="s">
        <v>58</v>
      </c>
      <c r="B18" s="231" t="s">
        <v>32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"/>
    </row>
    <row r="19" spans="1:16" ht="16.5" customHeight="1" x14ac:dyDescent="0.2">
      <c r="A19" s="295" t="s">
        <v>149</v>
      </c>
      <c r="B19" s="296"/>
      <c r="C19" s="294">
        <f>C17+C18</f>
        <v>0</v>
      </c>
      <c r="D19" s="294"/>
      <c r="E19" s="294">
        <f>E17+E18</f>
        <v>0</v>
      </c>
      <c r="F19" s="294"/>
      <c r="G19" s="294">
        <f>G17+G18</f>
        <v>0</v>
      </c>
      <c r="H19" s="294"/>
      <c r="I19" s="294">
        <f>I17+I18</f>
        <v>0</v>
      </c>
      <c r="J19" s="294"/>
      <c r="K19" s="294">
        <f>K17+K18</f>
        <v>0</v>
      </c>
      <c r="L19" s="294"/>
      <c r="M19" s="294">
        <f>M17+M18</f>
        <v>0</v>
      </c>
      <c r="N19" s="294"/>
      <c r="O19" s="294">
        <f>O17+O18</f>
        <v>0</v>
      </c>
      <c r="P19" s="2"/>
    </row>
    <row r="20" spans="1:16" ht="16.5" customHeight="1" x14ac:dyDescent="0.2">
      <c r="A20" s="229" t="s">
        <v>59</v>
      </c>
      <c r="B20" s="231" t="s">
        <v>49</v>
      </c>
      <c r="C20" s="231"/>
      <c r="D20" s="231">
        <f>SUM(D8:D16)</f>
        <v>0</v>
      </c>
      <c r="E20" s="231"/>
      <c r="F20" s="231">
        <f>SUM(F8:F16)</f>
        <v>0</v>
      </c>
      <c r="G20" s="231"/>
      <c r="H20" s="231">
        <f>SUM(H8:H16)</f>
        <v>0</v>
      </c>
      <c r="I20" s="231"/>
      <c r="J20" s="231">
        <f>SUM(J8:J16)</f>
        <v>0</v>
      </c>
      <c r="K20" s="231"/>
      <c r="L20" s="231">
        <f>SUM(L8:L16)</f>
        <v>0</v>
      </c>
      <c r="M20" s="231"/>
      <c r="N20" s="231">
        <f>D20+F20+H20+J20+L20</f>
        <v>0</v>
      </c>
      <c r="O20" s="231"/>
      <c r="P20" s="2"/>
    </row>
    <row r="21" spans="1:16" ht="23.25" customHeight="1" x14ac:dyDescent="0.2">
      <c r="A21" s="235" t="s">
        <v>148</v>
      </c>
      <c r="B21" s="235"/>
      <c r="C21" s="236">
        <f>C19+C20</f>
        <v>0</v>
      </c>
      <c r="D21" s="236"/>
      <c r="E21" s="236">
        <f>E19+E20</f>
        <v>0</v>
      </c>
      <c r="F21" s="236"/>
      <c r="G21" s="236">
        <f>G19+G20</f>
        <v>0</v>
      </c>
      <c r="H21" s="236"/>
      <c r="I21" s="236">
        <f>I19+I20</f>
        <v>0</v>
      </c>
      <c r="J21" s="236"/>
      <c r="K21" s="236">
        <f>K19+K20</f>
        <v>0</v>
      </c>
      <c r="L21" s="236"/>
      <c r="M21" s="236">
        <f>M19+M20</f>
        <v>0</v>
      </c>
      <c r="N21" s="236"/>
      <c r="O21" s="236">
        <f>O19+O20</f>
        <v>0</v>
      </c>
    </row>
    <row r="24" spans="1:16" x14ac:dyDescent="0.2">
      <c r="B24" s="8"/>
      <c r="C24" s="7"/>
      <c r="D24" s="7"/>
      <c r="E24" s="7"/>
      <c r="F24" s="7"/>
    </row>
  </sheetData>
  <mergeCells count="9">
    <mergeCell ref="A19:B19"/>
    <mergeCell ref="K6:L6"/>
    <mergeCell ref="A3:B3"/>
    <mergeCell ref="A4:B4"/>
    <mergeCell ref="A2:F2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zoomScale="70" zoomScaleNormal="70" workbookViewId="0">
      <pane xSplit="1" ySplit="9" topLeftCell="B73" activePane="bottomRight" state="frozen"/>
      <selection pane="topRight" activeCell="B1" sqref="B1"/>
      <selection pane="bottomLeft" activeCell="A9" sqref="A9"/>
      <selection pane="bottomRight" activeCell="A5" sqref="A5"/>
    </sheetView>
  </sheetViews>
  <sheetFormatPr defaultRowHeight="15" x14ac:dyDescent="0.25"/>
  <cols>
    <col min="1" max="1" width="38.42578125" customWidth="1"/>
    <col min="2" max="2" width="6.140625" customWidth="1"/>
    <col min="3" max="3" width="8.28515625" customWidth="1"/>
    <col min="4" max="4" width="8.140625" customWidth="1"/>
    <col min="5" max="5" width="13.28515625" customWidth="1"/>
    <col min="6" max="6" width="15.28515625" customWidth="1"/>
    <col min="7" max="7" width="8.42578125" customWidth="1"/>
    <col min="8" max="8" width="8.7109375" customWidth="1"/>
    <col min="9" max="9" width="8.28515625" customWidth="1"/>
    <col min="10" max="10" width="13" customWidth="1"/>
    <col min="11" max="11" width="16" customWidth="1"/>
    <col min="12" max="12" width="7.42578125" customWidth="1"/>
    <col min="13" max="13" width="9.5703125" customWidth="1"/>
    <col min="14" max="14" width="8.140625" customWidth="1"/>
    <col min="15" max="16" width="16.140625" customWidth="1"/>
    <col min="17" max="17" width="7.5703125" customWidth="1"/>
    <col min="18" max="18" width="8.140625" customWidth="1"/>
    <col min="19" max="19" width="7.85546875" customWidth="1"/>
    <col min="20" max="21" width="15" customWidth="1"/>
    <col min="22" max="22" width="6.28515625" customWidth="1"/>
    <col min="23" max="23" width="8.28515625" customWidth="1"/>
    <col min="24" max="24" width="7.28515625" customWidth="1"/>
    <col min="25" max="26" width="14.28515625" customWidth="1"/>
    <col min="27" max="28" width="13.5703125" customWidth="1"/>
    <col min="29" max="29" width="16.42578125" customWidth="1"/>
  </cols>
  <sheetData>
    <row r="1" spans="1:30" ht="1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30" x14ac:dyDescent="0.25">
      <c r="A2" s="246" t="str">
        <f>'Summary Budget'!A2:F2</f>
        <v>USAID/Uganda Social Behavior Change for Transformation (SBC4T) Activity</v>
      </c>
      <c r="B2" s="237"/>
      <c r="C2" s="237"/>
      <c r="D2" s="237"/>
      <c r="E2" s="237"/>
      <c r="F2" s="237"/>
      <c r="G2" s="237"/>
      <c r="H2" s="237"/>
      <c r="I2" s="237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3"/>
      <c r="U2" s="223"/>
      <c r="V2" s="223"/>
      <c r="W2" s="223"/>
      <c r="X2" s="223"/>
      <c r="Y2" s="223"/>
      <c r="Z2" s="223"/>
      <c r="AA2" s="225"/>
      <c r="AB2" s="225"/>
      <c r="AC2" s="225"/>
      <c r="AD2" s="225"/>
    </row>
    <row r="3" spans="1:30" ht="15" customHeight="1" x14ac:dyDescent="0.25">
      <c r="A3" s="222" t="str">
        <f>'Summary Budget'!A3:B3</f>
        <v>NOFO No. 72061719RFA00007</v>
      </c>
      <c r="B3" s="9"/>
      <c r="C3" s="9"/>
      <c r="D3" s="9"/>
      <c r="E3" s="238"/>
      <c r="F3" s="238"/>
      <c r="G3" s="238"/>
      <c r="H3" s="238"/>
      <c r="I3" s="238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</row>
    <row r="4" spans="1:30" x14ac:dyDescent="0.25">
      <c r="A4" s="242" t="s">
        <v>18</v>
      </c>
      <c r="B4" s="239"/>
      <c r="C4" s="239"/>
      <c r="D4" s="239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</row>
    <row r="5" spans="1:30" ht="15" customHeight="1" x14ac:dyDescent="0.25">
      <c r="A5" s="242" t="s">
        <v>55</v>
      </c>
      <c r="B5" s="239"/>
      <c r="C5" s="239"/>
      <c r="D5" s="239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</row>
    <row r="6" spans="1:30" ht="15" customHeight="1" x14ac:dyDescent="0.25">
      <c r="A6" s="301" t="s">
        <v>56</v>
      </c>
      <c r="B6" s="240"/>
      <c r="C6" s="240"/>
      <c r="D6" s="240"/>
      <c r="E6" s="241"/>
      <c r="F6" s="241"/>
      <c r="G6" s="241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</row>
    <row r="7" spans="1:30" ht="15" customHeight="1" x14ac:dyDescent="0.25">
      <c r="A7" s="299" t="s">
        <v>150</v>
      </c>
      <c r="B7" s="298"/>
      <c r="C7" s="298"/>
      <c r="D7" s="298"/>
      <c r="E7" s="260"/>
      <c r="F7" s="260"/>
      <c r="G7" s="260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</row>
    <row r="8" spans="1:30" x14ac:dyDescent="0.25">
      <c r="A8" s="218"/>
      <c r="B8" s="279" t="s">
        <v>1</v>
      </c>
      <c r="C8" s="279"/>
      <c r="D8" s="279"/>
      <c r="E8" s="279"/>
      <c r="F8" s="279"/>
      <c r="G8" s="279" t="s">
        <v>2</v>
      </c>
      <c r="H8" s="279"/>
      <c r="I8" s="279"/>
      <c r="J8" s="279"/>
      <c r="K8" s="279"/>
      <c r="L8" s="279" t="s">
        <v>3</v>
      </c>
      <c r="M8" s="279"/>
      <c r="N8" s="279"/>
      <c r="O8" s="279"/>
      <c r="P8" s="279"/>
      <c r="Q8" s="279" t="s">
        <v>4</v>
      </c>
      <c r="R8" s="279"/>
      <c r="S8" s="279"/>
      <c r="T8" s="279"/>
      <c r="U8" s="279"/>
      <c r="V8" s="279" t="s">
        <v>5</v>
      </c>
      <c r="W8" s="279"/>
      <c r="X8" s="279"/>
      <c r="Y8" s="279"/>
      <c r="Z8" s="279"/>
      <c r="AA8" s="219"/>
      <c r="AB8" s="220"/>
      <c r="AC8" s="220"/>
      <c r="AD8" s="225"/>
    </row>
    <row r="9" spans="1:30" ht="38.25" x14ac:dyDescent="0.25">
      <c r="A9" s="165" t="s">
        <v>19</v>
      </c>
      <c r="B9" s="166" t="s">
        <v>60</v>
      </c>
      <c r="C9" s="166" t="s">
        <v>61</v>
      </c>
      <c r="D9" s="166" t="s">
        <v>62</v>
      </c>
      <c r="E9" s="166" t="s">
        <v>127</v>
      </c>
      <c r="F9" s="166" t="s">
        <v>128</v>
      </c>
      <c r="G9" s="166" t="s">
        <v>60</v>
      </c>
      <c r="H9" s="166" t="s">
        <v>61</v>
      </c>
      <c r="I9" s="166" t="s">
        <v>62</v>
      </c>
      <c r="J9" s="166" t="s">
        <v>129</v>
      </c>
      <c r="K9" s="166" t="s">
        <v>132</v>
      </c>
      <c r="L9" s="166" t="s">
        <v>60</v>
      </c>
      <c r="M9" s="166" t="s">
        <v>61</v>
      </c>
      <c r="N9" s="166" t="s">
        <v>62</v>
      </c>
      <c r="O9" s="166" t="s">
        <v>130</v>
      </c>
      <c r="P9" s="166" t="s">
        <v>133</v>
      </c>
      <c r="Q9" s="166" t="s">
        <v>60</v>
      </c>
      <c r="R9" s="166" t="s">
        <v>61</v>
      </c>
      <c r="S9" s="166" t="s">
        <v>62</v>
      </c>
      <c r="T9" s="166" t="s">
        <v>136</v>
      </c>
      <c r="U9" s="166" t="s">
        <v>134</v>
      </c>
      <c r="V9" s="166" t="s">
        <v>60</v>
      </c>
      <c r="W9" s="166" t="s">
        <v>61</v>
      </c>
      <c r="X9" s="166" t="s">
        <v>62</v>
      </c>
      <c r="Y9" s="166" t="s">
        <v>131</v>
      </c>
      <c r="Z9" s="166" t="s">
        <v>135</v>
      </c>
      <c r="AA9" s="166" t="s">
        <v>50</v>
      </c>
      <c r="AB9" s="166" t="s">
        <v>126</v>
      </c>
      <c r="AC9" s="217" t="s">
        <v>51</v>
      </c>
      <c r="AD9" s="225"/>
    </row>
    <row r="10" spans="1:30" x14ac:dyDescent="0.25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95"/>
      <c r="AB10" s="195"/>
      <c r="AC10" s="141"/>
      <c r="AD10" s="242"/>
    </row>
    <row r="11" spans="1:30" x14ac:dyDescent="0.25">
      <c r="A11" s="142" t="s">
        <v>42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96"/>
      <c r="AB11" s="196"/>
      <c r="AC11" s="142"/>
      <c r="AD11" s="243"/>
    </row>
    <row r="12" spans="1:30" x14ac:dyDescent="0.25">
      <c r="A12" s="143" t="s">
        <v>36</v>
      </c>
      <c r="B12" s="143"/>
      <c r="C12" s="143"/>
      <c r="D12" s="143"/>
      <c r="E12" s="144">
        <f t="shared" ref="E12:E20" si="0">ROUND(C12*D12,0)</f>
        <v>0</v>
      </c>
      <c r="F12" s="144"/>
      <c r="G12" s="167"/>
      <c r="H12" s="167"/>
      <c r="I12" s="167"/>
      <c r="J12" s="144">
        <f t="shared" ref="J12:J20" si="1">ROUND(H12*I12,0)</f>
        <v>0</v>
      </c>
      <c r="K12" s="144"/>
      <c r="L12" s="167"/>
      <c r="M12" s="167"/>
      <c r="N12" s="167"/>
      <c r="O12" s="144">
        <f t="shared" ref="O12:O20" si="2">ROUND(M12*N12,0)</f>
        <v>0</v>
      </c>
      <c r="P12" s="144"/>
      <c r="Q12" s="167"/>
      <c r="R12" s="167"/>
      <c r="S12" s="167"/>
      <c r="T12" s="144">
        <f t="shared" ref="T12:T20" si="3">ROUND(R12*S12,0)</f>
        <v>0</v>
      </c>
      <c r="U12" s="144"/>
      <c r="V12" s="167"/>
      <c r="W12" s="167"/>
      <c r="X12" s="167"/>
      <c r="Y12" s="145">
        <f t="shared" ref="Y12:Y20" si="4">ROUND(W12*X12,0)</f>
        <v>0</v>
      </c>
      <c r="Z12" s="144"/>
      <c r="AA12" s="197">
        <f>E12+J12+O12+T12+Y12</f>
        <v>0</v>
      </c>
      <c r="AB12" s="145"/>
      <c r="AC12" s="144">
        <f>AA12+AB12</f>
        <v>0</v>
      </c>
      <c r="AD12" s="225"/>
    </row>
    <row r="13" spans="1:30" x14ac:dyDescent="0.25">
      <c r="A13" s="143" t="s">
        <v>33</v>
      </c>
      <c r="B13" s="163"/>
      <c r="C13" s="163"/>
      <c r="D13" s="163"/>
      <c r="E13" s="144">
        <f t="shared" si="0"/>
        <v>0</v>
      </c>
      <c r="F13" s="144"/>
      <c r="G13" s="167"/>
      <c r="H13" s="167"/>
      <c r="I13" s="167"/>
      <c r="J13" s="144">
        <f t="shared" si="1"/>
        <v>0</v>
      </c>
      <c r="K13" s="144"/>
      <c r="L13" s="167"/>
      <c r="M13" s="167"/>
      <c r="N13" s="167"/>
      <c r="O13" s="144">
        <f t="shared" si="2"/>
        <v>0</v>
      </c>
      <c r="P13" s="144"/>
      <c r="Q13" s="167"/>
      <c r="R13" s="167"/>
      <c r="S13" s="167"/>
      <c r="T13" s="144">
        <f t="shared" si="3"/>
        <v>0</v>
      </c>
      <c r="U13" s="144"/>
      <c r="V13" s="167"/>
      <c r="W13" s="167"/>
      <c r="X13" s="167"/>
      <c r="Y13" s="145">
        <f t="shared" si="4"/>
        <v>0</v>
      </c>
      <c r="Z13" s="144"/>
      <c r="AA13" s="198">
        <f t="shared" ref="AA13:AA20" si="5">E13+J13+O13+T13+Y13</f>
        <v>0</v>
      </c>
      <c r="AB13" s="145"/>
      <c r="AC13" s="144">
        <f t="shared" ref="AC13:AC21" si="6">AA13+AB13</f>
        <v>0</v>
      </c>
      <c r="AD13" s="225"/>
    </row>
    <row r="14" spans="1:30" x14ac:dyDescent="0.25">
      <c r="A14" s="143" t="s">
        <v>34</v>
      </c>
      <c r="B14" s="163"/>
      <c r="C14" s="163"/>
      <c r="D14" s="163"/>
      <c r="E14" s="144">
        <f t="shared" si="0"/>
        <v>0</v>
      </c>
      <c r="F14" s="144"/>
      <c r="G14" s="167"/>
      <c r="H14" s="167"/>
      <c r="I14" s="167"/>
      <c r="J14" s="144">
        <f t="shared" si="1"/>
        <v>0</v>
      </c>
      <c r="K14" s="144"/>
      <c r="L14" s="167"/>
      <c r="M14" s="167"/>
      <c r="N14" s="167"/>
      <c r="O14" s="144">
        <f t="shared" si="2"/>
        <v>0</v>
      </c>
      <c r="P14" s="144"/>
      <c r="Q14" s="167"/>
      <c r="R14" s="167"/>
      <c r="S14" s="167"/>
      <c r="T14" s="144">
        <f t="shared" si="3"/>
        <v>0</v>
      </c>
      <c r="U14" s="144"/>
      <c r="V14" s="167"/>
      <c r="W14" s="167"/>
      <c r="X14" s="167"/>
      <c r="Y14" s="145">
        <f t="shared" si="4"/>
        <v>0</v>
      </c>
      <c r="Z14" s="144"/>
      <c r="AA14" s="198">
        <f t="shared" si="5"/>
        <v>0</v>
      </c>
      <c r="AB14" s="145"/>
      <c r="AC14" s="144">
        <f t="shared" si="6"/>
        <v>0</v>
      </c>
      <c r="AD14" s="225"/>
    </row>
    <row r="15" spans="1:30" x14ac:dyDescent="0.25">
      <c r="A15" s="143" t="s">
        <v>35</v>
      </c>
      <c r="B15" s="163"/>
      <c r="C15" s="163"/>
      <c r="D15" s="163"/>
      <c r="E15" s="144">
        <f t="shared" si="0"/>
        <v>0</v>
      </c>
      <c r="F15" s="144"/>
      <c r="G15" s="167"/>
      <c r="H15" s="167"/>
      <c r="I15" s="167"/>
      <c r="J15" s="144">
        <f t="shared" si="1"/>
        <v>0</v>
      </c>
      <c r="K15" s="144"/>
      <c r="L15" s="167"/>
      <c r="M15" s="167"/>
      <c r="N15" s="167"/>
      <c r="O15" s="144">
        <f t="shared" si="2"/>
        <v>0</v>
      </c>
      <c r="P15" s="144"/>
      <c r="Q15" s="167"/>
      <c r="R15" s="167"/>
      <c r="S15" s="167"/>
      <c r="T15" s="144">
        <f t="shared" si="3"/>
        <v>0</v>
      </c>
      <c r="U15" s="144"/>
      <c r="V15" s="167"/>
      <c r="W15" s="167"/>
      <c r="X15" s="167"/>
      <c r="Y15" s="145">
        <f t="shared" si="4"/>
        <v>0</v>
      </c>
      <c r="Z15" s="144"/>
      <c r="AA15" s="198">
        <f t="shared" si="5"/>
        <v>0</v>
      </c>
      <c r="AB15" s="145"/>
      <c r="AC15" s="144">
        <f t="shared" si="6"/>
        <v>0</v>
      </c>
      <c r="AD15" s="225"/>
    </row>
    <row r="16" spans="1:30" x14ac:dyDescent="0.25">
      <c r="A16" s="143" t="s">
        <v>37</v>
      </c>
      <c r="B16" s="163"/>
      <c r="C16" s="163"/>
      <c r="D16" s="163"/>
      <c r="E16" s="144">
        <f t="shared" si="0"/>
        <v>0</v>
      </c>
      <c r="F16" s="144"/>
      <c r="G16" s="167"/>
      <c r="H16" s="167"/>
      <c r="I16" s="167"/>
      <c r="J16" s="144">
        <f t="shared" si="1"/>
        <v>0</v>
      </c>
      <c r="K16" s="144"/>
      <c r="L16" s="167"/>
      <c r="M16" s="167"/>
      <c r="N16" s="167"/>
      <c r="O16" s="144">
        <f t="shared" si="2"/>
        <v>0</v>
      </c>
      <c r="P16" s="144"/>
      <c r="Q16" s="167"/>
      <c r="R16" s="167"/>
      <c r="S16" s="167"/>
      <c r="T16" s="144">
        <f t="shared" si="3"/>
        <v>0</v>
      </c>
      <c r="U16" s="144"/>
      <c r="V16" s="167"/>
      <c r="W16" s="167"/>
      <c r="X16" s="167"/>
      <c r="Y16" s="145">
        <f t="shared" si="4"/>
        <v>0</v>
      </c>
      <c r="Z16" s="144"/>
      <c r="AA16" s="198">
        <f t="shared" si="5"/>
        <v>0</v>
      </c>
      <c r="AB16" s="145"/>
      <c r="AC16" s="144">
        <f t="shared" si="6"/>
        <v>0</v>
      </c>
      <c r="AD16" s="225"/>
    </row>
    <row r="17" spans="1:30" x14ac:dyDescent="0.25">
      <c r="A17" s="143" t="s">
        <v>38</v>
      </c>
      <c r="B17" s="143"/>
      <c r="C17" s="143"/>
      <c r="D17" s="143"/>
      <c r="E17" s="144">
        <f t="shared" si="0"/>
        <v>0</v>
      </c>
      <c r="F17" s="144"/>
      <c r="G17" s="167"/>
      <c r="H17" s="167"/>
      <c r="I17" s="167"/>
      <c r="J17" s="144">
        <f t="shared" si="1"/>
        <v>0</v>
      </c>
      <c r="K17" s="144"/>
      <c r="L17" s="167"/>
      <c r="M17" s="167"/>
      <c r="N17" s="167"/>
      <c r="O17" s="144">
        <f t="shared" si="2"/>
        <v>0</v>
      </c>
      <c r="P17" s="144"/>
      <c r="Q17" s="167"/>
      <c r="R17" s="167"/>
      <c r="S17" s="167"/>
      <c r="T17" s="144">
        <f t="shared" si="3"/>
        <v>0</v>
      </c>
      <c r="U17" s="144"/>
      <c r="V17" s="167"/>
      <c r="W17" s="167"/>
      <c r="X17" s="167"/>
      <c r="Y17" s="145">
        <f t="shared" si="4"/>
        <v>0</v>
      </c>
      <c r="Z17" s="144"/>
      <c r="AA17" s="198">
        <f t="shared" si="5"/>
        <v>0</v>
      </c>
      <c r="AB17" s="145"/>
      <c r="AC17" s="144">
        <f t="shared" si="6"/>
        <v>0</v>
      </c>
      <c r="AD17" s="225"/>
    </row>
    <row r="18" spans="1:30" x14ac:dyDescent="0.25">
      <c r="A18" s="143" t="s">
        <v>101</v>
      </c>
      <c r="B18" s="163"/>
      <c r="C18" s="163"/>
      <c r="D18" s="163"/>
      <c r="E18" s="144">
        <f t="shared" si="0"/>
        <v>0</v>
      </c>
      <c r="F18" s="144"/>
      <c r="G18" s="167"/>
      <c r="H18" s="167"/>
      <c r="I18" s="167"/>
      <c r="J18" s="144">
        <f t="shared" si="1"/>
        <v>0</v>
      </c>
      <c r="K18" s="144"/>
      <c r="L18" s="167"/>
      <c r="M18" s="167"/>
      <c r="N18" s="167"/>
      <c r="O18" s="144">
        <f t="shared" si="2"/>
        <v>0</v>
      </c>
      <c r="P18" s="144"/>
      <c r="Q18" s="167"/>
      <c r="R18" s="167"/>
      <c r="S18" s="167"/>
      <c r="T18" s="144">
        <f t="shared" si="3"/>
        <v>0</v>
      </c>
      <c r="U18" s="144"/>
      <c r="V18" s="167"/>
      <c r="W18" s="167"/>
      <c r="X18" s="167"/>
      <c r="Y18" s="145">
        <f t="shared" si="4"/>
        <v>0</v>
      </c>
      <c r="Z18" s="144"/>
      <c r="AA18" s="198">
        <f t="shared" si="5"/>
        <v>0</v>
      </c>
      <c r="AB18" s="145"/>
      <c r="AC18" s="144">
        <f t="shared" si="6"/>
        <v>0</v>
      </c>
      <c r="AD18" s="225"/>
    </row>
    <row r="19" spans="1:30" x14ac:dyDescent="0.25">
      <c r="A19" s="143" t="s">
        <v>39</v>
      </c>
      <c r="B19" s="163"/>
      <c r="C19" s="163"/>
      <c r="D19" s="163"/>
      <c r="E19" s="144">
        <f t="shared" si="0"/>
        <v>0</v>
      </c>
      <c r="F19" s="144"/>
      <c r="G19" s="167"/>
      <c r="H19" s="167"/>
      <c r="I19" s="167"/>
      <c r="J19" s="144">
        <f t="shared" si="1"/>
        <v>0</v>
      </c>
      <c r="K19" s="144"/>
      <c r="L19" s="167"/>
      <c r="M19" s="167"/>
      <c r="N19" s="167"/>
      <c r="O19" s="144">
        <f t="shared" si="2"/>
        <v>0</v>
      </c>
      <c r="P19" s="144"/>
      <c r="Q19" s="167"/>
      <c r="R19" s="167"/>
      <c r="S19" s="167"/>
      <c r="T19" s="144">
        <f t="shared" si="3"/>
        <v>0</v>
      </c>
      <c r="U19" s="144"/>
      <c r="V19" s="167"/>
      <c r="W19" s="167"/>
      <c r="X19" s="167"/>
      <c r="Y19" s="145">
        <f t="shared" si="4"/>
        <v>0</v>
      </c>
      <c r="Z19" s="144"/>
      <c r="AA19" s="198">
        <f t="shared" si="5"/>
        <v>0</v>
      </c>
      <c r="AB19" s="145"/>
      <c r="AC19" s="144">
        <f t="shared" si="6"/>
        <v>0</v>
      </c>
      <c r="AD19" s="225"/>
    </row>
    <row r="20" spans="1:30" x14ac:dyDescent="0.25">
      <c r="A20" s="143" t="s">
        <v>20</v>
      </c>
      <c r="B20" s="143"/>
      <c r="C20" s="143"/>
      <c r="D20" s="143"/>
      <c r="E20" s="144">
        <f t="shared" si="0"/>
        <v>0</v>
      </c>
      <c r="F20" s="144"/>
      <c r="G20" s="167"/>
      <c r="H20" s="167"/>
      <c r="I20" s="167"/>
      <c r="J20" s="144">
        <f t="shared" si="1"/>
        <v>0</v>
      </c>
      <c r="K20" s="144"/>
      <c r="L20" s="167"/>
      <c r="M20" s="167"/>
      <c r="N20" s="167"/>
      <c r="O20" s="144">
        <f t="shared" si="2"/>
        <v>0</v>
      </c>
      <c r="P20" s="144"/>
      <c r="Q20" s="167"/>
      <c r="R20" s="167"/>
      <c r="S20" s="167"/>
      <c r="T20" s="144">
        <f t="shared" si="3"/>
        <v>0</v>
      </c>
      <c r="U20" s="144"/>
      <c r="V20" s="167"/>
      <c r="W20" s="167"/>
      <c r="X20" s="167"/>
      <c r="Y20" s="145">
        <f t="shared" si="4"/>
        <v>0</v>
      </c>
      <c r="Z20" s="144"/>
      <c r="AA20" s="199">
        <f t="shared" si="5"/>
        <v>0</v>
      </c>
      <c r="AB20" s="145"/>
      <c r="AC20" s="144">
        <f t="shared" si="6"/>
        <v>0</v>
      </c>
      <c r="AD20" s="225"/>
    </row>
    <row r="21" spans="1:30" x14ac:dyDescent="0.25">
      <c r="A21" s="143"/>
      <c r="B21" s="147"/>
      <c r="C21" s="147"/>
      <c r="D21" s="147"/>
      <c r="E21" s="148"/>
      <c r="F21" s="14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200"/>
      <c r="AB21" s="202"/>
      <c r="AC21" s="144">
        <f t="shared" si="6"/>
        <v>0</v>
      </c>
      <c r="AD21" s="225"/>
    </row>
    <row r="22" spans="1:30" x14ac:dyDescent="0.25">
      <c r="A22" s="270" t="s">
        <v>63</v>
      </c>
      <c r="B22" s="161"/>
      <c r="C22" s="271"/>
      <c r="D22" s="271"/>
      <c r="E22" s="266">
        <f>SUM(E12:E21)</f>
        <v>0</v>
      </c>
      <c r="F22" s="266">
        <f>SUM(F12:F21)</f>
        <v>0</v>
      </c>
      <c r="G22" s="271"/>
      <c r="H22" s="271"/>
      <c r="I22" s="271"/>
      <c r="J22" s="266">
        <f>SUM(J12:J21)</f>
        <v>0</v>
      </c>
      <c r="K22" s="266">
        <f>SUM(K12:K21)</f>
        <v>0</v>
      </c>
      <c r="L22" s="271"/>
      <c r="M22" s="271"/>
      <c r="N22" s="271"/>
      <c r="O22" s="266">
        <f>SUM(O12:O21)</f>
        <v>0</v>
      </c>
      <c r="P22" s="266">
        <f>SUM(P12:P21)</f>
        <v>0</v>
      </c>
      <c r="Q22" s="271"/>
      <c r="R22" s="271"/>
      <c r="S22" s="271"/>
      <c r="T22" s="266">
        <f>SUM(T12:T21)</f>
        <v>0</v>
      </c>
      <c r="U22" s="266">
        <f>SUM(U12:U21)</f>
        <v>0</v>
      </c>
      <c r="V22" s="271"/>
      <c r="W22" s="271"/>
      <c r="X22" s="271"/>
      <c r="Y22" s="266">
        <f>SUM(Y12:Y21)</f>
        <v>0</v>
      </c>
      <c r="Z22" s="266">
        <f>SUM(Z12:Z21)</f>
        <v>0</v>
      </c>
      <c r="AA22" s="266">
        <f>SUM(AA12:AA21)</f>
        <v>0</v>
      </c>
      <c r="AB22" s="266">
        <f>SUM(AB12:AB21)</f>
        <v>0</v>
      </c>
      <c r="AC22" s="266">
        <f>SUM(AC12:AC21)</f>
        <v>0</v>
      </c>
      <c r="AD22" s="244" t="str">
        <f>IF(SUM(E22,J22,O22,T22,Y22)=AA22,"Ties","Doesn't Foot")</f>
        <v>Ties</v>
      </c>
    </row>
    <row r="23" spans="1:30" x14ac:dyDescent="0.25">
      <c r="A23" s="142" t="s">
        <v>40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96"/>
      <c r="AB23" s="196"/>
      <c r="AC23" s="142"/>
      <c r="AD23" s="225"/>
    </row>
    <row r="24" spans="1:30" x14ac:dyDescent="0.25">
      <c r="A24" s="187" t="s">
        <v>119</v>
      </c>
      <c r="B24" s="153"/>
      <c r="C24" s="154">
        <v>0</v>
      </c>
      <c r="D24" s="155">
        <f>E22</f>
        <v>0</v>
      </c>
      <c r="E24" s="144">
        <f>ROUND(C24*D24,0)</f>
        <v>0</v>
      </c>
      <c r="F24" s="144"/>
      <c r="G24" s="153"/>
      <c r="H24" s="154">
        <f>C24</f>
        <v>0</v>
      </c>
      <c r="I24" s="155">
        <f>J22</f>
        <v>0</v>
      </c>
      <c r="J24" s="144">
        <f>ROUND(H24*I24,0)</f>
        <v>0</v>
      </c>
      <c r="K24" s="144"/>
      <c r="L24" s="153"/>
      <c r="M24" s="154">
        <f>C24</f>
        <v>0</v>
      </c>
      <c r="N24" s="155">
        <f>O22</f>
        <v>0</v>
      </c>
      <c r="O24" s="144">
        <f>ROUND(M24*N24,0)</f>
        <v>0</v>
      </c>
      <c r="P24" s="144"/>
      <c r="Q24" s="153"/>
      <c r="R24" s="154">
        <f>C24</f>
        <v>0</v>
      </c>
      <c r="S24" s="155">
        <f>T22</f>
        <v>0</v>
      </c>
      <c r="T24" s="144">
        <f>ROUND(R24*S24,0)</f>
        <v>0</v>
      </c>
      <c r="U24" s="144"/>
      <c r="V24" s="153"/>
      <c r="W24" s="154">
        <f>C24</f>
        <v>0</v>
      </c>
      <c r="X24" s="155">
        <f>Y22</f>
        <v>0</v>
      </c>
      <c r="Y24" s="144">
        <f>ROUND(W24*X24,0)</f>
        <v>0</v>
      </c>
      <c r="Z24" s="193"/>
      <c r="AA24" s="199">
        <f t="shared" ref="AA24:AA25" si="7">E24+J24+O24+T24+Y24</f>
        <v>0</v>
      </c>
      <c r="AB24" s="145"/>
      <c r="AC24" s="144">
        <f>AA24+AB24</f>
        <v>0</v>
      </c>
      <c r="AD24" s="225"/>
    </row>
    <row r="25" spans="1:30" x14ac:dyDescent="0.25">
      <c r="A25" s="160" t="s">
        <v>120</v>
      </c>
      <c r="B25" s="156"/>
      <c r="C25" s="157">
        <v>0</v>
      </c>
      <c r="D25" s="158">
        <f>E22</f>
        <v>0</v>
      </c>
      <c r="E25" s="148">
        <f>ROUND(C25*D25,0)</f>
        <v>0</v>
      </c>
      <c r="F25" s="148"/>
      <c r="G25" s="156"/>
      <c r="H25" s="159">
        <f>C25</f>
        <v>0</v>
      </c>
      <c r="I25" s="160"/>
      <c r="J25" s="148">
        <f>ROUND(H25*I25,0)</f>
        <v>0</v>
      </c>
      <c r="K25" s="148"/>
      <c r="L25" s="160"/>
      <c r="M25" s="159">
        <f>C25</f>
        <v>0</v>
      </c>
      <c r="N25" s="160"/>
      <c r="O25" s="148">
        <f>ROUND(M25*N25,0)</f>
        <v>0</v>
      </c>
      <c r="P25" s="148"/>
      <c r="Q25" s="160"/>
      <c r="R25" s="159">
        <f>C25</f>
        <v>0</v>
      </c>
      <c r="S25" s="160"/>
      <c r="T25" s="148">
        <f>ROUND(R25*S25,0)</f>
        <v>0</v>
      </c>
      <c r="U25" s="148"/>
      <c r="V25" s="160"/>
      <c r="W25" s="159">
        <f>C25</f>
        <v>0</v>
      </c>
      <c r="X25" s="156"/>
      <c r="Y25" s="148">
        <f>ROUND(W25*X25,0)</f>
        <v>0</v>
      </c>
      <c r="Z25" s="188"/>
      <c r="AA25" s="199">
        <f t="shared" si="7"/>
        <v>0</v>
      </c>
      <c r="AB25" s="145"/>
      <c r="AC25" s="144">
        <f>AA25+AB25</f>
        <v>0</v>
      </c>
      <c r="AD25" s="225"/>
    </row>
    <row r="26" spans="1:30" x14ac:dyDescent="0.25">
      <c r="A26" s="271" t="s">
        <v>65</v>
      </c>
      <c r="B26" s="161"/>
      <c r="C26" s="161"/>
      <c r="D26" s="161"/>
      <c r="E26" s="266">
        <f>SUM(E24:E25)</f>
        <v>0</v>
      </c>
      <c r="F26" s="266">
        <f>SUM(F24:F25)</f>
        <v>0</v>
      </c>
      <c r="G26" s="169"/>
      <c r="H26" s="169"/>
      <c r="I26" s="169"/>
      <c r="J26" s="266">
        <f>SUM(J24:J25)</f>
        <v>0</v>
      </c>
      <c r="K26" s="266">
        <f>SUM(K24:K25)</f>
        <v>0</v>
      </c>
      <c r="L26" s="169"/>
      <c r="M26" s="169"/>
      <c r="N26" s="169"/>
      <c r="O26" s="266">
        <f>SUM(O24:O25)</f>
        <v>0</v>
      </c>
      <c r="P26" s="266">
        <f>SUM(P24:P25)</f>
        <v>0</v>
      </c>
      <c r="Q26" s="169"/>
      <c r="R26" s="169"/>
      <c r="S26" s="169"/>
      <c r="T26" s="266">
        <f>SUM(T24:T25)</f>
        <v>0</v>
      </c>
      <c r="U26" s="266">
        <f>SUM(U24:U25)</f>
        <v>0</v>
      </c>
      <c r="V26" s="169"/>
      <c r="W26" s="169"/>
      <c r="X26" s="169"/>
      <c r="Y26" s="266">
        <f>SUM(Y24:Y25)</f>
        <v>0</v>
      </c>
      <c r="Z26" s="266">
        <f>SUM(Z24:Z25)</f>
        <v>0</v>
      </c>
      <c r="AA26" s="266">
        <f>SUM(AA24:AA25)</f>
        <v>0</v>
      </c>
      <c r="AB26" s="266">
        <f>SUM(AB24:AB25)</f>
        <v>0</v>
      </c>
      <c r="AC26" s="266">
        <f>SUM(AC24:AC25)</f>
        <v>0</v>
      </c>
      <c r="AD26" s="244" t="str">
        <f>IF(SUM(E26,J26,O26,T26,Y26)=AA26,"Ties","Doesn't Foot")</f>
        <v>Ties</v>
      </c>
    </row>
    <row r="27" spans="1:30" x14ac:dyDescent="0.25">
      <c r="A27" s="162" t="s">
        <v>21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201"/>
      <c r="AB27" s="196"/>
      <c r="AC27" s="142"/>
      <c r="AD27" s="225"/>
    </row>
    <row r="28" spans="1:30" x14ac:dyDescent="0.25">
      <c r="A28" s="163"/>
      <c r="B28" s="163"/>
      <c r="C28" s="163"/>
      <c r="D28" s="163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202"/>
      <c r="AB28" s="202"/>
      <c r="AC28" s="167"/>
      <c r="AD28" s="225"/>
    </row>
    <row r="29" spans="1:30" x14ac:dyDescent="0.25">
      <c r="A29" s="143" t="s">
        <v>22</v>
      </c>
      <c r="B29" s="163"/>
      <c r="C29" s="143">
        <v>1</v>
      </c>
      <c r="D29" s="143">
        <f>'Travel Table'!M34</f>
        <v>0</v>
      </c>
      <c r="E29" s="144">
        <f>ROUND(C29*D29,0)</f>
        <v>0</v>
      </c>
      <c r="F29" s="144"/>
      <c r="G29" s="167"/>
      <c r="H29" s="167">
        <v>1</v>
      </c>
      <c r="I29" s="167">
        <f>'Travel Table'!M42</f>
        <v>0</v>
      </c>
      <c r="J29" s="144">
        <f>ROUND(H29*I29,0)</f>
        <v>0</v>
      </c>
      <c r="K29" s="144"/>
      <c r="L29" s="167">
        <v>1</v>
      </c>
      <c r="M29" s="167">
        <f>'Travel Table'!M52</f>
        <v>0</v>
      </c>
      <c r="N29" s="167"/>
      <c r="O29" s="144">
        <f t="shared" ref="O29:O30" si="8">ROUND(M29*N29,0)</f>
        <v>0</v>
      </c>
      <c r="P29" s="144"/>
      <c r="Q29" s="167">
        <v>1</v>
      </c>
      <c r="R29" s="167"/>
      <c r="S29" s="167">
        <f>'Travel Table'!M61</f>
        <v>0</v>
      </c>
      <c r="T29" s="144">
        <f t="shared" ref="T29:T30" si="9">ROUND(R29*S29,0)</f>
        <v>0</v>
      </c>
      <c r="U29" s="144"/>
      <c r="V29" s="167">
        <v>1</v>
      </c>
      <c r="W29" s="167"/>
      <c r="X29" s="167">
        <f>'Travel Table'!M69</f>
        <v>0</v>
      </c>
      <c r="Y29" s="144">
        <f t="shared" ref="Y29:Y30" si="10">ROUND(W29*X29,0)</f>
        <v>0</v>
      </c>
      <c r="Z29" s="193"/>
      <c r="AA29" s="199">
        <f t="shared" ref="AA29:AA30" si="11">E29+J29+O29+T29+Y29</f>
        <v>0</v>
      </c>
      <c r="AB29" s="145"/>
      <c r="AC29" s="144">
        <f>AA29+AB29</f>
        <v>0</v>
      </c>
      <c r="AD29" s="225"/>
    </row>
    <row r="30" spans="1:30" x14ac:dyDescent="0.25">
      <c r="A30" s="143" t="s">
        <v>23</v>
      </c>
      <c r="B30" s="163"/>
      <c r="C30" s="143">
        <v>1</v>
      </c>
      <c r="D30" s="143">
        <f>'Travel Table'!M77</f>
        <v>0</v>
      </c>
      <c r="E30" s="144">
        <f>ROUND(C30*D30,0)</f>
        <v>0</v>
      </c>
      <c r="F30" s="144"/>
      <c r="G30" s="167"/>
      <c r="H30" s="167">
        <v>1</v>
      </c>
      <c r="I30" s="167">
        <f>'Travel Table'!M84</f>
        <v>0</v>
      </c>
      <c r="J30" s="144">
        <f>ROUND(H30*I30,0)</f>
        <v>0</v>
      </c>
      <c r="K30" s="144"/>
      <c r="L30" s="167">
        <v>1</v>
      </c>
      <c r="M30" s="167">
        <f>'Travel Table'!M91</f>
        <v>0</v>
      </c>
      <c r="N30" s="167"/>
      <c r="O30" s="144">
        <f t="shared" si="8"/>
        <v>0</v>
      </c>
      <c r="P30" s="144"/>
      <c r="Q30" s="167">
        <v>1</v>
      </c>
      <c r="R30" s="167"/>
      <c r="S30" s="167">
        <f>'Travel Table'!M97</f>
        <v>0</v>
      </c>
      <c r="T30" s="144">
        <f t="shared" si="9"/>
        <v>0</v>
      </c>
      <c r="U30" s="144"/>
      <c r="V30" s="167">
        <v>1</v>
      </c>
      <c r="W30" s="167"/>
      <c r="X30" s="167">
        <f>'Travel Table'!M102</f>
        <v>0</v>
      </c>
      <c r="Y30" s="144">
        <f t="shared" si="10"/>
        <v>0</v>
      </c>
      <c r="Z30" s="193"/>
      <c r="AA30" s="199">
        <f t="shared" si="11"/>
        <v>0</v>
      </c>
      <c r="AB30" s="145"/>
      <c r="AC30" s="144">
        <f>AA30+AB30</f>
        <v>0</v>
      </c>
      <c r="AD30" s="225"/>
    </row>
    <row r="31" spans="1:30" x14ac:dyDescent="0.25">
      <c r="A31" s="265" t="s">
        <v>99</v>
      </c>
      <c r="B31" s="161"/>
      <c r="C31" s="161"/>
      <c r="D31" s="161"/>
      <c r="E31" s="266">
        <f>SUM(E29:E30)</f>
        <v>0</v>
      </c>
      <c r="F31" s="266">
        <f>SUM(F29:F30)</f>
        <v>0</v>
      </c>
      <c r="G31" s="169"/>
      <c r="H31" s="169"/>
      <c r="I31" s="169"/>
      <c r="J31" s="266">
        <f>SUM(J29:J30)</f>
        <v>0</v>
      </c>
      <c r="K31" s="266">
        <f>SUM(K29:K30)</f>
        <v>0</v>
      </c>
      <c r="L31" s="169"/>
      <c r="M31" s="169"/>
      <c r="N31" s="169"/>
      <c r="O31" s="266">
        <f>SUM(O29:O30)</f>
        <v>0</v>
      </c>
      <c r="P31" s="266">
        <f>SUM(P29:P30)</f>
        <v>0</v>
      </c>
      <c r="Q31" s="169"/>
      <c r="R31" s="169"/>
      <c r="S31" s="169"/>
      <c r="T31" s="266">
        <f>SUM(T29:T30)</f>
        <v>0</v>
      </c>
      <c r="U31" s="266">
        <f>SUM(U29:U30)</f>
        <v>0</v>
      </c>
      <c r="V31" s="169"/>
      <c r="W31" s="169"/>
      <c r="X31" s="169"/>
      <c r="Y31" s="266">
        <f>SUM(Y29:Y30)</f>
        <v>0</v>
      </c>
      <c r="Z31" s="266">
        <f>SUM(Z29:Z30)</f>
        <v>0</v>
      </c>
      <c r="AA31" s="203">
        <f>SUM(AA29:AA30)</f>
        <v>0</v>
      </c>
      <c r="AB31" s="266">
        <f>SUM(AB29:AB30)</f>
        <v>0</v>
      </c>
      <c r="AC31" s="267">
        <f>SUM(AC29:AC30)</f>
        <v>0</v>
      </c>
      <c r="AD31" s="244" t="str">
        <f>IF(SUM(E31,J31,O31,T31,Y31)=AA31,"Ties","Doesn't Foot")</f>
        <v>Ties</v>
      </c>
    </row>
    <row r="32" spans="1:30" x14ac:dyDescent="0.25">
      <c r="A32" s="162" t="s">
        <v>41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96"/>
      <c r="AB32" s="196"/>
      <c r="AC32" s="142"/>
      <c r="AD32" s="225"/>
    </row>
    <row r="33" spans="1:30" x14ac:dyDescent="0.25">
      <c r="A33" s="153"/>
      <c r="B33" s="153"/>
      <c r="C33" s="153"/>
      <c r="D33" s="153"/>
      <c r="E33" s="144">
        <f>ROUND(C33*D33,0)</f>
        <v>0</v>
      </c>
      <c r="F33" s="144"/>
      <c r="G33" s="153"/>
      <c r="H33" s="153"/>
      <c r="I33" s="153"/>
      <c r="J33" s="144">
        <f>ROUND(H33*I33,0)</f>
        <v>0</v>
      </c>
      <c r="K33" s="144"/>
      <c r="L33" s="153"/>
      <c r="M33" s="153"/>
      <c r="N33" s="153"/>
      <c r="O33" s="144">
        <f>ROUND(M33*N33,0)</f>
        <v>0</v>
      </c>
      <c r="P33" s="144"/>
      <c r="Q33" s="153"/>
      <c r="R33" s="153"/>
      <c r="S33" s="153"/>
      <c r="T33" s="144">
        <f>ROUND(R33*S33,0)</f>
        <v>0</v>
      </c>
      <c r="U33" s="144"/>
      <c r="V33" s="153"/>
      <c r="W33" s="153"/>
      <c r="X33" s="153"/>
      <c r="Y33" s="144">
        <f>ROUND(W33*X33,0)</f>
        <v>0</v>
      </c>
      <c r="Z33" s="193"/>
      <c r="AA33" s="199">
        <f t="shared" ref="AA33:AA38" si="12">E33+J33+O33+T33+Y33</f>
        <v>0</v>
      </c>
      <c r="AB33" s="145"/>
      <c r="AC33" s="144">
        <f t="shared" ref="AC33:AC39" si="13">AA33+AB33</f>
        <v>0</v>
      </c>
      <c r="AD33" s="225"/>
    </row>
    <row r="34" spans="1:30" x14ac:dyDescent="0.25">
      <c r="A34" s="153"/>
      <c r="B34" s="153"/>
      <c r="C34" s="153"/>
      <c r="D34" s="153"/>
      <c r="E34" s="144">
        <f t="shared" ref="E34:E38" si="14">ROUND(C34*D34,0)</f>
        <v>0</v>
      </c>
      <c r="F34" s="144"/>
      <c r="G34" s="153"/>
      <c r="H34" s="153"/>
      <c r="I34" s="153"/>
      <c r="J34" s="144">
        <f t="shared" ref="J34:J38" si="15">ROUND(H34*I34,0)</f>
        <v>0</v>
      </c>
      <c r="K34" s="144"/>
      <c r="L34" s="153"/>
      <c r="M34" s="153"/>
      <c r="N34" s="153"/>
      <c r="O34" s="144">
        <f t="shared" ref="O34:O38" si="16">ROUND(M34*N34,0)</f>
        <v>0</v>
      </c>
      <c r="P34" s="144"/>
      <c r="Q34" s="153"/>
      <c r="R34" s="153"/>
      <c r="S34" s="153"/>
      <c r="T34" s="144">
        <f t="shared" ref="T34:T38" si="17">ROUND(R34*S34,0)</f>
        <v>0</v>
      </c>
      <c r="U34" s="144"/>
      <c r="V34" s="153"/>
      <c r="W34" s="153"/>
      <c r="X34" s="153"/>
      <c r="Y34" s="144">
        <f t="shared" ref="Y34:Y38" si="18">ROUND(W34*X34,0)</f>
        <v>0</v>
      </c>
      <c r="Z34" s="193"/>
      <c r="AA34" s="199">
        <f t="shared" si="12"/>
        <v>0</v>
      </c>
      <c r="AB34" s="145"/>
      <c r="AC34" s="144">
        <f t="shared" si="13"/>
        <v>0</v>
      </c>
      <c r="AD34" s="225"/>
    </row>
    <row r="35" spans="1:30" x14ac:dyDescent="0.25">
      <c r="A35" s="153"/>
      <c r="B35" s="153"/>
      <c r="C35" s="153"/>
      <c r="D35" s="153"/>
      <c r="E35" s="144">
        <f t="shared" si="14"/>
        <v>0</v>
      </c>
      <c r="F35" s="144"/>
      <c r="G35" s="153"/>
      <c r="H35" s="153"/>
      <c r="I35" s="153"/>
      <c r="J35" s="144">
        <f t="shared" si="15"/>
        <v>0</v>
      </c>
      <c r="K35" s="144"/>
      <c r="L35" s="153"/>
      <c r="M35" s="153"/>
      <c r="N35" s="153"/>
      <c r="O35" s="144">
        <f t="shared" si="16"/>
        <v>0</v>
      </c>
      <c r="P35" s="144"/>
      <c r="Q35" s="153"/>
      <c r="R35" s="153"/>
      <c r="S35" s="153"/>
      <c r="T35" s="144">
        <f t="shared" si="17"/>
        <v>0</v>
      </c>
      <c r="U35" s="144"/>
      <c r="V35" s="153"/>
      <c r="W35" s="153"/>
      <c r="X35" s="153"/>
      <c r="Y35" s="144">
        <f t="shared" si="18"/>
        <v>0</v>
      </c>
      <c r="Z35" s="193"/>
      <c r="AA35" s="199">
        <f t="shared" si="12"/>
        <v>0</v>
      </c>
      <c r="AB35" s="145"/>
      <c r="AC35" s="144">
        <f t="shared" si="13"/>
        <v>0</v>
      </c>
      <c r="AD35" s="225"/>
    </row>
    <row r="36" spans="1:30" x14ac:dyDescent="0.25">
      <c r="A36" s="153"/>
      <c r="B36" s="153"/>
      <c r="C36" s="153"/>
      <c r="D36" s="153"/>
      <c r="E36" s="144">
        <f t="shared" si="14"/>
        <v>0</v>
      </c>
      <c r="F36" s="144"/>
      <c r="G36" s="153"/>
      <c r="H36" s="153"/>
      <c r="I36" s="153"/>
      <c r="J36" s="144">
        <f t="shared" si="15"/>
        <v>0</v>
      </c>
      <c r="K36" s="144"/>
      <c r="L36" s="153"/>
      <c r="M36" s="153"/>
      <c r="N36" s="153"/>
      <c r="O36" s="144">
        <f t="shared" si="16"/>
        <v>0</v>
      </c>
      <c r="P36" s="144"/>
      <c r="Q36" s="153"/>
      <c r="R36" s="153"/>
      <c r="S36" s="153"/>
      <c r="T36" s="144">
        <f t="shared" si="17"/>
        <v>0</v>
      </c>
      <c r="U36" s="144"/>
      <c r="V36" s="153"/>
      <c r="W36" s="153"/>
      <c r="X36" s="153"/>
      <c r="Y36" s="144">
        <f t="shared" si="18"/>
        <v>0</v>
      </c>
      <c r="Z36" s="193"/>
      <c r="AA36" s="199">
        <f t="shared" si="12"/>
        <v>0</v>
      </c>
      <c r="AB36" s="145"/>
      <c r="AC36" s="144">
        <f t="shared" si="13"/>
        <v>0</v>
      </c>
      <c r="AD36" s="225"/>
    </row>
    <row r="37" spans="1:30" x14ac:dyDescent="0.25">
      <c r="A37" s="153"/>
      <c r="B37" s="153"/>
      <c r="C37" s="153"/>
      <c r="D37" s="153"/>
      <c r="E37" s="144">
        <f t="shared" si="14"/>
        <v>0</v>
      </c>
      <c r="F37" s="144"/>
      <c r="G37" s="153"/>
      <c r="H37" s="153"/>
      <c r="I37" s="153"/>
      <c r="J37" s="144">
        <f t="shared" si="15"/>
        <v>0</v>
      </c>
      <c r="K37" s="144"/>
      <c r="L37" s="153"/>
      <c r="M37" s="153"/>
      <c r="N37" s="153"/>
      <c r="O37" s="144">
        <f t="shared" si="16"/>
        <v>0</v>
      </c>
      <c r="P37" s="144"/>
      <c r="Q37" s="153"/>
      <c r="R37" s="153"/>
      <c r="S37" s="153"/>
      <c r="T37" s="144">
        <f t="shared" si="17"/>
        <v>0</v>
      </c>
      <c r="U37" s="144"/>
      <c r="V37" s="153"/>
      <c r="W37" s="153"/>
      <c r="X37" s="153"/>
      <c r="Y37" s="144">
        <f t="shared" si="18"/>
        <v>0</v>
      </c>
      <c r="Z37" s="193"/>
      <c r="AA37" s="199">
        <f t="shared" si="12"/>
        <v>0</v>
      </c>
      <c r="AB37" s="145"/>
      <c r="AC37" s="144">
        <f t="shared" si="13"/>
        <v>0</v>
      </c>
      <c r="AD37" s="225"/>
    </row>
    <row r="38" spans="1:30" x14ac:dyDescent="0.25">
      <c r="A38" s="153"/>
      <c r="B38" s="153"/>
      <c r="C38" s="153"/>
      <c r="D38" s="153"/>
      <c r="E38" s="144">
        <f t="shared" si="14"/>
        <v>0</v>
      </c>
      <c r="F38" s="144"/>
      <c r="G38" s="153"/>
      <c r="H38" s="153"/>
      <c r="I38" s="153"/>
      <c r="J38" s="144">
        <f t="shared" si="15"/>
        <v>0</v>
      </c>
      <c r="K38" s="144"/>
      <c r="L38" s="153"/>
      <c r="M38" s="153"/>
      <c r="N38" s="153"/>
      <c r="O38" s="144">
        <f t="shared" si="16"/>
        <v>0</v>
      </c>
      <c r="P38" s="144"/>
      <c r="Q38" s="153"/>
      <c r="R38" s="153"/>
      <c r="S38" s="153"/>
      <c r="T38" s="144">
        <f t="shared" si="17"/>
        <v>0</v>
      </c>
      <c r="U38" s="144"/>
      <c r="V38" s="153"/>
      <c r="W38" s="153"/>
      <c r="X38" s="153"/>
      <c r="Y38" s="144">
        <f t="shared" si="18"/>
        <v>0</v>
      </c>
      <c r="Z38" s="193"/>
      <c r="AA38" s="199">
        <f t="shared" si="12"/>
        <v>0</v>
      </c>
      <c r="AB38" s="145"/>
      <c r="AC38" s="144">
        <f t="shared" si="13"/>
        <v>0</v>
      </c>
      <c r="AD38" s="225"/>
    </row>
    <row r="39" spans="1:30" x14ac:dyDescent="0.25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204"/>
      <c r="AB39" s="204"/>
      <c r="AC39" s="144">
        <f t="shared" si="13"/>
        <v>0</v>
      </c>
      <c r="AD39" s="225"/>
    </row>
    <row r="40" spans="1:30" x14ac:dyDescent="0.25">
      <c r="A40" s="265" t="s">
        <v>100</v>
      </c>
      <c r="B40" s="161"/>
      <c r="C40" s="161"/>
      <c r="D40" s="161"/>
      <c r="E40" s="266">
        <f>SUM(E33:E39)</f>
        <v>0</v>
      </c>
      <c r="F40" s="266">
        <f>SUM(F33:F39)</f>
        <v>0</v>
      </c>
      <c r="G40" s="169"/>
      <c r="H40" s="169"/>
      <c r="I40" s="169"/>
      <c r="J40" s="266">
        <f>SUM(J33:J39)</f>
        <v>0</v>
      </c>
      <c r="K40" s="266">
        <f>SUM(K33:K39)</f>
        <v>0</v>
      </c>
      <c r="L40" s="169"/>
      <c r="M40" s="169"/>
      <c r="N40" s="169"/>
      <c r="O40" s="266">
        <f>SUM(O33:O39)</f>
        <v>0</v>
      </c>
      <c r="P40" s="266">
        <f>SUM(P33:P39)</f>
        <v>0</v>
      </c>
      <c r="Q40" s="169"/>
      <c r="R40" s="169"/>
      <c r="S40" s="169"/>
      <c r="T40" s="266">
        <f>SUM(T33:T39)</f>
        <v>0</v>
      </c>
      <c r="U40" s="266">
        <f>SUM(U33:U39)</f>
        <v>0</v>
      </c>
      <c r="V40" s="169"/>
      <c r="W40" s="169"/>
      <c r="X40" s="169"/>
      <c r="Y40" s="266">
        <f>SUM(Y33:Y39)</f>
        <v>0</v>
      </c>
      <c r="Z40" s="266">
        <f>SUM(Z33:Z39)</f>
        <v>0</v>
      </c>
      <c r="AA40" s="203">
        <f>SUM(AA33:AA39)</f>
        <v>0</v>
      </c>
      <c r="AB40" s="266">
        <f>SUM(AB33:AB39)</f>
        <v>0</v>
      </c>
      <c r="AC40" s="267">
        <f>SUM(AC33:AC39)</f>
        <v>0</v>
      </c>
      <c r="AD40" s="244" t="str">
        <f>IF(SUM(E40,J40,O40,T40,Y40)=AA40,"Ties","Doesn't Foot")</f>
        <v>Ties</v>
      </c>
    </row>
    <row r="41" spans="1:30" x14ac:dyDescent="0.25">
      <c r="A41" s="142" t="s">
        <v>24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96"/>
      <c r="AB41" s="196"/>
      <c r="AC41" s="142"/>
      <c r="AD41" s="225"/>
    </row>
    <row r="42" spans="1:30" x14ac:dyDescent="0.25">
      <c r="A42" s="143"/>
      <c r="B42" s="143"/>
      <c r="C42" s="143"/>
      <c r="D42" s="143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202"/>
      <c r="AB42" s="202"/>
      <c r="AC42" s="167"/>
      <c r="AD42" s="225"/>
    </row>
    <row r="43" spans="1:30" x14ac:dyDescent="0.25">
      <c r="A43" s="143" t="s">
        <v>103</v>
      </c>
      <c r="B43" s="143"/>
      <c r="C43" s="143"/>
      <c r="D43" s="143"/>
      <c r="E43" s="144">
        <f t="shared" ref="E43:E44" si="19">ROUND(C43*D43,0)</f>
        <v>0</v>
      </c>
      <c r="F43" s="144"/>
      <c r="G43" s="167"/>
      <c r="H43" s="167"/>
      <c r="I43" s="167"/>
      <c r="J43" s="144">
        <f t="shared" ref="J43:J44" si="20">ROUND(H43*I43,0)</f>
        <v>0</v>
      </c>
      <c r="K43" s="144"/>
      <c r="L43" s="167"/>
      <c r="M43" s="167"/>
      <c r="N43" s="167"/>
      <c r="O43" s="144">
        <f t="shared" ref="O43:O44" si="21">ROUND(M43*N43,0)</f>
        <v>0</v>
      </c>
      <c r="P43" s="144"/>
      <c r="Q43" s="167"/>
      <c r="R43" s="167"/>
      <c r="S43" s="167"/>
      <c r="T43" s="144">
        <f t="shared" ref="T43:T44" si="22">ROUND(R43*S43,0)</f>
        <v>0</v>
      </c>
      <c r="U43" s="144"/>
      <c r="V43" s="167"/>
      <c r="W43" s="167"/>
      <c r="X43" s="167"/>
      <c r="Y43" s="144">
        <f t="shared" ref="Y43:Y44" si="23">ROUND(W43*X43,0)</f>
        <v>0</v>
      </c>
      <c r="Z43" s="193"/>
      <c r="AA43" s="199">
        <f t="shared" ref="AA43:AA44" si="24">E43+J43+O43+T43+Y43</f>
        <v>0</v>
      </c>
      <c r="AB43" s="145"/>
      <c r="AC43" s="144">
        <f>AA43+AB43</f>
        <v>0</v>
      </c>
      <c r="AD43" s="225"/>
    </row>
    <row r="44" spans="1:30" x14ac:dyDescent="0.25">
      <c r="A44" s="143" t="s">
        <v>102</v>
      </c>
      <c r="B44" s="143"/>
      <c r="C44" s="143"/>
      <c r="D44" s="143"/>
      <c r="E44" s="144">
        <f t="shared" si="19"/>
        <v>0</v>
      </c>
      <c r="F44" s="144"/>
      <c r="G44" s="167"/>
      <c r="H44" s="167"/>
      <c r="I44" s="167"/>
      <c r="J44" s="144">
        <f t="shared" si="20"/>
        <v>0</v>
      </c>
      <c r="K44" s="144"/>
      <c r="L44" s="167"/>
      <c r="M44" s="167"/>
      <c r="N44" s="167"/>
      <c r="O44" s="144">
        <f t="shared" si="21"/>
        <v>0</v>
      </c>
      <c r="P44" s="144"/>
      <c r="Q44" s="167"/>
      <c r="R44" s="167"/>
      <c r="S44" s="167"/>
      <c r="T44" s="144">
        <f t="shared" si="22"/>
        <v>0</v>
      </c>
      <c r="U44" s="144"/>
      <c r="V44" s="167"/>
      <c r="W44" s="167"/>
      <c r="X44" s="167"/>
      <c r="Y44" s="144">
        <f t="shared" si="23"/>
        <v>0</v>
      </c>
      <c r="Z44" s="193"/>
      <c r="AA44" s="199">
        <f t="shared" si="24"/>
        <v>0</v>
      </c>
      <c r="AB44" s="145"/>
      <c r="AC44" s="144">
        <f t="shared" ref="AC44:AC45" si="25">AA44+AB44</f>
        <v>0</v>
      </c>
      <c r="AD44" s="225"/>
    </row>
    <row r="45" spans="1:30" x14ac:dyDescent="0.25">
      <c r="A45" s="143"/>
      <c r="B45" s="143"/>
      <c r="C45" s="143"/>
      <c r="D45" s="143"/>
      <c r="E45" s="144"/>
      <c r="F45" s="144"/>
      <c r="G45" s="167"/>
      <c r="H45" s="167"/>
      <c r="I45" s="167"/>
      <c r="J45" s="144"/>
      <c r="K45" s="144"/>
      <c r="L45" s="167"/>
      <c r="M45" s="167"/>
      <c r="N45" s="167"/>
      <c r="O45" s="144"/>
      <c r="P45" s="144"/>
      <c r="Q45" s="167"/>
      <c r="R45" s="167"/>
      <c r="S45" s="167"/>
      <c r="T45" s="144"/>
      <c r="U45" s="144"/>
      <c r="V45" s="167"/>
      <c r="W45" s="167"/>
      <c r="X45" s="167"/>
      <c r="Y45" s="144"/>
      <c r="Z45" s="145"/>
      <c r="AA45" s="145"/>
      <c r="AB45" s="145"/>
      <c r="AC45" s="144">
        <f t="shared" si="25"/>
        <v>0</v>
      </c>
      <c r="AD45" s="225"/>
    </row>
    <row r="46" spans="1:30" x14ac:dyDescent="0.25">
      <c r="A46" s="268" t="s">
        <v>104</v>
      </c>
      <c r="B46" s="185"/>
      <c r="C46" s="185"/>
      <c r="D46" s="185"/>
      <c r="E46" s="269">
        <f>SUM(E43:E44)</f>
        <v>0</v>
      </c>
      <c r="F46" s="269">
        <f>SUM(F43:F44)</f>
        <v>0</v>
      </c>
      <c r="G46" s="186"/>
      <c r="H46" s="186"/>
      <c r="I46" s="186"/>
      <c r="J46" s="269">
        <f>SUM(J43:J44)</f>
        <v>0</v>
      </c>
      <c r="K46" s="269">
        <f>SUM(K43:K44)</f>
        <v>0</v>
      </c>
      <c r="L46" s="186"/>
      <c r="M46" s="186"/>
      <c r="N46" s="186"/>
      <c r="O46" s="269">
        <f>SUM(O43:O44)</f>
        <v>0</v>
      </c>
      <c r="P46" s="269">
        <f>SUM(P43:P44)</f>
        <v>0</v>
      </c>
      <c r="Q46" s="186"/>
      <c r="R46" s="186"/>
      <c r="S46" s="186"/>
      <c r="T46" s="269">
        <f>SUM(T43:T44)</f>
        <v>0</v>
      </c>
      <c r="U46" s="269">
        <f>SUM(U43:U44)</f>
        <v>0</v>
      </c>
      <c r="V46" s="186"/>
      <c r="W46" s="186"/>
      <c r="X46" s="186"/>
      <c r="Y46" s="269">
        <f>SUM(Y43:Y44)</f>
        <v>0</v>
      </c>
      <c r="Z46" s="269">
        <f>SUM(Z43:Z44)</f>
        <v>0</v>
      </c>
      <c r="AA46" s="206">
        <f>SUM(AA43:AA44)</f>
        <v>0</v>
      </c>
      <c r="AB46" s="266">
        <f>SUM(AB43:AB44)</f>
        <v>0</v>
      </c>
      <c r="AC46" s="267">
        <f>SUM(AC43:AC44)</f>
        <v>0</v>
      </c>
      <c r="AD46" s="244" t="str">
        <f>IF(SUM(E46,J46,O46,T46,Y46)=AA46,"Ties","Doesn't Foot")</f>
        <v>Ties</v>
      </c>
    </row>
    <row r="47" spans="1:30" x14ac:dyDescent="0.25">
      <c r="A47" s="142" t="s">
        <v>26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96"/>
      <c r="AB47" s="196"/>
      <c r="AC47" s="142"/>
      <c r="AD47" s="225"/>
    </row>
    <row r="48" spans="1:30" x14ac:dyDescent="0.25">
      <c r="A48" s="143" t="s">
        <v>25</v>
      </c>
      <c r="B48" s="143"/>
      <c r="C48" s="143"/>
      <c r="D48" s="143"/>
      <c r="E48" s="144">
        <f t="shared" ref="E48:E50" si="26">ROUND(C48*D48,0)</f>
        <v>0</v>
      </c>
      <c r="F48" s="144"/>
      <c r="G48" s="167"/>
      <c r="H48" s="167"/>
      <c r="I48" s="167"/>
      <c r="J48" s="144">
        <f t="shared" ref="J48:J50" si="27">ROUND(H48*I48,0)</f>
        <v>0</v>
      </c>
      <c r="K48" s="144"/>
      <c r="L48" s="167"/>
      <c r="M48" s="167"/>
      <c r="N48" s="167"/>
      <c r="O48" s="144">
        <f t="shared" ref="O48:O50" si="28">ROUND(M48*N48,0)</f>
        <v>0</v>
      </c>
      <c r="P48" s="144"/>
      <c r="Q48" s="167"/>
      <c r="R48" s="167"/>
      <c r="S48" s="167"/>
      <c r="T48" s="144">
        <f t="shared" ref="T48" si="29">ROUND(R48*S48,0)</f>
        <v>0</v>
      </c>
      <c r="U48" s="144"/>
      <c r="V48" s="167"/>
      <c r="W48" s="167"/>
      <c r="X48" s="167"/>
      <c r="Y48" s="146">
        <f t="shared" ref="Y48:Y50" si="30">D48+I48+N48+S48+X48</f>
        <v>0</v>
      </c>
      <c r="Z48" s="146"/>
      <c r="AA48" s="199">
        <f t="shared" ref="AA48:AA50" si="31">E48+J48+O48+T48+Y48</f>
        <v>0</v>
      </c>
      <c r="AB48" s="145"/>
      <c r="AC48" s="144">
        <f>AA48+AB48</f>
        <v>0</v>
      </c>
      <c r="AD48" s="225"/>
    </row>
    <row r="49" spans="1:30" x14ac:dyDescent="0.25">
      <c r="A49" s="143"/>
      <c r="B49" s="143"/>
      <c r="C49" s="143"/>
      <c r="D49" s="143"/>
      <c r="E49" s="144">
        <f t="shared" si="26"/>
        <v>0</v>
      </c>
      <c r="F49" s="144"/>
      <c r="G49" s="167"/>
      <c r="H49" s="167"/>
      <c r="I49" s="167"/>
      <c r="J49" s="144">
        <f t="shared" si="27"/>
        <v>0</v>
      </c>
      <c r="K49" s="144"/>
      <c r="L49" s="167"/>
      <c r="M49" s="167"/>
      <c r="N49" s="167"/>
      <c r="O49" s="144">
        <f t="shared" si="28"/>
        <v>0</v>
      </c>
      <c r="P49" s="144"/>
      <c r="Q49" s="167"/>
      <c r="R49" s="167"/>
      <c r="S49" s="167"/>
      <c r="T49" s="167"/>
      <c r="U49" s="167"/>
      <c r="V49" s="167"/>
      <c r="W49" s="167"/>
      <c r="X49" s="167"/>
      <c r="Y49" s="146">
        <f t="shared" si="30"/>
        <v>0</v>
      </c>
      <c r="Z49" s="146"/>
      <c r="AA49" s="199">
        <f t="shared" si="31"/>
        <v>0</v>
      </c>
      <c r="AB49" s="145"/>
      <c r="AC49" s="144">
        <f t="shared" ref="AC49:AC50" si="32">AA49+AB49</f>
        <v>0</v>
      </c>
      <c r="AD49" s="225"/>
    </row>
    <row r="50" spans="1:30" x14ac:dyDescent="0.25">
      <c r="A50" s="143"/>
      <c r="B50" s="143"/>
      <c r="C50" s="143"/>
      <c r="D50" s="143"/>
      <c r="E50" s="144">
        <f t="shared" si="26"/>
        <v>0</v>
      </c>
      <c r="F50" s="144"/>
      <c r="G50" s="167"/>
      <c r="H50" s="167"/>
      <c r="I50" s="167"/>
      <c r="J50" s="144">
        <f t="shared" si="27"/>
        <v>0</v>
      </c>
      <c r="K50" s="144"/>
      <c r="L50" s="167"/>
      <c r="M50" s="167"/>
      <c r="N50" s="167"/>
      <c r="O50" s="144">
        <f t="shared" si="28"/>
        <v>0</v>
      </c>
      <c r="P50" s="144"/>
      <c r="Q50" s="167"/>
      <c r="R50" s="167"/>
      <c r="S50" s="167"/>
      <c r="T50" s="167"/>
      <c r="U50" s="167"/>
      <c r="V50" s="167"/>
      <c r="W50" s="167"/>
      <c r="X50" s="167"/>
      <c r="Y50" s="146">
        <f t="shared" si="30"/>
        <v>0</v>
      </c>
      <c r="Z50" s="146"/>
      <c r="AA50" s="199">
        <f t="shared" si="31"/>
        <v>0</v>
      </c>
      <c r="AB50" s="145"/>
      <c r="AC50" s="144">
        <f t="shared" si="32"/>
        <v>0</v>
      </c>
      <c r="AD50" s="225"/>
    </row>
    <row r="51" spans="1:30" x14ac:dyDescent="0.25">
      <c r="A51" s="268" t="s">
        <v>105</v>
      </c>
      <c r="B51" s="185"/>
      <c r="C51" s="185"/>
      <c r="D51" s="185"/>
      <c r="E51" s="269">
        <f>SUM(E48:E50)</f>
        <v>0</v>
      </c>
      <c r="F51" s="269">
        <f>SUM(F48:F50)</f>
        <v>0</v>
      </c>
      <c r="G51" s="186"/>
      <c r="H51" s="186"/>
      <c r="I51" s="186"/>
      <c r="J51" s="269">
        <f>SUM(J48:J50)</f>
        <v>0</v>
      </c>
      <c r="K51" s="269"/>
      <c r="L51" s="186"/>
      <c r="M51" s="186"/>
      <c r="N51" s="186"/>
      <c r="O51" s="269">
        <f>SUM(O48:O50)</f>
        <v>0</v>
      </c>
      <c r="P51" s="269"/>
      <c r="Q51" s="186"/>
      <c r="R51" s="186"/>
      <c r="S51" s="186"/>
      <c r="T51" s="269">
        <f>SUM(T48:T50)</f>
        <v>0</v>
      </c>
      <c r="U51" s="269"/>
      <c r="V51" s="186"/>
      <c r="W51" s="186"/>
      <c r="X51" s="186"/>
      <c r="Y51" s="269">
        <f>SUM(Y48:Y50)</f>
        <v>0</v>
      </c>
      <c r="Z51" s="269"/>
      <c r="AA51" s="206">
        <f>SUM(AA48:AA50)</f>
        <v>0</v>
      </c>
      <c r="AB51" s="266">
        <f>SUM(AB48:AB50)</f>
        <v>0</v>
      </c>
      <c r="AC51" s="267">
        <f>SUM(AC48:AC50)</f>
        <v>0</v>
      </c>
      <c r="AD51" s="244" t="str">
        <f>IF(SUM(E51,J51,O51,T51,Y51)=AA51,"Ties","Doesn't Foot")</f>
        <v>Ties</v>
      </c>
    </row>
    <row r="52" spans="1:30" x14ac:dyDescent="0.25">
      <c r="A52" s="142" t="s">
        <v>106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96"/>
      <c r="AB52" s="196"/>
      <c r="AC52" s="142"/>
      <c r="AD52" s="225"/>
    </row>
    <row r="53" spans="1:30" x14ac:dyDescent="0.25">
      <c r="A53" s="178" t="s">
        <v>121</v>
      </c>
      <c r="B53" s="172"/>
      <c r="C53" s="172"/>
      <c r="D53" s="172"/>
      <c r="E53" s="173"/>
      <c r="F53" s="173"/>
      <c r="G53" s="174"/>
      <c r="H53" s="174"/>
      <c r="I53" s="174"/>
      <c r="J53" s="173"/>
      <c r="K53" s="173"/>
      <c r="L53" s="174"/>
      <c r="M53" s="174"/>
      <c r="N53" s="174"/>
      <c r="O53" s="173"/>
      <c r="P53" s="173"/>
      <c r="Q53" s="174"/>
      <c r="R53" s="174"/>
      <c r="S53" s="174"/>
      <c r="T53" s="173"/>
      <c r="U53" s="173"/>
      <c r="V53" s="174"/>
      <c r="W53" s="174"/>
      <c r="X53" s="174"/>
      <c r="Y53" s="173"/>
      <c r="Z53" s="173"/>
      <c r="AA53" s="207"/>
      <c r="AB53" s="216"/>
      <c r="AC53" s="213"/>
      <c r="AD53" s="225"/>
    </row>
    <row r="54" spans="1:30" x14ac:dyDescent="0.25">
      <c r="A54" s="179" t="s">
        <v>123</v>
      </c>
      <c r="B54" s="172"/>
      <c r="C54" s="172"/>
      <c r="D54" s="172"/>
      <c r="E54" s="144">
        <f t="shared" ref="E54:E57" si="33">ROUND(C54*D54,0)</f>
        <v>0</v>
      </c>
      <c r="F54" s="192"/>
      <c r="G54" s="174"/>
      <c r="H54" s="174"/>
      <c r="I54" s="174"/>
      <c r="J54" s="144">
        <f t="shared" ref="J54:J57" si="34">ROUND(H54*I54,0)</f>
        <v>0</v>
      </c>
      <c r="K54" s="192"/>
      <c r="L54" s="174"/>
      <c r="M54" s="174"/>
      <c r="N54" s="174"/>
      <c r="O54" s="144">
        <f t="shared" ref="O54:O57" si="35">ROUND(M54*N54,0)</f>
        <v>0</v>
      </c>
      <c r="P54" s="192"/>
      <c r="Q54" s="174"/>
      <c r="R54" s="174"/>
      <c r="S54" s="174"/>
      <c r="T54" s="144">
        <f t="shared" ref="T54:T57" si="36">ROUND(R54*S54,0)</f>
        <v>0</v>
      </c>
      <c r="U54" s="192"/>
      <c r="V54" s="174"/>
      <c r="W54" s="174"/>
      <c r="X54" s="174"/>
      <c r="Y54" s="144">
        <f t="shared" ref="Y54:Y57" si="37">ROUND(W54*X54,0)</f>
        <v>0</v>
      </c>
      <c r="Z54" s="193"/>
      <c r="AA54" s="199">
        <f t="shared" ref="AA54:AA56" si="38">E54+J54+O54+T54+Y54</f>
        <v>0</v>
      </c>
      <c r="AB54" s="145"/>
      <c r="AC54" s="144">
        <f>AA54+AB54</f>
        <v>0</v>
      </c>
      <c r="AD54" s="225"/>
    </row>
    <row r="55" spans="1:30" x14ac:dyDescent="0.25">
      <c r="A55" s="179"/>
      <c r="B55" s="172"/>
      <c r="C55" s="172"/>
      <c r="D55" s="172"/>
      <c r="E55" s="144">
        <f t="shared" si="33"/>
        <v>0</v>
      </c>
      <c r="F55" s="192"/>
      <c r="G55" s="174"/>
      <c r="H55" s="174"/>
      <c r="I55" s="174"/>
      <c r="J55" s="144">
        <f t="shared" si="34"/>
        <v>0</v>
      </c>
      <c r="K55" s="192"/>
      <c r="L55" s="174"/>
      <c r="M55" s="174"/>
      <c r="N55" s="174"/>
      <c r="O55" s="144">
        <f t="shared" si="35"/>
        <v>0</v>
      </c>
      <c r="P55" s="192"/>
      <c r="Q55" s="174"/>
      <c r="R55" s="174"/>
      <c r="S55" s="174"/>
      <c r="T55" s="144">
        <f t="shared" si="36"/>
        <v>0</v>
      </c>
      <c r="U55" s="192"/>
      <c r="V55" s="174"/>
      <c r="W55" s="174"/>
      <c r="X55" s="174"/>
      <c r="Y55" s="144">
        <f t="shared" si="37"/>
        <v>0</v>
      </c>
      <c r="Z55" s="193"/>
      <c r="AA55" s="199">
        <f t="shared" si="38"/>
        <v>0</v>
      </c>
      <c r="AB55" s="145"/>
      <c r="AC55" s="144">
        <f t="shared" ref="AC55:AC57" si="39">AA55+AB55</f>
        <v>0</v>
      </c>
      <c r="AD55" s="225"/>
    </row>
    <row r="56" spans="1:30" x14ac:dyDescent="0.25">
      <c r="A56" s="179" t="s">
        <v>122</v>
      </c>
      <c r="B56" s="172"/>
      <c r="C56" s="172"/>
      <c r="D56" s="172"/>
      <c r="E56" s="144">
        <f t="shared" si="33"/>
        <v>0</v>
      </c>
      <c r="F56" s="192"/>
      <c r="G56" s="174"/>
      <c r="H56" s="174"/>
      <c r="I56" s="174"/>
      <c r="J56" s="144">
        <f t="shared" si="34"/>
        <v>0</v>
      </c>
      <c r="K56" s="192"/>
      <c r="L56" s="174"/>
      <c r="M56" s="174"/>
      <c r="N56" s="174"/>
      <c r="O56" s="144">
        <f t="shared" si="35"/>
        <v>0</v>
      </c>
      <c r="P56" s="192"/>
      <c r="Q56" s="174"/>
      <c r="R56" s="174"/>
      <c r="S56" s="174"/>
      <c r="T56" s="144">
        <f t="shared" si="36"/>
        <v>0</v>
      </c>
      <c r="U56" s="192"/>
      <c r="V56" s="174"/>
      <c r="W56" s="174"/>
      <c r="X56" s="174"/>
      <c r="Y56" s="144">
        <f t="shared" si="37"/>
        <v>0</v>
      </c>
      <c r="Z56" s="193"/>
      <c r="AA56" s="199">
        <f t="shared" si="38"/>
        <v>0</v>
      </c>
      <c r="AB56" s="145"/>
      <c r="AC56" s="144">
        <f t="shared" si="39"/>
        <v>0</v>
      </c>
      <c r="AD56" s="225"/>
    </row>
    <row r="57" spans="1:30" x14ac:dyDescent="0.25">
      <c r="A57" s="179"/>
      <c r="B57" s="172"/>
      <c r="C57" s="172"/>
      <c r="D57" s="172"/>
      <c r="E57" s="144">
        <f t="shared" si="33"/>
        <v>0</v>
      </c>
      <c r="F57" s="192"/>
      <c r="G57" s="174"/>
      <c r="H57" s="174"/>
      <c r="I57" s="174"/>
      <c r="J57" s="144">
        <f t="shared" si="34"/>
        <v>0</v>
      </c>
      <c r="K57" s="192"/>
      <c r="L57" s="174"/>
      <c r="M57" s="174"/>
      <c r="N57" s="174"/>
      <c r="O57" s="144">
        <f t="shared" si="35"/>
        <v>0</v>
      </c>
      <c r="P57" s="192"/>
      <c r="Q57" s="174"/>
      <c r="R57" s="174"/>
      <c r="S57" s="174"/>
      <c r="T57" s="144">
        <f t="shared" si="36"/>
        <v>0</v>
      </c>
      <c r="U57" s="192"/>
      <c r="V57" s="174"/>
      <c r="W57" s="174"/>
      <c r="X57" s="174"/>
      <c r="Y57" s="144">
        <f t="shared" si="37"/>
        <v>0</v>
      </c>
      <c r="Z57" s="193"/>
      <c r="AA57" s="199">
        <f>E57+J57+O57+T57+Y57</f>
        <v>0</v>
      </c>
      <c r="AB57" s="145"/>
      <c r="AC57" s="144">
        <f t="shared" si="39"/>
        <v>0</v>
      </c>
      <c r="AD57" s="225"/>
    </row>
    <row r="58" spans="1:30" x14ac:dyDescent="0.25">
      <c r="A58" s="180" t="s">
        <v>107</v>
      </c>
      <c r="B58" s="175"/>
      <c r="C58" s="175"/>
      <c r="D58" s="175"/>
      <c r="E58" s="176">
        <f>SUM(E54:E57)</f>
        <v>0</v>
      </c>
      <c r="F58" s="176"/>
      <c r="G58" s="177"/>
      <c r="H58" s="177"/>
      <c r="I58" s="177"/>
      <c r="J58" s="176">
        <f>SUM(J54:J57)</f>
        <v>0</v>
      </c>
      <c r="K58" s="176"/>
      <c r="L58" s="177"/>
      <c r="M58" s="177"/>
      <c r="N58" s="177"/>
      <c r="O58" s="176">
        <f>SUM(O54:O57)</f>
        <v>0</v>
      </c>
      <c r="P58" s="176"/>
      <c r="Q58" s="177"/>
      <c r="R58" s="177"/>
      <c r="S58" s="177"/>
      <c r="T58" s="176">
        <f>SUM(T54:T57)</f>
        <v>0</v>
      </c>
      <c r="U58" s="176"/>
      <c r="V58" s="177"/>
      <c r="W58" s="177"/>
      <c r="X58" s="177"/>
      <c r="Y58" s="176">
        <f>SUM(Y54:Y57)</f>
        <v>0</v>
      </c>
      <c r="Z58" s="176"/>
      <c r="AA58" s="208">
        <f>SUM(AA54:AA57)</f>
        <v>0</v>
      </c>
      <c r="AB58" s="208">
        <f>SUM(AB54:AB57)</f>
        <v>0</v>
      </c>
      <c r="AC58" s="214">
        <f>SUM(AC54:AC57)</f>
        <v>0</v>
      </c>
      <c r="AD58" s="244" t="str">
        <f>IF(SUM(E58,J58,O58,T58,Y58)=AA58,"Ties","Doesn't Foot")</f>
        <v>Ties</v>
      </c>
    </row>
    <row r="59" spans="1:30" x14ac:dyDescent="0.25">
      <c r="A59" s="142" t="s">
        <v>108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225"/>
    </row>
    <row r="60" spans="1:30" x14ac:dyDescent="0.25">
      <c r="A60" s="181"/>
      <c r="B60" s="172"/>
      <c r="C60" s="172"/>
      <c r="D60" s="172"/>
      <c r="E60" s="173"/>
      <c r="F60" s="173"/>
      <c r="G60" s="174"/>
      <c r="H60" s="174"/>
      <c r="I60" s="174"/>
      <c r="J60" s="173"/>
      <c r="K60" s="173"/>
      <c r="L60" s="174"/>
      <c r="M60" s="174"/>
      <c r="N60" s="174"/>
      <c r="O60" s="173"/>
      <c r="P60" s="173"/>
      <c r="Q60" s="174"/>
      <c r="R60" s="174"/>
      <c r="S60" s="174"/>
      <c r="T60" s="173"/>
      <c r="U60" s="173"/>
      <c r="V60" s="174"/>
      <c r="W60" s="174"/>
      <c r="X60" s="174"/>
      <c r="Y60" s="173"/>
      <c r="Z60" s="173"/>
      <c r="AA60" s="207"/>
      <c r="AB60" s="216"/>
      <c r="AC60" s="213"/>
      <c r="AD60" s="225"/>
    </row>
    <row r="61" spans="1:30" x14ac:dyDescent="0.25">
      <c r="A61" s="178" t="s">
        <v>109</v>
      </c>
      <c r="B61" s="172"/>
      <c r="C61" s="172"/>
      <c r="D61" s="172"/>
      <c r="E61" s="144"/>
      <c r="F61" s="192"/>
      <c r="G61" s="174"/>
      <c r="H61" s="174"/>
      <c r="I61" s="174"/>
      <c r="J61" s="173"/>
      <c r="K61" s="173"/>
      <c r="L61" s="174"/>
      <c r="M61" s="174"/>
      <c r="N61" s="174"/>
      <c r="O61" s="173"/>
      <c r="P61" s="173"/>
      <c r="Q61" s="174"/>
      <c r="R61" s="174"/>
      <c r="S61" s="174"/>
      <c r="T61" s="173"/>
      <c r="U61" s="173"/>
      <c r="V61" s="174"/>
      <c r="W61" s="174"/>
      <c r="X61" s="174"/>
      <c r="Y61" s="173"/>
      <c r="Z61" s="173"/>
      <c r="AA61" s="207"/>
      <c r="AB61" s="216"/>
      <c r="AC61" s="213"/>
      <c r="AD61" s="225"/>
    </row>
    <row r="62" spans="1:30" x14ac:dyDescent="0.25">
      <c r="A62" s="179"/>
      <c r="B62" s="172"/>
      <c r="C62" s="172"/>
      <c r="D62" s="172"/>
      <c r="E62" s="144">
        <f t="shared" ref="E62:E66" si="40">ROUND(C62*D62,0)</f>
        <v>0</v>
      </c>
      <c r="F62" s="192"/>
      <c r="G62" s="174"/>
      <c r="H62" s="174"/>
      <c r="I62" s="174"/>
      <c r="J62" s="144">
        <f t="shared" ref="J62:J66" si="41">ROUND(H62*I62,0)</f>
        <v>0</v>
      </c>
      <c r="K62" s="192"/>
      <c r="L62" s="174"/>
      <c r="M62" s="174"/>
      <c r="N62" s="174"/>
      <c r="O62" s="144">
        <f t="shared" ref="O62:O66" si="42">ROUND(M62*N62,0)</f>
        <v>0</v>
      </c>
      <c r="P62" s="192"/>
      <c r="Q62" s="174"/>
      <c r="R62" s="174"/>
      <c r="S62" s="174"/>
      <c r="T62" s="144">
        <f t="shared" ref="T62:T66" si="43">ROUND(R62*S62,0)</f>
        <v>0</v>
      </c>
      <c r="U62" s="192"/>
      <c r="V62" s="174"/>
      <c r="W62" s="174"/>
      <c r="X62" s="174"/>
      <c r="Y62" s="144">
        <f t="shared" ref="Y62:Y66" si="44">ROUND(W62*X62,0)</f>
        <v>0</v>
      </c>
      <c r="Z62" s="193"/>
      <c r="AA62" s="199">
        <f t="shared" ref="AA62:AA66" si="45">E62+J62+O62+T62+Y62</f>
        <v>0</v>
      </c>
      <c r="AB62" s="145"/>
      <c r="AC62" s="144">
        <f>AA62+AB62</f>
        <v>0</v>
      </c>
      <c r="AD62" s="225"/>
    </row>
    <row r="63" spans="1:30" x14ac:dyDescent="0.25">
      <c r="A63" s="182"/>
      <c r="B63" s="172"/>
      <c r="C63" s="172"/>
      <c r="D63" s="172"/>
      <c r="E63" s="144">
        <f t="shared" si="40"/>
        <v>0</v>
      </c>
      <c r="F63" s="192"/>
      <c r="G63" s="174"/>
      <c r="H63" s="174"/>
      <c r="I63" s="174"/>
      <c r="J63" s="144">
        <f t="shared" si="41"/>
        <v>0</v>
      </c>
      <c r="K63" s="192"/>
      <c r="L63" s="174"/>
      <c r="M63" s="174"/>
      <c r="N63" s="174"/>
      <c r="O63" s="144">
        <f t="shared" si="42"/>
        <v>0</v>
      </c>
      <c r="P63" s="192"/>
      <c r="Q63" s="174"/>
      <c r="R63" s="174"/>
      <c r="S63" s="174"/>
      <c r="T63" s="144">
        <f t="shared" si="43"/>
        <v>0</v>
      </c>
      <c r="U63" s="192"/>
      <c r="V63" s="174"/>
      <c r="W63" s="174"/>
      <c r="X63" s="174"/>
      <c r="Y63" s="144">
        <f t="shared" si="44"/>
        <v>0</v>
      </c>
      <c r="Z63" s="193"/>
      <c r="AA63" s="199">
        <f t="shared" si="45"/>
        <v>0</v>
      </c>
      <c r="AB63" s="145"/>
      <c r="AC63" s="144">
        <f t="shared" ref="AC63:AC66" si="46">AA63+AB63</f>
        <v>0</v>
      </c>
      <c r="AD63" s="225"/>
    </row>
    <row r="64" spans="1:30" x14ac:dyDescent="0.25">
      <c r="A64" s="181" t="s">
        <v>110</v>
      </c>
      <c r="B64" s="172"/>
      <c r="C64" s="172"/>
      <c r="D64" s="172"/>
      <c r="E64" s="144"/>
      <c r="F64" s="192"/>
      <c r="G64" s="174"/>
      <c r="H64" s="174"/>
      <c r="I64" s="174"/>
      <c r="J64" s="144"/>
      <c r="K64" s="192"/>
      <c r="L64" s="174"/>
      <c r="M64" s="174"/>
      <c r="N64" s="174"/>
      <c r="O64" s="144"/>
      <c r="P64" s="192"/>
      <c r="Q64" s="174"/>
      <c r="R64" s="174"/>
      <c r="S64" s="174"/>
      <c r="T64" s="144"/>
      <c r="U64" s="192"/>
      <c r="V64" s="174"/>
      <c r="W64" s="174"/>
      <c r="X64" s="174"/>
      <c r="Y64" s="144"/>
      <c r="Z64" s="193"/>
      <c r="AA64" s="199">
        <f t="shared" si="45"/>
        <v>0</v>
      </c>
      <c r="AB64" s="145"/>
      <c r="AC64" s="144">
        <f t="shared" si="46"/>
        <v>0</v>
      </c>
      <c r="AD64" s="225"/>
    </row>
    <row r="65" spans="1:30" x14ac:dyDescent="0.25">
      <c r="A65" s="181"/>
      <c r="B65" s="172"/>
      <c r="C65" s="172"/>
      <c r="D65" s="172"/>
      <c r="E65" s="144">
        <f t="shared" si="40"/>
        <v>0</v>
      </c>
      <c r="F65" s="192"/>
      <c r="G65" s="174"/>
      <c r="H65" s="174"/>
      <c r="I65" s="174"/>
      <c r="J65" s="144">
        <f t="shared" si="41"/>
        <v>0</v>
      </c>
      <c r="K65" s="192"/>
      <c r="L65" s="174"/>
      <c r="M65" s="174"/>
      <c r="N65" s="174"/>
      <c r="O65" s="144">
        <f t="shared" si="42"/>
        <v>0</v>
      </c>
      <c r="P65" s="192"/>
      <c r="Q65" s="174"/>
      <c r="R65" s="174"/>
      <c r="S65" s="174"/>
      <c r="T65" s="144">
        <f t="shared" si="43"/>
        <v>0</v>
      </c>
      <c r="U65" s="192"/>
      <c r="V65" s="174"/>
      <c r="W65" s="174"/>
      <c r="X65" s="174"/>
      <c r="Y65" s="144">
        <f t="shared" si="44"/>
        <v>0</v>
      </c>
      <c r="Z65" s="193"/>
      <c r="AA65" s="199">
        <f t="shared" si="45"/>
        <v>0</v>
      </c>
      <c r="AB65" s="145"/>
      <c r="AC65" s="144">
        <f t="shared" si="46"/>
        <v>0</v>
      </c>
      <c r="AD65" s="225"/>
    </row>
    <row r="66" spans="1:30" x14ac:dyDescent="0.25">
      <c r="A66" s="181"/>
      <c r="B66" s="172"/>
      <c r="C66" s="172"/>
      <c r="D66" s="172"/>
      <c r="E66" s="144">
        <f t="shared" si="40"/>
        <v>0</v>
      </c>
      <c r="F66" s="192"/>
      <c r="G66" s="174"/>
      <c r="H66" s="174"/>
      <c r="I66" s="174"/>
      <c r="J66" s="144">
        <f t="shared" si="41"/>
        <v>0</v>
      </c>
      <c r="K66" s="192"/>
      <c r="L66" s="174"/>
      <c r="M66" s="174"/>
      <c r="N66" s="174"/>
      <c r="O66" s="144">
        <f t="shared" si="42"/>
        <v>0</v>
      </c>
      <c r="P66" s="192"/>
      <c r="Q66" s="174"/>
      <c r="R66" s="174"/>
      <c r="S66" s="174"/>
      <c r="T66" s="144">
        <f t="shared" si="43"/>
        <v>0</v>
      </c>
      <c r="U66" s="192"/>
      <c r="V66" s="174"/>
      <c r="W66" s="174"/>
      <c r="X66" s="174"/>
      <c r="Y66" s="144">
        <f t="shared" si="44"/>
        <v>0</v>
      </c>
      <c r="Z66" s="193"/>
      <c r="AA66" s="199">
        <f t="shared" si="45"/>
        <v>0</v>
      </c>
      <c r="AB66" s="145"/>
      <c r="AC66" s="144">
        <f t="shared" si="46"/>
        <v>0</v>
      </c>
      <c r="AD66" s="225"/>
    </row>
    <row r="67" spans="1:30" x14ac:dyDescent="0.25">
      <c r="A67" s="180" t="s">
        <v>111</v>
      </c>
      <c r="B67" s="175"/>
      <c r="C67" s="175"/>
      <c r="D67" s="175"/>
      <c r="E67" s="176">
        <f>SUM(E62:E66)</f>
        <v>0</v>
      </c>
      <c r="F67" s="176"/>
      <c r="G67" s="177"/>
      <c r="H67" s="177"/>
      <c r="I67" s="177"/>
      <c r="J67" s="176">
        <f>SUM(J62:J66)</f>
        <v>0</v>
      </c>
      <c r="K67" s="176"/>
      <c r="L67" s="177"/>
      <c r="M67" s="177"/>
      <c r="N67" s="177"/>
      <c r="O67" s="176">
        <f>SUM(O62:O66)</f>
        <v>0</v>
      </c>
      <c r="P67" s="176"/>
      <c r="Q67" s="177"/>
      <c r="R67" s="177"/>
      <c r="S67" s="177"/>
      <c r="T67" s="176">
        <f>SUM(T62:T66)</f>
        <v>0</v>
      </c>
      <c r="U67" s="176"/>
      <c r="V67" s="177"/>
      <c r="W67" s="177"/>
      <c r="X67" s="177"/>
      <c r="Y67" s="176">
        <f>SUM(Y62:Y66)</f>
        <v>0</v>
      </c>
      <c r="Z67" s="176"/>
      <c r="AA67" s="208">
        <f>SUM(AA62:AA66)</f>
        <v>0</v>
      </c>
      <c r="AB67" s="208">
        <f>SUM(AB62:AB66)</f>
        <v>0</v>
      </c>
      <c r="AC67" s="214">
        <f>SUM(AC62:AC66)</f>
        <v>0</v>
      </c>
      <c r="AD67" s="244" t="str">
        <f>IF(SUM(E67,J67,O67,T67,Y67)=AA67,"Ties","Doesn't Foot")</f>
        <v>Ties</v>
      </c>
    </row>
    <row r="68" spans="1:30" x14ac:dyDescent="0.25">
      <c r="A68" s="142" t="s">
        <v>112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225"/>
    </row>
    <row r="69" spans="1:30" x14ac:dyDescent="0.25">
      <c r="A69" s="183"/>
      <c r="B69" s="172"/>
      <c r="C69" s="172"/>
      <c r="D69" s="172"/>
      <c r="E69" s="144">
        <f t="shared" ref="E69:E70" si="47">ROUND(C69*D69,0)</f>
        <v>0</v>
      </c>
      <c r="F69" s="192"/>
      <c r="G69" s="174"/>
      <c r="H69" s="174"/>
      <c r="I69" s="174"/>
      <c r="J69" s="144">
        <f t="shared" ref="J69:J70" si="48">ROUND(H69*I69,0)</f>
        <v>0</v>
      </c>
      <c r="K69" s="192"/>
      <c r="L69" s="174"/>
      <c r="M69" s="174"/>
      <c r="N69" s="174"/>
      <c r="O69" s="144">
        <f t="shared" ref="O69:O70" si="49">ROUND(M69*N69,0)</f>
        <v>0</v>
      </c>
      <c r="P69" s="192"/>
      <c r="Q69" s="174"/>
      <c r="R69" s="174"/>
      <c r="S69" s="174"/>
      <c r="T69" s="144">
        <f t="shared" ref="T69:T70" si="50">ROUND(R69*S69,0)</f>
        <v>0</v>
      </c>
      <c r="U69" s="192"/>
      <c r="V69" s="174"/>
      <c r="W69" s="174"/>
      <c r="X69" s="174"/>
      <c r="Y69" s="144">
        <f t="shared" ref="Y69:Y70" si="51">ROUND(W69*X69,0)</f>
        <v>0</v>
      </c>
      <c r="Z69" s="193"/>
      <c r="AA69" s="199">
        <f t="shared" ref="AA69:AA70" si="52">E69+J69+O69+T69+Y69</f>
        <v>0</v>
      </c>
      <c r="AB69" s="145"/>
      <c r="AC69" s="144">
        <f>AA69+AB69</f>
        <v>0</v>
      </c>
      <c r="AD69" s="225"/>
    </row>
    <row r="70" spans="1:30" x14ac:dyDescent="0.25">
      <c r="A70" s="183"/>
      <c r="B70" s="172"/>
      <c r="C70" s="172"/>
      <c r="D70" s="172"/>
      <c r="E70" s="144">
        <f t="shared" si="47"/>
        <v>0</v>
      </c>
      <c r="F70" s="192"/>
      <c r="G70" s="174"/>
      <c r="H70" s="174"/>
      <c r="I70" s="174"/>
      <c r="J70" s="144">
        <f t="shared" si="48"/>
        <v>0</v>
      </c>
      <c r="K70" s="192"/>
      <c r="L70" s="174"/>
      <c r="M70" s="174"/>
      <c r="N70" s="174"/>
      <c r="O70" s="144">
        <f t="shared" si="49"/>
        <v>0</v>
      </c>
      <c r="P70" s="192"/>
      <c r="Q70" s="174"/>
      <c r="R70" s="174"/>
      <c r="S70" s="174"/>
      <c r="T70" s="144">
        <f t="shared" si="50"/>
        <v>0</v>
      </c>
      <c r="U70" s="192"/>
      <c r="V70" s="174"/>
      <c r="W70" s="174"/>
      <c r="X70" s="174"/>
      <c r="Y70" s="144">
        <f t="shared" si="51"/>
        <v>0</v>
      </c>
      <c r="Z70" s="193"/>
      <c r="AA70" s="199">
        <f t="shared" si="52"/>
        <v>0</v>
      </c>
      <c r="AB70" s="145"/>
      <c r="AC70" s="144">
        <f>AA70+AB70</f>
        <v>0</v>
      </c>
      <c r="AD70" s="225"/>
    </row>
    <row r="71" spans="1:30" x14ac:dyDescent="0.25">
      <c r="A71" s="180" t="s">
        <v>113</v>
      </c>
      <c r="B71" s="175"/>
      <c r="C71" s="175"/>
      <c r="D71" s="175"/>
      <c r="E71" s="176">
        <f>SUM(E69:E70)</f>
        <v>0</v>
      </c>
      <c r="F71" s="176"/>
      <c r="G71" s="177"/>
      <c r="H71" s="177"/>
      <c r="I71" s="177"/>
      <c r="J71" s="176">
        <f>SUM(J69:J70)</f>
        <v>0</v>
      </c>
      <c r="K71" s="176"/>
      <c r="L71" s="177"/>
      <c r="M71" s="177"/>
      <c r="N71" s="177"/>
      <c r="O71" s="176">
        <f>SUM(O69:O70)</f>
        <v>0</v>
      </c>
      <c r="P71" s="176"/>
      <c r="Q71" s="177"/>
      <c r="R71" s="177"/>
      <c r="S71" s="177"/>
      <c r="T71" s="176">
        <f>SUM(T69:T70)</f>
        <v>0</v>
      </c>
      <c r="U71" s="176"/>
      <c r="V71" s="177"/>
      <c r="W71" s="177"/>
      <c r="X71" s="177"/>
      <c r="Y71" s="176">
        <f>SUM(Y69:Y70)</f>
        <v>0</v>
      </c>
      <c r="Z71" s="176"/>
      <c r="AA71" s="208">
        <f>SUM(AA69:AA70)</f>
        <v>0</v>
      </c>
      <c r="AB71" s="208">
        <f>SUM(AB69:AB70)</f>
        <v>0</v>
      </c>
      <c r="AC71" s="214">
        <f>SUM(AC69:AC70)</f>
        <v>0</v>
      </c>
      <c r="AD71" s="244" t="str">
        <f>IF(SUM(E71,J71,O71,T71,Y71)=AA71,"Ties","Doesn't Foot")</f>
        <v>Ties</v>
      </c>
    </row>
    <row r="72" spans="1:30" ht="25.5" x14ac:dyDescent="0.25">
      <c r="A72" s="142" t="s">
        <v>115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225"/>
    </row>
    <row r="73" spans="1:30" x14ac:dyDescent="0.25">
      <c r="A73" s="153" t="s">
        <v>117</v>
      </c>
      <c r="B73" s="153"/>
      <c r="C73" s="153"/>
      <c r="D73" s="153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202"/>
      <c r="AB73" s="202"/>
      <c r="AC73" s="167"/>
      <c r="AD73" s="225"/>
    </row>
    <row r="74" spans="1:30" x14ac:dyDescent="0.25">
      <c r="A74" s="153"/>
      <c r="B74" s="153"/>
      <c r="C74" s="153"/>
      <c r="D74" s="153"/>
      <c r="E74" s="144">
        <f t="shared" ref="E74" si="53">ROUND(C74*D74,0)</f>
        <v>0</v>
      </c>
      <c r="F74" s="144"/>
      <c r="G74" s="167"/>
      <c r="H74" s="167"/>
      <c r="I74" s="167"/>
      <c r="J74" s="144">
        <f t="shared" ref="J74" si="54">ROUND(H74*I74,0)</f>
        <v>0</v>
      </c>
      <c r="K74" s="144"/>
      <c r="L74" s="167"/>
      <c r="M74" s="167"/>
      <c r="N74" s="167"/>
      <c r="O74" s="144">
        <f t="shared" ref="O74" si="55">ROUND(M74*N74,0)</f>
        <v>0</v>
      </c>
      <c r="P74" s="144"/>
      <c r="Q74" s="167"/>
      <c r="R74" s="167"/>
      <c r="S74" s="167"/>
      <c r="T74" s="144">
        <f t="shared" ref="T74" si="56">ROUND(R74*S74,0)</f>
        <v>0</v>
      </c>
      <c r="U74" s="144"/>
      <c r="V74" s="167"/>
      <c r="W74" s="167"/>
      <c r="X74" s="167"/>
      <c r="Y74" s="144">
        <f t="shared" ref="Y74" si="57">ROUND(W74*X74,0)</f>
        <v>0</v>
      </c>
      <c r="Z74" s="193"/>
      <c r="AA74" s="199">
        <f t="shared" ref="AA74:AA80" si="58">E74+J74+O74+T74+Y74</f>
        <v>0</v>
      </c>
      <c r="AB74" s="145"/>
      <c r="AC74" s="144">
        <f>AA74+AB74</f>
        <v>0</v>
      </c>
      <c r="AD74" s="225"/>
    </row>
    <row r="75" spans="1:30" x14ac:dyDescent="0.25">
      <c r="A75" s="153" t="s">
        <v>118</v>
      </c>
      <c r="B75" s="153"/>
      <c r="C75" s="153"/>
      <c r="D75" s="153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94"/>
      <c r="AA75" s="199"/>
      <c r="AB75" s="145"/>
      <c r="AC75" s="144">
        <f t="shared" ref="AC75:AC80" si="59">AA75+AB75</f>
        <v>0</v>
      </c>
      <c r="AD75" s="225"/>
    </row>
    <row r="76" spans="1:30" x14ac:dyDescent="0.25">
      <c r="A76" s="153"/>
      <c r="B76" s="153"/>
      <c r="C76" s="153"/>
      <c r="D76" s="153"/>
      <c r="E76" s="144">
        <f t="shared" ref="E76:E80" si="60">ROUND(C76*D76,0)</f>
        <v>0</v>
      </c>
      <c r="F76" s="144"/>
      <c r="G76" s="167"/>
      <c r="H76" s="167"/>
      <c r="I76" s="167"/>
      <c r="J76" s="144">
        <f t="shared" ref="J76:J80" si="61">ROUND(H76*I76,0)</f>
        <v>0</v>
      </c>
      <c r="K76" s="144"/>
      <c r="L76" s="167"/>
      <c r="M76" s="167"/>
      <c r="N76" s="167"/>
      <c r="O76" s="144">
        <f t="shared" ref="O76:O80" si="62">ROUND(M76*N76,0)</f>
        <v>0</v>
      </c>
      <c r="P76" s="144"/>
      <c r="Q76" s="167"/>
      <c r="R76" s="167"/>
      <c r="S76" s="167"/>
      <c r="T76" s="144">
        <f t="shared" ref="T76:T80" si="63">ROUND(R76*S76,0)</f>
        <v>0</v>
      </c>
      <c r="U76" s="144"/>
      <c r="V76" s="167"/>
      <c r="W76" s="167"/>
      <c r="X76" s="167"/>
      <c r="Y76" s="144">
        <f t="shared" ref="Y76:Y80" si="64">ROUND(W76*X76,0)</f>
        <v>0</v>
      </c>
      <c r="Z76" s="193"/>
      <c r="AA76" s="199">
        <f t="shared" si="58"/>
        <v>0</v>
      </c>
      <c r="AB76" s="145"/>
      <c r="AC76" s="144">
        <f t="shared" si="59"/>
        <v>0</v>
      </c>
      <c r="AD76" s="225"/>
    </row>
    <row r="77" spans="1:30" x14ac:dyDescent="0.25">
      <c r="A77" s="153" t="s">
        <v>124</v>
      </c>
      <c r="B77" s="153"/>
      <c r="C77" s="153"/>
      <c r="D77" s="153"/>
      <c r="E77" s="144"/>
      <c r="F77" s="144"/>
      <c r="G77" s="167"/>
      <c r="H77" s="167"/>
      <c r="I77" s="167"/>
      <c r="J77" s="144"/>
      <c r="K77" s="144"/>
      <c r="L77" s="167"/>
      <c r="M77" s="167"/>
      <c r="N77" s="167"/>
      <c r="O77" s="144"/>
      <c r="P77" s="144"/>
      <c r="Q77" s="167"/>
      <c r="R77" s="167"/>
      <c r="S77" s="167"/>
      <c r="T77" s="144"/>
      <c r="U77" s="144"/>
      <c r="V77" s="167"/>
      <c r="W77" s="167"/>
      <c r="X77" s="167"/>
      <c r="Y77" s="144"/>
      <c r="Z77" s="193"/>
      <c r="AA77" s="199"/>
      <c r="AB77" s="145"/>
      <c r="AC77" s="144">
        <f t="shared" si="59"/>
        <v>0</v>
      </c>
      <c r="AD77" s="225"/>
    </row>
    <row r="78" spans="1:30" x14ac:dyDescent="0.25">
      <c r="A78" s="153"/>
      <c r="B78" s="153"/>
      <c r="C78" s="153"/>
      <c r="D78" s="153"/>
      <c r="E78" s="144">
        <f t="shared" si="60"/>
        <v>0</v>
      </c>
      <c r="F78" s="144"/>
      <c r="G78" s="167"/>
      <c r="H78" s="167"/>
      <c r="I78" s="167"/>
      <c r="J78" s="144">
        <f t="shared" si="61"/>
        <v>0</v>
      </c>
      <c r="K78" s="144"/>
      <c r="L78" s="167"/>
      <c r="M78" s="167"/>
      <c r="N78" s="167"/>
      <c r="O78" s="144">
        <f t="shared" si="62"/>
        <v>0</v>
      </c>
      <c r="P78" s="144"/>
      <c r="Q78" s="167"/>
      <c r="R78" s="167"/>
      <c r="S78" s="167"/>
      <c r="T78" s="144">
        <f t="shared" si="63"/>
        <v>0</v>
      </c>
      <c r="U78" s="144"/>
      <c r="V78" s="167"/>
      <c r="W78" s="167"/>
      <c r="X78" s="167"/>
      <c r="Y78" s="144">
        <f t="shared" si="64"/>
        <v>0</v>
      </c>
      <c r="Z78" s="193"/>
      <c r="AA78" s="199">
        <f t="shared" si="58"/>
        <v>0</v>
      </c>
      <c r="AB78" s="145"/>
      <c r="AC78" s="144">
        <f t="shared" si="59"/>
        <v>0</v>
      </c>
      <c r="AD78" s="225"/>
    </row>
    <row r="79" spans="1:30" x14ac:dyDescent="0.25">
      <c r="A79" s="153" t="s">
        <v>125</v>
      </c>
      <c r="B79" s="153"/>
      <c r="C79" s="153"/>
      <c r="D79" s="153"/>
      <c r="E79" s="144"/>
      <c r="F79" s="144"/>
      <c r="G79" s="167"/>
      <c r="H79" s="167"/>
      <c r="I79" s="167"/>
      <c r="J79" s="144"/>
      <c r="K79" s="144"/>
      <c r="L79" s="167"/>
      <c r="M79" s="167"/>
      <c r="N79" s="167"/>
      <c r="O79" s="144"/>
      <c r="P79" s="144"/>
      <c r="Q79" s="167"/>
      <c r="R79" s="167"/>
      <c r="S79" s="167"/>
      <c r="T79" s="144"/>
      <c r="U79" s="144"/>
      <c r="V79" s="167"/>
      <c r="W79" s="167"/>
      <c r="X79" s="167"/>
      <c r="Y79" s="144"/>
      <c r="Z79" s="193"/>
      <c r="AA79" s="199"/>
      <c r="AB79" s="145"/>
      <c r="AC79" s="144">
        <f t="shared" si="59"/>
        <v>0</v>
      </c>
      <c r="AD79" s="225"/>
    </row>
    <row r="80" spans="1:30" x14ac:dyDescent="0.25">
      <c r="A80" s="153"/>
      <c r="B80" s="153"/>
      <c r="C80" s="153"/>
      <c r="D80" s="153"/>
      <c r="E80" s="144">
        <f t="shared" si="60"/>
        <v>0</v>
      </c>
      <c r="F80" s="144"/>
      <c r="G80" s="167"/>
      <c r="H80" s="167"/>
      <c r="I80" s="167"/>
      <c r="J80" s="144">
        <f t="shared" si="61"/>
        <v>0</v>
      </c>
      <c r="K80" s="144"/>
      <c r="L80" s="167"/>
      <c r="M80" s="167"/>
      <c r="N80" s="167"/>
      <c r="O80" s="144">
        <f t="shared" si="62"/>
        <v>0</v>
      </c>
      <c r="P80" s="144"/>
      <c r="Q80" s="167"/>
      <c r="R80" s="167"/>
      <c r="S80" s="167"/>
      <c r="T80" s="144">
        <f t="shared" si="63"/>
        <v>0</v>
      </c>
      <c r="U80" s="144"/>
      <c r="V80" s="167"/>
      <c r="W80" s="167"/>
      <c r="X80" s="167"/>
      <c r="Y80" s="144">
        <f t="shared" si="64"/>
        <v>0</v>
      </c>
      <c r="Z80" s="193"/>
      <c r="AA80" s="199">
        <f t="shared" si="58"/>
        <v>0</v>
      </c>
      <c r="AB80" s="145"/>
      <c r="AC80" s="144">
        <f t="shared" si="59"/>
        <v>0</v>
      </c>
      <c r="AD80" s="225"/>
    </row>
    <row r="81" spans="1:30" x14ac:dyDescent="0.25">
      <c r="A81" s="189" t="s">
        <v>114</v>
      </c>
      <c r="B81" s="189"/>
      <c r="C81" s="189"/>
      <c r="D81" s="189"/>
      <c r="E81" s="176">
        <f>SUM(E74:E80)</f>
        <v>0</v>
      </c>
      <c r="F81" s="176"/>
      <c r="G81" s="189"/>
      <c r="H81" s="189"/>
      <c r="I81" s="189"/>
      <c r="J81" s="176">
        <f>SUM(J74:J80)</f>
        <v>0</v>
      </c>
      <c r="K81" s="176"/>
      <c r="L81" s="189"/>
      <c r="M81" s="189"/>
      <c r="N81" s="189"/>
      <c r="O81" s="176">
        <f>SUM(O74:O80)</f>
        <v>0</v>
      </c>
      <c r="P81" s="176"/>
      <c r="Q81" s="189"/>
      <c r="R81" s="189"/>
      <c r="S81" s="189"/>
      <c r="T81" s="176">
        <f>SUM(T74:T80)</f>
        <v>0</v>
      </c>
      <c r="U81" s="176"/>
      <c r="V81" s="189"/>
      <c r="W81" s="189"/>
      <c r="X81" s="189"/>
      <c r="Y81" s="176">
        <f>SUM(Y74:Y80)</f>
        <v>0</v>
      </c>
      <c r="Z81" s="176"/>
      <c r="AA81" s="208">
        <f>SUM(AA74:AA80)</f>
        <v>0</v>
      </c>
      <c r="AB81" s="208">
        <f>SUM(AB74:AB80)</f>
        <v>0</v>
      </c>
      <c r="AC81" s="214">
        <f>SUM(AC74:AC80)</f>
        <v>0</v>
      </c>
      <c r="AD81" s="244" t="str">
        <f>IF(SUM(E81,J81,O81,T81,Y81)=AA81,"Ties","Doesn't Foot")</f>
        <v>Ties</v>
      </c>
    </row>
    <row r="82" spans="1:30" x14ac:dyDescent="0.25">
      <c r="A82" s="171" t="s">
        <v>139</v>
      </c>
      <c r="B82" s="171"/>
      <c r="C82" s="171"/>
      <c r="D82" s="171"/>
      <c r="E82" s="190">
        <f>E81+E71+E67+E58</f>
        <v>0</v>
      </c>
      <c r="F82" s="190"/>
      <c r="G82" s="171"/>
      <c r="H82" s="171"/>
      <c r="I82" s="171"/>
      <c r="J82" s="190">
        <f>J81+J71+J67+J58</f>
        <v>0</v>
      </c>
      <c r="K82" s="171"/>
      <c r="L82" s="171"/>
      <c r="M82" s="171"/>
      <c r="N82" s="171"/>
      <c r="O82" s="190">
        <f>O81+O71+O67+O58</f>
        <v>0</v>
      </c>
      <c r="P82" s="171"/>
      <c r="Q82" s="171"/>
      <c r="R82" s="171"/>
      <c r="S82" s="171"/>
      <c r="T82" s="190">
        <f>T81+T71+T67+T58</f>
        <v>0</v>
      </c>
      <c r="U82" s="171"/>
      <c r="V82" s="171"/>
      <c r="W82" s="171"/>
      <c r="X82" s="171"/>
      <c r="Y82" s="190">
        <f>Y81+Y71+Y67+Y58</f>
        <v>0</v>
      </c>
      <c r="Z82" s="171"/>
      <c r="AA82" s="190">
        <f>AA81+AA71+AA67+AA58</f>
        <v>0</v>
      </c>
      <c r="AB82" s="190">
        <f>AB81+AB71+AB67+AB58</f>
        <v>0</v>
      </c>
      <c r="AC82" s="190">
        <f>AC81+AC71+AC67+AC58</f>
        <v>0</v>
      </c>
      <c r="AD82" s="244" t="str">
        <f>IF(SUM(E82,J82,O82,T82,Y82)=AA82,"Ties","Doesn't Foot")</f>
        <v>Ties</v>
      </c>
    </row>
    <row r="83" spans="1:30" x14ac:dyDescent="0.25">
      <c r="A83" s="142" t="s">
        <v>27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225"/>
    </row>
    <row r="84" spans="1:30" x14ac:dyDescent="0.25">
      <c r="A84" s="153"/>
      <c r="B84" s="153"/>
      <c r="C84" s="153"/>
      <c r="D84" s="153"/>
      <c r="E84" s="144">
        <f t="shared" ref="E84:E89" si="65">ROUND(C84*D84,0)</f>
        <v>0</v>
      </c>
      <c r="F84" s="144"/>
      <c r="G84" s="153"/>
      <c r="H84" s="153"/>
      <c r="I84" s="153"/>
      <c r="J84" s="144">
        <f t="shared" ref="J84:J89" si="66">ROUND(H84*I84,0)</f>
        <v>0</v>
      </c>
      <c r="K84" s="144"/>
      <c r="L84" s="153"/>
      <c r="M84" s="153"/>
      <c r="N84" s="153"/>
      <c r="O84" s="144">
        <f t="shared" ref="O84:O89" si="67">ROUND(M84*N84,0)</f>
        <v>0</v>
      </c>
      <c r="P84" s="144"/>
      <c r="Q84" s="153"/>
      <c r="R84" s="153"/>
      <c r="S84" s="153"/>
      <c r="T84" s="144">
        <f t="shared" ref="T84:T89" si="68">ROUND(R84*S84,0)</f>
        <v>0</v>
      </c>
      <c r="U84" s="144"/>
      <c r="V84" s="153"/>
      <c r="W84" s="153"/>
      <c r="X84" s="153"/>
      <c r="Y84" s="144">
        <f t="shared" ref="Y84:Y89" si="69">ROUND(W84*X84,0)</f>
        <v>0</v>
      </c>
      <c r="Z84" s="193"/>
      <c r="AA84" s="199">
        <f t="shared" ref="AA84:AA89" si="70">E84+J84+O84+T84+Y84</f>
        <v>0</v>
      </c>
      <c r="AB84" s="145"/>
      <c r="AC84" s="264">
        <f>AA84+AB84</f>
        <v>0</v>
      </c>
      <c r="AD84" s="225"/>
    </row>
    <row r="85" spans="1:30" x14ac:dyDescent="0.25">
      <c r="A85" s="153"/>
      <c r="B85" s="153"/>
      <c r="C85" s="153"/>
      <c r="D85" s="153"/>
      <c r="E85" s="144">
        <f t="shared" si="65"/>
        <v>0</v>
      </c>
      <c r="F85" s="144"/>
      <c r="G85" s="153"/>
      <c r="H85" s="153"/>
      <c r="I85" s="153"/>
      <c r="J85" s="144">
        <f t="shared" si="66"/>
        <v>0</v>
      </c>
      <c r="K85" s="144"/>
      <c r="L85" s="153"/>
      <c r="M85" s="153"/>
      <c r="N85" s="153"/>
      <c r="O85" s="144">
        <f t="shared" si="67"/>
        <v>0</v>
      </c>
      <c r="P85" s="144"/>
      <c r="Q85" s="153"/>
      <c r="R85" s="153"/>
      <c r="S85" s="153"/>
      <c r="T85" s="144">
        <f t="shared" si="68"/>
        <v>0</v>
      </c>
      <c r="U85" s="144"/>
      <c r="V85" s="153"/>
      <c r="W85" s="153"/>
      <c r="X85" s="153"/>
      <c r="Y85" s="144">
        <f t="shared" si="69"/>
        <v>0</v>
      </c>
      <c r="Z85" s="193"/>
      <c r="AA85" s="199">
        <f t="shared" si="70"/>
        <v>0</v>
      </c>
      <c r="AB85" s="145"/>
      <c r="AC85" s="264">
        <f t="shared" ref="AC85:AC89" si="71">AA85+AB85</f>
        <v>0</v>
      </c>
      <c r="AD85" s="225"/>
    </row>
    <row r="86" spans="1:30" x14ac:dyDescent="0.25">
      <c r="A86" s="153"/>
      <c r="B86" s="153"/>
      <c r="C86" s="153"/>
      <c r="D86" s="153"/>
      <c r="E86" s="144">
        <f t="shared" si="65"/>
        <v>0</v>
      </c>
      <c r="F86" s="144"/>
      <c r="G86" s="153"/>
      <c r="H86" s="153"/>
      <c r="I86" s="153"/>
      <c r="J86" s="144">
        <f t="shared" si="66"/>
        <v>0</v>
      </c>
      <c r="K86" s="144"/>
      <c r="L86" s="153"/>
      <c r="M86" s="153"/>
      <c r="N86" s="153"/>
      <c r="O86" s="144">
        <f t="shared" si="67"/>
        <v>0</v>
      </c>
      <c r="P86" s="144"/>
      <c r="Q86" s="153"/>
      <c r="R86" s="153"/>
      <c r="S86" s="153"/>
      <c r="T86" s="144">
        <f t="shared" si="68"/>
        <v>0</v>
      </c>
      <c r="U86" s="144"/>
      <c r="V86" s="153"/>
      <c r="W86" s="153"/>
      <c r="X86" s="153"/>
      <c r="Y86" s="144">
        <f t="shared" si="69"/>
        <v>0</v>
      </c>
      <c r="Z86" s="193"/>
      <c r="AA86" s="199">
        <f t="shared" si="70"/>
        <v>0</v>
      </c>
      <c r="AB86" s="145"/>
      <c r="AC86" s="264">
        <f t="shared" si="71"/>
        <v>0</v>
      </c>
      <c r="AD86" s="225"/>
    </row>
    <row r="87" spans="1:30" x14ac:dyDescent="0.25">
      <c r="A87" s="153"/>
      <c r="B87" s="153"/>
      <c r="C87" s="153"/>
      <c r="D87" s="153"/>
      <c r="E87" s="144">
        <f t="shared" si="65"/>
        <v>0</v>
      </c>
      <c r="F87" s="144"/>
      <c r="G87" s="153"/>
      <c r="H87" s="153"/>
      <c r="I87" s="153"/>
      <c r="J87" s="144">
        <f t="shared" si="66"/>
        <v>0</v>
      </c>
      <c r="K87" s="144"/>
      <c r="L87" s="153"/>
      <c r="M87" s="153"/>
      <c r="N87" s="153"/>
      <c r="O87" s="144">
        <f t="shared" si="67"/>
        <v>0</v>
      </c>
      <c r="P87" s="144"/>
      <c r="Q87" s="153"/>
      <c r="R87" s="153"/>
      <c r="S87" s="153"/>
      <c r="T87" s="144">
        <f t="shared" si="68"/>
        <v>0</v>
      </c>
      <c r="U87" s="144"/>
      <c r="V87" s="153"/>
      <c r="W87" s="153"/>
      <c r="X87" s="153"/>
      <c r="Y87" s="144">
        <f t="shared" si="69"/>
        <v>0</v>
      </c>
      <c r="Z87" s="193"/>
      <c r="AA87" s="199">
        <f t="shared" si="70"/>
        <v>0</v>
      </c>
      <c r="AB87" s="145"/>
      <c r="AC87" s="264">
        <f t="shared" si="71"/>
        <v>0</v>
      </c>
      <c r="AD87" s="225"/>
    </row>
    <row r="88" spans="1:30" x14ac:dyDescent="0.25">
      <c r="A88" s="153"/>
      <c r="B88" s="153"/>
      <c r="C88" s="153"/>
      <c r="D88" s="153"/>
      <c r="E88" s="144">
        <f t="shared" si="65"/>
        <v>0</v>
      </c>
      <c r="F88" s="144"/>
      <c r="G88" s="153"/>
      <c r="H88" s="153"/>
      <c r="I88" s="153"/>
      <c r="J88" s="144">
        <f t="shared" si="66"/>
        <v>0</v>
      </c>
      <c r="K88" s="144"/>
      <c r="L88" s="153"/>
      <c r="M88" s="153"/>
      <c r="N88" s="153"/>
      <c r="O88" s="144">
        <f t="shared" si="67"/>
        <v>0</v>
      </c>
      <c r="P88" s="144"/>
      <c r="Q88" s="153"/>
      <c r="R88" s="153"/>
      <c r="S88" s="153"/>
      <c r="T88" s="144">
        <f t="shared" si="68"/>
        <v>0</v>
      </c>
      <c r="U88" s="144"/>
      <c r="V88" s="153"/>
      <c r="W88" s="153"/>
      <c r="X88" s="153"/>
      <c r="Y88" s="144">
        <f t="shared" si="69"/>
        <v>0</v>
      </c>
      <c r="Z88" s="193"/>
      <c r="AA88" s="199">
        <f t="shared" si="70"/>
        <v>0</v>
      </c>
      <c r="AB88" s="145"/>
      <c r="AC88" s="264">
        <f t="shared" si="71"/>
        <v>0</v>
      </c>
      <c r="AD88" s="260"/>
    </row>
    <row r="89" spans="1:30" x14ac:dyDescent="0.25">
      <c r="A89" s="153"/>
      <c r="B89" s="153"/>
      <c r="C89" s="153"/>
      <c r="D89" s="153"/>
      <c r="E89" s="144">
        <f t="shared" si="65"/>
        <v>0</v>
      </c>
      <c r="F89" s="144"/>
      <c r="G89" s="153"/>
      <c r="H89" s="153"/>
      <c r="I89" s="153"/>
      <c r="J89" s="144">
        <f t="shared" si="66"/>
        <v>0</v>
      </c>
      <c r="K89" s="144"/>
      <c r="L89" s="153"/>
      <c r="M89" s="153"/>
      <c r="N89" s="153"/>
      <c r="O89" s="144">
        <f t="shared" si="67"/>
        <v>0</v>
      </c>
      <c r="P89" s="144"/>
      <c r="Q89" s="153"/>
      <c r="R89" s="153"/>
      <c r="S89" s="153"/>
      <c r="T89" s="144">
        <f t="shared" si="68"/>
        <v>0</v>
      </c>
      <c r="U89" s="144"/>
      <c r="V89" s="153"/>
      <c r="W89" s="153"/>
      <c r="X89" s="153"/>
      <c r="Y89" s="144">
        <f t="shared" si="69"/>
        <v>0</v>
      </c>
      <c r="Z89" s="193"/>
      <c r="AA89" s="199">
        <f t="shared" si="70"/>
        <v>0</v>
      </c>
      <c r="AB89" s="145"/>
      <c r="AC89" s="264">
        <f t="shared" si="71"/>
        <v>0</v>
      </c>
      <c r="AD89" s="225"/>
    </row>
    <row r="90" spans="1:30" x14ac:dyDescent="0.25">
      <c r="A90" s="184" t="s">
        <v>116</v>
      </c>
      <c r="B90" s="184"/>
      <c r="C90" s="184"/>
      <c r="D90" s="184"/>
      <c r="E90" s="191">
        <f>SUM(E84:E89)</f>
        <v>0</v>
      </c>
      <c r="F90" s="191"/>
      <c r="G90" s="184"/>
      <c r="H90" s="184"/>
      <c r="I90" s="184"/>
      <c r="J90" s="191">
        <f>SUM(J84:J89)</f>
        <v>0</v>
      </c>
      <c r="K90" s="191"/>
      <c r="L90" s="184"/>
      <c r="M90" s="184"/>
      <c r="N90" s="184"/>
      <c r="O90" s="191">
        <f>SUM(O84:O89)</f>
        <v>0</v>
      </c>
      <c r="P90" s="191"/>
      <c r="Q90" s="184"/>
      <c r="R90" s="184"/>
      <c r="S90" s="184"/>
      <c r="T90" s="191">
        <f>SUM(T84:T89)</f>
        <v>0</v>
      </c>
      <c r="U90" s="191"/>
      <c r="V90" s="184"/>
      <c r="W90" s="184"/>
      <c r="X90" s="184"/>
      <c r="Y90" s="191">
        <f>SUM(Y84:Y89)</f>
        <v>0</v>
      </c>
      <c r="Z90" s="191"/>
      <c r="AA90" s="209">
        <f>SUM(AA84:AA89)</f>
        <v>0</v>
      </c>
      <c r="AB90" s="209"/>
      <c r="AC90" s="190">
        <f>SUM(AC84:AC89)</f>
        <v>0</v>
      </c>
      <c r="AD90" s="244" t="str">
        <f>IF(SUM(E90,J90,O90,T90,Y90)=AA90,"Ties","Doesn't Foot")</f>
        <v>Ties</v>
      </c>
    </row>
    <row r="91" spans="1:30" x14ac:dyDescent="0.25">
      <c r="A91" s="259"/>
      <c r="B91" s="251"/>
      <c r="C91" s="251"/>
      <c r="D91" s="251"/>
      <c r="E91" s="173"/>
      <c r="F91" s="173"/>
      <c r="G91" s="251"/>
      <c r="H91" s="251"/>
      <c r="I91" s="251"/>
      <c r="J91" s="173"/>
      <c r="K91" s="173"/>
      <c r="L91" s="251"/>
      <c r="M91" s="251"/>
      <c r="N91" s="251"/>
      <c r="O91" s="173"/>
      <c r="P91" s="173"/>
      <c r="Q91" s="251"/>
      <c r="R91" s="251"/>
      <c r="S91" s="251"/>
      <c r="T91" s="173"/>
      <c r="U91" s="173"/>
      <c r="V91" s="251"/>
      <c r="W91" s="251"/>
      <c r="X91" s="251"/>
      <c r="Y91" s="173"/>
      <c r="Z91" s="173"/>
      <c r="AA91" s="207"/>
      <c r="AB91" s="216"/>
      <c r="AC91" s="213"/>
      <c r="AD91" s="260"/>
    </row>
    <row r="92" spans="1:30" x14ac:dyDescent="0.25">
      <c r="A92" s="184" t="s">
        <v>140</v>
      </c>
      <c r="B92" s="249"/>
      <c r="C92" s="249"/>
      <c r="D92" s="249"/>
      <c r="E92" s="250">
        <f>+E22+E26+E31+E40+E46+E51+E82+E90</f>
        <v>0</v>
      </c>
      <c r="F92" s="250"/>
      <c r="G92" s="249"/>
      <c r="H92" s="249"/>
      <c r="I92" s="249"/>
      <c r="J92" s="250">
        <f>+J22+J26+J31+J40+J46+J51+J82+J90</f>
        <v>0</v>
      </c>
      <c r="K92" s="250"/>
      <c r="L92" s="249"/>
      <c r="M92" s="249"/>
      <c r="N92" s="249"/>
      <c r="O92" s="250">
        <f>+O22+O26+O31+O40+O46+O51+O82+O90</f>
        <v>0</v>
      </c>
      <c r="P92" s="250"/>
      <c r="Q92" s="249"/>
      <c r="R92" s="249"/>
      <c r="S92" s="249"/>
      <c r="T92" s="250">
        <f>+T22+T26+T31+T40+T46+T51+T82+T90</f>
        <v>0</v>
      </c>
      <c r="U92" s="250"/>
      <c r="V92" s="249"/>
      <c r="W92" s="249"/>
      <c r="X92" s="249"/>
      <c r="Y92" s="250">
        <f>+Y22+Y26+Y31+Y40+Y46+Y51+Y82+Y90</f>
        <v>0</v>
      </c>
      <c r="Z92" s="250"/>
      <c r="AA92" s="250">
        <f>+AA22+AA26+AA31+AA40+AA46+AA51+AA82+AA90</f>
        <v>0</v>
      </c>
      <c r="AB92" s="209"/>
      <c r="AC92" s="250">
        <f>+AC22+AC26+AC31+AC40+AC46+AC51+AC82+AC90</f>
        <v>0</v>
      </c>
      <c r="AD92" s="244" t="str">
        <f>IF(SUM(E92,J92,O92,T92,Y92)=AA92,"Ties","Doesn't Foot")</f>
        <v>Ties</v>
      </c>
    </row>
    <row r="93" spans="1:30" x14ac:dyDescent="0.25">
      <c r="A93" s="162" t="s">
        <v>44</v>
      </c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201"/>
      <c r="AB93" s="196"/>
      <c r="AC93" s="142"/>
      <c r="AD93" s="225"/>
    </row>
    <row r="94" spans="1:30" x14ac:dyDescent="0.25">
      <c r="A94" s="141" t="s">
        <v>9</v>
      </c>
      <c r="B94" s="163"/>
      <c r="C94" s="262">
        <v>0</v>
      </c>
      <c r="D94" s="163"/>
      <c r="E94" s="144">
        <f t="shared" ref="E94:E97" si="72">ROUND(C94*D94,0)</f>
        <v>0</v>
      </c>
      <c r="F94" s="167"/>
      <c r="G94" s="167"/>
      <c r="H94" s="263">
        <f>C94</f>
        <v>0</v>
      </c>
      <c r="I94" s="167"/>
      <c r="J94" s="144">
        <f t="shared" ref="J94:J97" si="73">ROUND(H94*I94,0)</f>
        <v>0</v>
      </c>
      <c r="K94" s="167"/>
      <c r="L94" s="167"/>
      <c r="M94" s="263">
        <f>C94</f>
        <v>0</v>
      </c>
      <c r="N94" s="167"/>
      <c r="O94" s="144">
        <f t="shared" ref="O94:O97" si="74">ROUND(M94*N94,0)</f>
        <v>0</v>
      </c>
      <c r="P94" s="167"/>
      <c r="Q94" s="167"/>
      <c r="R94" s="263">
        <f>C94</f>
        <v>0</v>
      </c>
      <c r="S94" s="167"/>
      <c r="T94" s="144">
        <f t="shared" ref="T94:T97" si="75">ROUND(R94*S94,0)</f>
        <v>0</v>
      </c>
      <c r="U94" s="167"/>
      <c r="V94" s="167"/>
      <c r="W94" s="263">
        <f>C94</f>
        <v>0</v>
      </c>
      <c r="X94" s="167"/>
      <c r="Y94" s="144">
        <f t="shared" ref="Y94:Y97" si="76">ROUND(W94*X94,0)</f>
        <v>0</v>
      </c>
      <c r="Z94" s="167"/>
      <c r="AA94" s="199">
        <f t="shared" ref="AA94:AA97" si="77">E94+J94+O94+T94+Y94</f>
        <v>0</v>
      </c>
      <c r="AB94" s="202"/>
      <c r="AC94" s="264">
        <f>AA94+AB94</f>
        <v>0</v>
      </c>
      <c r="AD94" s="225"/>
    </row>
    <row r="95" spans="1:30" x14ac:dyDescent="0.25">
      <c r="A95" s="141" t="s">
        <v>28</v>
      </c>
      <c r="B95" s="163"/>
      <c r="C95" s="262">
        <v>0</v>
      </c>
      <c r="D95" s="163"/>
      <c r="E95" s="144">
        <f t="shared" si="72"/>
        <v>0</v>
      </c>
      <c r="F95" s="167"/>
      <c r="G95" s="167"/>
      <c r="H95" s="263">
        <f t="shared" ref="H95:H97" si="78">C95</f>
        <v>0</v>
      </c>
      <c r="I95" s="167"/>
      <c r="J95" s="144">
        <f t="shared" si="73"/>
        <v>0</v>
      </c>
      <c r="K95" s="167"/>
      <c r="L95" s="167"/>
      <c r="M95" s="263">
        <f t="shared" ref="M95:M97" si="79">C95</f>
        <v>0</v>
      </c>
      <c r="N95" s="167"/>
      <c r="O95" s="144">
        <f t="shared" si="74"/>
        <v>0</v>
      </c>
      <c r="P95" s="167"/>
      <c r="Q95" s="167"/>
      <c r="R95" s="263">
        <f t="shared" ref="R95:R97" si="80">C95</f>
        <v>0</v>
      </c>
      <c r="S95" s="167"/>
      <c r="T95" s="144">
        <f t="shared" si="75"/>
        <v>0</v>
      </c>
      <c r="U95" s="167"/>
      <c r="V95" s="167"/>
      <c r="W95" s="263">
        <f t="shared" ref="W95:W97" si="81">C95</f>
        <v>0</v>
      </c>
      <c r="X95" s="167"/>
      <c r="Y95" s="144">
        <f t="shared" si="76"/>
        <v>0</v>
      </c>
      <c r="Z95" s="167"/>
      <c r="AA95" s="199">
        <f t="shared" si="77"/>
        <v>0</v>
      </c>
      <c r="AB95" s="202"/>
      <c r="AC95" s="264">
        <f t="shared" ref="AC95:AC97" si="82">AA95+AB95</f>
        <v>0</v>
      </c>
      <c r="AD95" s="225"/>
    </row>
    <row r="96" spans="1:30" x14ac:dyDescent="0.25">
      <c r="A96" s="141" t="s">
        <v>138</v>
      </c>
      <c r="B96" s="163"/>
      <c r="C96" s="262">
        <v>0.1</v>
      </c>
      <c r="D96" s="163"/>
      <c r="E96" s="144">
        <f t="shared" si="72"/>
        <v>0</v>
      </c>
      <c r="F96" s="167"/>
      <c r="G96" s="167"/>
      <c r="H96" s="263">
        <f t="shared" si="78"/>
        <v>0.1</v>
      </c>
      <c r="I96" s="167"/>
      <c r="J96" s="144">
        <f t="shared" si="73"/>
        <v>0</v>
      </c>
      <c r="K96" s="167"/>
      <c r="L96" s="167"/>
      <c r="M96" s="263">
        <f t="shared" si="79"/>
        <v>0.1</v>
      </c>
      <c r="N96" s="167"/>
      <c r="O96" s="144">
        <f t="shared" si="74"/>
        <v>0</v>
      </c>
      <c r="P96" s="167"/>
      <c r="Q96" s="167"/>
      <c r="R96" s="263">
        <f t="shared" si="80"/>
        <v>0.1</v>
      </c>
      <c r="S96" s="167"/>
      <c r="T96" s="144">
        <f t="shared" si="75"/>
        <v>0</v>
      </c>
      <c r="U96" s="167"/>
      <c r="V96" s="167"/>
      <c r="W96" s="263">
        <f t="shared" si="81"/>
        <v>0.1</v>
      </c>
      <c r="X96" s="167"/>
      <c r="Y96" s="144">
        <f t="shared" si="76"/>
        <v>0</v>
      </c>
      <c r="Z96" s="167"/>
      <c r="AA96" s="199">
        <f t="shared" si="77"/>
        <v>0</v>
      </c>
      <c r="AB96" s="202"/>
      <c r="AC96" s="264">
        <f t="shared" si="82"/>
        <v>0</v>
      </c>
      <c r="AD96" s="225"/>
    </row>
    <row r="97" spans="1:30" x14ac:dyDescent="0.25">
      <c r="A97" s="141" t="s">
        <v>29</v>
      </c>
      <c r="B97" s="163"/>
      <c r="C97" s="262">
        <v>0</v>
      </c>
      <c r="D97" s="163"/>
      <c r="E97" s="144">
        <f t="shared" si="72"/>
        <v>0</v>
      </c>
      <c r="F97" s="167"/>
      <c r="G97" s="167"/>
      <c r="H97" s="263">
        <f t="shared" si="78"/>
        <v>0</v>
      </c>
      <c r="I97" s="167"/>
      <c r="J97" s="144">
        <f t="shared" si="73"/>
        <v>0</v>
      </c>
      <c r="K97" s="167"/>
      <c r="L97" s="167"/>
      <c r="M97" s="263">
        <f t="shared" si="79"/>
        <v>0</v>
      </c>
      <c r="N97" s="167"/>
      <c r="O97" s="144">
        <f t="shared" si="74"/>
        <v>0</v>
      </c>
      <c r="P97" s="167"/>
      <c r="Q97" s="167"/>
      <c r="R97" s="263">
        <f t="shared" si="80"/>
        <v>0</v>
      </c>
      <c r="S97" s="167"/>
      <c r="T97" s="144">
        <f t="shared" si="75"/>
        <v>0</v>
      </c>
      <c r="U97" s="167"/>
      <c r="V97" s="167"/>
      <c r="W97" s="263">
        <f t="shared" si="81"/>
        <v>0</v>
      </c>
      <c r="X97" s="167"/>
      <c r="Y97" s="144">
        <f t="shared" si="76"/>
        <v>0</v>
      </c>
      <c r="Z97" s="167"/>
      <c r="AA97" s="199">
        <f t="shared" si="77"/>
        <v>0</v>
      </c>
      <c r="AB97" s="202"/>
      <c r="AC97" s="264">
        <f t="shared" si="82"/>
        <v>0</v>
      </c>
      <c r="AD97" s="225"/>
    </row>
    <row r="98" spans="1:30" x14ac:dyDescent="0.25">
      <c r="A98" s="211" t="s">
        <v>137</v>
      </c>
      <c r="B98" s="252"/>
      <c r="C98" s="252"/>
      <c r="D98" s="252"/>
      <c r="E98" s="212">
        <f>SUM(E94:E97)</f>
        <v>0</v>
      </c>
      <c r="F98" s="253"/>
      <c r="G98" s="253"/>
      <c r="H98" s="253"/>
      <c r="I98" s="253"/>
      <c r="J98" s="212">
        <f>SUM(J94:J97)</f>
        <v>0</v>
      </c>
      <c r="K98" s="253"/>
      <c r="L98" s="253"/>
      <c r="M98" s="253"/>
      <c r="N98" s="253"/>
      <c r="O98" s="212">
        <f>SUM(O94:O97)</f>
        <v>0</v>
      </c>
      <c r="P98" s="253"/>
      <c r="Q98" s="253"/>
      <c r="R98" s="253"/>
      <c r="S98" s="253"/>
      <c r="T98" s="212">
        <f>SUM(T94:T97)</f>
        <v>0</v>
      </c>
      <c r="U98" s="253"/>
      <c r="V98" s="253"/>
      <c r="W98" s="253"/>
      <c r="X98" s="253"/>
      <c r="Y98" s="212">
        <f>SUM(Y94:Y97)</f>
        <v>0</v>
      </c>
      <c r="Z98" s="253"/>
      <c r="AA98" s="212">
        <f>SUM(AA94:AA97)</f>
        <v>0</v>
      </c>
      <c r="AB98" s="254"/>
      <c r="AC98" s="212">
        <f>SUM(AC94:AC97)</f>
        <v>0</v>
      </c>
      <c r="AD98" s="244" t="str">
        <f>IF(SUM(E98,J98,O98,T98,Y98)=AA98,"Ties","Doesn't Foot")</f>
        <v>Ties</v>
      </c>
    </row>
    <row r="99" spans="1:30" x14ac:dyDescent="0.25">
      <c r="A99" s="255"/>
      <c r="B99" s="256"/>
      <c r="C99" s="256"/>
      <c r="D99" s="256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8"/>
      <c r="AB99" s="258"/>
      <c r="AC99" s="257"/>
      <c r="AD99" s="225"/>
    </row>
    <row r="100" spans="1:30" x14ac:dyDescent="0.25">
      <c r="A100" s="164" t="s">
        <v>30</v>
      </c>
      <c r="B100" s="164"/>
      <c r="C100" s="164"/>
      <c r="D100" s="164"/>
      <c r="E100" s="261">
        <f>E98+E92</f>
        <v>0</v>
      </c>
      <c r="F100" s="170"/>
      <c r="G100" s="170"/>
      <c r="H100" s="170"/>
      <c r="I100" s="170"/>
      <c r="J100" s="261">
        <f>J98+J92</f>
        <v>0</v>
      </c>
      <c r="K100" s="170"/>
      <c r="L100" s="170"/>
      <c r="M100" s="170"/>
      <c r="N100" s="170"/>
      <c r="O100" s="261">
        <f>O98+O92</f>
        <v>0</v>
      </c>
      <c r="P100" s="170"/>
      <c r="Q100" s="170"/>
      <c r="R100" s="170"/>
      <c r="S100" s="170"/>
      <c r="T100" s="261">
        <f>T98+T92</f>
        <v>0</v>
      </c>
      <c r="U100" s="170"/>
      <c r="V100" s="170"/>
      <c r="W100" s="170"/>
      <c r="X100" s="170"/>
      <c r="Y100" s="261">
        <f>Y98+Y92</f>
        <v>0</v>
      </c>
      <c r="Z100" s="170"/>
      <c r="AA100" s="261">
        <f>AA98+AA92</f>
        <v>0</v>
      </c>
      <c r="AB100" s="210"/>
      <c r="AC100" s="261">
        <f>AC98+AC92</f>
        <v>0</v>
      </c>
      <c r="AD100" s="244" t="str">
        <f>IF(SUM(E100,J100,O100,T100,Y100)=AA100,"Ties","Doesn't Foot")</f>
        <v>Ties</v>
      </c>
    </row>
    <row r="102" spans="1:30" x14ac:dyDescent="0.25">
      <c r="A102" s="8"/>
      <c r="B102" s="8"/>
      <c r="C102" s="8"/>
      <c r="D102" s="8"/>
    </row>
    <row r="103" spans="1:30" x14ac:dyDescent="0.25">
      <c r="A103" s="8"/>
      <c r="B103" s="8"/>
      <c r="C103" s="8"/>
      <c r="D103" s="8"/>
    </row>
  </sheetData>
  <mergeCells count="5">
    <mergeCell ref="B8:F8"/>
    <mergeCell ref="G8:K8"/>
    <mergeCell ref="L8:P8"/>
    <mergeCell ref="Q8:U8"/>
    <mergeCell ref="V8:Z8"/>
  </mergeCells>
  <conditionalFormatting sqref="AD22">
    <cfRule type="cellIs" dxfId="28" priority="14" operator="notEqual">
      <formula>"Ties"</formula>
    </cfRule>
  </conditionalFormatting>
  <conditionalFormatting sqref="AD26">
    <cfRule type="cellIs" dxfId="27" priority="13" operator="notEqual">
      <formula>"Ties"</formula>
    </cfRule>
  </conditionalFormatting>
  <conditionalFormatting sqref="AD31">
    <cfRule type="cellIs" dxfId="26" priority="12" operator="notEqual">
      <formula>"Ties"</formula>
    </cfRule>
  </conditionalFormatting>
  <conditionalFormatting sqref="AD40">
    <cfRule type="cellIs" dxfId="25" priority="11" operator="notEqual">
      <formula>"Ties"</formula>
    </cfRule>
  </conditionalFormatting>
  <conditionalFormatting sqref="AD46">
    <cfRule type="cellIs" dxfId="24" priority="10" operator="notEqual">
      <formula>"Ties"</formula>
    </cfRule>
  </conditionalFormatting>
  <conditionalFormatting sqref="AD51">
    <cfRule type="cellIs" dxfId="23" priority="9" operator="notEqual">
      <formula>"Ties"</formula>
    </cfRule>
  </conditionalFormatting>
  <conditionalFormatting sqref="AD58">
    <cfRule type="cellIs" dxfId="22" priority="8" operator="notEqual">
      <formula>"Ties"</formula>
    </cfRule>
  </conditionalFormatting>
  <conditionalFormatting sqref="AD67">
    <cfRule type="cellIs" dxfId="21" priority="7" operator="notEqual">
      <formula>"Ties"</formula>
    </cfRule>
  </conditionalFormatting>
  <conditionalFormatting sqref="AD71">
    <cfRule type="cellIs" dxfId="20" priority="6" operator="notEqual">
      <formula>"Ties"</formula>
    </cfRule>
  </conditionalFormatting>
  <conditionalFormatting sqref="AD81">
    <cfRule type="cellIs" dxfId="19" priority="5" operator="notEqual">
      <formula>"Ties"</formula>
    </cfRule>
  </conditionalFormatting>
  <conditionalFormatting sqref="AD82">
    <cfRule type="cellIs" dxfId="18" priority="4" operator="notEqual">
      <formula>"Ties"</formula>
    </cfRule>
  </conditionalFormatting>
  <conditionalFormatting sqref="AD100">
    <cfRule type="cellIs" dxfId="17" priority="2" operator="notEqual">
      <formula>"Ties"</formula>
    </cfRule>
  </conditionalFormatting>
  <conditionalFormatting sqref="AD90 AD92">
    <cfRule type="cellIs" dxfId="16" priority="3" operator="notEqual">
      <formula>"Ties"</formula>
    </cfRule>
  </conditionalFormatting>
  <conditionalFormatting sqref="AD98">
    <cfRule type="cellIs" dxfId="15" priority="1" operator="notEqual">
      <formula>"Ties"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O7" sqref="O7"/>
    </sheetView>
  </sheetViews>
  <sheetFormatPr defaultColWidth="9.140625" defaultRowHeight="12.75" outlineLevelRow="1" outlineLevelCol="1" x14ac:dyDescent="0.2"/>
  <cols>
    <col min="1" max="1" width="6.7109375" style="6" customWidth="1"/>
    <col min="2" max="2" width="43.7109375" style="6" customWidth="1"/>
    <col min="3" max="3" width="17.42578125" style="6" customWidth="1"/>
    <col min="4" max="4" width="12.5703125" style="6" hidden="1" customWidth="1" outlineLevel="1"/>
    <col min="5" max="5" width="16" style="6" customWidth="1" collapsed="1"/>
    <col min="6" max="6" width="12.28515625" style="6" hidden="1" customWidth="1" outlineLevel="1"/>
    <col min="7" max="7" width="16.42578125" style="6" customWidth="1" collapsed="1"/>
    <col min="8" max="8" width="13.140625" style="6" hidden="1" customWidth="1" outlineLevel="1"/>
    <col min="9" max="9" width="15.7109375" style="6" customWidth="1" collapsed="1"/>
    <col min="10" max="10" width="13.140625" style="6" hidden="1" customWidth="1" outlineLevel="1"/>
    <col min="11" max="11" width="16" style="6" customWidth="1" collapsed="1"/>
    <col min="12" max="12" width="13.42578125" style="6" hidden="1" customWidth="1" outlineLevel="1"/>
    <col min="13" max="13" width="14.5703125" style="6" customWidth="1" collapsed="1"/>
    <col min="14" max="14" width="13" style="6" hidden="1" customWidth="1" outlineLevel="1"/>
    <col min="15" max="15" width="17.5703125" style="6" hidden="1" customWidth="1" outlineLevel="1"/>
    <col min="16" max="16" width="9.140625" style="6" collapsed="1"/>
    <col min="17" max="16384" width="9.140625" style="6"/>
  </cols>
  <sheetData>
    <row r="1" spans="1:16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6" ht="14.25" x14ac:dyDescent="0.2">
      <c r="A2" s="274" t="s">
        <v>64</v>
      </c>
      <c r="B2" s="275"/>
      <c r="C2" s="278"/>
      <c r="D2" s="278"/>
      <c r="E2" s="278"/>
      <c r="F2" s="278"/>
      <c r="G2" s="223"/>
      <c r="H2" s="223"/>
      <c r="I2" s="223"/>
      <c r="J2" s="223"/>
      <c r="K2" s="223"/>
      <c r="L2" s="223"/>
      <c r="M2" s="223"/>
      <c r="N2" s="223"/>
      <c r="O2" s="224"/>
    </row>
    <row r="3" spans="1:16" ht="15" x14ac:dyDescent="0.25">
      <c r="A3" s="274" t="str">
        <f>'Summary Budget'!A3:B3</f>
        <v>NOFO No. 72061719RFA00007</v>
      </c>
      <c r="B3" s="275"/>
      <c r="C3" s="225"/>
      <c r="D3" s="225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4"/>
    </row>
    <row r="4" spans="1:16" ht="15" x14ac:dyDescent="0.25">
      <c r="A4" s="276" t="s">
        <v>54</v>
      </c>
      <c r="B4" s="277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</row>
    <row r="5" spans="1:16" x14ac:dyDescent="0.2">
      <c r="A5" s="226" t="s">
        <v>56</v>
      </c>
      <c r="B5" s="227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4"/>
    </row>
    <row r="6" spans="1:16" ht="15" x14ac:dyDescent="0.25">
      <c r="A6" s="226" t="s">
        <v>152</v>
      </c>
      <c r="B6" s="227"/>
      <c r="C6" s="272" t="s">
        <v>1</v>
      </c>
      <c r="D6" s="273"/>
      <c r="E6" s="272" t="s">
        <v>2</v>
      </c>
      <c r="F6" s="273"/>
      <c r="G6" s="272" t="s">
        <v>3</v>
      </c>
      <c r="H6" s="273"/>
      <c r="I6" s="272" t="s">
        <v>4</v>
      </c>
      <c r="J6" s="273"/>
      <c r="K6" s="272" t="s">
        <v>5</v>
      </c>
      <c r="L6" s="273"/>
      <c r="M6" s="228"/>
      <c r="N6" s="228"/>
      <c r="O6" s="228"/>
    </row>
    <row r="7" spans="1:16" ht="36" customHeight="1" x14ac:dyDescent="0.2">
      <c r="A7" s="248"/>
      <c r="B7" s="297" t="s">
        <v>31</v>
      </c>
      <c r="C7" s="166" t="s">
        <v>143</v>
      </c>
      <c r="D7" s="165" t="s">
        <v>49</v>
      </c>
      <c r="E7" s="166" t="s">
        <v>144</v>
      </c>
      <c r="F7" s="165" t="s">
        <v>49</v>
      </c>
      <c r="G7" s="166" t="s">
        <v>147</v>
      </c>
      <c r="H7" s="165" t="s">
        <v>49</v>
      </c>
      <c r="I7" s="166" t="s">
        <v>146</v>
      </c>
      <c r="J7" s="165" t="s">
        <v>49</v>
      </c>
      <c r="K7" s="166" t="s">
        <v>145</v>
      </c>
      <c r="L7" s="165" t="s">
        <v>49</v>
      </c>
      <c r="M7" s="217" t="s">
        <v>53</v>
      </c>
      <c r="N7" s="217" t="s">
        <v>52</v>
      </c>
      <c r="O7" s="217" t="s">
        <v>51</v>
      </c>
      <c r="P7" s="1"/>
    </row>
    <row r="8" spans="1:16" ht="12.75" customHeight="1" x14ac:dyDescent="0.2">
      <c r="A8" s="229" t="s">
        <v>6</v>
      </c>
      <c r="B8" s="230" t="s">
        <v>43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>
        <f>C8+E8+G8+I8+K8</f>
        <v>0</v>
      </c>
      <c r="N8" s="231"/>
      <c r="O8" s="231">
        <f>M8+N8</f>
        <v>0</v>
      </c>
      <c r="P8" s="2"/>
    </row>
    <row r="9" spans="1:16" ht="12.75" customHeight="1" x14ac:dyDescent="0.2">
      <c r="A9" s="229" t="s">
        <v>7</v>
      </c>
      <c r="B9" s="232" t="s">
        <v>8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>
        <f t="shared" ref="M9:M14" si="0">C9+E9+G9+I9+K9</f>
        <v>0</v>
      </c>
      <c r="N9" s="231"/>
      <c r="O9" s="231">
        <f t="shared" ref="O9:O15" si="1">M9+N9</f>
        <v>0</v>
      </c>
      <c r="P9" s="2"/>
    </row>
    <row r="10" spans="1:16" ht="12.75" customHeight="1" x14ac:dyDescent="0.2">
      <c r="A10" s="229" t="s">
        <v>45</v>
      </c>
      <c r="B10" s="232" t="s">
        <v>10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>
        <f t="shared" si="0"/>
        <v>0</v>
      </c>
      <c r="N10" s="231"/>
      <c r="O10" s="231">
        <f t="shared" si="1"/>
        <v>0</v>
      </c>
      <c r="P10" s="2"/>
    </row>
    <row r="11" spans="1:16" ht="12.75" customHeight="1" x14ac:dyDescent="0.2">
      <c r="A11" s="229" t="s">
        <v>46</v>
      </c>
      <c r="B11" s="232" t="s">
        <v>12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>
        <f t="shared" si="0"/>
        <v>0</v>
      </c>
      <c r="N11" s="231"/>
      <c r="O11" s="231">
        <f t="shared" si="1"/>
        <v>0</v>
      </c>
      <c r="P11" s="2"/>
    </row>
    <row r="12" spans="1:16" ht="12.75" customHeight="1" x14ac:dyDescent="0.2">
      <c r="A12" s="229" t="s">
        <v>11</v>
      </c>
      <c r="B12" s="232" t="s">
        <v>13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>
        <f t="shared" si="0"/>
        <v>0</v>
      </c>
      <c r="N12" s="231"/>
      <c r="O12" s="231">
        <f t="shared" si="1"/>
        <v>0</v>
      </c>
      <c r="P12" s="5"/>
    </row>
    <row r="13" spans="1:16" ht="12.75" customHeight="1" x14ac:dyDescent="0.2">
      <c r="A13" s="229" t="s">
        <v>48</v>
      </c>
      <c r="B13" s="232" t="s">
        <v>15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>
        <f t="shared" si="0"/>
        <v>0</v>
      </c>
      <c r="N13" s="231"/>
      <c r="O13" s="231">
        <f t="shared" si="1"/>
        <v>0</v>
      </c>
      <c r="P13" s="5"/>
    </row>
    <row r="14" spans="1:16" ht="12.75" customHeight="1" x14ac:dyDescent="0.2">
      <c r="A14" s="229" t="s">
        <v>47</v>
      </c>
      <c r="B14" s="232" t="s">
        <v>141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>
        <f t="shared" si="0"/>
        <v>0</v>
      </c>
      <c r="N14" s="231"/>
      <c r="O14" s="231">
        <f t="shared" si="1"/>
        <v>0</v>
      </c>
      <c r="P14" s="2"/>
    </row>
    <row r="15" spans="1:16" ht="12.75" customHeight="1" x14ac:dyDescent="0.2">
      <c r="A15" s="229" t="s">
        <v>16</v>
      </c>
      <c r="B15" s="232" t="s">
        <v>17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>
        <f>C15+E15+G15+I15+K15</f>
        <v>0</v>
      </c>
      <c r="N15" s="233"/>
      <c r="O15" s="231">
        <f t="shared" si="1"/>
        <v>0</v>
      </c>
      <c r="P15" s="2"/>
    </row>
    <row r="16" spans="1:16" ht="20.25" customHeight="1" x14ac:dyDescent="0.2">
      <c r="A16" s="234" t="s">
        <v>142</v>
      </c>
      <c r="B16" s="234"/>
      <c r="C16" s="293">
        <f>SUM(C8:C15)</f>
        <v>0</v>
      </c>
      <c r="D16" s="293"/>
      <c r="E16" s="293">
        <f>SUM(E8:E15)</f>
        <v>0</v>
      </c>
      <c r="F16" s="293"/>
      <c r="G16" s="293">
        <f>SUM(G8:G15)</f>
        <v>0</v>
      </c>
      <c r="H16" s="293"/>
      <c r="I16" s="293">
        <f>SUM(I8:I15)</f>
        <v>0</v>
      </c>
      <c r="J16" s="293"/>
      <c r="K16" s="293">
        <f>SUM(K8:K15)</f>
        <v>0</v>
      </c>
      <c r="L16" s="293"/>
      <c r="M16" s="293">
        <f>SUM(M8:M15)</f>
        <v>0</v>
      </c>
      <c r="N16" s="293"/>
      <c r="O16" s="293">
        <f>SUM(O8:O15)</f>
        <v>0</v>
      </c>
      <c r="P16" s="2"/>
    </row>
    <row r="17" spans="1:16" ht="16.5" customHeight="1" x14ac:dyDescent="0.2">
      <c r="A17" s="229" t="s">
        <v>58</v>
      </c>
      <c r="B17" s="231" t="s">
        <v>32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"/>
    </row>
    <row r="18" spans="1:16" ht="16.5" customHeight="1" x14ac:dyDescent="0.2">
      <c r="A18" s="295" t="s">
        <v>149</v>
      </c>
      <c r="B18" s="296"/>
      <c r="C18" s="294">
        <f>C16+C17</f>
        <v>0</v>
      </c>
      <c r="D18" s="294"/>
      <c r="E18" s="294">
        <f>E16+E17</f>
        <v>0</v>
      </c>
      <c r="F18" s="294"/>
      <c r="G18" s="294">
        <f>G16+G17</f>
        <v>0</v>
      </c>
      <c r="H18" s="294"/>
      <c r="I18" s="294">
        <f>I16+I17</f>
        <v>0</v>
      </c>
      <c r="J18" s="294"/>
      <c r="K18" s="294">
        <f>K16+K17</f>
        <v>0</v>
      </c>
      <c r="L18" s="294"/>
      <c r="M18" s="294">
        <f>M16+M17</f>
        <v>0</v>
      </c>
      <c r="N18" s="294">
        <f>N16+N17</f>
        <v>0</v>
      </c>
      <c r="O18" s="294">
        <f>O16+O17</f>
        <v>0</v>
      </c>
      <c r="P18" s="2"/>
    </row>
    <row r="19" spans="1:16" ht="16.5" hidden="1" customHeight="1" outlineLevel="1" x14ac:dyDescent="0.2">
      <c r="A19" s="229" t="s">
        <v>59</v>
      </c>
      <c r="B19" s="231" t="s">
        <v>49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>
        <f>D19+F19+H19+J19+L19</f>
        <v>0</v>
      </c>
      <c r="O19" s="231"/>
      <c r="P19" s="2"/>
    </row>
    <row r="20" spans="1:16" ht="23.25" hidden="1" customHeight="1" outlineLevel="1" x14ac:dyDescent="0.2">
      <c r="A20" s="235" t="s">
        <v>148</v>
      </c>
      <c r="B20" s="235"/>
      <c r="C20" s="236">
        <f>C18+C19</f>
        <v>0</v>
      </c>
      <c r="D20" s="236"/>
      <c r="E20" s="236">
        <f>E18+E19</f>
        <v>0</v>
      </c>
      <c r="F20" s="236"/>
      <c r="G20" s="236">
        <f>G18+G19</f>
        <v>0</v>
      </c>
      <c r="H20" s="236"/>
      <c r="I20" s="236">
        <f>I18+I19</f>
        <v>0</v>
      </c>
      <c r="J20" s="236"/>
      <c r="K20" s="236">
        <f>K18+K19</f>
        <v>0</v>
      </c>
      <c r="L20" s="236"/>
      <c r="M20" s="236">
        <f>M18+M19</f>
        <v>0</v>
      </c>
      <c r="N20" s="236"/>
      <c r="O20" s="236">
        <f>O18+O19</f>
        <v>0</v>
      </c>
    </row>
    <row r="21" spans="1:16" collapsed="1" x14ac:dyDescent="0.2"/>
    <row r="23" spans="1:16" x14ac:dyDescent="0.2">
      <c r="B23" s="8"/>
      <c r="C23" s="7"/>
      <c r="D23" s="7"/>
      <c r="E23" s="7"/>
      <c r="F23" s="7"/>
    </row>
  </sheetData>
  <mergeCells count="9">
    <mergeCell ref="I6:J6"/>
    <mergeCell ref="K6:L6"/>
    <mergeCell ref="A18:B18"/>
    <mergeCell ref="A2:F2"/>
    <mergeCell ref="A3:B3"/>
    <mergeCell ref="A4:B4"/>
    <mergeCell ref="C6:D6"/>
    <mergeCell ref="E6:F6"/>
    <mergeCell ref="G6:H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workbookViewId="0">
      <pane xSplit="1" ySplit="8" topLeftCell="B82" activePane="bottomRight" state="frozen"/>
      <selection pane="topRight" activeCell="B1" sqref="B1"/>
      <selection pane="bottomLeft" activeCell="A8" sqref="A8"/>
      <selection pane="bottomRight" activeCell="A97" sqref="A97"/>
    </sheetView>
  </sheetViews>
  <sheetFormatPr defaultRowHeight="15" outlineLevelRow="1" x14ac:dyDescent="0.25"/>
  <cols>
    <col min="1" max="1" width="38.42578125" customWidth="1"/>
    <col min="2" max="2" width="6.140625" customWidth="1"/>
    <col min="3" max="3" width="8.28515625" customWidth="1"/>
    <col min="4" max="4" width="8.140625" customWidth="1"/>
    <col min="5" max="5" width="13.28515625" customWidth="1"/>
    <col min="6" max="6" width="8.42578125" customWidth="1"/>
    <col min="7" max="7" width="8.7109375" customWidth="1"/>
    <col min="8" max="8" width="8.28515625" customWidth="1"/>
    <col min="9" max="9" width="13" customWidth="1"/>
    <col min="10" max="10" width="7.42578125" customWidth="1"/>
    <col min="11" max="11" width="9.5703125" customWidth="1"/>
    <col min="12" max="12" width="8.140625" customWidth="1"/>
    <col min="13" max="13" width="16.140625" customWidth="1"/>
    <col min="14" max="14" width="7.5703125" customWidth="1"/>
    <col min="15" max="15" width="8.140625" customWidth="1"/>
    <col min="16" max="16" width="7.85546875" customWidth="1"/>
    <col min="17" max="17" width="15" customWidth="1"/>
    <col min="18" max="18" width="6.28515625" customWidth="1"/>
    <col min="19" max="19" width="8.28515625" customWidth="1"/>
    <col min="20" max="20" width="7.28515625" customWidth="1"/>
    <col min="21" max="21" width="14.28515625" customWidth="1"/>
    <col min="22" max="22" width="13.5703125" customWidth="1"/>
  </cols>
  <sheetData>
    <row r="1" spans="1:23" ht="15" customHeight="1" x14ac:dyDescent="0.25">
      <c r="A1" s="245" t="str">
        <f>'Summary Budget'!A2:F2</f>
        <v>USAID/Uganda Social Behavior Change for Transformation (SBC4T) Activity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25"/>
      <c r="W1" s="225"/>
    </row>
    <row r="2" spans="1:23" x14ac:dyDescent="0.25">
      <c r="A2" s="245" t="str">
        <f>'Summary Budget'!A3:B3</f>
        <v>NOFO No. 72061719RFA00007</v>
      </c>
      <c r="B2" s="237"/>
      <c r="C2" s="237"/>
      <c r="D2" s="237"/>
      <c r="E2" s="237"/>
      <c r="F2" s="237"/>
      <c r="G2" s="237"/>
      <c r="H2" s="237"/>
      <c r="I2" s="225"/>
      <c r="J2" s="225"/>
      <c r="K2" s="225"/>
      <c r="L2" s="225"/>
      <c r="M2" s="225"/>
      <c r="N2" s="225"/>
      <c r="O2" s="225"/>
      <c r="P2" s="225"/>
      <c r="Q2" s="223"/>
      <c r="R2" s="223"/>
      <c r="S2" s="223"/>
      <c r="T2" s="223"/>
      <c r="U2" s="223"/>
      <c r="V2" s="225"/>
      <c r="W2" s="225"/>
    </row>
    <row r="3" spans="1:23" x14ac:dyDescent="0.25">
      <c r="A3" s="239" t="s">
        <v>18</v>
      </c>
      <c r="B3" s="239"/>
      <c r="C3" s="239"/>
      <c r="D3" s="239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</row>
    <row r="4" spans="1:23" ht="15" customHeight="1" x14ac:dyDescent="0.25">
      <c r="A4" s="239" t="s">
        <v>55</v>
      </c>
      <c r="B4" s="239"/>
      <c r="C4" s="239"/>
      <c r="D4" s="239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</row>
    <row r="5" spans="1:23" ht="15" customHeight="1" x14ac:dyDescent="0.25">
      <c r="A5" s="240" t="s">
        <v>56</v>
      </c>
      <c r="B5" s="240"/>
      <c r="C5" s="240"/>
      <c r="D5" s="240"/>
      <c r="E5" s="241"/>
      <c r="F5" s="241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</row>
    <row r="6" spans="1:23" ht="15" customHeight="1" x14ac:dyDescent="0.25">
      <c r="A6" s="299" t="s">
        <v>151</v>
      </c>
      <c r="B6" s="298"/>
      <c r="C6" s="298"/>
      <c r="D6" s="298"/>
      <c r="E6" s="260"/>
      <c r="F6" s="260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</row>
    <row r="7" spans="1:23" x14ac:dyDescent="0.25">
      <c r="A7" s="218"/>
      <c r="B7" s="279" t="s">
        <v>1</v>
      </c>
      <c r="C7" s="279"/>
      <c r="D7" s="279"/>
      <c r="E7" s="279"/>
      <c r="F7" s="279" t="s">
        <v>2</v>
      </c>
      <c r="G7" s="279"/>
      <c r="H7" s="279"/>
      <c r="I7" s="279"/>
      <c r="J7" s="279" t="s">
        <v>3</v>
      </c>
      <c r="K7" s="279"/>
      <c r="L7" s="279"/>
      <c r="M7" s="279"/>
      <c r="N7" s="279" t="s">
        <v>4</v>
      </c>
      <c r="O7" s="279"/>
      <c r="P7" s="279"/>
      <c r="Q7" s="279"/>
      <c r="R7" s="279" t="s">
        <v>5</v>
      </c>
      <c r="S7" s="279"/>
      <c r="T7" s="279"/>
      <c r="U7" s="279"/>
      <c r="V7" s="219"/>
      <c r="W7" s="225"/>
    </row>
    <row r="8" spans="1:23" ht="38.25" x14ac:dyDescent="0.25">
      <c r="A8" s="165" t="s">
        <v>19</v>
      </c>
      <c r="B8" s="166" t="s">
        <v>60</v>
      </c>
      <c r="C8" s="166" t="s">
        <v>61</v>
      </c>
      <c r="D8" s="166" t="s">
        <v>62</v>
      </c>
      <c r="E8" s="166" t="s">
        <v>127</v>
      </c>
      <c r="F8" s="166" t="s">
        <v>60</v>
      </c>
      <c r="G8" s="166" t="s">
        <v>61</v>
      </c>
      <c r="H8" s="166" t="s">
        <v>62</v>
      </c>
      <c r="I8" s="166" t="s">
        <v>129</v>
      </c>
      <c r="J8" s="166" t="s">
        <v>60</v>
      </c>
      <c r="K8" s="166" t="s">
        <v>61</v>
      </c>
      <c r="L8" s="166" t="s">
        <v>62</v>
      </c>
      <c r="M8" s="166" t="s">
        <v>130</v>
      </c>
      <c r="N8" s="166" t="s">
        <v>60</v>
      </c>
      <c r="O8" s="166" t="s">
        <v>61</v>
      </c>
      <c r="P8" s="166" t="s">
        <v>62</v>
      </c>
      <c r="Q8" s="166" t="s">
        <v>136</v>
      </c>
      <c r="R8" s="166" t="s">
        <v>60</v>
      </c>
      <c r="S8" s="166" t="s">
        <v>61</v>
      </c>
      <c r="T8" s="166" t="s">
        <v>62</v>
      </c>
      <c r="U8" s="166" t="s">
        <v>131</v>
      </c>
      <c r="V8" s="217" t="s">
        <v>50</v>
      </c>
      <c r="W8" s="225"/>
    </row>
    <row r="9" spans="1:23" x14ac:dyDescent="0.25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95"/>
      <c r="V9" s="141"/>
      <c r="W9" s="242"/>
    </row>
    <row r="10" spans="1:23" x14ac:dyDescent="0.25">
      <c r="A10" s="142" t="s">
        <v>42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96"/>
      <c r="V10" s="142"/>
      <c r="W10" s="243"/>
    </row>
    <row r="11" spans="1:23" x14ac:dyDescent="0.25">
      <c r="A11" s="143" t="s">
        <v>36</v>
      </c>
      <c r="B11" s="143"/>
      <c r="C11" s="143"/>
      <c r="D11" s="143"/>
      <c r="E11" s="144">
        <f t="shared" ref="E11:E19" si="0">ROUND(C11*D11,0)</f>
        <v>0</v>
      </c>
      <c r="F11" s="167"/>
      <c r="G11" s="167"/>
      <c r="H11" s="167"/>
      <c r="I11" s="144">
        <f t="shared" ref="I11:I19" si="1">ROUND(G11*H11,0)</f>
        <v>0</v>
      </c>
      <c r="J11" s="167"/>
      <c r="K11" s="167"/>
      <c r="L11" s="167"/>
      <c r="M11" s="144">
        <f t="shared" ref="M11:M19" si="2">ROUND(K11*L11,0)</f>
        <v>0</v>
      </c>
      <c r="N11" s="167"/>
      <c r="O11" s="167"/>
      <c r="P11" s="167"/>
      <c r="Q11" s="144">
        <f t="shared" ref="Q11:Q19" si="3">ROUND(O11*P11,0)</f>
        <v>0</v>
      </c>
      <c r="R11" s="167"/>
      <c r="S11" s="167"/>
      <c r="T11" s="167"/>
      <c r="U11" s="145">
        <f t="shared" ref="U11:U19" si="4">ROUND(S11*T11,0)</f>
        <v>0</v>
      </c>
      <c r="V11" s="144">
        <f t="shared" ref="V11:V19" si="5">E11+I11+M11+Q11+U11</f>
        <v>0</v>
      </c>
      <c r="W11" s="225"/>
    </row>
    <row r="12" spans="1:23" x14ac:dyDescent="0.25">
      <c r="A12" s="143" t="s">
        <v>33</v>
      </c>
      <c r="B12" s="163"/>
      <c r="C12" s="163"/>
      <c r="D12" s="163"/>
      <c r="E12" s="144">
        <f t="shared" si="0"/>
        <v>0</v>
      </c>
      <c r="F12" s="167"/>
      <c r="G12" s="167"/>
      <c r="H12" s="167"/>
      <c r="I12" s="144">
        <f t="shared" si="1"/>
        <v>0</v>
      </c>
      <c r="J12" s="167"/>
      <c r="K12" s="167"/>
      <c r="L12" s="167"/>
      <c r="M12" s="144">
        <f t="shared" si="2"/>
        <v>0</v>
      </c>
      <c r="N12" s="167"/>
      <c r="O12" s="167"/>
      <c r="P12" s="167"/>
      <c r="Q12" s="144">
        <f t="shared" si="3"/>
        <v>0</v>
      </c>
      <c r="R12" s="167"/>
      <c r="S12" s="167"/>
      <c r="T12" s="167"/>
      <c r="U12" s="145">
        <f t="shared" si="4"/>
        <v>0</v>
      </c>
      <c r="V12" s="144">
        <f t="shared" si="5"/>
        <v>0</v>
      </c>
      <c r="W12" s="225"/>
    </row>
    <row r="13" spans="1:23" x14ac:dyDescent="0.25">
      <c r="A13" s="143" t="s">
        <v>34</v>
      </c>
      <c r="B13" s="163"/>
      <c r="C13" s="163"/>
      <c r="D13" s="163"/>
      <c r="E13" s="144">
        <f t="shared" si="0"/>
        <v>0</v>
      </c>
      <c r="F13" s="167"/>
      <c r="G13" s="167"/>
      <c r="H13" s="167"/>
      <c r="I13" s="144">
        <f t="shared" si="1"/>
        <v>0</v>
      </c>
      <c r="J13" s="167"/>
      <c r="K13" s="167"/>
      <c r="L13" s="167"/>
      <c r="M13" s="144">
        <f t="shared" si="2"/>
        <v>0</v>
      </c>
      <c r="N13" s="167"/>
      <c r="O13" s="167"/>
      <c r="P13" s="167"/>
      <c r="Q13" s="144">
        <f t="shared" si="3"/>
        <v>0</v>
      </c>
      <c r="R13" s="167"/>
      <c r="S13" s="167"/>
      <c r="T13" s="167"/>
      <c r="U13" s="145">
        <f t="shared" si="4"/>
        <v>0</v>
      </c>
      <c r="V13" s="144">
        <f t="shared" si="5"/>
        <v>0</v>
      </c>
      <c r="W13" s="225"/>
    </row>
    <row r="14" spans="1:23" x14ac:dyDescent="0.25">
      <c r="A14" s="143" t="s">
        <v>35</v>
      </c>
      <c r="B14" s="163"/>
      <c r="C14" s="163"/>
      <c r="D14" s="163"/>
      <c r="E14" s="144">
        <f t="shared" si="0"/>
        <v>0</v>
      </c>
      <c r="F14" s="167"/>
      <c r="G14" s="167"/>
      <c r="H14" s="167"/>
      <c r="I14" s="144">
        <f t="shared" si="1"/>
        <v>0</v>
      </c>
      <c r="J14" s="167"/>
      <c r="K14" s="167"/>
      <c r="L14" s="167"/>
      <c r="M14" s="144">
        <f t="shared" si="2"/>
        <v>0</v>
      </c>
      <c r="N14" s="167"/>
      <c r="O14" s="167"/>
      <c r="P14" s="167"/>
      <c r="Q14" s="144">
        <f t="shared" si="3"/>
        <v>0</v>
      </c>
      <c r="R14" s="167"/>
      <c r="S14" s="167"/>
      <c r="T14" s="167"/>
      <c r="U14" s="145">
        <f t="shared" si="4"/>
        <v>0</v>
      </c>
      <c r="V14" s="144">
        <f t="shared" si="5"/>
        <v>0</v>
      </c>
      <c r="W14" s="225"/>
    </row>
    <row r="15" spans="1:23" x14ac:dyDescent="0.25">
      <c r="A15" s="143" t="s">
        <v>37</v>
      </c>
      <c r="B15" s="163"/>
      <c r="C15" s="163"/>
      <c r="D15" s="163"/>
      <c r="E15" s="144">
        <f t="shared" si="0"/>
        <v>0</v>
      </c>
      <c r="F15" s="167"/>
      <c r="G15" s="167"/>
      <c r="H15" s="167"/>
      <c r="I15" s="144">
        <f t="shared" si="1"/>
        <v>0</v>
      </c>
      <c r="J15" s="167"/>
      <c r="K15" s="167"/>
      <c r="L15" s="167"/>
      <c r="M15" s="144">
        <f t="shared" si="2"/>
        <v>0</v>
      </c>
      <c r="N15" s="167"/>
      <c r="O15" s="167"/>
      <c r="P15" s="167"/>
      <c r="Q15" s="144">
        <f t="shared" si="3"/>
        <v>0</v>
      </c>
      <c r="R15" s="167"/>
      <c r="S15" s="167"/>
      <c r="T15" s="167"/>
      <c r="U15" s="145">
        <f t="shared" si="4"/>
        <v>0</v>
      </c>
      <c r="V15" s="144">
        <f t="shared" si="5"/>
        <v>0</v>
      </c>
      <c r="W15" s="225"/>
    </row>
    <row r="16" spans="1:23" x14ac:dyDescent="0.25">
      <c r="A16" s="143" t="s">
        <v>38</v>
      </c>
      <c r="B16" s="143"/>
      <c r="C16" s="143"/>
      <c r="D16" s="143"/>
      <c r="E16" s="144">
        <f t="shared" si="0"/>
        <v>0</v>
      </c>
      <c r="F16" s="167"/>
      <c r="G16" s="167"/>
      <c r="H16" s="167"/>
      <c r="I16" s="144">
        <f t="shared" si="1"/>
        <v>0</v>
      </c>
      <c r="J16" s="167"/>
      <c r="K16" s="167"/>
      <c r="L16" s="167"/>
      <c r="M16" s="144">
        <f t="shared" si="2"/>
        <v>0</v>
      </c>
      <c r="N16" s="167"/>
      <c r="O16" s="167"/>
      <c r="P16" s="167"/>
      <c r="Q16" s="144">
        <f t="shared" si="3"/>
        <v>0</v>
      </c>
      <c r="R16" s="167"/>
      <c r="S16" s="167"/>
      <c r="T16" s="167"/>
      <c r="U16" s="145">
        <f t="shared" si="4"/>
        <v>0</v>
      </c>
      <c r="V16" s="144">
        <f t="shared" si="5"/>
        <v>0</v>
      </c>
      <c r="W16" s="225"/>
    </row>
    <row r="17" spans="1:23" x14ac:dyDescent="0.25">
      <c r="A17" s="143" t="s">
        <v>101</v>
      </c>
      <c r="B17" s="163"/>
      <c r="C17" s="163"/>
      <c r="D17" s="163"/>
      <c r="E17" s="144">
        <f t="shared" si="0"/>
        <v>0</v>
      </c>
      <c r="F17" s="167"/>
      <c r="G17" s="167"/>
      <c r="H17" s="167"/>
      <c r="I17" s="144">
        <f t="shared" si="1"/>
        <v>0</v>
      </c>
      <c r="J17" s="167"/>
      <c r="K17" s="167"/>
      <c r="L17" s="167"/>
      <c r="M17" s="144">
        <f t="shared" si="2"/>
        <v>0</v>
      </c>
      <c r="N17" s="167"/>
      <c r="O17" s="167"/>
      <c r="P17" s="167"/>
      <c r="Q17" s="144">
        <f t="shared" si="3"/>
        <v>0</v>
      </c>
      <c r="R17" s="167"/>
      <c r="S17" s="167"/>
      <c r="T17" s="167"/>
      <c r="U17" s="145">
        <f t="shared" si="4"/>
        <v>0</v>
      </c>
      <c r="V17" s="144">
        <f t="shared" si="5"/>
        <v>0</v>
      </c>
      <c r="W17" s="225"/>
    </row>
    <row r="18" spans="1:23" x14ac:dyDescent="0.25">
      <c r="A18" s="143" t="s">
        <v>39</v>
      </c>
      <c r="B18" s="163"/>
      <c r="C18" s="163"/>
      <c r="D18" s="163"/>
      <c r="E18" s="144">
        <f t="shared" si="0"/>
        <v>0</v>
      </c>
      <c r="F18" s="167"/>
      <c r="G18" s="167"/>
      <c r="H18" s="167"/>
      <c r="I18" s="144">
        <f t="shared" si="1"/>
        <v>0</v>
      </c>
      <c r="J18" s="167"/>
      <c r="K18" s="167"/>
      <c r="L18" s="167"/>
      <c r="M18" s="144">
        <f t="shared" si="2"/>
        <v>0</v>
      </c>
      <c r="N18" s="167"/>
      <c r="O18" s="167"/>
      <c r="P18" s="167"/>
      <c r="Q18" s="144">
        <f t="shared" si="3"/>
        <v>0</v>
      </c>
      <c r="R18" s="167"/>
      <c r="S18" s="167"/>
      <c r="T18" s="167"/>
      <c r="U18" s="145">
        <f t="shared" si="4"/>
        <v>0</v>
      </c>
      <c r="V18" s="144">
        <f t="shared" si="5"/>
        <v>0</v>
      </c>
      <c r="W18" s="225"/>
    </row>
    <row r="19" spans="1:23" x14ac:dyDescent="0.25">
      <c r="A19" s="143" t="s">
        <v>20</v>
      </c>
      <c r="B19" s="143"/>
      <c r="C19" s="143"/>
      <c r="D19" s="143"/>
      <c r="E19" s="144">
        <f t="shared" si="0"/>
        <v>0</v>
      </c>
      <c r="F19" s="167"/>
      <c r="G19" s="167"/>
      <c r="H19" s="167"/>
      <c r="I19" s="144">
        <f t="shared" si="1"/>
        <v>0</v>
      </c>
      <c r="J19" s="167"/>
      <c r="K19" s="167"/>
      <c r="L19" s="167"/>
      <c r="M19" s="144">
        <f t="shared" si="2"/>
        <v>0</v>
      </c>
      <c r="N19" s="167"/>
      <c r="O19" s="167"/>
      <c r="P19" s="167"/>
      <c r="Q19" s="144">
        <f t="shared" si="3"/>
        <v>0</v>
      </c>
      <c r="R19" s="167"/>
      <c r="S19" s="167"/>
      <c r="T19" s="167"/>
      <c r="U19" s="145">
        <f t="shared" si="4"/>
        <v>0</v>
      </c>
      <c r="V19" s="144">
        <f t="shared" si="5"/>
        <v>0</v>
      </c>
      <c r="W19" s="225"/>
    </row>
    <row r="20" spans="1:23" x14ac:dyDescent="0.25">
      <c r="A20" s="143"/>
      <c r="B20" s="147"/>
      <c r="C20" s="147"/>
      <c r="D20" s="147"/>
      <c r="E20" s="14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200"/>
      <c r="V20" s="167"/>
      <c r="W20" s="225"/>
    </row>
    <row r="21" spans="1:23" x14ac:dyDescent="0.25">
      <c r="A21" s="149" t="s">
        <v>63</v>
      </c>
      <c r="B21" s="161"/>
      <c r="C21" s="150"/>
      <c r="D21" s="151"/>
      <c r="E21" s="152">
        <f>SUM(E11:E20)</f>
        <v>0</v>
      </c>
      <c r="F21" s="151"/>
      <c r="G21" s="151"/>
      <c r="H21" s="151"/>
      <c r="I21" s="152">
        <f>SUM(I11:I20)</f>
        <v>0</v>
      </c>
      <c r="J21" s="151"/>
      <c r="K21" s="151"/>
      <c r="L21" s="151"/>
      <c r="M21" s="152">
        <f>SUM(M11:M20)</f>
        <v>0</v>
      </c>
      <c r="N21" s="151"/>
      <c r="O21" s="151"/>
      <c r="P21" s="151"/>
      <c r="Q21" s="152">
        <f>SUM(Q11:Q20)</f>
        <v>0</v>
      </c>
      <c r="R21" s="151"/>
      <c r="S21" s="151"/>
      <c r="T21" s="151"/>
      <c r="U21" s="205">
        <f>SUM(U11:U20)</f>
        <v>0</v>
      </c>
      <c r="V21" s="212">
        <f>SUM(V11:V20)</f>
        <v>0</v>
      </c>
      <c r="W21" s="244" t="str">
        <f>IF(SUM(E21,I21,M21,Q21,U21)=V21,"Ties","Doesn't Foot")</f>
        <v>Ties</v>
      </c>
    </row>
    <row r="22" spans="1:23" x14ac:dyDescent="0.25">
      <c r="A22" s="142" t="s">
        <v>40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96"/>
      <c r="V22" s="142"/>
      <c r="W22" s="225"/>
    </row>
    <row r="23" spans="1:23" x14ac:dyDescent="0.25">
      <c r="A23" s="187" t="s">
        <v>119</v>
      </c>
      <c r="B23" s="153"/>
      <c r="C23" s="154">
        <v>0</v>
      </c>
      <c r="D23" s="155">
        <f>E21</f>
        <v>0</v>
      </c>
      <c r="E23" s="144">
        <f>ROUND(C23*D23,0)</f>
        <v>0</v>
      </c>
      <c r="F23" s="153"/>
      <c r="G23" s="154">
        <f>C23</f>
        <v>0</v>
      </c>
      <c r="H23" s="155">
        <f>I21</f>
        <v>0</v>
      </c>
      <c r="I23" s="144">
        <f>ROUND(G23*H23,0)</f>
        <v>0</v>
      </c>
      <c r="J23" s="153"/>
      <c r="K23" s="154">
        <f>C23</f>
        <v>0</v>
      </c>
      <c r="L23" s="155">
        <f>M21</f>
        <v>0</v>
      </c>
      <c r="M23" s="144">
        <f>ROUND(K23*L23,0)</f>
        <v>0</v>
      </c>
      <c r="N23" s="153"/>
      <c r="O23" s="154">
        <f>C23</f>
        <v>0</v>
      </c>
      <c r="P23" s="155">
        <f>Q21</f>
        <v>0</v>
      </c>
      <c r="Q23" s="144">
        <f>ROUND(O23*P23,0)</f>
        <v>0</v>
      </c>
      <c r="R23" s="153"/>
      <c r="S23" s="154">
        <f>C23</f>
        <v>0</v>
      </c>
      <c r="T23" s="155">
        <f>U21</f>
        <v>0</v>
      </c>
      <c r="U23" s="145">
        <f>ROUND(S23*T23,0)</f>
        <v>0</v>
      </c>
      <c r="V23" s="144">
        <f>E23+I23+M23+Q23+U23</f>
        <v>0</v>
      </c>
      <c r="W23" s="225"/>
    </row>
    <row r="24" spans="1:23" x14ac:dyDescent="0.25">
      <c r="A24" s="160" t="s">
        <v>120</v>
      </c>
      <c r="B24" s="156"/>
      <c r="C24" s="157">
        <v>0</v>
      </c>
      <c r="D24" s="158">
        <f>E21</f>
        <v>0</v>
      </c>
      <c r="E24" s="148">
        <f>ROUND(C24*D24,0)</f>
        <v>0</v>
      </c>
      <c r="F24" s="156"/>
      <c r="G24" s="159">
        <f>C24</f>
        <v>0</v>
      </c>
      <c r="H24" s="160"/>
      <c r="I24" s="148">
        <f>ROUND(G24*H24,0)</f>
        <v>0</v>
      </c>
      <c r="J24" s="160"/>
      <c r="K24" s="159">
        <f>C24</f>
        <v>0</v>
      </c>
      <c r="L24" s="160"/>
      <c r="M24" s="148">
        <f>ROUND(K24*L24,0)</f>
        <v>0</v>
      </c>
      <c r="N24" s="160"/>
      <c r="O24" s="159">
        <f>C24</f>
        <v>0</v>
      </c>
      <c r="P24" s="160"/>
      <c r="Q24" s="148">
        <f>ROUND(O24*P24,0)</f>
        <v>0</v>
      </c>
      <c r="R24" s="160"/>
      <c r="S24" s="159">
        <f>C24</f>
        <v>0</v>
      </c>
      <c r="T24" s="156"/>
      <c r="U24" s="221">
        <f>ROUND(S24*T24,0)</f>
        <v>0</v>
      </c>
      <c r="V24" s="144">
        <f>E24+I24+M24+Q24+U24</f>
        <v>0</v>
      </c>
      <c r="W24" s="225"/>
    </row>
    <row r="25" spans="1:23" x14ac:dyDescent="0.25">
      <c r="A25" s="271" t="s">
        <v>65</v>
      </c>
      <c r="B25" s="161"/>
      <c r="C25" s="161"/>
      <c r="D25" s="161"/>
      <c r="E25" s="266">
        <f>SUM(E23:E24)</f>
        <v>0</v>
      </c>
      <c r="F25" s="169"/>
      <c r="G25" s="169"/>
      <c r="H25" s="169"/>
      <c r="I25" s="266">
        <f>SUM(I23:I24)</f>
        <v>0</v>
      </c>
      <c r="J25" s="169"/>
      <c r="K25" s="169"/>
      <c r="L25" s="169"/>
      <c r="M25" s="266">
        <f>SUM(M23:M24)</f>
        <v>0</v>
      </c>
      <c r="N25" s="169"/>
      <c r="O25" s="169"/>
      <c r="P25" s="169"/>
      <c r="Q25" s="266">
        <f>SUM(Q23:Q24)</f>
        <v>0</v>
      </c>
      <c r="R25" s="169"/>
      <c r="S25" s="169"/>
      <c r="T25" s="169"/>
      <c r="U25" s="203">
        <f>SUM(U23:U24)</f>
        <v>0</v>
      </c>
      <c r="V25" s="212">
        <f>SUM(V23:V24)</f>
        <v>0</v>
      </c>
      <c r="W25" s="244" t="str">
        <f>IF(SUM(E25,I25,M25,Q25,U25)=V25,"Ties","Doesn't Foot")</f>
        <v>Ties</v>
      </c>
    </row>
    <row r="26" spans="1:23" x14ac:dyDescent="0.25">
      <c r="A26" s="162" t="s">
        <v>21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201"/>
      <c r="V26" s="142"/>
      <c r="W26" s="225"/>
    </row>
    <row r="27" spans="1:23" x14ac:dyDescent="0.25">
      <c r="A27" s="163"/>
      <c r="B27" s="163"/>
      <c r="C27" s="163"/>
      <c r="D27" s="163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202"/>
      <c r="V27" s="167"/>
      <c r="W27" s="225"/>
    </row>
    <row r="28" spans="1:23" x14ac:dyDescent="0.25">
      <c r="A28" s="143" t="s">
        <v>22</v>
      </c>
      <c r="B28" s="163"/>
      <c r="C28" s="143"/>
      <c r="D28" s="143"/>
      <c r="E28" s="144"/>
      <c r="F28" s="167"/>
      <c r="G28" s="167"/>
      <c r="H28" s="167"/>
      <c r="I28" s="144"/>
      <c r="J28" s="167"/>
      <c r="K28" s="167"/>
      <c r="L28" s="167"/>
      <c r="M28" s="144"/>
      <c r="N28" s="167"/>
      <c r="O28" s="167"/>
      <c r="P28" s="167"/>
      <c r="Q28" s="144"/>
      <c r="R28" s="167"/>
      <c r="S28" s="167"/>
      <c r="T28" s="167"/>
      <c r="U28" s="145">
        <f t="shared" ref="U28:U29" si="6">ROUND(S28*T28,0)</f>
        <v>0</v>
      </c>
      <c r="V28" s="144">
        <f>E28+I28+M28+Q28+U28</f>
        <v>0</v>
      </c>
      <c r="W28" s="225"/>
    </row>
    <row r="29" spans="1:23" x14ac:dyDescent="0.25">
      <c r="A29" s="143" t="s">
        <v>23</v>
      </c>
      <c r="B29" s="163"/>
      <c r="C29" s="143"/>
      <c r="D29" s="143"/>
      <c r="E29" s="144"/>
      <c r="F29" s="167"/>
      <c r="G29" s="167"/>
      <c r="H29" s="167"/>
      <c r="I29" s="144"/>
      <c r="J29" s="167"/>
      <c r="K29" s="167"/>
      <c r="L29" s="167"/>
      <c r="M29" s="144"/>
      <c r="N29" s="167"/>
      <c r="O29" s="167"/>
      <c r="P29" s="167"/>
      <c r="Q29" s="144"/>
      <c r="R29" s="167"/>
      <c r="S29" s="167"/>
      <c r="T29" s="167"/>
      <c r="U29" s="145">
        <f t="shared" si="6"/>
        <v>0</v>
      </c>
      <c r="V29" s="144">
        <f>E29+I29+M29+Q29+U29</f>
        <v>0</v>
      </c>
      <c r="W29" s="225"/>
    </row>
    <row r="30" spans="1:23" x14ac:dyDescent="0.25">
      <c r="A30" s="163"/>
      <c r="B30" s="163"/>
      <c r="C30" s="163"/>
      <c r="D30" s="163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202"/>
      <c r="V30" s="167"/>
      <c r="W30" s="225"/>
    </row>
    <row r="31" spans="1:23" x14ac:dyDescent="0.25">
      <c r="A31" s="163"/>
      <c r="B31" s="163"/>
      <c r="C31" s="163"/>
      <c r="D31" s="163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202"/>
      <c r="V31" s="167"/>
      <c r="W31" s="225"/>
    </row>
    <row r="32" spans="1:23" x14ac:dyDescent="0.25">
      <c r="A32" s="265" t="s">
        <v>99</v>
      </c>
      <c r="B32" s="161"/>
      <c r="C32" s="161"/>
      <c r="D32" s="161"/>
      <c r="E32" s="266">
        <f>SUM(E28:E29)</f>
        <v>0</v>
      </c>
      <c r="F32" s="169"/>
      <c r="G32" s="169"/>
      <c r="H32" s="169"/>
      <c r="I32" s="266">
        <f>SUM(I28:I29)</f>
        <v>0</v>
      </c>
      <c r="J32" s="169"/>
      <c r="K32" s="169"/>
      <c r="L32" s="169"/>
      <c r="M32" s="266">
        <f>SUM(M28:M29)</f>
        <v>0</v>
      </c>
      <c r="N32" s="169"/>
      <c r="O32" s="169"/>
      <c r="P32" s="169"/>
      <c r="Q32" s="266">
        <f>SUM(Q28:Q29)</f>
        <v>0</v>
      </c>
      <c r="R32" s="169"/>
      <c r="S32" s="169"/>
      <c r="T32" s="169"/>
      <c r="U32" s="203">
        <f>SUM(U28:U29)</f>
        <v>0</v>
      </c>
      <c r="V32" s="212">
        <f>SUM(V28:V31)</f>
        <v>0</v>
      </c>
      <c r="W32" s="244" t="str">
        <f>IF(SUM(E32,I32,M32,Q32,U32)=V32,"Ties","Doesn't Foot")</f>
        <v>Ties</v>
      </c>
    </row>
    <row r="33" spans="1:23" x14ac:dyDescent="0.25">
      <c r="A33" s="162" t="s">
        <v>41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96"/>
      <c r="V33" s="142"/>
      <c r="W33" s="225"/>
    </row>
    <row r="34" spans="1:23" x14ac:dyDescent="0.25">
      <c r="A34" s="153"/>
      <c r="B34" s="153"/>
      <c r="C34" s="153"/>
      <c r="D34" s="153"/>
      <c r="E34" s="144">
        <f>ROUND(C34*D34,0)</f>
        <v>0</v>
      </c>
      <c r="F34" s="153"/>
      <c r="G34" s="153"/>
      <c r="H34" s="153"/>
      <c r="I34" s="144">
        <f>ROUND(G34*H34,0)</f>
        <v>0</v>
      </c>
      <c r="J34" s="153"/>
      <c r="K34" s="153"/>
      <c r="L34" s="153"/>
      <c r="M34" s="144">
        <f>ROUND(K34*L34,0)</f>
        <v>0</v>
      </c>
      <c r="N34" s="153"/>
      <c r="O34" s="153"/>
      <c r="P34" s="153"/>
      <c r="Q34" s="144">
        <f>ROUND(O34*P34,0)</f>
        <v>0</v>
      </c>
      <c r="R34" s="153"/>
      <c r="S34" s="153"/>
      <c r="T34" s="153"/>
      <c r="U34" s="145">
        <f>ROUND(S34*T34,0)</f>
        <v>0</v>
      </c>
      <c r="V34" s="144">
        <f t="shared" ref="V34:V39" si="7">E34+I34+M34+Q34+U34</f>
        <v>0</v>
      </c>
      <c r="W34" s="225"/>
    </row>
    <row r="35" spans="1:23" x14ac:dyDescent="0.25">
      <c r="A35" s="153"/>
      <c r="B35" s="153"/>
      <c r="C35" s="153"/>
      <c r="D35" s="153"/>
      <c r="E35" s="144">
        <f t="shared" ref="E35:E39" si="8">ROUND(C35*D35,0)</f>
        <v>0</v>
      </c>
      <c r="F35" s="153"/>
      <c r="G35" s="153"/>
      <c r="H35" s="153"/>
      <c r="I35" s="144">
        <f t="shared" ref="I35:I39" si="9">ROUND(G35*H35,0)</f>
        <v>0</v>
      </c>
      <c r="J35" s="153"/>
      <c r="K35" s="153"/>
      <c r="L35" s="153"/>
      <c r="M35" s="144">
        <f t="shared" ref="M35:M39" si="10">ROUND(K35*L35,0)</f>
        <v>0</v>
      </c>
      <c r="N35" s="153"/>
      <c r="O35" s="153"/>
      <c r="P35" s="153"/>
      <c r="Q35" s="144">
        <f t="shared" ref="Q35:Q39" si="11">ROUND(O35*P35,0)</f>
        <v>0</v>
      </c>
      <c r="R35" s="153"/>
      <c r="S35" s="153"/>
      <c r="T35" s="153"/>
      <c r="U35" s="145">
        <f t="shared" ref="U35:U39" si="12">ROUND(S35*T35,0)</f>
        <v>0</v>
      </c>
      <c r="V35" s="144">
        <f t="shared" si="7"/>
        <v>0</v>
      </c>
      <c r="W35" s="225"/>
    </row>
    <row r="36" spans="1:23" x14ac:dyDescent="0.25">
      <c r="A36" s="153"/>
      <c r="B36" s="153"/>
      <c r="C36" s="153"/>
      <c r="D36" s="153"/>
      <c r="E36" s="144">
        <f t="shared" si="8"/>
        <v>0</v>
      </c>
      <c r="F36" s="153"/>
      <c r="G36" s="153"/>
      <c r="H36" s="153"/>
      <c r="I36" s="144">
        <f t="shared" si="9"/>
        <v>0</v>
      </c>
      <c r="J36" s="153"/>
      <c r="K36" s="153"/>
      <c r="L36" s="153"/>
      <c r="M36" s="144">
        <f t="shared" si="10"/>
        <v>0</v>
      </c>
      <c r="N36" s="153"/>
      <c r="O36" s="153"/>
      <c r="P36" s="153"/>
      <c r="Q36" s="144">
        <f t="shared" si="11"/>
        <v>0</v>
      </c>
      <c r="R36" s="153"/>
      <c r="S36" s="153"/>
      <c r="T36" s="153"/>
      <c r="U36" s="145">
        <f t="shared" si="12"/>
        <v>0</v>
      </c>
      <c r="V36" s="144">
        <f t="shared" si="7"/>
        <v>0</v>
      </c>
      <c r="W36" s="225"/>
    </row>
    <row r="37" spans="1:23" x14ac:dyDescent="0.25">
      <c r="A37" s="153"/>
      <c r="B37" s="153"/>
      <c r="C37" s="153"/>
      <c r="D37" s="153"/>
      <c r="E37" s="144">
        <f t="shared" si="8"/>
        <v>0</v>
      </c>
      <c r="F37" s="153"/>
      <c r="G37" s="153"/>
      <c r="H37" s="153"/>
      <c r="I37" s="144">
        <f t="shared" si="9"/>
        <v>0</v>
      </c>
      <c r="J37" s="153"/>
      <c r="K37" s="153"/>
      <c r="L37" s="153"/>
      <c r="M37" s="144">
        <f t="shared" si="10"/>
        <v>0</v>
      </c>
      <c r="N37" s="153"/>
      <c r="O37" s="153"/>
      <c r="P37" s="153"/>
      <c r="Q37" s="144">
        <f t="shared" si="11"/>
        <v>0</v>
      </c>
      <c r="R37" s="153"/>
      <c r="S37" s="153"/>
      <c r="T37" s="153"/>
      <c r="U37" s="145">
        <f t="shared" si="12"/>
        <v>0</v>
      </c>
      <c r="V37" s="144">
        <f t="shared" si="7"/>
        <v>0</v>
      </c>
      <c r="W37" s="225"/>
    </row>
    <row r="38" spans="1:23" x14ac:dyDescent="0.25">
      <c r="A38" s="153"/>
      <c r="B38" s="153"/>
      <c r="C38" s="153"/>
      <c r="D38" s="153"/>
      <c r="E38" s="144">
        <f t="shared" si="8"/>
        <v>0</v>
      </c>
      <c r="F38" s="153"/>
      <c r="G38" s="153"/>
      <c r="H38" s="153"/>
      <c r="I38" s="144">
        <f t="shared" si="9"/>
        <v>0</v>
      </c>
      <c r="J38" s="153"/>
      <c r="K38" s="153"/>
      <c r="L38" s="153"/>
      <c r="M38" s="144">
        <f t="shared" si="10"/>
        <v>0</v>
      </c>
      <c r="N38" s="153"/>
      <c r="O38" s="153"/>
      <c r="P38" s="153"/>
      <c r="Q38" s="144">
        <f t="shared" si="11"/>
        <v>0</v>
      </c>
      <c r="R38" s="153"/>
      <c r="S38" s="153"/>
      <c r="T38" s="153"/>
      <c r="U38" s="145">
        <f t="shared" si="12"/>
        <v>0</v>
      </c>
      <c r="V38" s="144">
        <f t="shared" si="7"/>
        <v>0</v>
      </c>
      <c r="W38" s="225"/>
    </row>
    <row r="39" spans="1:23" x14ac:dyDescent="0.25">
      <c r="A39" s="153"/>
      <c r="B39" s="153"/>
      <c r="C39" s="153"/>
      <c r="D39" s="153"/>
      <c r="E39" s="144">
        <f t="shared" si="8"/>
        <v>0</v>
      </c>
      <c r="F39" s="153"/>
      <c r="G39" s="153"/>
      <c r="H39" s="153"/>
      <c r="I39" s="144">
        <f t="shared" si="9"/>
        <v>0</v>
      </c>
      <c r="J39" s="153"/>
      <c r="K39" s="153"/>
      <c r="L39" s="153"/>
      <c r="M39" s="144">
        <f t="shared" si="10"/>
        <v>0</v>
      </c>
      <c r="N39" s="153"/>
      <c r="O39" s="153"/>
      <c r="P39" s="153"/>
      <c r="Q39" s="144">
        <f t="shared" si="11"/>
        <v>0</v>
      </c>
      <c r="R39" s="153"/>
      <c r="S39" s="153"/>
      <c r="T39" s="153"/>
      <c r="U39" s="145">
        <f t="shared" si="12"/>
        <v>0</v>
      </c>
      <c r="V39" s="144">
        <f t="shared" si="7"/>
        <v>0</v>
      </c>
      <c r="W39" s="225"/>
    </row>
    <row r="40" spans="1:23" x14ac:dyDescent="0.2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204"/>
      <c r="V40" s="153"/>
      <c r="W40" s="225"/>
    </row>
    <row r="41" spans="1:23" x14ac:dyDescent="0.25">
      <c r="A41" s="265" t="s">
        <v>100</v>
      </c>
      <c r="B41" s="161"/>
      <c r="C41" s="161"/>
      <c r="D41" s="161"/>
      <c r="E41" s="266">
        <f>SUM(E34:E40)</f>
        <v>0</v>
      </c>
      <c r="F41" s="169"/>
      <c r="G41" s="169"/>
      <c r="H41" s="169"/>
      <c r="I41" s="266">
        <f>SUM(I34:I40)</f>
        <v>0</v>
      </c>
      <c r="J41" s="169"/>
      <c r="K41" s="169"/>
      <c r="L41" s="169"/>
      <c r="M41" s="266">
        <f>SUM(M34:M40)</f>
        <v>0</v>
      </c>
      <c r="N41" s="169"/>
      <c r="O41" s="169"/>
      <c r="P41" s="169"/>
      <c r="Q41" s="266">
        <f>SUM(Q34:Q40)</f>
        <v>0</v>
      </c>
      <c r="R41" s="169"/>
      <c r="S41" s="169"/>
      <c r="T41" s="169"/>
      <c r="U41" s="203">
        <f>SUM(U34:U40)</f>
        <v>0</v>
      </c>
      <c r="V41" s="212">
        <f>SUM(V34:V40)</f>
        <v>0</v>
      </c>
      <c r="W41" s="244" t="str">
        <f>IF(SUM(E41,I41,M41,Q41,U41)=V41,"Ties","Doesn't Foot")</f>
        <v>Ties</v>
      </c>
    </row>
    <row r="42" spans="1:23" x14ac:dyDescent="0.25">
      <c r="A42" s="142" t="s">
        <v>24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96"/>
      <c r="V42" s="142"/>
      <c r="W42" s="225"/>
    </row>
    <row r="43" spans="1:23" x14ac:dyDescent="0.25">
      <c r="A43" s="143"/>
      <c r="B43" s="143"/>
      <c r="C43" s="143"/>
      <c r="D43" s="143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202"/>
      <c r="V43" s="167"/>
      <c r="W43" s="225"/>
    </row>
    <row r="44" spans="1:23" x14ac:dyDescent="0.25">
      <c r="A44" s="143" t="s">
        <v>103</v>
      </c>
      <c r="B44" s="143"/>
      <c r="C44" s="143"/>
      <c r="D44" s="143"/>
      <c r="E44" s="144">
        <f t="shared" ref="E44:E45" si="13">ROUND(C44*D44,0)</f>
        <v>0</v>
      </c>
      <c r="F44" s="167"/>
      <c r="G44" s="167"/>
      <c r="H44" s="167"/>
      <c r="I44" s="144">
        <f t="shared" ref="I44:I45" si="14">ROUND(G44*H44,0)</f>
        <v>0</v>
      </c>
      <c r="J44" s="167"/>
      <c r="K44" s="167"/>
      <c r="L44" s="167"/>
      <c r="M44" s="144">
        <f t="shared" ref="M44:M45" si="15">ROUND(K44*L44,0)</f>
        <v>0</v>
      </c>
      <c r="N44" s="167"/>
      <c r="O44" s="167"/>
      <c r="P44" s="167"/>
      <c r="Q44" s="144">
        <f t="shared" ref="Q44:Q45" si="16">ROUND(O44*P44,0)</f>
        <v>0</v>
      </c>
      <c r="R44" s="167"/>
      <c r="S44" s="167"/>
      <c r="T44" s="167"/>
      <c r="U44" s="145">
        <f t="shared" ref="U44:U45" si="17">ROUND(S44*T44,0)</f>
        <v>0</v>
      </c>
      <c r="V44" s="144">
        <f>E44+I44+M44+Q44+U44</f>
        <v>0</v>
      </c>
      <c r="W44" s="225"/>
    </row>
    <row r="45" spans="1:23" x14ac:dyDescent="0.25">
      <c r="A45" s="143" t="s">
        <v>102</v>
      </c>
      <c r="B45" s="143"/>
      <c r="C45" s="143"/>
      <c r="D45" s="143"/>
      <c r="E45" s="144">
        <f t="shared" si="13"/>
        <v>0</v>
      </c>
      <c r="F45" s="167"/>
      <c r="G45" s="167"/>
      <c r="H45" s="167"/>
      <c r="I45" s="144">
        <f t="shared" si="14"/>
        <v>0</v>
      </c>
      <c r="J45" s="167"/>
      <c r="K45" s="167"/>
      <c r="L45" s="167"/>
      <c r="M45" s="144">
        <f t="shared" si="15"/>
        <v>0</v>
      </c>
      <c r="N45" s="167"/>
      <c r="O45" s="167"/>
      <c r="P45" s="167"/>
      <c r="Q45" s="144">
        <f t="shared" si="16"/>
        <v>0</v>
      </c>
      <c r="R45" s="167"/>
      <c r="S45" s="167"/>
      <c r="T45" s="167"/>
      <c r="U45" s="145">
        <f t="shared" si="17"/>
        <v>0</v>
      </c>
      <c r="V45" s="144">
        <f>E45+I45+M45+Q45+U45</f>
        <v>0</v>
      </c>
      <c r="W45" s="225"/>
    </row>
    <row r="46" spans="1:23" x14ac:dyDescent="0.25">
      <c r="A46" s="143"/>
      <c r="B46" s="143"/>
      <c r="C46" s="143"/>
      <c r="D46" s="143"/>
      <c r="E46" s="144"/>
      <c r="F46" s="167"/>
      <c r="G46" s="167"/>
      <c r="H46" s="167"/>
      <c r="I46" s="144"/>
      <c r="J46" s="167"/>
      <c r="K46" s="167"/>
      <c r="L46" s="167"/>
      <c r="M46" s="144"/>
      <c r="N46" s="167"/>
      <c r="O46" s="167"/>
      <c r="P46" s="167"/>
      <c r="Q46" s="144"/>
      <c r="R46" s="167"/>
      <c r="S46" s="167"/>
      <c r="T46" s="167"/>
      <c r="U46" s="145"/>
      <c r="V46" s="144"/>
      <c r="W46" s="225"/>
    </row>
    <row r="47" spans="1:23" x14ac:dyDescent="0.25">
      <c r="A47" s="268" t="s">
        <v>104</v>
      </c>
      <c r="B47" s="185"/>
      <c r="C47" s="185"/>
      <c r="D47" s="185"/>
      <c r="E47" s="269">
        <f>SUM(E44:E45)</f>
        <v>0</v>
      </c>
      <c r="F47" s="186"/>
      <c r="G47" s="186"/>
      <c r="H47" s="186"/>
      <c r="I47" s="269">
        <f>SUM(I44:I45)</f>
        <v>0</v>
      </c>
      <c r="J47" s="186"/>
      <c r="K47" s="186"/>
      <c r="L47" s="186"/>
      <c r="M47" s="269">
        <f>SUM(M44:M45)</f>
        <v>0</v>
      </c>
      <c r="N47" s="186"/>
      <c r="O47" s="186"/>
      <c r="P47" s="186"/>
      <c r="Q47" s="269">
        <f>SUM(Q44:Q45)</f>
        <v>0</v>
      </c>
      <c r="R47" s="186"/>
      <c r="S47" s="186"/>
      <c r="T47" s="186"/>
      <c r="U47" s="206">
        <f>SUM(U44:U45)</f>
        <v>0</v>
      </c>
      <c r="V47" s="212">
        <f>SUM(V44:V45)</f>
        <v>0</v>
      </c>
      <c r="W47" s="244" t="str">
        <f>IF(SUM(E47,I47,M47,Q47,U47)=V47,"Ties","Doesn't Foot")</f>
        <v>Ties</v>
      </c>
    </row>
    <row r="48" spans="1:23" x14ac:dyDescent="0.25">
      <c r="A48" s="142" t="s">
        <v>26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96"/>
      <c r="V48" s="142"/>
      <c r="W48" s="225"/>
    </row>
    <row r="49" spans="1:23" x14ac:dyDescent="0.25">
      <c r="A49" s="143" t="s">
        <v>25</v>
      </c>
      <c r="B49" s="143"/>
      <c r="C49" s="143"/>
      <c r="D49" s="143"/>
      <c r="E49" s="144">
        <f t="shared" ref="E49:E51" si="18">ROUND(C49*D49,0)</f>
        <v>0</v>
      </c>
      <c r="F49" s="167"/>
      <c r="G49" s="167"/>
      <c r="H49" s="167"/>
      <c r="I49" s="144">
        <f t="shared" ref="I49:I51" si="19">ROUND(G49*H49,0)</f>
        <v>0</v>
      </c>
      <c r="J49" s="167"/>
      <c r="K49" s="167"/>
      <c r="L49" s="167"/>
      <c r="M49" s="144">
        <f t="shared" ref="M49:M51" si="20">ROUND(K49*L49,0)</f>
        <v>0</v>
      </c>
      <c r="N49" s="167"/>
      <c r="O49" s="167"/>
      <c r="P49" s="167"/>
      <c r="Q49" s="144">
        <f t="shared" ref="Q49" si="21">ROUND(O49*P49,0)</f>
        <v>0</v>
      </c>
      <c r="R49" s="167"/>
      <c r="S49" s="167"/>
      <c r="T49" s="167"/>
      <c r="U49" s="199">
        <f t="shared" ref="U49:V51" si="22">D49+H49+L49+P49+T49</f>
        <v>0</v>
      </c>
      <c r="V49" s="144">
        <f t="shared" si="22"/>
        <v>0</v>
      </c>
      <c r="W49" s="225"/>
    </row>
    <row r="50" spans="1:23" x14ac:dyDescent="0.25">
      <c r="A50" s="143"/>
      <c r="B50" s="143"/>
      <c r="C50" s="143"/>
      <c r="D50" s="143"/>
      <c r="E50" s="144">
        <f t="shared" si="18"/>
        <v>0</v>
      </c>
      <c r="F50" s="167"/>
      <c r="G50" s="167"/>
      <c r="H50" s="167"/>
      <c r="I50" s="144">
        <f t="shared" si="19"/>
        <v>0</v>
      </c>
      <c r="J50" s="167"/>
      <c r="K50" s="167"/>
      <c r="L50" s="167"/>
      <c r="M50" s="144">
        <f t="shared" si="20"/>
        <v>0</v>
      </c>
      <c r="N50" s="167"/>
      <c r="O50" s="167"/>
      <c r="P50" s="167"/>
      <c r="Q50" s="167"/>
      <c r="R50" s="167"/>
      <c r="S50" s="167"/>
      <c r="T50" s="167"/>
      <c r="U50" s="199">
        <f t="shared" si="22"/>
        <v>0</v>
      </c>
      <c r="V50" s="144">
        <f t="shared" si="22"/>
        <v>0</v>
      </c>
      <c r="W50" s="225"/>
    </row>
    <row r="51" spans="1:23" x14ac:dyDescent="0.25">
      <c r="A51" s="143"/>
      <c r="B51" s="143"/>
      <c r="C51" s="143"/>
      <c r="D51" s="143"/>
      <c r="E51" s="144">
        <f t="shared" si="18"/>
        <v>0</v>
      </c>
      <c r="F51" s="167"/>
      <c r="G51" s="167"/>
      <c r="H51" s="167"/>
      <c r="I51" s="144">
        <f t="shared" si="19"/>
        <v>0</v>
      </c>
      <c r="J51" s="167"/>
      <c r="K51" s="167"/>
      <c r="L51" s="167"/>
      <c r="M51" s="144">
        <f t="shared" si="20"/>
        <v>0</v>
      </c>
      <c r="N51" s="167"/>
      <c r="O51" s="167"/>
      <c r="P51" s="167"/>
      <c r="Q51" s="167"/>
      <c r="R51" s="167"/>
      <c r="S51" s="167"/>
      <c r="T51" s="167"/>
      <c r="U51" s="199">
        <f t="shared" si="22"/>
        <v>0</v>
      </c>
      <c r="V51" s="144">
        <f t="shared" si="22"/>
        <v>0</v>
      </c>
      <c r="W51" s="225"/>
    </row>
    <row r="52" spans="1:23" x14ac:dyDescent="0.25">
      <c r="A52" s="268" t="s">
        <v>105</v>
      </c>
      <c r="B52" s="185"/>
      <c r="C52" s="185"/>
      <c r="D52" s="185"/>
      <c r="E52" s="269">
        <f>SUM(E49:E51)</f>
        <v>0</v>
      </c>
      <c r="F52" s="186"/>
      <c r="G52" s="186"/>
      <c r="H52" s="186"/>
      <c r="I52" s="269">
        <f>SUM(I49:I51)</f>
        <v>0</v>
      </c>
      <c r="J52" s="186"/>
      <c r="K52" s="186"/>
      <c r="L52" s="186"/>
      <c r="M52" s="269">
        <f>SUM(M49:M51)</f>
        <v>0</v>
      </c>
      <c r="N52" s="186"/>
      <c r="O52" s="186"/>
      <c r="P52" s="186"/>
      <c r="Q52" s="269">
        <f>SUM(Q49:Q51)</f>
        <v>0</v>
      </c>
      <c r="R52" s="186"/>
      <c r="S52" s="186"/>
      <c r="T52" s="186"/>
      <c r="U52" s="206">
        <f>SUM(U49:U51)</f>
        <v>0</v>
      </c>
      <c r="V52" s="212">
        <f>SUM(V49:V51)</f>
        <v>0</v>
      </c>
      <c r="W52" s="244" t="str">
        <f>IF(SUM(E52,I52,M52,Q52,U52)=V52,"Ties","Doesn't Foot")</f>
        <v>Ties</v>
      </c>
    </row>
    <row r="53" spans="1:23" x14ac:dyDescent="0.25">
      <c r="A53" s="142" t="s">
        <v>106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96"/>
      <c r="V53" s="142"/>
      <c r="W53" s="225"/>
    </row>
    <row r="54" spans="1:23" x14ac:dyDescent="0.25">
      <c r="A54" s="178" t="s">
        <v>121</v>
      </c>
      <c r="B54" s="172"/>
      <c r="C54" s="172"/>
      <c r="D54" s="172"/>
      <c r="E54" s="173"/>
      <c r="F54" s="174"/>
      <c r="G54" s="174"/>
      <c r="H54" s="174"/>
      <c r="I54" s="173"/>
      <c r="J54" s="174"/>
      <c r="K54" s="174"/>
      <c r="L54" s="174"/>
      <c r="M54" s="173"/>
      <c r="N54" s="174"/>
      <c r="O54" s="174"/>
      <c r="P54" s="174"/>
      <c r="Q54" s="173"/>
      <c r="R54" s="174"/>
      <c r="S54" s="174"/>
      <c r="T54" s="174"/>
      <c r="U54" s="207"/>
      <c r="V54" s="213"/>
      <c r="W54" s="225"/>
    </row>
    <row r="55" spans="1:23" x14ac:dyDescent="0.25">
      <c r="A55" s="179" t="s">
        <v>123</v>
      </c>
      <c r="B55" s="172"/>
      <c r="C55" s="172"/>
      <c r="D55" s="172"/>
      <c r="E55" s="144">
        <f t="shared" ref="E55:E58" si="23">ROUND(C55*D55,0)</f>
        <v>0</v>
      </c>
      <c r="F55" s="174"/>
      <c r="G55" s="174"/>
      <c r="H55" s="174"/>
      <c r="I55" s="144">
        <f t="shared" ref="I55:I58" si="24">ROUND(G55*H55,0)</f>
        <v>0</v>
      </c>
      <c r="J55" s="174"/>
      <c r="K55" s="174"/>
      <c r="L55" s="174"/>
      <c r="M55" s="144">
        <f t="shared" ref="M55:M58" si="25">ROUND(K55*L55,0)</f>
        <v>0</v>
      </c>
      <c r="N55" s="174"/>
      <c r="O55" s="174"/>
      <c r="P55" s="174"/>
      <c r="Q55" s="144">
        <f t="shared" ref="Q55:Q58" si="26">ROUND(O55*P55,0)</f>
        <v>0</v>
      </c>
      <c r="R55" s="174"/>
      <c r="S55" s="174"/>
      <c r="T55" s="174"/>
      <c r="U55" s="145">
        <f t="shared" ref="U55:U58" si="27">ROUND(S55*T55,0)</f>
        <v>0</v>
      </c>
      <c r="V55" s="144">
        <f>E55+I55+M55+Q55+U55</f>
        <v>0</v>
      </c>
      <c r="W55" s="225"/>
    </row>
    <row r="56" spans="1:23" x14ac:dyDescent="0.25">
      <c r="A56" s="179"/>
      <c r="B56" s="172"/>
      <c r="C56" s="172"/>
      <c r="D56" s="172"/>
      <c r="E56" s="144">
        <f t="shared" si="23"/>
        <v>0</v>
      </c>
      <c r="F56" s="174"/>
      <c r="G56" s="174"/>
      <c r="H56" s="174"/>
      <c r="I56" s="144">
        <f t="shared" si="24"/>
        <v>0</v>
      </c>
      <c r="J56" s="174"/>
      <c r="K56" s="174"/>
      <c r="L56" s="174"/>
      <c r="M56" s="144">
        <f t="shared" si="25"/>
        <v>0</v>
      </c>
      <c r="N56" s="174"/>
      <c r="O56" s="174"/>
      <c r="P56" s="174"/>
      <c r="Q56" s="144">
        <f t="shared" si="26"/>
        <v>0</v>
      </c>
      <c r="R56" s="174"/>
      <c r="S56" s="174"/>
      <c r="T56" s="174"/>
      <c r="U56" s="145">
        <f t="shared" si="27"/>
        <v>0</v>
      </c>
      <c r="V56" s="144">
        <f>E56+I56+M56+Q56+U56</f>
        <v>0</v>
      </c>
      <c r="W56" s="225"/>
    </row>
    <row r="57" spans="1:23" x14ac:dyDescent="0.25">
      <c r="A57" s="179" t="s">
        <v>122</v>
      </c>
      <c r="B57" s="172"/>
      <c r="C57" s="172"/>
      <c r="D57" s="172"/>
      <c r="E57" s="144">
        <f t="shared" si="23"/>
        <v>0</v>
      </c>
      <c r="F57" s="174"/>
      <c r="G57" s="174"/>
      <c r="H57" s="174"/>
      <c r="I57" s="144">
        <f t="shared" si="24"/>
        <v>0</v>
      </c>
      <c r="J57" s="174"/>
      <c r="K57" s="174"/>
      <c r="L57" s="174"/>
      <c r="M57" s="144">
        <f t="shared" si="25"/>
        <v>0</v>
      </c>
      <c r="N57" s="174"/>
      <c r="O57" s="174"/>
      <c r="P57" s="174"/>
      <c r="Q57" s="144">
        <f t="shared" si="26"/>
        <v>0</v>
      </c>
      <c r="R57" s="174"/>
      <c r="S57" s="174"/>
      <c r="T57" s="174"/>
      <c r="U57" s="145">
        <f t="shared" si="27"/>
        <v>0</v>
      </c>
      <c r="V57" s="144">
        <f>E57+I57+M57+Q57+U57</f>
        <v>0</v>
      </c>
      <c r="W57" s="225"/>
    </row>
    <row r="58" spans="1:23" x14ac:dyDescent="0.25">
      <c r="A58" s="179"/>
      <c r="B58" s="172"/>
      <c r="C58" s="172"/>
      <c r="D58" s="172"/>
      <c r="E58" s="144">
        <f t="shared" si="23"/>
        <v>0</v>
      </c>
      <c r="F58" s="174"/>
      <c r="G58" s="174"/>
      <c r="H58" s="174"/>
      <c r="I58" s="144">
        <f t="shared" si="24"/>
        <v>0</v>
      </c>
      <c r="J58" s="174"/>
      <c r="K58" s="174"/>
      <c r="L58" s="174"/>
      <c r="M58" s="144">
        <f t="shared" si="25"/>
        <v>0</v>
      </c>
      <c r="N58" s="174"/>
      <c r="O58" s="174"/>
      <c r="P58" s="174"/>
      <c r="Q58" s="144">
        <f t="shared" si="26"/>
        <v>0</v>
      </c>
      <c r="R58" s="174"/>
      <c r="S58" s="174"/>
      <c r="T58" s="174"/>
      <c r="U58" s="145">
        <f t="shared" si="27"/>
        <v>0</v>
      </c>
      <c r="V58" s="144">
        <f>E58+I58+M58+Q58+U58</f>
        <v>0</v>
      </c>
      <c r="W58" s="225"/>
    </row>
    <row r="59" spans="1:23" x14ac:dyDescent="0.25">
      <c r="A59" s="180" t="s">
        <v>107</v>
      </c>
      <c r="B59" s="175"/>
      <c r="C59" s="175"/>
      <c r="D59" s="175"/>
      <c r="E59" s="176">
        <f>SUM(E55:E58)</f>
        <v>0</v>
      </c>
      <c r="F59" s="177"/>
      <c r="G59" s="177"/>
      <c r="H59" s="177"/>
      <c r="I59" s="176">
        <f>SUM(I55:I58)</f>
        <v>0</v>
      </c>
      <c r="J59" s="177"/>
      <c r="K59" s="177"/>
      <c r="L59" s="177"/>
      <c r="M59" s="176">
        <f>SUM(M55:M58)</f>
        <v>0</v>
      </c>
      <c r="N59" s="177"/>
      <c r="O59" s="177"/>
      <c r="P59" s="177"/>
      <c r="Q59" s="176">
        <f>SUM(Q55:Q58)</f>
        <v>0</v>
      </c>
      <c r="R59" s="177"/>
      <c r="S59" s="177"/>
      <c r="T59" s="177"/>
      <c r="U59" s="208">
        <f>SUM(U55:U58)</f>
        <v>0</v>
      </c>
      <c r="V59" s="214">
        <f>SUM(V55:V58)</f>
        <v>0</v>
      </c>
      <c r="W59" s="244" t="str">
        <f>IF(SUM(E59,I59,M59,Q59,U59)=V59,"Ties","Doesn't Foot")</f>
        <v>Ties</v>
      </c>
    </row>
    <row r="60" spans="1:23" hidden="1" outlineLevel="1" x14ac:dyDescent="0.25">
      <c r="A60" s="142" t="s">
        <v>108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96"/>
      <c r="V60" s="142"/>
      <c r="W60" s="225"/>
    </row>
    <row r="61" spans="1:23" hidden="1" outlineLevel="1" x14ac:dyDescent="0.25">
      <c r="A61" s="181"/>
      <c r="B61" s="172"/>
      <c r="C61" s="172"/>
      <c r="D61" s="172"/>
      <c r="E61" s="173"/>
      <c r="F61" s="174"/>
      <c r="G61" s="174"/>
      <c r="H61" s="174"/>
      <c r="I61" s="173"/>
      <c r="J61" s="174"/>
      <c r="K61" s="174"/>
      <c r="L61" s="174"/>
      <c r="M61" s="173"/>
      <c r="N61" s="174"/>
      <c r="O61" s="174"/>
      <c r="P61" s="174"/>
      <c r="Q61" s="173"/>
      <c r="R61" s="174"/>
      <c r="S61" s="174"/>
      <c r="T61" s="174"/>
      <c r="U61" s="207"/>
      <c r="V61" s="213"/>
      <c r="W61" s="225"/>
    </row>
    <row r="62" spans="1:23" hidden="1" outlineLevel="1" x14ac:dyDescent="0.25">
      <c r="A62" s="178" t="s">
        <v>109</v>
      </c>
      <c r="B62" s="172"/>
      <c r="C62" s="172"/>
      <c r="D62" s="172"/>
      <c r="E62" s="144"/>
      <c r="F62" s="174"/>
      <c r="G62" s="174"/>
      <c r="H62" s="174"/>
      <c r="I62" s="173"/>
      <c r="J62" s="174"/>
      <c r="K62" s="174"/>
      <c r="L62" s="174"/>
      <c r="M62" s="173"/>
      <c r="N62" s="174"/>
      <c r="O62" s="174"/>
      <c r="P62" s="174"/>
      <c r="Q62" s="173"/>
      <c r="R62" s="174"/>
      <c r="S62" s="174"/>
      <c r="T62" s="174"/>
      <c r="U62" s="207"/>
      <c r="V62" s="213"/>
      <c r="W62" s="225"/>
    </row>
    <row r="63" spans="1:23" hidden="1" outlineLevel="1" x14ac:dyDescent="0.25">
      <c r="A63" s="179"/>
      <c r="B63" s="172"/>
      <c r="C63" s="172"/>
      <c r="D63" s="172"/>
      <c r="E63" s="144">
        <f t="shared" ref="E63:E67" si="28">ROUND(C63*D63,0)</f>
        <v>0</v>
      </c>
      <c r="F63" s="174"/>
      <c r="G63" s="174"/>
      <c r="H63" s="174"/>
      <c r="I63" s="144">
        <f t="shared" ref="I63:I67" si="29">ROUND(G63*H63,0)</f>
        <v>0</v>
      </c>
      <c r="J63" s="174"/>
      <c r="K63" s="174"/>
      <c r="L63" s="174"/>
      <c r="M63" s="144">
        <f t="shared" ref="M63:M67" si="30">ROUND(K63*L63,0)</f>
        <v>0</v>
      </c>
      <c r="N63" s="174"/>
      <c r="O63" s="174"/>
      <c r="P63" s="174"/>
      <c r="Q63" s="144">
        <f t="shared" ref="Q63:Q67" si="31">ROUND(O63*P63,0)</f>
        <v>0</v>
      </c>
      <c r="R63" s="174"/>
      <c r="S63" s="174"/>
      <c r="T63" s="174"/>
      <c r="U63" s="145">
        <f t="shared" ref="U63:U67" si="32">ROUND(S63*T63,0)</f>
        <v>0</v>
      </c>
      <c r="V63" s="144">
        <f>E63+I63+M63+Q63+U63</f>
        <v>0</v>
      </c>
      <c r="W63" s="225"/>
    </row>
    <row r="64" spans="1:23" hidden="1" outlineLevel="1" x14ac:dyDescent="0.25">
      <c r="A64" s="182"/>
      <c r="B64" s="172"/>
      <c r="C64" s="172"/>
      <c r="D64" s="172"/>
      <c r="E64" s="144">
        <f t="shared" si="28"/>
        <v>0</v>
      </c>
      <c r="F64" s="174"/>
      <c r="G64" s="174"/>
      <c r="H64" s="174"/>
      <c r="I64" s="144">
        <f t="shared" si="29"/>
        <v>0</v>
      </c>
      <c r="J64" s="174"/>
      <c r="K64" s="174"/>
      <c r="L64" s="174"/>
      <c r="M64" s="144">
        <f t="shared" si="30"/>
        <v>0</v>
      </c>
      <c r="N64" s="174"/>
      <c r="O64" s="174"/>
      <c r="P64" s="174"/>
      <c r="Q64" s="144">
        <f t="shared" si="31"/>
        <v>0</v>
      </c>
      <c r="R64" s="174"/>
      <c r="S64" s="174"/>
      <c r="T64" s="174"/>
      <c r="U64" s="145">
        <f t="shared" si="32"/>
        <v>0</v>
      </c>
      <c r="V64" s="144">
        <f>E64+I64+M64+Q64+U64</f>
        <v>0</v>
      </c>
      <c r="W64" s="225"/>
    </row>
    <row r="65" spans="1:23" hidden="1" outlineLevel="1" x14ac:dyDescent="0.25">
      <c r="A65" s="181" t="s">
        <v>110</v>
      </c>
      <c r="B65" s="172"/>
      <c r="C65" s="172"/>
      <c r="D65" s="172"/>
      <c r="E65" s="144"/>
      <c r="F65" s="174"/>
      <c r="G65" s="174"/>
      <c r="H65" s="174"/>
      <c r="I65" s="144"/>
      <c r="J65" s="174"/>
      <c r="K65" s="174"/>
      <c r="L65" s="174"/>
      <c r="M65" s="144"/>
      <c r="N65" s="174"/>
      <c r="O65" s="174"/>
      <c r="P65" s="174"/>
      <c r="Q65" s="144"/>
      <c r="R65" s="174"/>
      <c r="S65" s="174"/>
      <c r="T65" s="174"/>
      <c r="U65" s="145"/>
      <c r="V65" s="144">
        <f>E65+I65+M65+Q65+U65</f>
        <v>0</v>
      </c>
      <c r="W65" s="225"/>
    </row>
    <row r="66" spans="1:23" hidden="1" outlineLevel="1" x14ac:dyDescent="0.25">
      <c r="A66" s="181"/>
      <c r="B66" s="172"/>
      <c r="C66" s="172"/>
      <c r="D66" s="172"/>
      <c r="E66" s="144">
        <f t="shared" si="28"/>
        <v>0</v>
      </c>
      <c r="F66" s="174"/>
      <c r="G66" s="174"/>
      <c r="H66" s="174"/>
      <c r="I66" s="144">
        <f t="shared" si="29"/>
        <v>0</v>
      </c>
      <c r="J66" s="174"/>
      <c r="K66" s="174"/>
      <c r="L66" s="174"/>
      <c r="M66" s="144">
        <f t="shared" si="30"/>
        <v>0</v>
      </c>
      <c r="N66" s="174"/>
      <c r="O66" s="174"/>
      <c r="P66" s="174"/>
      <c r="Q66" s="144">
        <f t="shared" si="31"/>
        <v>0</v>
      </c>
      <c r="R66" s="174"/>
      <c r="S66" s="174"/>
      <c r="T66" s="174"/>
      <c r="U66" s="145">
        <f t="shared" si="32"/>
        <v>0</v>
      </c>
      <c r="V66" s="144">
        <f>E66+I66+M66+Q66+U66</f>
        <v>0</v>
      </c>
      <c r="W66" s="225"/>
    </row>
    <row r="67" spans="1:23" hidden="1" outlineLevel="1" x14ac:dyDescent="0.25">
      <c r="A67" s="181"/>
      <c r="B67" s="172"/>
      <c r="C67" s="172"/>
      <c r="D67" s="172"/>
      <c r="E67" s="144">
        <f t="shared" si="28"/>
        <v>0</v>
      </c>
      <c r="F67" s="174"/>
      <c r="G67" s="174"/>
      <c r="H67" s="174"/>
      <c r="I67" s="144">
        <f t="shared" si="29"/>
        <v>0</v>
      </c>
      <c r="J67" s="174"/>
      <c r="K67" s="174"/>
      <c r="L67" s="174"/>
      <c r="M67" s="144">
        <f t="shared" si="30"/>
        <v>0</v>
      </c>
      <c r="N67" s="174"/>
      <c r="O67" s="174"/>
      <c r="P67" s="174"/>
      <c r="Q67" s="144">
        <f t="shared" si="31"/>
        <v>0</v>
      </c>
      <c r="R67" s="174"/>
      <c r="S67" s="174"/>
      <c r="T67" s="174"/>
      <c r="U67" s="145">
        <f t="shared" si="32"/>
        <v>0</v>
      </c>
      <c r="V67" s="144">
        <f>E67+I67+M67+Q67+U67</f>
        <v>0</v>
      </c>
      <c r="W67" s="225"/>
    </row>
    <row r="68" spans="1:23" hidden="1" outlineLevel="1" x14ac:dyDescent="0.25">
      <c r="A68" s="180" t="s">
        <v>111</v>
      </c>
      <c r="B68" s="175"/>
      <c r="C68" s="175"/>
      <c r="D68" s="175"/>
      <c r="E68" s="176">
        <f>SUM(E63:E67)</f>
        <v>0</v>
      </c>
      <c r="F68" s="177"/>
      <c r="G68" s="177"/>
      <c r="H68" s="177"/>
      <c r="I68" s="176">
        <f>SUM(I63:I67)</f>
        <v>0</v>
      </c>
      <c r="J68" s="177"/>
      <c r="K68" s="177"/>
      <c r="L68" s="177"/>
      <c r="M68" s="176">
        <f>SUM(M63:M67)</f>
        <v>0</v>
      </c>
      <c r="N68" s="177"/>
      <c r="O68" s="177"/>
      <c r="P68" s="177"/>
      <c r="Q68" s="176">
        <f>SUM(Q63:Q67)</f>
        <v>0</v>
      </c>
      <c r="R68" s="177"/>
      <c r="S68" s="177"/>
      <c r="T68" s="177"/>
      <c r="U68" s="208">
        <f>SUM(U63:U67)</f>
        <v>0</v>
      </c>
      <c r="V68" s="214">
        <f>SUM(V63:V67)</f>
        <v>0</v>
      </c>
      <c r="W68" s="244" t="str">
        <f>IF(SUM(E68,I68,M68,Q68,U68)=V68,"Ties","Doesn't Foot")</f>
        <v>Ties</v>
      </c>
    </row>
    <row r="69" spans="1:23" hidden="1" outlineLevel="1" x14ac:dyDescent="0.25">
      <c r="A69" s="142" t="s">
        <v>112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96"/>
      <c r="V69" s="142"/>
      <c r="W69" s="225"/>
    </row>
    <row r="70" spans="1:23" hidden="1" outlineLevel="1" x14ac:dyDescent="0.25">
      <c r="A70" s="183"/>
      <c r="B70" s="172"/>
      <c r="C70" s="172"/>
      <c r="D70" s="172"/>
      <c r="E70" s="144">
        <f t="shared" ref="E70:E71" si="33">ROUND(C70*D70,0)</f>
        <v>0</v>
      </c>
      <c r="F70" s="174"/>
      <c r="G70" s="174"/>
      <c r="H70" s="174"/>
      <c r="I70" s="144">
        <f t="shared" ref="I70:I71" si="34">ROUND(G70*H70,0)</f>
        <v>0</v>
      </c>
      <c r="J70" s="174"/>
      <c r="K70" s="174"/>
      <c r="L70" s="174"/>
      <c r="M70" s="144">
        <f t="shared" ref="M70:M71" si="35">ROUND(K70*L70,0)</f>
        <v>0</v>
      </c>
      <c r="N70" s="174"/>
      <c r="O70" s="174"/>
      <c r="P70" s="174"/>
      <c r="Q70" s="144">
        <f t="shared" ref="Q70:Q71" si="36">ROUND(O70*P70,0)</f>
        <v>0</v>
      </c>
      <c r="R70" s="174"/>
      <c r="S70" s="174"/>
      <c r="T70" s="174"/>
      <c r="U70" s="145">
        <f t="shared" ref="U70:U71" si="37">ROUND(S70*T70,0)</f>
        <v>0</v>
      </c>
      <c r="V70" s="144">
        <f>E70+I70+M70+Q70+U70</f>
        <v>0</v>
      </c>
      <c r="W70" s="225"/>
    </row>
    <row r="71" spans="1:23" hidden="1" outlineLevel="1" x14ac:dyDescent="0.25">
      <c r="A71" s="183"/>
      <c r="B71" s="172"/>
      <c r="C71" s="172"/>
      <c r="D71" s="172"/>
      <c r="E71" s="144">
        <f t="shared" si="33"/>
        <v>0</v>
      </c>
      <c r="F71" s="174"/>
      <c r="G71" s="174"/>
      <c r="H71" s="174"/>
      <c r="I71" s="144">
        <f t="shared" si="34"/>
        <v>0</v>
      </c>
      <c r="J71" s="174"/>
      <c r="K71" s="174"/>
      <c r="L71" s="174"/>
      <c r="M71" s="144">
        <f t="shared" si="35"/>
        <v>0</v>
      </c>
      <c r="N71" s="174"/>
      <c r="O71" s="174"/>
      <c r="P71" s="174"/>
      <c r="Q71" s="144">
        <f t="shared" si="36"/>
        <v>0</v>
      </c>
      <c r="R71" s="174"/>
      <c r="S71" s="174"/>
      <c r="T71" s="174"/>
      <c r="U71" s="145">
        <f t="shared" si="37"/>
        <v>0</v>
      </c>
      <c r="V71" s="144">
        <f>E71+I71+M71+Q71+U71</f>
        <v>0</v>
      </c>
      <c r="W71" s="225"/>
    </row>
    <row r="72" spans="1:23" hidden="1" outlineLevel="1" x14ac:dyDescent="0.25">
      <c r="A72" s="180" t="s">
        <v>113</v>
      </c>
      <c r="B72" s="175"/>
      <c r="C72" s="175"/>
      <c r="D72" s="175"/>
      <c r="E72" s="176">
        <f>SUM(E70:E71)</f>
        <v>0</v>
      </c>
      <c r="F72" s="177"/>
      <c r="G72" s="177"/>
      <c r="H72" s="177"/>
      <c r="I72" s="176">
        <f>SUM(I70:I71)</f>
        <v>0</v>
      </c>
      <c r="J72" s="177"/>
      <c r="K72" s="177"/>
      <c r="L72" s="177"/>
      <c r="M72" s="176">
        <f>SUM(M70:M71)</f>
        <v>0</v>
      </c>
      <c r="N72" s="177"/>
      <c r="O72" s="177"/>
      <c r="P72" s="177"/>
      <c r="Q72" s="176">
        <f>SUM(Q70:Q71)</f>
        <v>0</v>
      </c>
      <c r="R72" s="177"/>
      <c r="S72" s="177"/>
      <c r="T72" s="177"/>
      <c r="U72" s="208">
        <f>SUM(U70:U71)</f>
        <v>0</v>
      </c>
      <c r="V72" s="214">
        <f>SUM(V70:V71)</f>
        <v>0</v>
      </c>
      <c r="W72" s="244" t="str">
        <f>IF(SUM(E72,I72,M72,Q72,U72)=V72,"Ties","Doesn't Foot")</f>
        <v>Ties</v>
      </c>
    </row>
    <row r="73" spans="1:23" ht="25.5" collapsed="1" x14ac:dyDescent="0.25">
      <c r="A73" s="142" t="s">
        <v>115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96"/>
      <c r="V73" s="142"/>
      <c r="W73" s="225"/>
    </row>
    <row r="74" spans="1:23" x14ac:dyDescent="0.25">
      <c r="A74" s="153" t="s">
        <v>117</v>
      </c>
      <c r="B74" s="153"/>
      <c r="C74" s="153"/>
      <c r="D74" s="153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02"/>
      <c r="V74" s="167"/>
      <c r="W74" s="225"/>
    </row>
    <row r="75" spans="1:23" x14ac:dyDescent="0.25">
      <c r="A75" s="153"/>
      <c r="B75" s="153"/>
      <c r="C75" s="153"/>
      <c r="D75" s="153"/>
      <c r="E75" s="144">
        <f t="shared" ref="E75" si="38">ROUND(C75*D75,0)</f>
        <v>0</v>
      </c>
      <c r="F75" s="167"/>
      <c r="G75" s="167"/>
      <c r="H75" s="167"/>
      <c r="I75" s="144">
        <f t="shared" ref="I75" si="39">ROUND(G75*H75,0)</f>
        <v>0</v>
      </c>
      <c r="J75" s="167"/>
      <c r="K75" s="167"/>
      <c r="L75" s="167"/>
      <c r="M75" s="144">
        <f t="shared" ref="M75" si="40">ROUND(K75*L75,0)</f>
        <v>0</v>
      </c>
      <c r="N75" s="167"/>
      <c r="O75" s="167"/>
      <c r="P75" s="167"/>
      <c r="Q75" s="144">
        <f t="shared" ref="Q75" si="41">ROUND(O75*P75,0)</f>
        <v>0</v>
      </c>
      <c r="R75" s="167"/>
      <c r="S75" s="167"/>
      <c r="T75" s="167"/>
      <c r="U75" s="145">
        <f t="shared" ref="U75" si="42">ROUND(S75*T75,0)</f>
        <v>0</v>
      </c>
      <c r="V75" s="144">
        <f>E75+I75+M75+Q75+U75</f>
        <v>0</v>
      </c>
      <c r="W75" s="225"/>
    </row>
    <row r="76" spans="1:23" x14ac:dyDescent="0.25">
      <c r="A76" s="153" t="s">
        <v>118</v>
      </c>
      <c r="B76" s="153"/>
      <c r="C76" s="153"/>
      <c r="D76" s="153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202"/>
      <c r="V76" s="144"/>
      <c r="W76" s="225"/>
    </row>
    <row r="77" spans="1:23" x14ac:dyDescent="0.25">
      <c r="A77" s="153"/>
      <c r="B77" s="153"/>
      <c r="C77" s="153"/>
      <c r="D77" s="153"/>
      <c r="E77" s="144">
        <f t="shared" ref="E77:E81" si="43">ROUND(C77*D77,0)</f>
        <v>0</v>
      </c>
      <c r="F77" s="167"/>
      <c r="G77" s="167"/>
      <c r="H77" s="167"/>
      <c r="I77" s="144">
        <f t="shared" ref="I77:I81" si="44">ROUND(G77*H77,0)</f>
        <v>0</v>
      </c>
      <c r="J77" s="167"/>
      <c r="K77" s="167"/>
      <c r="L77" s="167"/>
      <c r="M77" s="144">
        <f t="shared" ref="M77:M81" si="45">ROUND(K77*L77,0)</f>
        <v>0</v>
      </c>
      <c r="N77" s="167"/>
      <c r="O77" s="167"/>
      <c r="P77" s="167"/>
      <c r="Q77" s="144">
        <f t="shared" ref="Q77:Q81" si="46">ROUND(O77*P77,0)</f>
        <v>0</v>
      </c>
      <c r="R77" s="167"/>
      <c r="S77" s="167"/>
      <c r="T77" s="167"/>
      <c r="U77" s="145">
        <f t="shared" ref="U77:U81" si="47">ROUND(S77*T77,0)</f>
        <v>0</v>
      </c>
      <c r="V77" s="144">
        <f>E77+I77+M77+Q77+U77</f>
        <v>0</v>
      </c>
      <c r="W77" s="225"/>
    </row>
    <row r="78" spans="1:23" x14ac:dyDescent="0.25">
      <c r="A78" s="153" t="s">
        <v>124</v>
      </c>
      <c r="B78" s="153"/>
      <c r="C78" s="153"/>
      <c r="D78" s="153"/>
      <c r="E78" s="144"/>
      <c r="F78" s="167"/>
      <c r="G78" s="167"/>
      <c r="H78" s="167"/>
      <c r="I78" s="144"/>
      <c r="J78" s="167"/>
      <c r="K78" s="167"/>
      <c r="L78" s="167"/>
      <c r="M78" s="144"/>
      <c r="N78" s="167"/>
      <c r="O78" s="167"/>
      <c r="P78" s="167"/>
      <c r="Q78" s="144"/>
      <c r="R78" s="167"/>
      <c r="S78" s="167"/>
      <c r="T78" s="167"/>
      <c r="U78" s="145"/>
      <c r="V78" s="144"/>
      <c r="W78" s="225"/>
    </row>
    <row r="79" spans="1:23" x14ac:dyDescent="0.25">
      <c r="A79" s="153"/>
      <c r="B79" s="153"/>
      <c r="C79" s="153"/>
      <c r="D79" s="153"/>
      <c r="E79" s="144">
        <f t="shared" si="43"/>
        <v>0</v>
      </c>
      <c r="F79" s="167"/>
      <c r="G79" s="167"/>
      <c r="H79" s="167"/>
      <c r="I79" s="144">
        <f t="shared" si="44"/>
        <v>0</v>
      </c>
      <c r="J79" s="167"/>
      <c r="K79" s="167"/>
      <c r="L79" s="167"/>
      <c r="M79" s="144">
        <f t="shared" si="45"/>
        <v>0</v>
      </c>
      <c r="N79" s="167"/>
      <c r="O79" s="167"/>
      <c r="P79" s="167"/>
      <c r="Q79" s="144">
        <f t="shared" si="46"/>
        <v>0</v>
      </c>
      <c r="R79" s="167"/>
      <c r="S79" s="167"/>
      <c r="T79" s="167"/>
      <c r="U79" s="145">
        <f t="shared" si="47"/>
        <v>0</v>
      </c>
      <c r="V79" s="144">
        <f>E79+I79+M79+Q79+U79</f>
        <v>0</v>
      </c>
      <c r="W79" s="225"/>
    </row>
    <row r="80" spans="1:23" x14ac:dyDescent="0.25">
      <c r="A80" s="153" t="s">
        <v>125</v>
      </c>
      <c r="B80" s="153"/>
      <c r="C80" s="153"/>
      <c r="D80" s="153"/>
      <c r="E80" s="144"/>
      <c r="F80" s="167"/>
      <c r="G80" s="167"/>
      <c r="H80" s="167"/>
      <c r="I80" s="144"/>
      <c r="J80" s="167"/>
      <c r="K80" s="167"/>
      <c r="L80" s="167"/>
      <c r="M80" s="144"/>
      <c r="N80" s="167"/>
      <c r="O80" s="167"/>
      <c r="P80" s="167"/>
      <c r="Q80" s="144"/>
      <c r="R80" s="167"/>
      <c r="S80" s="167"/>
      <c r="T80" s="167"/>
      <c r="U80" s="145"/>
      <c r="V80" s="144"/>
      <c r="W80" s="225"/>
    </row>
    <row r="81" spans="1:23" x14ac:dyDescent="0.25">
      <c r="A81" s="153"/>
      <c r="B81" s="153"/>
      <c r="C81" s="153"/>
      <c r="D81" s="153"/>
      <c r="E81" s="144">
        <f t="shared" si="43"/>
        <v>0</v>
      </c>
      <c r="F81" s="167"/>
      <c r="G81" s="167"/>
      <c r="H81" s="167"/>
      <c r="I81" s="144">
        <f t="shared" si="44"/>
        <v>0</v>
      </c>
      <c r="J81" s="167"/>
      <c r="K81" s="167"/>
      <c r="L81" s="167"/>
      <c r="M81" s="144">
        <f t="shared" si="45"/>
        <v>0</v>
      </c>
      <c r="N81" s="167"/>
      <c r="O81" s="167"/>
      <c r="P81" s="167"/>
      <c r="Q81" s="144">
        <f t="shared" si="46"/>
        <v>0</v>
      </c>
      <c r="R81" s="167"/>
      <c r="S81" s="167"/>
      <c r="T81" s="167"/>
      <c r="U81" s="145">
        <f t="shared" si="47"/>
        <v>0</v>
      </c>
      <c r="V81" s="144">
        <f>E81+I81+M81+Q81+U81</f>
        <v>0</v>
      </c>
      <c r="W81" s="225"/>
    </row>
    <row r="82" spans="1:23" x14ac:dyDescent="0.25">
      <c r="A82" s="189" t="s">
        <v>114</v>
      </c>
      <c r="B82" s="189"/>
      <c r="C82" s="189"/>
      <c r="D82" s="189"/>
      <c r="E82" s="176">
        <f>SUM(E75:E81)</f>
        <v>0</v>
      </c>
      <c r="F82" s="189"/>
      <c r="G82" s="189"/>
      <c r="H82" s="189"/>
      <c r="I82" s="176">
        <f>SUM(I75:I81)</f>
        <v>0</v>
      </c>
      <c r="J82" s="189"/>
      <c r="K82" s="189"/>
      <c r="L82" s="189"/>
      <c r="M82" s="176">
        <f>SUM(M75:M81)</f>
        <v>0</v>
      </c>
      <c r="N82" s="189"/>
      <c r="O82" s="189"/>
      <c r="P82" s="189"/>
      <c r="Q82" s="176">
        <f>SUM(Q75:Q81)</f>
        <v>0</v>
      </c>
      <c r="R82" s="189"/>
      <c r="S82" s="189"/>
      <c r="T82" s="189"/>
      <c r="U82" s="208">
        <f>SUM(U75:U81)</f>
        <v>0</v>
      </c>
      <c r="V82" s="214">
        <f>SUM(V75:V81)</f>
        <v>0</v>
      </c>
      <c r="W82" s="244" t="str">
        <f>IF(SUM(E82,I82,M82,Q82,U82)=V82,"Ties","Doesn't Foot")</f>
        <v>Ties</v>
      </c>
    </row>
    <row r="83" spans="1:23" x14ac:dyDescent="0.25">
      <c r="A83" s="265" t="s">
        <v>139</v>
      </c>
      <c r="B83" s="265"/>
      <c r="C83" s="265"/>
      <c r="D83" s="265"/>
      <c r="E83" s="267">
        <f>E82+E72+E68+E59</f>
        <v>0</v>
      </c>
      <c r="F83" s="265"/>
      <c r="G83" s="265"/>
      <c r="H83" s="265"/>
      <c r="I83" s="267">
        <f>I82+I72+I68+I59</f>
        <v>0</v>
      </c>
      <c r="J83" s="265"/>
      <c r="K83" s="265"/>
      <c r="L83" s="265"/>
      <c r="M83" s="267">
        <f>M82+M72+M68+M59</f>
        <v>0</v>
      </c>
      <c r="N83" s="265"/>
      <c r="O83" s="265"/>
      <c r="P83" s="265"/>
      <c r="Q83" s="267">
        <f>Q82+Q72+Q68+Q59</f>
        <v>0</v>
      </c>
      <c r="R83" s="265"/>
      <c r="S83" s="265"/>
      <c r="T83" s="265"/>
      <c r="U83" s="267">
        <f>U82+U72+U68+U59</f>
        <v>0</v>
      </c>
      <c r="V83" s="267">
        <f>V82+V72+V68+V59</f>
        <v>0</v>
      </c>
      <c r="W83" s="244" t="str">
        <f>IF(SUM(E83,I83,M83,Q83,U83)=V83,"Ties","Doesn't Foot")</f>
        <v>Ties</v>
      </c>
    </row>
    <row r="84" spans="1:23" x14ac:dyDescent="0.25">
      <c r="A84" s="142" t="s">
        <v>27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96"/>
      <c r="V84" s="142"/>
      <c r="W84" s="225"/>
    </row>
    <row r="85" spans="1:23" x14ac:dyDescent="0.25">
      <c r="A85" s="153"/>
      <c r="B85" s="153"/>
      <c r="C85" s="153"/>
      <c r="D85" s="153"/>
      <c r="E85" s="144">
        <f t="shared" ref="E85:E90" si="48">ROUND(C85*D85,0)</f>
        <v>0</v>
      </c>
      <c r="F85" s="153"/>
      <c r="G85" s="153"/>
      <c r="H85" s="153"/>
      <c r="I85" s="144">
        <f t="shared" ref="I85:I90" si="49">ROUND(G85*H85,0)</f>
        <v>0</v>
      </c>
      <c r="J85" s="153"/>
      <c r="K85" s="153"/>
      <c r="L85" s="153"/>
      <c r="M85" s="144">
        <f t="shared" ref="M85:M90" si="50">ROUND(K85*L85,0)</f>
        <v>0</v>
      </c>
      <c r="N85" s="153"/>
      <c r="O85" s="153"/>
      <c r="P85" s="153"/>
      <c r="Q85" s="144">
        <f t="shared" ref="Q85:Q90" si="51">ROUND(O85*P85,0)</f>
        <v>0</v>
      </c>
      <c r="R85" s="153"/>
      <c r="S85" s="153"/>
      <c r="T85" s="153"/>
      <c r="U85" s="145">
        <f t="shared" ref="U85:U90" si="52">ROUND(S85*T85,0)</f>
        <v>0</v>
      </c>
      <c r="V85" s="144">
        <f t="shared" ref="V85:V90" si="53">E85+I85+M85+Q85+U85</f>
        <v>0</v>
      </c>
      <c r="W85" s="225"/>
    </row>
    <row r="86" spans="1:23" x14ac:dyDescent="0.25">
      <c r="A86" s="153"/>
      <c r="B86" s="153"/>
      <c r="C86" s="153"/>
      <c r="D86" s="153"/>
      <c r="E86" s="144">
        <f t="shared" si="48"/>
        <v>0</v>
      </c>
      <c r="F86" s="153"/>
      <c r="G86" s="153"/>
      <c r="H86" s="153"/>
      <c r="I86" s="144">
        <f t="shared" si="49"/>
        <v>0</v>
      </c>
      <c r="J86" s="153"/>
      <c r="K86" s="153"/>
      <c r="L86" s="153"/>
      <c r="M86" s="144">
        <f t="shared" si="50"/>
        <v>0</v>
      </c>
      <c r="N86" s="153"/>
      <c r="O86" s="153"/>
      <c r="P86" s="153"/>
      <c r="Q86" s="144">
        <f t="shared" si="51"/>
        <v>0</v>
      </c>
      <c r="R86" s="153"/>
      <c r="S86" s="153"/>
      <c r="T86" s="153"/>
      <c r="U86" s="145">
        <f t="shared" si="52"/>
        <v>0</v>
      </c>
      <c r="V86" s="144">
        <f t="shared" si="53"/>
        <v>0</v>
      </c>
      <c r="W86" s="225"/>
    </row>
    <row r="87" spans="1:23" x14ac:dyDescent="0.25">
      <c r="A87" s="153"/>
      <c r="B87" s="153"/>
      <c r="C87" s="153"/>
      <c r="D87" s="153"/>
      <c r="E87" s="144">
        <f t="shared" si="48"/>
        <v>0</v>
      </c>
      <c r="F87" s="153"/>
      <c r="G87" s="153"/>
      <c r="H87" s="153"/>
      <c r="I87" s="144">
        <f t="shared" si="49"/>
        <v>0</v>
      </c>
      <c r="J87" s="153"/>
      <c r="K87" s="153"/>
      <c r="L87" s="153"/>
      <c r="M87" s="144">
        <f t="shared" si="50"/>
        <v>0</v>
      </c>
      <c r="N87" s="153"/>
      <c r="O87" s="153"/>
      <c r="P87" s="153"/>
      <c r="Q87" s="144">
        <f t="shared" si="51"/>
        <v>0</v>
      </c>
      <c r="R87" s="153"/>
      <c r="S87" s="153"/>
      <c r="T87" s="153"/>
      <c r="U87" s="145">
        <f t="shared" si="52"/>
        <v>0</v>
      </c>
      <c r="V87" s="144">
        <f t="shared" si="53"/>
        <v>0</v>
      </c>
      <c r="W87" s="225"/>
    </row>
    <row r="88" spans="1:23" x14ac:dyDescent="0.25">
      <c r="A88" s="153"/>
      <c r="B88" s="153"/>
      <c r="C88" s="153"/>
      <c r="D88" s="153"/>
      <c r="E88" s="144">
        <f t="shared" si="48"/>
        <v>0</v>
      </c>
      <c r="F88" s="153"/>
      <c r="G88" s="153"/>
      <c r="H88" s="153"/>
      <c r="I88" s="144">
        <f t="shared" si="49"/>
        <v>0</v>
      </c>
      <c r="J88" s="153"/>
      <c r="K88" s="153"/>
      <c r="L88" s="153"/>
      <c r="M88" s="144">
        <f t="shared" si="50"/>
        <v>0</v>
      </c>
      <c r="N88" s="153"/>
      <c r="O88" s="153"/>
      <c r="P88" s="153"/>
      <c r="Q88" s="144">
        <f t="shared" si="51"/>
        <v>0</v>
      </c>
      <c r="R88" s="153"/>
      <c r="S88" s="153"/>
      <c r="T88" s="153"/>
      <c r="U88" s="145">
        <f t="shared" si="52"/>
        <v>0</v>
      </c>
      <c r="V88" s="144">
        <f t="shared" si="53"/>
        <v>0</v>
      </c>
      <c r="W88" s="225"/>
    </row>
    <row r="89" spans="1:23" x14ac:dyDescent="0.25">
      <c r="A89" s="153"/>
      <c r="B89" s="153"/>
      <c r="C89" s="153"/>
      <c r="D89" s="153"/>
      <c r="E89" s="144">
        <f t="shared" si="48"/>
        <v>0</v>
      </c>
      <c r="F89" s="153"/>
      <c r="G89" s="153"/>
      <c r="H89" s="153"/>
      <c r="I89" s="144">
        <f t="shared" si="49"/>
        <v>0</v>
      </c>
      <c r="J89" s="153"/>
      <c r="K89" s="153"/>
      <c r="L89" s="153"/>
      <c r="M89" s="144">
        <f t="shared" si="50"/>
        <v>0</v>
      </c>
      <c r="N89" s="153"/>
      <c r="O89" s="153"/>
      <c r="P89" s="153"/>
      <c r="Q89" s="144">
        <f t="shared" si="51"/>
        <v>0</v>
      </c>
      <c r="R89" s="153"/>
      <c r="S89" s="153"/>
      <c r="T89" s="153"/>
      <c r="U89" s="145">
        <f t="shared" si="52"/>
        <v>0</v>
      </c>
      <c r="V89" s="144">
        <f t="shared" si="53"/>
        <v>0</v>
      </c>
      <c r="W89" s="225"/>
    </row>
    <row r="90" spans="1:23" x14ac:dyDescent="0.25">
      <c r="A90" s="153"/>
      <c r="B90" s="153"/>
      <c r="C90" s="153"/>
      <c r="D90" s="153"/>
      <c r="E90" s="144">
        <f t="shared" si="48"/>
        <v>0</v>
      </c>
      <c r="F90" s="153"/>
      <c r="G90" s="153"/>
      <c r="H90" s="153"/>
      <c r="I90" s="144">
        <f t="shared" si="49"/>
        <v>0</v>
      </c>
      <c r="J90" s="153"/>
      <c r="K90" s="153"/>
      <c r="L90" s="153"/>
      <c r="M90" s="144">
        <f t="shared" si="50"/>
        <v>0</v>
      </c>
      <c r="N90" s="153"/>
      <c r="O90" s="153"/>
      <c r="P90" s="153"/>
      <c r="Q90" s="144">
        <f t="shared" si="51"/>
        <v>0</v>
      </c>
      <c r="R90" s="153"/>
      <c r="S90" s="153"/>
      <c r="T90" s="153"/>
      <c r="U90" s="145">
        <f t="shared" si="52"/>
        <v>0</v>
      </c>
      <c r="V90" s="144">
        <f t="shared" si="53"/>
        <v>0</v>
      </c>
      <c r="W90" s="225"/>
    </row>
    <row r="91" spans="1:23" x14ac:dyDescent="0.25">
      <c r="A91" s="211" t="s">
        <v>116</v>
      </c>
      <c r="B91" s="211"/>
      <c r="C91" s="211"/>
      <c r="D91" s="211"/>
      <c r="E91" s="212">
        <f>SUM(E85:E90)</f>
        <v>0</v>
      </c>
      <c r="F91" s="211"/>
      <c r="G91" s="211"/>
      <c r="H91" s="211"/>
      <c r="I91" s="212">
        <f>SUM(I85:I90)</f>
        <v>0</v>
      </c>
      <c r="J91" s="211"/>
      <c r="K91" s="211"/>
      <c r="L91" s="211"/>
      <c r="M91" s="212">
        <f>SUM(M85:M90)</f>
        <v>0</v>
      </c>
      <c r="N91" s="211"/>
      <c r="O91" s="211"/>
      <c r="P91" s="211"/>
      <c r="Q91" s="212">
        <f>SUM(Q85:Q90)</f>
        <v>0</v>
      </c>
      <c r="R91" s="211"/>
      <c r="S91" s="211"/>
      <c r="T91" s="211"/>
      <c r="U91" s="215">
        <f>SUM(U85:U90)</f>
        <v>0</v>
      </c>
      <c r="V91" s="212">
        <f>SUM(V85:V90)</f>
        <v>0</v>
      </c>
      <c r="W91" s="244" t="str">
        <f>IF(SUM(E91,I91,M91,Q91,U91)=V91,"Ties","Doesn't Foot")</f>
        <v>Ties</v>
      </c>
    </row>
    <row r="92" spans="1:23" x14ac:dyDescent="0.25">
      <c r="A92" s="251"/>
      <c r="B92" s="251"/>
      <c r="C92" s="251"/>
      <c r="D92" s="251"/>
      <c r="E92" s="173"/>
      <c r="F92" s="251"/>
      <c r="G92" s="251"/>
      <c r="H92" s="251"/>
      <c r="I92" s="173"/>
      <c r="J92" s="251"/>
      <c r="K92" s="251"/>
      <c r="L92" s="251"/>
      <c r="M92" s="173"/>
      <c r="N92" s="251"/>
      <c r="O92" s="251"/>
      <c r="P92" s="251"/>
      <c r="Q92" s="173"/>
      <c r="R92" s="251"/>
      <c r="S92" s="251"/>
      <c r="T92" s="251"/>
      <c r="U92" s="207"/>
      <c r="V92" s="213"/>
      <c r="W92" s="225"/>
    </row>
    <row r="93" spans="1:23" x14ac:dyDescent="0.25">
      <c r="A93" s="184" t="s">
        <v>140</v>
      </c>
      <c r="B93" s="249"/>
      <c r="C93" s="249"/>
      <c r="D93" s="249"/>
      <c r="E93" s="250">
        <f>+E21+E25+E32+E41+E47+E52+E83+E91</f>
        <v>0</v>
      </c>
      <c r="F93" s="249"/>
      <c r="G93" s="249"/>
      <c r="H93" s="249"/>
      <c r="I93" s="250">
        <f>+I21+I25+I32+I41+I47+I52+I83+I91</f>
        <v>0</v>
      </c>
      <c r="J93" s="249"/>
      <c r="K93" s="249"/>
      <c r="L93" s="249"/>
      <c r="M93" s="250">
        <f>+M21+M25+M32+M41+M47+M52+M83+M91</f>
        <v>0</v>
      </c>
      <c r="N93" s="249"/>
      <c r="O93" s="249"/>
      <c r="P93" s="249"/>
      <c r="Q93" s="250">
        <f>+Q21+Q25+Q32+Q41+Q47+Q52+Q83+Q91</f>
        <v>0</v>
      </c>
      <c r="R93" s="249"/>
      <c r="S93" s="249"/>
      <c r="T93" s="249"/>
      <c r="U93" s="250">
        <f>+U21+U25+U32+U41+U47+U52+U83+U91</f>
        <v>0</v>
      </c>
      <c r="V93" s="250">
        <f>+V21+V25+V32+V41+V47+V52+V83+V91</f>
        <v>0</v>
      </c>
      <c r="W93" s="244" t="str">
        <f>IF(SUM(E93,I93,M93,Q93,U93)=V93,"Ties","Doesn't Foot")</f>
        <v>Ties</v>
      </c>
    </row>
    <row r="94" spans="1:23" x14ac:dyDescent="0.25">
      <c r="A94" s="162" t="s">
        <v>44</v>
      </c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201"/>
      <c r="V94" s="142"/>
      <c r="W94" s="225"/>
    </row>
    <row r="95" spans="1:23" x14ac:dyDescent="0.25">
      <c r="A95" s="141" t="s">
        <v>9</v>
      </c>
      <c r="B95" s="163"/>
      <c r="C95" s="262">
        <v>0</v>
      </c>
      <c r="D95" s="163"/>
      <c r="E95" s="144">
        <f t="shared" ref="E95:E98" si="54">ROUND(C95*D95,0)</f>
        <v>0</v>
      </c>
      <c r="F95" s="167"/>
      <c r="G95" s="262">
        <f>C95</f>
        <v>0</v>
      </c>
      <c r="H95" s="167"/>
      <c r="I95" s="144">
        <f t="shared" ref="I95:I98" si="55">ROUND(G95*H95,0)</f>
        <v>0</v>
      </c>
      <c r="J95" s="167"/>
      <c r="K95" s="262">
        <f>C95</f>
        <v>0</v>
      </c>
      <c r="L95" s="167"/>
      <c r="M95" s="144">
        <f t="shared" ref="M95:M98" si="56">ROUND(K95*L95,0)</f>
        <v>0</v>
      </c>
      <c r="N95" s="167"/>
      <c r="O95" s="263">
        <f>C95</f>
        <v>0</v>
      </c>
      <c r="P95" s="167"/>
      <c r="Q95" s="144">
        <f t="shared" ref="Q95:Q98" si="57">ROUND(O95*P95,0)</f>
        <v>0</v>
      </c>
      <c r="R95" s="167"/>
      <c r="S95" s="263">
        <f>C95</f>
        <v>0</v>
      </c>
      <c r="T95" s="167"/>
      <c r="U95" s="144">
        <f t="shared" ref="U95:U98" si="58">ROUND(S95*T95,0)</f>
        <v>0</v>
      </c>
      <c r="V95" s="144">
        <f t="shared" ref="V95:V98" si="59">E95+I95+M95+Q95+U95</f>
        <v>0</v>
      </c>
      <c r="W95" s="225"/>
    </row>
    <row r="96" spans="1:23" x14ac:dyDescent="0.25">
      <c r="A96" s="141" t="s">
        <v>28</v>
      </c>
      <c r="B96" s="163"/>
      <c r="C96" s="262">
        <v>0</v>
      </c>
      <c r="D96" s="163"/>
      <c r="E96" s="144">
        <f t="shared" si="54"/>
        <v>0</v>
      </c>
      <c r="F96" s="167"/>
      <c r="G96" s="262">
        <f>C96</f>
        <v>0</v>
      </c>
      <c r="H96" s="167"/>
      <c r="I96" s="144">
        <f t="shared" si="55"/>
        <v>0</v>
      </c>
      <c r="J96" s="167"/>
      <c r="K96" s="262">
        <f>C96</f>
        <v>0</v>
      </c>
      <c r="L96" s="167"/>
      <c r="M96" s="144">
        <f t="shared" si="56"/>
        <v>0</v>
      </c>
      <c r="N96" s="167"/>
      <c r="O96" s="263">
        <f t="shared" ref="O96:O98" si="60">C96</f>
        <v>0</v>
      </c>
      <c r="P96" s="167"/>
      <c r="Q96" s="144">
        <f t="shared" si="57"/>
        <v>0</v>
      </c>
      <c r="R96" s="167"/>
      <c r="S96" s="263">
        <f t="shared" ref="S96:S98" si="61">C96</f>
        <v>0</v>
      </c>
      <c r="T96" s="167"/>
      <c r="U96" s="144">
        <f t="shared" si="58"/>
        <v>0</v>
      </c>
      <c r="V96" s="144">
        <f t="shared" si="59"/>
        <v>0</v>
      </c>
      <c r="W96" s="225"/>
    </row>
    <row r="97" spans="1:23" x14ac:dyDescent="0.25">
      <c r="A97" s="141" t="s">
        <v>138</v>
      </c>
      <c r="B97" s="163"/>
      <c r="C97" s="262">
        <v>0.1</v>
      </c>
      <c r="D97" s="163"/>
      <c r="E97" s="144">
        <f t="shared" si="54"/>
        <v>0</v>
      </c>
      <c r="F97" s="167"/>
      <c r="G97" s="262">
        <f>C97</f>
        <v>0.1</v>
      </c>
      <c r="H97" s="167"/>
      <c r="I97" s="144">
        <f t="shared" si="55"/>
        <v>0</v>
      </c>
      <c r="J97" s="167"/>
      <c r="K97" s="262">
        <f>C97</f>
        <v>0.1</v>
      </c>
      <c r="L97" s="167"/>
      <c r="M97" s="144">
        <f t="shared" si="56"/>
        <v>0</v>
      </c>
      <c r="N97" s="167"/>
      <c r="O97" s="263">
        <f t="shared" si="60"/>
        <v>0.1</v>
      </c>
      <c r="P97" s="167"/>
      <c r="Q97" s="144">
        <f t="shared" si="57"/>
        <v>0</v>
      </c>
      <c r="R97" s="167"/>
      <c r="S97" s="263">
        <f t="shared" si="61"/>
        <v>0.1</v>
      </c>
      <c r="T97" s="167"/>
      <c r="U97" s="144">
        <f t="shared" si="58"/>
        <v>0</v>
      </c>
      <c r="V97" s="144">
        <f t="shared" si="59"/>
        <v>0</v>
      </c>
      <c r="W97" s="225"/>
    </row>
    <row r="98" spans="1:23" x14ac:dyDescent="0.25">
      <c r="A98" s="141" t="s">
        <v>29</v>
      </c>
      <c r="B98" s="163"/>
      <c r="C98" s="262">
        <v>0</v>
      </c>
      <c r="D98" s="163"/>
      <c r="E98" s="144">
        <f t="shared" si="54"/>
        <v>0</v>
      </c>
      <c r="F98" s="167"/>
      <c r="G98" s="262">
        <f>C98</f>
        <v>0</v>
      </c>
      <c r="H98" s="167"/>
      <c r="I98" s="144">
        <f t="shared" si="55"/>
        <v>0</v>
      </c>
      <c r="J98" s="167"/>
      <c r="K98" s="262">
        <f>C98</f>
        <v>0</v>
      </c>
      <c r="L98" s="167"/>
      <c r="M98" s="144">
        <f t="shared" si="56"/>
        <v>0</v>
      </c>
      <c r="N98" s="167"/>
      <c r="O98" s="263">
        <f t="shared" si="60"/>
        <v>0</v>
      </c>
      <c r="P98" s="167"/>
      <c r="Q98" s="144">
        <f t="shared" si="57"/>
        <v>0</v>
      </c>
      <c r="R98" s="167"/>
      <c r="S98" s="263">
        <f t="shared" si="61"/>
        <v>0</v>
      </c>
      <c r="T98" s="167"/>
      <c r="U98" s="144">
        <f t="shared" si="58"/>
        <v>0</v>
      </c>
      <c r="V98" s="144">
        <f t="shared" si="59"/>
        <v>0</v>
      </c>
      <c r="W98" s="225"/>
    </row>
    <row r="99" spans="1:23" x14ac:dyDescent="0.25">
      <c r="A99" s="211" t="s">
        <v>137</v>
      </c>
      <c r="B99" s="252"/>
      <c r="C99" s="252"/>
      <c r="D99" s="252"/>
      <c r="E99" s="212">
        <f>SUM(E95:E98)</f>
        <v>0</v>
      </c>
      <c r="F99" s="253"/>
      <c r="G99" s="253"/>
      <c r="H99" s="253"/>
      <c r="I99" s="212">
        <f>SUM(I95:I98)</f>
        <v>0</v>
      </c>
      <c r="J99" s="253"/>
      <c r="K99" s="253"/>
      <c r="L99" s="253"/>
      <c r="M99" s="212">
        <f>SUM(M95:M98)</f>
        <v>0</v>
      </c>
      <c r="N99" s="253"/>
      <c r="O99" s="253"/>
      <c r="P99" s="253"/>
      <c r="Q99" s="212">
        <f>SUM(Q95:Q98)</f>
        <v>0</v>
      </c>
      <c r="R99" s="253"/>
      <c r="S99" s="253"/>
      <c r="T99" s="253"/>
      <c r="U99" s="212">
        <f>SUM(U95:U98)</f>
        <v>0</v>
      </c>
      <c r="V99" s="212">
        <f>SUM(V95:V98)</f>
        <v>0</v>
      </c>
      <c r="W99" s="244" t="str">
        <f>IF(SUM(E99,I99,M99,Q99,U99)=V99,"Ties","Doesn't Foot")</f>
        <v>Ties</v>
      </c>
    </row>
    <row r="100" spans="1:23" x14ac:dyDescent="0.25">
      <c r="A100" s="163"/>
      <c r="B100" s="163"/>
      <c r="C100" s="163"/>
      <c r="D100" s="163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202"/>
      <c r="V100" s="167"/>
      <c r="W100" s="225"/>
    </row>
    <row r="101" spans="1:23" x14ac:dyDescent="0.25">
      <c r="A101" s="164" t="s">
        <v>30</v>
      </c>
      <c r="B101" s="164"/>
      <c r="C101" s="164"/>
      <c r="D101" s="164"/>
      <c r="E101" s="170">
        <f>E93+E99</f>
        <v>0</v>
      </c>
      <c r="F101" s="170"/>
      <c r="G101" s="170"/>
      <c r="H101" s="170"/>
      <c r="I101" s="170">
        <f>I93+I99</f>
        <v>0</v>
      </c>
      <c r="J101" s="170"/>
      <c r="K101" s="170"/>
      <c r="L101" s="170"/>
      <c r="M101" s="170">
        <f>M93+M99</f>
        <v>0</v>
      </c>
      <c r="N101" s="170"/>
      <c r="O101" s="170"/>
      <c r="P101" s="170"/>
      <c r="Q101" s="170">
        <f>Q93+Q99</f>
        <v>0</v>
      </c>
      <c r="R101" s="170"/>
      <c r="S101" s="170"/>
      <c r="T101" s="170"/>
      <c r="U101" s="170">
        <f>U93+U99</f>
        <v>0</v>
      </c>
      <c r="V101" s="170">
        <f>V93+V99</f>
        <v>0</v>
      </c>
      <c r="W101" s="244" t="str">
        <f>IF(SUM(E101,I101,M101,Q101,U101)=V101,"Ties","Doesn't Foot")</f>
        <v>Ties</v>
      </c>
    </row>
    <row r="103" spans="1:23" x14ac:dyDescent="0.25">
      <c r="A103" s="8"/>
      <c r="B103" s="8"/>
      <c r="C103" s="8"/>
      <c r="D103" s="8"/>
    </row>
    <row r="104" spans="1:23" x14ac:dyDescent="0.25">
      <c r="A104" s="8"/>
      <c r="B104" s="8"/>
      <c r="C104" s="8"/>
      <c r="D104" s="8"/>
    </row>
  </sheetData>
  <mergeCells count="5">
    <mergeCell ref="B7:E7"/>
    <mergeCell ref="F7:I7"/>
    <mergeCell ref="J7:M7"/>
    <mergeCell ref="N7:Q7"/>
    <mergeCell ref="R7:U7"/>
  </mergeCells>
  <conditionalFormatting sqref="W21">
    <cfRule type="cellIs" dxfId="14" priority="14" operator="notEqual">
      <formula>"Ties"</formula>
    </cfRule>
  </conditionalFormatting>
  <conditionalFormatting sqref="W25">
    <cfRule type="cellIs" dxfId="13" priority="13" operator="notEqual">
      <formula>"Ties"</formula>
    </cfRule>
  </conditionalFormatting>
  <conditionalFormatting sqref="W32">
    <cfRule type="cellIs" dxfId="12" priority="12" operator="notEqual">
      <formula>"Ties"</formula>
    </cfRule>
  </conditionalFormatting>
  <conditionalFormatting sqref="W41">
    <cfRule type="cellIs" dxfId="11" priority="11" operator="notEqual">
      <formula>"Ties"</formula>
    </cfRule>
  </conditionalFormatting>
  <conditionalFormatting sqref="W47">
    <cfRule type="cellIs" dxfId="10" priority="10" operator="notEqual">
      <formula>"Ties"</formula>
    </cfRule>
  </conditionalFormatting>
  <conditionalFormatting sqref="W52">
    <cfRule type="cellIs" dxfId="9" priority="9" operator="notEqual">
      <formula>"Ties"</formula>
    </cfRule>
  </conditionalFormatting>
  <conditionalFormatting sqref="W59">
    <cfRule type="cellIs" dxfId="8" priority="8" operator="notEqual">
      <formula>"Ties"</formula>
    </cfRule>
  </conditionalFormatting>
  <conditionalFormatting sqref="W68">
    <cfRule type="cellIs" dxfId="7" priority="7" operator="notEqual">
      <formula>"Ties"</formula>
    </cfRule>
  </conditionalFormatting>
  <conditionalFormatting sqref="W72">
    <cfRule type="cellIs" dxfId="6" priority="6" operator="notEqual">
      <formula>"Ties"</formula>
    </cfRule>
  </conditionalFormatting>
  <conditionalFormatting sqref="W82">
    <cfRule type="cellIs" dxfId="5" priority="5" operator="notEqual">
      <formula>"Ties"</formula>
    </cfRule>
  </conditionalFormatting>
  <conditionalFormatting sqref="W83">
    <cfRule type="cellIs" dxfId="4" priority="4" operator="notEqual">
      <formula>"Ties"</formula>
    </cfRule>
  </conditionalFormatting>
  <conditionalFormatting sqref="W101">
    <cfRule type="cellIs" dxfId="3" priority="2" operator="notEqual">
      <formula>"Ties"</formula>
    </cfRule>
  </conditionalFormatting>
  <conditionalFormatting sqref="W91 W93">
    <cfRule type="cellIs" dxfId="2" priority="3" operator="notEqual">
      <formula>"Ties"</formula>
    </cfRule>
  </conditionalFormatting>
  <conditionalFormatting sqref="W99">
    <cfRule type="cellIs" dxfId="1" priority="1" operator="notEqual">
      <formula>"Ties"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workbookViewId="0">
      <pane xSplit="2" ySplit="25" topLeftCell="C26" activePane="bottomRight" state="frozen"/>
      <selection pane="topRight" activeCell="C1" sqref="C1"/>
      <selection pane="bottomLeft" activeCell="A21" sqref="A21"/>
      <selection pane="bottomRight" activeCell="A6" sqref="A6"/>
    </sheetView>
  </sheetViews>
  <sheetFormatPr defaultColWidth="14.42578125" defaultRowHeight="15" customHeight="1" x14ac:dyDescent="0.2"/>
  <cols>
    <col min="1" max="1" width="9.140625" style="13" customWidth="1"/>
    <col min="2" max="2" width="14.28515625" style="13" customWidth="1"/>
    <col min="3" max="3" width="25" style="13" customWidth="1"/>
    <col min="4" max="4" width="24.5703125" style="13" customWidth="1"/>
    <col min="5" max="5" width="13" style="13" customWidth="1"/>
    <col min="6" max="6" width="11.7109375" style="13" customWidth="1"/>
    <col min="7" max="7" width="49.42578125" style="13" customWidth="1"/>
    <col min="8" max="8" width="14.140625" style="13" customWidth="1"/>
    <col min="9" max="9" width="15" style="13" customWidth="1"/>
    <col min="10" max="10" width="11.140625" style="13" customWidth="1"/>
    <col min="11" max="11" width="12.7109375" style="13" customWidth="1"/>
    <col min="12" max="12" width="15" style="13" customWidth="1"/>
    <col min="13" max="13" width="14.140625" style="13" customWidth="1"/>
    <col min="14" max="14" width="11" style="13" customWidth="1"/>
    <col min="15" max="15" width="11.5703125" style="13" customWidth="1"/>
    <col min="16" max="16" width="10.5703125" style="13" customWidth="1"/>
    <col min="17" max="17" width="11.140625" style="13" customWidth="1"/>
    <col min="18" max="18" width="12.28515625" style="13" customWidth="1"/>
    <col min="19" max="20" width="18.42578125" style="13" customWidth="1"/>
    <col min="21" max="26" width="8" style="13" customWidth="1"/>
    <col min="27" max="16384" width="14.42578125" style="13"/>
  </cols>
  <sheetData>
    <row r="1" spans="1:26" ht="15" customHeight="1" x14ac:dyDescent="0.2">
      <c r="A1" s="305" t="str">
        <f>'Summary Budget'!A2:F2</f>
        <v>USAID/Uganda Social Behavior Change for Transformation (SBC4T) Activity</v>
      </c>
      <c r="B1" s="305"/>
      <c r="C1" s="305"/>
    </row>
    <row r="2" spans="1:26" ht="15" customHeight="1" x14ac:dyDescent="0.2">
      <c r="A2" s="305" t="str">
        <f>'Summary Budget'!A3:F3</f>
        <v>NOFO No. 72061719RFA00007</v>
      </c>
      <c r="B2" s="305"/>
      <c r="C2" s="305"/>
    </row>
    <row r="3" spans="1:26" ht="15" customHeight="1" x14ac:dyDescent="0.2">
      <c r="A3" s="305" t="str">
        <f>'Summary Budget'!A4:F4</f>
        <v>All amounts in USD</v>
      </c>
      <c r="B3" s="305"/>
      <c r="C3" s="305"/>
    </row>
    <row r="4" spans="1:26" ht="15" customHeight="1" x14ac:dyDescent="0.2">
      <c r="A4" s="306" t="str">
        <f>'Summary Budget'!A5:F5</f>
        <v>Note: Cost Line Items are indicative &amp; should therefore be adjusted as appropriate/applicable</v>
      </c>
      <c r="B4" s="306"/>
      <c r="C4" s="306"/>
      <c r="D4" s="247"/>
      <c r="E4" s="247"/>
    </row>
    <row r="5" spans="1:26" ht="15" customHeight="1" x14ac:dyDescent="0.2">
      <c r="A5" s="307" t="s">
        <v>159</v>
      </c>
      <c r="B5" s="307"/>
      <c r="C5" s="307"/>
      <c r="D5" s="302"/>
      <c r="E5" s="302"/>
    </row>
    <row r="6" spans="1:26" ht="15" customHeight="1" thickBot="1" x14ac:dyDescent="0.25">
      <c r="A6" s="302"/>
      <c r="B6" s="302"/>
      <c r="C6" s="302"/>
      <c r="D6" s="302"/>
      <c r="E6" s="302"/>
    </row>
    <row r="7" spans="1:26" ht="13.5" customHeight="1" thickBot="1" x14ac:dyDescent="0.25">
      <c r="A7" s="11"/>
      <c r="B7" s="283" t="s">
        <v>66</v>
      </c>
      <c r="C7" s="281"/>
      <c r="D7" s="281"/>
      <c r="E7" s="281"/>
      <c r="F7" s="282"/>
      <c r="G7" s="11"/>
      <c r="H7" s="11"/>
      <c r="I7" s="11"/>
      <c r="J7" s="11"/>
      <c r="K7" s="11"/>
      <c r="L7" s="11"/>
      <c r="M7" s="11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2.75" customHeight="1" x14ac:dyDescent="0.2">
      <c r="A8" s="11"/>
      <c r="B8" s="284"/>
      <c r="C8" s="285"/>
      <c r="D8" s="286" t="s">
        <v>67</v>
      </c>
      <c r="E8" s="285"/>
      <c r="F8" s="287"/>
      <c r="G8" s="14" t="s">
        <v>68</v>
      </c>
      <c r="H8" s="300">
        <v>0</v>
      </c>
      <c r="I8" s="11"/>
      <c r="J8" s="11"/>
      <c r="K8" s="11"/>
      <c r="L8" s="11"/>
      <c r="M8" s="11"/>
      <c r="N8" s="1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3.5" customHeight="1" thickBot="1" x14ac:dyDescent="0.25">
      <c r="A9" s="11"/>
      <c r="B9" s="288" t="s">
        <v>96</v>
      </c>
      <c r="C9" s="289"/>
      <c r="D9" s="290" t="s">
        <v>69</v>
      </c>
      <c r="E9" s="289"/>
      <c r="F9" s="291"/>
      <c r="G9" s="11"/>
      <c r="H9" s="11"/>
      <c r="I9" s="11"/>
      <c r="J9" s="11"/>
      <c r="K9" s="11"/>
      <c r="L9" s="11"/>
      <c r="M9" s="11"/>
      <c r="N9" s="12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0.75" customHeight="1" thickBot="1" x14ac:dyDescent="0.3">
      <c r="A10" s="11"/>
      <c r="B10" s="15" t="s">
        <v>70</v>
      </c>
      <c r="C10" s="15" t="s">
        <v>71</v>
      </c>
      <c r="D10" s="15" t="s">
        <v>72</v>
      </c>
      <c r="E10" s="15" t="s">
        <v>73</v>
      </c>
      <c r="F10" s="16" t="s">
        <v>74</v>
      </c>
      <c r="G10" s="11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2.75" customHeight="1" x14ac:dyDescent="0.2">
      <c r="A11" s="11"/>
      <c r="B11" s="17"/>
      <c r="C11" s="18"/>
      <c r="D11" s="18"/>
      <c r="E11" s="18"/>
      <c r="F11" s="19">
        <f t="shared" ref="F11:F21" si="0">+E11+D11</f>
        <v>0</v>
      </c>
      <c r="G11" s="11"/>
      <c r="H11" s="11"/>
      <c r="I11" s="11"/>
      <c r="J11" s="11"/>
      <c r="K11" s="11"/>
      <c r="L11" s="11"/>
      <c r="M11" s="11"/>
      <c r="N11" s="1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customHeight="1" x14ac:dyDescent="0.2">
      <c r="A12" s="11"/>
      <c r="B12" s="20"/>
      <c r="C12" s="21"/>
      <c r="D12" s="21"/>
      <c r="E12" s="21"/>
      <c r="F12" s="22">
        <f t="shared" si="0"/>
        <v>0</v>
      </c>
      <c r="G12" s="11"/>
      <c r="H12" s="11"/>
      <c r="I12" s="11"/>
      <c r="J12" s="11"/>
      <c r="K12" s="11"/>
      <c r="L12" s="11"/>
      <c r="M12" s="11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11"/>
      <c r="B13" s="20"/>
      <c r="C13" s="23"/>
      <c r="D13" s="24"/>
      <c r="E13" s="24"/>
      <c r="F13" s="25">
        <f t="shared" si="0"/>
        <v>0</v>
      </c>
      <c r="G13" s="11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20"/>
      <c r="C14" s="23"/>
      <c r="D14" s="24"/>
      <c r="E14" s="24"/>
      <c r="F14" s="25">
        <f t="shared" si="0"/>
        <v>0</v>
      </c>
      <c r="G14" s="11"/>
      <c r="H14" s="11"/>
      <c r="I14" s="11"/>
      <c r="J14" s="11"/>
      <c r="K14" s="11"/>
      <c r="L14" s="11"/>
      <c r="M14" s="11"/>
      <c r="N14" s="1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20"/>
      <c r="C15" s="23"/>
      <c r="D15" s="24"/>
      <c r="E15" s="24"/>
      <c r="F15" s="25">
        <f t="shared" si="0"/>
        <v>0</v>
      </c>
      <c r="G15" s="11"/>
      <c r="H15" s="11"/>
      <c r="I15" s="11"/>
      <c r="J15" s="11"/>
      <c r="K15" s="11"/>
      <c r="L15" s="11"/>
      <c r="M15" s="11"/>
      <c r="N15" s="1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20"/>
      <c r="C16" s="23"/>
      <c r="D16" s="24"/>
      <c r="E16" s="24"/>
      <c r="F16" s="25">
        <f t="shared" si="0"/>
        <v>0</v>
      </c>
      <c r="G16" s="11"/>
      <c r="H16" s="11"/>
      <c r="I16" s="11"/>
      <c r="J16" s="11"/>
      <c r="K16" s="11"/>
      <c r="L16" s="11"/>
      <c r="M16" s="11"/>
      <c r="N16" s="12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20"/>
      <c r="C17" s="26"/>
      <c r="D17" s="24"/>
      <c r="E17" s="24"/>
      <c r="F17" s="25">
        <f t="shared" si="0"/>
        <v>0</v>
      </c>
      <c r="G17" s="11"/>
      <c r="H17" s="11"/>
      <c r="I17" s="11"/>
      <c r="J17" s="11"/>
      <c r="K17" s="11"/>
      <c r="L17" s="11"/>
      <c r="M17" s="11"/>
      <c r="N17" s="1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27"/>
      <c r="C18" s="26"/>
      <c r="D18" s="24"/>
      <c r="E18" s="28"/>
      <c r="F18" s="29">
        <f t="shared" si="0"/>
        <v>0</v>
      </c>
      <c r="G18" s="11"/>
      <c r="H18" s="11"/>
      <c r="I18" s="11"/>
      <c r="J18" s="11"/>
      <c r="K18" s="11"/>
      <c r="L18" s="11"/>
      <c r="M18" s="11"/>
      <c r="N18" s="12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27"/>
      <c r="C19" s="26"/>
      <c r="D19" s="24"/>
      <c r="E19" s="24"/>
      <c r="F19" s="25">
        <f t="shared" si="0"/>
        <v>0</v>
      </c>
      <c r="G19" s="11"/>
      <c r="H19" s="11"/>
      <c r="I19" s="11"/>
      <c r="J19" s="11"/>
      <c r="K19" s="11"/>
      <c r="L19" s="11"/>
      <c r="M19" s="11"/>
      <c r="N19" s="12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30"/>
      <c r="C20" s="26"/>
      <c r="D20" s="31"/>
      <c r="E20" s="32"/>
      <c r="F20" s="29">
        <f t="shared" si="0"/>
        <v>0</v>
      </c>
      <c r="G20" s="11"/>
      <c r="H20" s="11"/>
      <c r="I20" s="11"/>
      <c r="J20" s="11"/>
      <c r="K20" s="11"/>
      <c r="L20" s="11"/>
      <c r="M20" s="11"/>
      <c r="N20" s="12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27"/>
      <c r="C21" s="26"/>
      <c r="D21" s="32"/>
      <c r="E21" s="32"/>
      <c r="F21" s="25">
        <f t="shared" si="0"/>
        <v>0</v>
      </c>
      <c r="G21" s="11"/>
      <c r="H21" s="11"/>
      <c r="I21" s="11"/>
      <c r="J21" s="11"/>
      <c r="K21" s="11"/>
      <c r="L21" s="11"/>
      <c r="M21" s="11"/>
      <c r="N21" s="12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thickBot="1" x14ac:dyDescent="0.25">
      <c r="A22" s="11"/>
      <c r="B22" s="33"/>
      <c r="C22" s="304"/>
      <c r="D22" s="303"/>
      <c r="E22" s="303"/>
      <c r="F22" s="34"/>
      <c r="G22" s="11"/>
      <c r="H22" s="11"/>
      <c r="I22" s="11"/>
      <c r="J22" s="11"/>
      <c r="K22" s="11"/>
      <c r="L22" s="11"/>
      <c r="M22" s="11"/>
      <c r="N22" s="12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3.5" customHeight="1" thickBo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thickBot="1" x14ac:dyDescent="0.25">
      <c r="A24" s="11"/>
      <c r="B24" s="283" t="s">
        <v>75</v>
      </c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2"/>
      <c r="N24" s="35"/>
      <c r="O24" s="11"/>
      <c r="P24" s="11"/>
      <c r="Q24" s="11"/>
      <c r="R24" s="11"/>
      <c r="S24" s="11"/>
      <c r="T24" s="36"/>
      <c r="U24" s="11"/>
      <c r="V24" s="11"/>
      <c r="W24" s="11"/>
      <c r="X24" s="11"/>
      <c r="Y24" s="11"/>
      <c r="Z24" s="11"/>
    </row>
    <row r="25" spans="1:26" ht="51" customHeight="1" thickBot="1" x14ac:dyDescent="0.25">
      <c r="A25" s="11"/>
      <c r="B25" s="37" t="s">
        <v>76</v>
      </c>
      <c r="C25" s="37" t="s">
        <v>77</v>
      </c>
      <c r="D25" s="37" t="s">
        <v>78</v>
      </c>
      <c r="E25" s="37" t="s">
        <v>79</v>
      </c>
      <c r="F25" s="38" t="s">
        <v>80</v>
      </c>
      <c r="G25" s="39" t="s">
        <v>81</v>
      </c>
      <c r="H25" s="37" t="s">
        <v>82</v>
      </c>
      <c r="I25" s="37" t="s">
        <v>83</v>
      </c>
      <c r="J25" s="37" t="s">
        <v>84</v>
      </c>
      <c r="K25" s="37" t="s">
        <v>85</v>
      </c>
      <c r="L25" s="37" t="s">
        <v>86</v>
      </c>
      <c r="M25" s="37" t="s">
        <v>87</v>
      </c>
      <c r="N25" s="1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customHeight="1" x14ac:dyDescent="0.2">
      <c r="A26" s="40"/>
      <c r="B26" s="41">
        <v>1</v>
      </c>
      <c r="C26" s="42"/>
      <c r="D26" s="42"/>
      <c r="E26" s="43"/>
      <c r="F26" s="44"/>
      <c r="G26" s="45"/>
      <c r="H26" s="46"/>
      <c r="I26" s="47">
        <f t="shared" ref="I26:I33" si="1">H26*E26*F26</f>
        <v>0</v>
      </c>
      <c r="J26" s="47"/>
      <c r="K26" s="47"/>
      <c r="L26" s="47">
        <f t="shared" ref="L26:L31" si="2">F26*J26*K26*E26</f>
        <v>0</v>
      </c>
      <c r="M26" s="48">
        <f t="shared" ref="M26:M33" si="3">I26+L26</f>
        <v>0</v>
      </c>
      <c r="N26" s="49"/>
      <c r="O26" s="5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2.75" customHeight="1" x14ac:dyDescent="0.2">
      <c r="A27" s="11"/>
      <c r="B27" s="51">
        <v>1</v>
      </c>
      <c r="C27" s="23"/>
      <c r="D27" s="21"/>
      <c r="E27" s="52"/>
      <c r="F27" s="53"/>
      <c r="G27" s="21"/>
      <c r="H27" s="54"/>
      <c r="I27" s="54">
        <f t="shared" si="1"/>
        <v>0</v>
      </c>
      <c r="J27" s="54"/>
      <c r="K27" s="54"/>
      <c r="L27" s="54">
        <f t="shared" si="2"/>
        <v>0</v>
      </c>
      <c r="M27" s="55">
        <f t="shared" si="3"/>
        <v>0</v>
      </c>
      <c r="N27" s="12"/>
      <c r="O27" s="56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2.75" customHeight="1" x14ac:dyDescent="0.2">
      <c r="A28" s="11"/>
      <c r="B28" s="57">
        <v>1</v>
      </c>
      <c r="C28" s="21"/>
      <c r="D28" s="21"/>
      <c r="E28" s="58"/>
      <c r="F28" s="53"/>
      <c r="G28" s="23"/>
      <c r="H28" s="54"/>
      <c r="I28" s="54">
        <f t="shared" si="1"/>
        <v>0</v>
      </c>
      <c r="J28" s="54"/>
      <c r="K28" s="54"/>
      <c r="L28" s="54">
        <f t="shared" si="2"/>
        <v>0</v>
      </c>
      <c r="M28" s="55">
        <f t="shared" si="3"/>
        <v>0</v>
      </c>
      <c r="N28" s="12"/>
      <c r="O28" s="56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customHeight="1" x14ac:dyDescent="0.2">
      <c r="A29" s="11"/>
      <c r="B29" s="57">
        <v>1</v>
      </c>
      <c r="C29" s="23"/>
      <c r="D29" s="21"/>
      <c r="E29" s="58"/>
      <c r="F29" s="53"/>
      <c r="G29" s="21"/>
      <c r="H29" s="54"/>
      <c r="I29" s="54">
        <f t="shared" si="1"/>
        <v>0</v>
      </c>
      <c r="J29" s="54"/>
      <c r="K29" s="54"/>
      <c r="L29" s="54">
        <f t="shared" si="2"/>
        <v>0</v>
      </c>
      <c r="M29" s="55">
        <f t="shared" si="3"/>
        <v>0</v>
      </c>
      <c r="N29" s="12"/>
      <c r="O29" s="56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 x14ac:dyDescent="0.2">
      <c r="A30" s="11"/>
      <c r="B30" s="57">
        <v>1</v>
      </c>
      <c r="C30" s="23"/>
      <c r="D30" s="21"/>
      <c r="E30" s="58"/>
      <c r="F30" s="53"/>
      <c r="G30" s="23"/>
      <c r="H30" s="54"/>
      <c r="I30" s="54">
        <f t="shared" si="1"/>
        <v>0</v>
      </c>
      <c r="J30" s="54"/>
      <c r="K30" s="54"/>
      <c r="L30" s="54">
        <f t="shared" si="2"/>
        <v>0</v>
      </c>
      <c r="M30" s="55">
        <f t="shared" si="3"/>
        <v>0</v>
      </c>
      <c r="N30" s="12"/>
      <c r="O30" s="56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.75" customHeight="1" x14ac:dyDescent="0.2">
      <c r="A31" s="11"/>
      <c r="B31" s="57">
        <v>1</v>
      </c>
      <c r="C31" s="23"/>
      <c r="D31" s="21"/>
      <c r="E31" s="58"/>
      <c r="F31" s="53"/>
      <c r="G31" s="21"/>
      <c r="H31" s="54"/>
      <c r="I31" s="54">
        <f t="shared" si="1"/>
        <v>0</v>
      </c>
      <c r="J31" s="54"/>
      <c r="K31" s="54"/>
      <c r="L31" s="54">
        <f t="shared" si="2"/>
        <v>0</v>
      </c>
      <c r="M31" s="55">
        <f t="shared" si="3"/>
        <v>0</v>
      </c>
      <c r="N31" s="12"/>
      <c r="O31" s="56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customHeight="1" x14ac:dyDescent="0.2">
      <c r="A32" s="11"/>
      <c r="B32" s="59">
        <v>1</v>
      </c>
      <c r="C32" s="21"/>
      <c r="D32" s="60"/>
      <c r="E32" s="53"/>
      <c r="F32" s="53"/>
      <c r="G32" s="21"/>
      <c r="H32" s="54"/>
      <c r="I32" s="54">
        <f t="shared" si="1"/>
        <v>0</v>
      </c>
      <c r="J32" s="54"/>
      <c r="K32" s="54"/>
      <c r="L32" s="54">
        <f t="shared" ref="L32:L33" si="4">K32*J32*F32*E32</f>
        <v>0</v>
      </c>
      <c r="M32" s="55">
        <f t="shared" si="3"/>
        <v>0</v>
      </c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2.75" customHeight="1" x14ac:dyDescent="0.2">
      <c r="A33" s="11"/>
      <c r="B33" s="51">
        <v>1</v>
      </c>
      <c r="C33" s="23"/>
      <c r="D33" s="60"/>
      <c r="E33" s="53"/>
      <c r="F33" s="53"/>
      <c r="G33" s="23"/>
      <c r="H33" s="61"/>
      <c r="I33" s="54">
        <f t="shared" si="1"/>
        <v>0</v>
      </c>
      <c r="J33" s="54"/>
      <c r="K33" s="54"/>
      <c r="L33" s="54">
        <f t="shared" si="4"/>
        <v>0</v>
      </c>
      <c r="M33" s="55">
        <f t="shared" si="3"/>
        <v>0</v>
      </c>
      <c r="N33" s="12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3.5" customHeight="1" thickBot="1" x14ac:dyDescent="0.25">
      <c r="A34" s="62"/>
      <c r="B34" s="292" t="s">
        <v>88</v>
      </c>
      <c r="C34" s="289"/>
      <c r="D34" s="289"/>
      <c r="E34" s="289"/>
      <c r="F34" s="289"/>
      <c r="G34" s="289"/>
      <c r="H34" s="289"/>
      <c r="I34" s="289"/>
      <c r="J34" s="289"/>
      <c r="K34" s="289"/>
      <c r="L34" s="291"/>
      <c r="M34" s="63">
        <f>SUM(M26:M33)</f>
        <v>0</v>
      </c>
      <c r="N34" s="64"/>
      <c r="O34" s="65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12.75" customHeight="1" x14ac:dyDescent="0.2">
      <c r="A35" s="11"/>
      <c r="B35" s="136">
        <v>2</v>
      </c>
      <c r="C35" s="17"/>
      <c r="D35" s="18"/>
      <c r="E35" s="18"/>
      <c r="F35" s="21"/>
      <c r="G35" s="23"/>
      <c r="H35" s="54">
        <f t="shared" ref="H35:H36" si="5">H27*(1+$H$8)</f>
        <v>0</v>
      </c>
      <c r="I35" s="54">
        <f t="shared" ref="I35:I41" si="6">H35*E35*F35</f>
        <v>0</v>
      </c>
      <c r="J35" s="54"/>
      <c r="K35" s="66"/>
      <c r="L35" s="67">
        <f t="shared" ref="L35:L39" si="7">F35*J35*K35*E35</f>
        <v>0</v>
      </c>
      <c r="M35" s="66">
        <f t="shared" ref="M35:M41" si="8">I35+L35</f>
        <v>0</v>
      </c>
      <c r="N35" s="12"/>
      <c r="O35" s="56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.75" customHeight="1" x14ac:dyDescent="0.2">
      <c r="A36" s="11"/>
      <c r="B36" s="136">
        <v>2</v>
      </c>
      <c r="C36" s="21"/>
      <c r="D36" s="21"/>
      <c r="E36" s="23"/>
      <c r="F36" s="21"/>
      <c r="G36" s="23"/>
      <c r="H36" s="54">
        <f t="shared" si="5"/>
        <v>0</v>
      </c>
      <c r="I36" s="54">
        <f t="shared" si="6"/>
        <v>0</v>
      </c>
      <c r="J36" s="54"/>
      <c r="K36" s="66"/>
      <c r="L36" s="66">
        <f t="shared" si="7"/>
        <v>0</v>
      </c>
      <c r="M36" s="66">
        <f t="shared" si="8"/>
        <v>0</v>
      </c>
      <c r="N36" s="12"/>
      <c r="O36" s="56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2.75" customHeight="1" x14ac:dyDescent="0.2">
      <c r="A37" s="11"/>
      <c r="B37" s="136">
        <v>2</v>
      </c>
      <c r="C37" s="23"/>
      <c r="D37" s="21"/>
      <c r="E37" s="21"/>
      <c r="F37" s="23"/>
      <c r="G37" s="23"/>
      <c r="H37" s="54">
        <f>H35</f>
        <v>0</v>
      </c>
      <c r="I37" s="54">
        <f t="shared" si="6"/>
        <v>0</v>
      </c>
      <c r="J37" s="54"/>
      <c r="K37" s="66"/>
      <c r="L37" s="68">
        <f t="shared" si="7"/>
        <v>0</v>
      </c>
      <c r="M37" s="66">
        <f t="shared" si="8"/>
        <v>0</v>
      </c>
      <c r="N37" s="12"/>
      <c r="O37" s="56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.75" customHeight="1" x14ac:dyDescent="0.2">
      <c r="A38" s="11"/>
      <c r="B38" s="136">
        <v>2</v>
      </c>
      <c r="C38" s="23"/>
      <c r="D38" s="21"/>
      <c r="E38" s="23"/>
      <c r="F38" s="23"/>
      <c r="G38" s="23"/>
      <c r="H38" s="54">
        <f>+H31*(1+H8)</f>
        <v>0</v>
      </c>
      <c r="I38" s="54">
        <f t="shared" si="6"/>
        <v>0</v>
      </c>
      <c r="J38" s="54"/>
      <c r="K38" s="66"/>
      <c r="L38" s="68">
        <f t="shared" si="7"/>
        <v>0</v>
      </c>
      <c r="M38" s="66">
        <f t="shared" si="8"/>
        <v>0</v>
      </c>
      <c r="N38" s="12"/>
      <c r="O38" s="56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2.75" customHeight="1" x14ac:dyDescent="0.2">
      <c r="A39" s="11"/>
      <c r="B39" s="136">
        <v>2</v>
      </c>
      <c r="C39" s="23"/>
      <c r="D39" s="21"/>
      <c r="E39" s="21"/>
      <c r="F39" s="23"/>
      <c r="G39" s="23"/>
      <c r="H39" s="54"/>
      <c r="I39" s="54">
        <f t="shared" si="6"/>
        <v>0</v>
      </c>
      <c r="J39" s="54"/>
      <c r="K39" s="66"/>
      <c r="L39" s="68">
        <f t="shared" si="7"/>
        <v>0</v>
      </c>
      <c r="M39" s="66">
        <f t="shared" si="8"/>
        <v>0</v>
      </c>
      <c r="N39" s="12"/>
      <c r="O39" s="56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2.75" customHeight="1" x14ac:dyDescent="0.2">
      <c r="A40" s="11"/>
      <c r="B40" s="137">
        <v>2</v>
      </c>
      <c r="C40" s="21"/>
      <c r="D40" s="60"/>
      <c r="E40" s="21"/>
      <c r="F40" s="21"/>
      <c r="G40" s="21"/>
      <c r="H40" s="54">
        <f t="shared" ref="H40:H41" si="9">H32*(1+$H$8)</f>
        <v>0</v>
      </c>
      <c r="I40" s="54">
        <f t="shared" si="6"/>
        <v>0</v>
      </c>
      <c r="J40" s="54"/>
      <c r="K40" s="54"/>
      <c r="L40" s="54">
        <f t="shared" ref="L40:L41" si="10">K40*J40*F40*E40</f>
        <v>0</v>
      </c>
      <c r="M40" s="55">
        <f t="shared" si="8"/>
        <v>0</v>
      </c>
      <c r="N40" s="12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3.5" customHeight="1" thickBot="1" x14ac:dyDescent="0.25">
      <c r="A41" s="11"/>
      <c r="B41" s="69">
        <v>2</v>
      </c>
      <c r="C41" s="23"/>
      <c r="D41" s="60"/>
      <c r="E41" s="21"/>
      <c r="F41" s="21"/>
      <c r="G41" s="23"/>
      <c r="H41" s="54">
        <f t="shared" si="9"/>
        <v>0</v>
      </c>
      <c r="I41" s="54">
        <f t="shared" si="6"/>
        <v>0</v>
      </c>
      <c r="J41" s="54"/>
      <c r="K41" s="54"/>
      <c r="L41" s="54">
        <f t="shared" si="10"/>
        <v>0</v>
      </c>
      <c r="M41" s="55">
        <f t="shared" si="8"/>
        <v>0</v>
      </c>
      <c r="N41" s="12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3.5" customHeight="1" thickBot="1" x14ac:dyDescent="0.25">
      <c r="A42" s="62"/>
      <c r="B42" s="280" t="s">
        <v>89</v>
      </c>
      <c r="C42" s="281"/>
      <c r="D42" s="281"/>
      <c r="E42" s="281"/>
      <c r="F42" s="281"/>
      <c r="G42" s="281"/>
      <c r="H42" s="281"/>
      <c r="I42" s="281"/>
      <c r="J42" s="281"/>
      <c r="K42" s="281"/>
      <c r="L42" s="282"/>
      <c r="M42" s="70">
        <f>SUM(M35:M41)</f>
        <v>0</v>
      </c>
      <c r="N42" s="64"/>
      <c r="O42" s="71"/>
      <c r="P42" s="7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ht="12.75" customHeight="1" x14ac:dyDescent="0.2">
      <c r="A43" s="11"/>
      <c r="B43" s="69">
        <v>3</v>
      </c>
      <c r="C43" s="107"/>
      <c r="D43" s="108"/>
      <c r="E43" s="109"/>
      <c r="F43" s="109"/>
      <c r="G43" s="110"/>
      <c r="H43" s="54">
        <f t="shared" ref="H43:H44" si="11">H35*(1+$H$8)</f>
        <v>0</v>
      </c>
      <c r="I43" s="67">
        <f t="shared" ref="I43:I51" si="12">H43*E43*F43</f>
        <v>0</v>
      </c>
      <c r="J43" s="67"/>
      <c r="K43" s="68"/>
      <c r="L43" s="74">
        <f t="shared" ref="L43:L49" si="13">F43*J43*K43*E43</f>
        <v>0</v>
      </c>
      <c r="M43" s="67">
        <f t="shared" ref="M43:M51" si="14">I43+L43</f>
        <v>0</v>
      </c>
      <c r="N43" s="12"/>
      <c r="O43" s="56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2.75" customHeight="1" x14ac:dyDescent="0.2">
      <c r="A44" s="11"/>
      <c r="B44" s="138">
        <v>3</v>
      </c>
      <c r="C44" s="111"/>
      <c r="D44" s="112"/>
      <c r="E44" s="113"/>
      <c r="F44" s="114"/>
      <c r="G44" s="110"/>
      <c r="H44" s="54">
        <f t="shared" si="11"/>
        <v>0</v>
      </c>
      <c r="I44" s="66">
        <f t="shared" si="12"/>
        <v>0</v>
      </c>
      <c r="J44" s="66"/>
      <c r="K44" s="68"/>
      <c r="L44" s="77">
        <f t="shared" si="13"/>
        <v>0</v>
      </c>
      <c r="M44" s="66">
        <f t="shared" si="14"/>
        <v>0</v>
      </c>
      <c r="N44" s="12"/>
      <c r="O44" s="56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2.75" customHeight="1" x14ac:dyDescent="0.2">
      <c r="A45" s="11"/>
      <c r="B45" s="139">
        <v>3</v>
      </c>
      <c r="C45" s="115"/>
      <c r="D45" s="112"/>
      <c r="E45" s="116"/>
      <c r="F45" s="117"/>
      <c r="G45" s="110"/>
      <c r="H45" s="66">
        <f>+H43</f>
        <v>0</v>
      </c>
      <c r="I45" s="66">
        <f t="shared" si="12"/>
        <v>0</v>
      </c>
      <c r="J45" s="66"/>
      <c r="K45" s="68"/>
      <c r="L45" s="77">
        <f t="shared" si="13"/>
        <v>0</v>
      </c>
      <c r="M45" s="66">
        <f t="shared" si="14"/>
        <v>0</v>
      </c>
      <c r="N45" s="12"/>
      <c r="O45" s="56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2.75" customHeight="1" x14ac:dyDescent="0.2">
      <c r="A46" s="11"/>
      <c r="B46" s="139">
        <v>3</v>
      </c>
      <c r="C46" s="115"/>
      <c r="D46" s="112"/>
      <c r="E46" s="116"/>
      <c r="F46" s="117"/>
      <c r="G46" s="110"/>
      <c r="H46" s="66">
        <f>+H38*(1+$H$8)</f>
        <v>0</v>
      </c>
      <c r="I46" s="66">
        <f t="shared" si="12"/>
        <v>0</v>
      </c>
      <c r="J46" s="66"/>
      <c r="K46" s="68"/>
      <c r="L46" s="77">
        <f t="shared" si="13"/>
        <v>0</v>
      </c>
      <c r="M46" s="66">
        <f t="shared" si="14"/>
        <v>0</v>
      </c>
      <c r="N46" s="12"/>
      <c r="O46" s="56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.75" customHeight="1" x14ac:dyDescent="0.2">
      <c r="A47" s="11"/>
      <c r="B47" s="139">
        <v>3</v>
      </c>
      <c r="C47" s="115"/>
      <c r="D47" s="112"/>
      <c r="E47" s="113"/>
      <c r="F47" s="114"/>
      <c r="G47" s="110"/>
      <c r="H47" s="66">
        <f t="shared" ref="H47:H49" si="15">+H39*(1+$H$8)</f>
        <v>0</v>
      </c>
      <c r="I47" s="66">
        <f t="shared" si="12"/>
        <v>0</v>
      </c>
      <c r="J47" s="66"/>
      <c r="K47" s="68"/>
      <c r="L47" s="79">
        <f t="shared" si="13"/>
        <v>0</v>
      </c>
      <c r="M47" s="66">
        <f t="shared" si="14"/>
        <v>0</v>
      </c>
      <c r="N47" s="12"/>
      <c r="O47" s="56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.75" customHeight="1" x14ac:dyDescent="0.2">
      <c r="A48" s="11"/>
      <c r="B48" s="139">
        <v>3</v>
      </c>
      <c r="C48" s="115"/>
      <c r="D48" s="118"/>
      <c r="E48" s="116"/>
      <c r="F48" s="116"/>
      <c r="G48" s="110"/>
      <c r="H48" s="66">
        <f t="shared" si="15"/>
        <v>0</v>
      </c>
      <c r="I48" s="66">
        <f t="shared" si="12"/>
        <v>0</v>
      </c>
      <c r="J48" s="66"/>
      <c r="K48" s="68"/>
      <c r="L48" s="79">
        <f t="shared" si="13"/>
        <v>0</v>
      </c>
      <c r="M48" s="66">
        <f t="shared" si="14"/>
        <v>0</v>
      </c>
      <c r="N48" s="12"/>
      <c r="O48" s="56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2.75" customHeight="1" x14ac:dyDescent="0.2">
      <c r="A49" s="11"/>
      <c r="B49" s="139">
        <v>3</v>
      </c>
      <c r="C49" s="115"/>
      <c r="D49" s="118"/>
      <c r="E49" s="116"/>
      <c r="F49" s="116"/>
      <c r="G49" s="110"/>
      <c r="H49" s="66">
        <f t="shared" si="15"/>
        <v>0</v>
      </c>
      <c r="I49" s="66">
        <f t="shared" si="12"/>
        <v>0</v>
      </c>
      <c r="J49" s="66"/>
      <c r="K49" s="68"/>
      <c r="L49" s="77">
        <f t="shared" si="13"/>
        <v>0</v>
      </c>
      <c r="M49" s="66">
        <f t="shared" si="14"/>
        <v>0</v>
      </c>
      <c r="N49" s="12"/>
      <c r="O49" s="56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2.75" customHeight="1" x14ac:dyDescent="0.2">
      <c r="A50" s="11"/>
      <c r="B50" s="140">
        <v>3</v>
      </c>
      <c r="C50" s="111"/>
      <c r="D50" s="119"/>
      <c r="E50" s="120"/>
      <c r="F50" s="120"/>
      <c r="G50" s="120"/>
      <c r="H50" s="68">
        <f t="shared" ref="H50:H51" si="16">+H40*(1+$H$8)</f>
        <v>0</v>
      </c>
      <c r="I50" s="66">
        <f t="shared" si="12"/>
        <v>0</v>
      </c>
      <c r="J50" s="66"/>
      <c r="K50" s="66"/>
      <c r="L50" s="66">
        <f t="shared" ref="L50:L51" si="17">K50*J50*F50*E50</f>
        <v>0</v>
      </c>
      <c r="M50" s="83">
        <f t="shared" si="14"/>
        <v>0</v>
      </c>
      <c r="N50" s="12"/>
      <c r="O50" s="56"/>
      <c r="P50" s="84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3.5" customHeight="1" thickBot="1" x14ac:dyDescent="0.25">
      <c r="A51" s="11"/>
      <c r="B51" s="80">
        <v>3</v>
      </c>
      <c r="C51" s="23"/>
      <c r="D51" s="81"/>
      <c r="E51" s="85"/>
      <c r="F51" s="85"/>
      <c r="G51" s="86"/>
      <c r="H51" s="87">
        <f t="shared" si="16"/>
        <v>0</v>
      </c>
      <c r="I51" s="88">
        <f t="shared" si="12"/>
        <v>0</v>
      </c>
      <c r="J51" s="88"/>
      <c r="K51" s="88"/>
      <c r="L51" s="88">
        <f t="shared" si="17"/>
        <v>0</v>
      </c>
      <c r="M51" s="83">
        <f t="shared" si="14"/>
        <v>0</v>
      </c>
      <c r="N51" s="12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3.5" customHeight="1" thickBot="1" x14ac:dyDescent="0.25">
      <c r="A52" s="62"/>
      <c r="B52" s="280" t="s">
        <v>90</v>
      </c>
      <c r="C52" s="281"/>
      <c r="D52" s="281"/>
      <c r="E52" s="281"/>
      <c r="F52" s="281"/>
      <c r="G52" s="281"/>
      <c r="H52" s="281"/>
      <c r="I52" s="281"/>
      <c r="J52" s="281"/>
      <c r="K52" s="281"/>
      <c r="L52" s="282"/>
      <c r="M52" s="70">
        <f>SUM(M43:M51)</f>
        <v>0</v>
      </c>
      <c r="N52" s="64"/>
      <c r="O52" s="71"/>
      <c r="P52" s="7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12.75" customHeight="1" x14ac:dyDescent="0.2">
      <c r="A53" s="11"/>
      <c r="B53" s="69">
        <v>4</v>
      </c>
      <c r="C53" s="121"/>
      <c r="D53" s="108"/>
      <c r="E53" s="120"/>
      <c r="F53" s="120"/>
      <c r="G53" s="111"/>
      <c r="H53" s="54">
        <f t="shared" ref="H53:H54" si="18">H43*(1+$H$8)</f>
        <v>0</v>
      </c>
      <c r="I53" s="66">
        <f t="shared" ref="I53:I60" si="19">H53*E53*F53</f>
        <v>0</v>
      </c>
      <c r="J53" s="66"/>
      <c r="K53" s="66"/>
      <c r="L53" s="79">
        <f t="shared" ref="L53:L59" si="20">F53*J53*K53*E53</f>
        <v>0</v>
      </c>
      <c r="M53" s="66">
        <f t="shared" ref="M53:M60" si="21">I53+L53</f>
        <v>0</v>
      </c>
      <c r="N53" s="12"/>
      <c r="O53" s="56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2.75" customHeight="1" x14ac:dyDescent="0.2">
      <c r="A54" s="11"/>
      <c r="B54" s="80">
        <v>4</v>
      </c>
      <c r="C54" s="111"/>
      <c r="D54" s="112"/>
      <c r="E54" s="113"/>
      <c r="F54" s="113"/>
      <c r="G54" s="115"/>
      <c r="H54" s="54">
        <f t="shared" si="18"/>
        <v>0</v>
      </c>
      <c r="I54" s="66">
        <f t="shared" si="19"/>
        <v>0</v>
      </c>
      <c r="J54" s="66"/>
      <c r="K54" s="68"/>
      <c r="L54" s="79">
        <f t="shared" si="20"/>
        <v>0</v>
      </c>
      <c r="M54" s="66">
        <f t="shared" si="21"/>
        <v>0</v>
      </c>
      <c r="N54" s="12"/>
      <c r="O54" s="56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2.75" customHeight="1" x14ac:dyDescent="0.2">
      <c r="A55" s="11"/>
      <c r="B55" s="80">
        <v>4</v>
      </c>
      <c r="C55" s="115"/>
      <c r="D55" s="112"/>
      <c r="E55" s="116"/>
      <c r="F55" s="116"/>
      <c r="G55" s="115"/>
      <c r="H55" s="68">
        <f>+H53</f>
        <v>0</v>
      </c>
      <c r="I55" s="66">
        <f t="shared" si="19"/>
        <v>0</v>
      </c>
      <c r="J55" s="66"/>
      <c r="K55" s="68"/>
      <c r="L55" s="79">
        <f t="shared" si="20"/>
        <v>0</v>
      </c>
      <c r="M55" s="66">
        <f t="shared" si="21"/>
        <v>0</v>
      </c>
      <c r="N55" s="12"/>
      <c r="O55" s="56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2.75" customHeight="1" x14ac:dyDescent="0.2">
      <c r="A56" s="11"/>
      <c r="B56" s="80">
        <v>4</v>
      </c>
      <c r="C56" s="115"/>
      <c r="D56" s="112"/>
      <c r="E56" s="116"/>
      <c r="F56" s="116"/>
      <c r="G56" s="115"/>
      <c r="H56" s="68">
        <f t="shared" ref="H56:H57" si="22">H46*(1+$H$8)</f>
        <v>0</v>
      </c>
      <c r="I56" s="66">
        <f t="shared" si="19"/>
        <v>0</v>
      </c>
      <c r="J56" s="66"/>
      <c r="K56" s="68"/>
      <c r="L56" s="79">
        <f t="shared" si="20"/>
        <v>0</v>
      </c>
      <c r="M56" s="66">
        <f t="shared" si="21"/>
        <v>0</v>
      </c>
      <c r="N56" s="12"/>
      <c r="O56" s="56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2.75" customHeight="1" x14ac:dyDescent="0.2">
      <c r="A57" s="11"/>
      <c r="B57" s="80">
        <v>4</v>
      </c>
      <c r="C57" s="115"/>
      <c r="D57" s="112"/>
      <c r="E57" s="113"/>
      <c r="F57" s="113"/>
      <c r="G57" s="115"/>
      <c r="H57" s="68">
        <f t="shared" si="22"/>
        <v>0</v>
      </c>
      <c r="I57" s="66">
        <f t="shared" si="19"/>
        <v>0</v>
      </c>
      <c r="J57" s="66"/>
      <c r="K57" s="68"/>
      <c r="L57" s="79">
        <f t="shared" si="20"/>
        <v>0</v>
      </c>
      <c r="M57" s="66">
        <f t="shared" si="21"/>
        <v>0</v>
      </c>
      <c r="N57" s="12"/>
      <c r="O57" s="56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2.75" customHeight="1" x14ac:dyDescent="0.2">
      <c r="A58" s="11"/>
      <c r="B58" s="80">
        <v>4</v>
      </c>
      <c r="C58" s="115"/>
      <c r="D58" s="118"/>
      <c r="E58" s="116"/>
      <c r="F58" s="116"/>
      <c r="G58" s="115"/>
      <c r="H58" s="68">
        <f>H49*(1+$H$8)</f>
        <v>0</v>
      </c>
      <c r="I58" s="66">
        <f t="shared" si="19"/>
        <v>0</v>
      </c>
      <c r="J58" s="66"/>
      <c r="K58" s="68"/>
      <c r="L58" s="79">
        <f t="shared" si="20"/>
        <v>0</v>
      </c>
      <c r="M58" s="66">
        <f t="shared" si="21"/>
        <v>0</v>
      </c>
      <c r="N58" s="12"/>
      <c r="O58" s="56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2.75" customHeight="1" x14ac:dyDescent="0.2">
      <c r="A59" s="11"/>
      <c r="B59" s="80">
        <v>4</v>
      </c>
      <c r="C59" s="115"/>
      <c r="D59" s="115"/>
      <c r="E59" s="113"/>
      <c r="F59" s="113"/>
      <c r="G59" s="115"/>
      <c r="H59" s="68"/>
      <c r="I59" s="66">
        <f t="shared" si="19"/>
        <v>0</v>
      </c>
      <c r="J59" s="66"/>
      <c r="K59" s="68"/>
      <c r="L59" s="79">
        <f t="shared" si="20"/>
        <v>0</v>
      </c>
      <c r="M59" s="66">
        <f t="shared" si="21"/>
        <v>0</v>
      </c>
      <c r="N59" s="12"/>
      <c r="O59" s="56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3.5" customHeight="1" thickBot="1" x14ac:dyDescent="0.25">
      <c r="A60" s="11"/>
      <c r="B60" s="89">
        <v>4</v>
      </c>
      <c r="C60" s="23"/>
      <c r="D60" s="81"/>
      <c r="E60" s="85"/>
      <c r="F60" s="85"/>
      <c r="G60" s="90"/>
      <c r="H60" s="88">
        <f>+H51*(1+$H$8)</f>
        <v>0</v>
      </c>
      <c r="I60" s="79">
        <f t="shared" si="19"/>
        <v>0</v>
      </c>
      <c r="J60" s="54"/>
      <c r="K60" s="54"/>
      <c r="L60" s="54">
        <f>K60*J60*F60*E60</f>
        <v>0</v>
      </c>
      <c r="M60" s="55">
        <f t="shared" si="21"/>
        <v>0</v>
      </c>
      <c r="N60" s="12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3.5" customHeight="1" thickBot="1" x14ac:dyDescent="0.25">
      <c r="A61" s="62"/>
      <c r="B61" s="280" t="s">
        <v>91</v>
      </c>
      <c r="C61" s="281"/>
      <c r="D61" s="281"/>
      <c r="E61" s="281"/>
      <c r="F61" s="281"/>
      <c r="G61" s="281"/>
      <c r="H61" s="281"/>
      <c r="I61" s="281"/>
      <c r="J61" s="281"/>
      <c r="K61" s="281"/>
      <c r="L61" s="282"/>
      <c r="M61" s="70">
        <f>SUM(M53:M60)</f>
        <v>0</v>
      </c>
      <c r="N61" s="64"/>
      <c r="O61" s="71"/>
      <c r="P61" s="7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2.75" customHeight="1" x14ac:dyDescent="0.2">
      <c r="A62" s="40"/>
      <c r="B62" s="91">
        <v>5</v>
      </c>
      <c r="C62" s="122"/>
      <c r="D62" s="122"/>
      <c r="E62" s="123"/>
      <c r="F62" s="123"/>
      <c r="G62" s="124"/>
      <c r="H62" s="46">
        <f>+H54*(1+$H$8)</f>
        <v>0</v>
      </c>
      <c r="I62" s="92">
        <f t="shared" ref="I62:I68" si="23">H62*E62*F62</f>
        <v>0</v>
      </c>
      <c r="J62" s="92"/>
      <c r="K62" s="92"/>
      <c r="L62" s="92">
        <f t="shared" ref="L62:L66" si="24">F62*J62*K62*E62</f>
        <v>0</v>
      </c>
      <c r="M62" s="92">
        <f t="shared" ref="M62:M68" si="25">I62+L62</f>
        <v>0</v>
      </c>
      <c r="N62" s="49"/>
      <c r="O62" s="5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12.75" customHeight="1" x14ac:dyDescent="0.2">
      <c r="A63" s="11"/>
      <c r="B63" s="89">
        <v>5</v>
      </c>
      <c r="C63" s="115"/>
      <c r="D63" s="112"/>
      <c r="E63" s="125"/>
      <c r="F63" s="125"/>
      <c r="G63" s="115"/>
      <c r="H63" s="54">
        <f t="shared" ref="H63:H65" si="26">+H62</f>
        <v>0</v>
      </c>
      <c r="I63" s="68">
        <f t="shared" si="23"/>
        <v>0</v>
      </c>
      <c r="J63" s="68"/>
      <c r="K63" s="68"/>
      <c r="L63" s="66">
        <f t="shared" si="24"/>
        <v>0</v>
      </c>
      <c r="M63" s="68">
        <f t="shared" si="25"/>
        <v>0</v>
      </c>
      <c r="N63" s="12"/>
      <c r="O63" s="56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2.75" customHeight="1" x14ac:dyDescent="0.2">
      <c r="A64" s="11"/>
      <c r="B64" s="89">
        <v>5</v>
      </c>
      <c r="C64" s="115"/>
      <c r="D64" s="112"/>
      <c r="E64" s="125"/>
      <c r="F64" s="125"/>
      <c r="G64" s="115"/>
      <c r="H64" s="54">
        <f t="shared" si="26"/>
        <v>0</v>
      </c>
      <c r="I64" s="68">
        <f t="shared" si="23"/>
        <v>0</v>
      </c>
      <c r="J64" s="68"/>
      <c r="K64" s="68"/>
      <c r="L64" s="66">
        <f t="shared" si="24"/>
        <v>0</v>
      </c>
      <c r="M64" s="68">
        <f t="shared" si="25"/>
        <v>0</v>
      </c>
      <c r="N64" s="12"/>
      <c r="O64" s="56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2.75" customHeight="1" x14ac:dyDescent="0.2">
      <c r="A65" s="11"/>
      <c r="B65" s="89">
        <v>5</v>
      </c>
      <c r="C65" s="113"/>
      <c r="D65" s="115"/>
      <c r="E65" s="116"/>
      <c r="F65" s="113"/>
      <c r="G65" s="115"/>
      <c r="H65" s="54">
        <f t="shared" si="26"/>
        <v>0</v>
      </c>
      <c r="I65" s="68">
        <f t="shared" si="23"/>
        <v>0</v>
      </c>
      <c r="J65" s="68"/>
      <c r="K65" s="68"/>
      <c r="L65" s="94">
        <f t="shared" si="24"/>
        <v>0</v>
      </c>
      <c r="M65" s="68">
        <f t="shared" si="25"/>
        <v>0</v>
      </c>
      <c r="N65" s="12"/>
      <c r="O65" s="56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2.75" customHeight="1" x14ac:dyDescent="0.2">
      <c r="A66" s="11"/>
      <c r="B66" s="89">
        <v>5</v>
      </c>
      <c r="C66" s="113"/>
      <c r="D66" s="115"/>
      <c r="E66" s="113"/>
      <c r="F66" s="113"/>
      <c r="G66" s="115"/>
      <c r="H66" s="54">
        <f>+H63</f>
        <v>0</v>
      </c>
      <c r="I66" s="68">
        <f t="shared" si="23"/>
        <v>0</v>
      </c>
      <c r="J66" s="68"/>
      <c r="K66" s="68"/>
      <c r="L66" s="95">
        <f t="shared" si="24"/>
        <v>0</v>
      </c>
      <c r="M66" s="68">
        <f t="shared" si="25"/>
        <v>0</v>
      </c>
      <c r="N66" s="12"/>
      <c r="O66" s="56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2.75" customHeight="1" x14ac:dyDescent="0.2">
      <c r="A67" s="11"/>
      <c r="B67" s="89">
        <v>5</v>
      </c>
      <c r="C67" s="125"/>
      <c r="D67" s="126"/>
      <c r="E67" s="125"/>
      <c r="F67" s="125"/>
      <c r="G67" s="126"/>
      <c r="H67" s="68">
        <f>(H56*(1+$H$8))</f>
        <v>0</v>
      </c>
      <c r="I67" s="68">
        <f t="shared" si="23"/>
        <v>0</v>
      </c>
      <c r="J67" s="96"/>
      <c r="K67" s="97"/>
      <c r="L67" s="56"/>
      <c r="M67" s="68">
        <f t="shared" si="25"/>
        <v>0</v>
      </c>
      <c r="N67" s="12"/>
      <c r="O67" s="56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3.5" customHeight="1" thickBot="1" x14ac:dyDescent="0.25">
      <c r="A68" s="11"/>
      <c r="B68" s="89">
        <v>5</v>
      </c>
      <c r="C68" s="127"/>
      <c r="D68" s="128"/>
      <c r="E68" s="127"/>
      <c r="F68" s="127"/>
      <c r="G68" s="127"/>
      <c r="H68" s="68">
        <f>(H56*(1+$H$8))</f>
        <v>0</v>
      </c>
      <c r="I68" s="87">
        <f t="shared" si="23"/>
        <v>0</v>
      </c>
      <c r="J68" s="87"/>
      <c r="K68" s="88"/>
      <c r="L68" s="87">
        <f>K68*J68*F68*E68</f>
        <v>0</v>
      </c>
      <c r="M68" s="87">
        <f t="shared" si="25"/>
        <v>0</v>
      </c>
      <c r="N68" s="12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3.5" customHeight="1" thickBot="1" x14ac:dyDescent="0.25">
      <c r="A69" s="62"/>
      <c r="B69" s="280" t="s">
        <v>92</v>
      </c>
      <c r="C69" s="281"/>
      <c r="D69" s="281"/>
      <c r="E69" s="281"/>
      <c r="F69" s="281"/>
      <c r="G69" s="281"/>
      <c r="H69" s="281"/>
      <c r="I69" s="281"/>
      <c r="J69" s="281"/>
      <c r="K69" s="281"/>
      <c r="L69" s="282"/>
      <c r="M69" s="70">
        <f>SUM(M62:M68)</f>
        <v>0</v>
      </c>
      <c r="N69" s="64"/>
      <c r="O69" s="71"/>
      <c r="P69" s="7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3.5" customHeight="1" thickBot="1" x14ac:dyDescent="0.25">
      <c r="A70" s="62"/>
      <c r="B70" s="280" t="s">
        <v>93</v>
      </c>
      <c r="C70" s="281"/>
      <c r="D70" s="281"/>
      <c r="E70" s="281"/>
      <c r="F70" s="281"/>
      <c r="G70" s="281"/>
      <c r="H70" s="281"/>
      <c r="I70" s="281"/>
      <c r="J70" s="281"/>
      <c r="K70" s="281"/>
      <c r="L70" s="282"/>
      <c r="M70" s="70">
        <f>SUM(M34+M42+M52+M61+M69)</f>
        <v>0</v>
      </c>
      <c r="N70" s="64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3.5" customHeight="1" thickBo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thickBot="1" x14ac:dyDescent="0.25">
      <c r="A72" s="11"/>
      <c r="B72" s="283" t="s">
        <v>94</v>
      </c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2"/>
      <c r="N72" s="12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7.5" customHeight="1" thickBot="1" x14ac:dyDescent="0.25">
      <c r="A73" s="11"/>
      <c r="B73" s="130" t="s">
        <v>76</v>
      </c>
      <c r="C73" s="130" t="s">
        <v>77</v>
      </c>
      <c r="D73" s="130" t="s">
        <v>78</v>
      </c>
      <c r="E73" s="130" t="s">
        <v>79</v>
      </c>
      <c r="F73" s="130" t="s">
        <v>80</v>
      </c>
      <c r="G73" s="130" t="s">
        <v>81</v>
      </c>
      <c r="H73" s="130" t="s">
        <v>97</v>
      </c>
      <c r="I73" s="130" t="s">
        <v>83</v>
      </c>
      <c r="J73" s="130" t="s">
        <v>84</v>
      </c>
      <c r="K73" s="130" t="s">
        <v>85</v>
      </c>
      <c r="L73" s="130" t="s">
        <v>86</v>
      </c>
      <c r="M73" s="130" t="s">
        <v>87</v>
      </c>
      <c r="N73" s="12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2.75" customHeight="1" x14ac:dyDescent="0.2">
      <c r="A74" s="11"/>
      <c r="B74" s="73">
        <v>1</v>
      </c>
      <c r="C74" s="21"/>
      <c r="D74" s="76"/>
      <c r="E74" s="98"/>
      <c r="F74" s="73"/>
      <c r="G74" s="73"/>
      <c r="H74" s="99"/>
      <c r="I74" s="67">
        <f t="shared" ref="I74:I76" si="27">H74*E74*F74</f>
        <v>0</v>
      </c>
      <c r="J74" s="67"/>
      <c r="K74" s="67">
        <f>F18</f>
        <v>0</v>
      </c>
      <c r="L74" s="54">
        <f t="shared" ref="L74:L76" si="28">F74*J74*K74*E74</f>
        <v>0</v>
      </c>
      <c r="M74" s="83">
        <f t="shared" ref="M74:M76" si="29">I74+L74</f>
        <v>0</v>
      </c>
      <c r="N74" s="12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2.75" customHeight="1" x14ac:dyDescent="0.2">
      <c r="A75" s="11"/>
      <c r="B75" s="78">
        <v>1</v>
      </c>
      <c r="C75" s="21"/>
      <c r="D75" s="116"/>
      <c r="E75" s="69"/>
      <c r="F75" s="76"/>
      <c r="G75" s="76"/>
      <c r="H75" s="129"/>
      <c r="I75" s="66">
        <f t="shared" si="27"/>
        <v>0</v>
      </c>
      <c r="J75" s="131"/>
      <c r="K75" s="131"/>
      <c r="L75" s="54">
        <f t="shared" si="28"/>
        <v>0</v>
      </c>
      <c r="M75" s="83">
        <f t="shared" si="29"/>
        <v>0</v>
      </c>
      <c r="N75" s="12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3.5" customHeight="1" thickBot="1" x14ac:dyDescent="0.25">
      <c r="A76" s="11"/>
      <c r="B76" s="78">
        <v>1</v>
      </c>
      <c r="C76" s="21"/>
      <c r="D76" s="93"/>
      <c r="E76" s="69"/>
      <c r="F76" s="76"/>
      <c r="G76" s="76"/>
      <c r="H76" s="100"/>
      <c r="I76" s="87">
        <f t="shared" si="27"/>
        <v>0</v>
      </c>
      <c r="J76" s="132"/>
      <c r="K76" s="133"/>
      <c r="L76" s="101">
        <f t="shared" si="28"/>
        <v>0</v>
      </c>
      <c r="M76" s="102">
        <f t="shared" si="29"/>
        <v>0</v>
      </c>
      <c r="N76" s="12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3.5" customHeight="1" thickBot="1" x14ac:dyDescent="0.25">
      <c r="A77" s="62"/>
      <c r="B77" s="280" t="s">
        <v>88</v>
      </c>
      <c r="C77" s="281"/>
      <c r="D77" s="281"/>
      <c r="E77" s="281"/>
      <c r="F77" s="281"/>
      <c r="G77" s="281"/>
      <c r="H77" s="281"/>
      <c r="I77" s="281"/>
      <c r="J77" s="281"/>
      <c r="K77" s="281"/>
      <c r="L77" s="282"/>
      <c r="M77" s="63">
        <f>SUM(M74:M76)</f>
        <v>0</v>
      </c>
      <c r="N77" s="64"/>
      <c r="O77" s="11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2.75" customHeight="1" x14ac:dyDescent="0.2">
      <c r="A78" s="11"/>
      <c r="B78" s="103">
        <v>2</v>
      </c>
      <c r="C78" s="21"/>
      <c r="D78" s="76"/>
      <c r="E78" s="104"/>
      <c r="F78" s="73"/>
      <c r="G78" s="73"/>
      <c r="H78" s="54"/>
      <c r="I78" s="67">
        <f t="shared" ref="I78:I83" si="30">H78*E78*F78</f>
        <v>0</v>
      </c>
      <c r="J78" s="134"/>
      <c r="K78" s="134"/>
      <c r="L78" s="54">
        <f t="shared" ref="L78:L83" si="31">F78*J78*K78*E78</f>
        <v>0</v>
      </c>
      <c r="M78" s="83">
        <f t="shared" ref="M78:M83" si="32">I78+L78</f>
        <v>0</v>
      </c>
      <c r="N78" s="12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2.75" customHeight="1" x14ac:dyDescent="0.2">
      <c r="A79" s="11"/>
      <c r="B79" s="103">
        <v>2</v>
      </c>
      <c r="C79" s="21"/>
      <c r="D79" s="116"/>
      <c r="E79" s="80"/>
      <c r="F79" s="76"/>
      <c r="G79" s="76"/>
      <c r="H79" s="99"/>
      <c r="I79" s="66">
        <f t="shared" si="30"/>
        <v>0</v>
      </c>
      <c r="J79" s="131"/>
      <c r="K79" s="131"/>
      <c r="L79" s="54">
        <f t="shared" si="31"/>
        <v>0</v>
      </c>
      <c r="M79" s="83">
        <f t="shared" si="32"/>
        <v>0</v>
      </c>
      <c r="N79" s="12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2.75" customHeight="1" x14ac:dyDescent="0.2">
      <c r="A80" s="11"/>
      <c r="B80" s="103">
        <v>2</v>
      </c>
      <c r="C80" s="21"/>
      <c r="D80" s="93"/>
      <c r="E80" s="80"/>
      <c r="F80" s="76"/>
      <c r="G80" s="76"/>
      <c r="H80" s="99"/>
      <c r="I80" s="68">
        <f t="shared" si="30"/>
        <v>0</v>
      </c>
      <c r="J80" s="131"/>
      <c r="K80" s="135"/>
      <c r="L80" s="54">
        <f t="shared" si="31"/>
        <v>0</v>
      </c>
      <c r="M80" s="77">
        <f t="shared" si="32"/>
        <v>0</v>
      </c>
      <c r="N80" s="12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2.75" customHeight="1" x14ac:dyDescent="0.2">
      <c r="A81" s="11"/>
      <c r="B81" s="103">
        <v>2</v>
      </c>
      <c r="C81" s="21"/>
      <c r="D81" s="93"/>
      <c r="E81" s="80"/>
      <c r="F81" s="76"/>
      <c r="G81" s="76"/>
      <c r="H81" s="99"/>
      <c r="I81" s="68">
        <f t="shared" si="30"/>
        <v>0</v>
      </c>
      <c r="J81" s="131"/>
      <c r="K81" s="135"/>
      <c r="L81" s="54">
        <f t="shared" si="31"/>
        <v>0</v>
      </c>
      <c r="M81" s="83">
        <f t="shared" si="32"/>
        <v>0</v>
      </c>
      <c r="N81" s="12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2.75" customHeight="1" x14ac:dyDescent="0.2">
      <c r="A82" s="11"/>
      <c r="B82" s="103">
        <v>2</v>
      </c>
      <c r="C82" s="75"/>
      <c r="D82" s="93"/>
      <c r="E82" s="80"/>
      <c r="F82" s="76"/>
      <c r="G82" s="76"/>
      <c r="H82" s="99"/>
      <c r="I82" s="68">
        <f t="shared" si="30"/>
        <v>0</v>
      </c>
      <c r="J82" s="131"/>
      <c r="K82" s="135"/>
      <c r="L82" s="54">
        <f t="shared" si="31"/>
        <v>0</v>
      </c>
      <c r="M82" s="83">
        <f t="shared" si="32"/>
        <v>0</v>
      </c>
      <c r="N82" s="12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3.5" customHeight="1" thickBot="1" x14ac:dyDescent="0.25">
      <c r="A83" s="11"/>
      <c r="B83" s="103">
        <v>2</v>
      </c>
      <c r="C83" s="75"/>
      <c r="D83" s="76"/>
      <c r="E83" s="80"/>
      <c r="F83" s="76"/>
      <c r="G83" s="76"/>
      <c r="H83" s="99"/>
      <c r="I83" s="68">
        <f t="shared" si="30"/>
        <v>0</v>
      </c>
      <c r="J83" s="131"/>
      <c r="K83" s="135"/>
      <c r="L83" s="54">
        <f t="shared" si="31"/>
        <v>0</v>
      </c>
      <c r="M83" s="83">
        <f t="shared" si="32"/>
        <v>0</v>
      </c>
      <c r="N83" s="12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3.5" customHeight="1" thickBot="1" x14ac:dyDescent="0.25">
      <c r="A84" s="62"/>
      <c r="B84" s="280" t="s">
        <v>89</v>
      </c>
      <c r="C84" s="281"/>
      <c r="D84" s="281"/>
      <c r="E84" s="281"/>
      <c r="F84" s="281"/>
      <c r="G84" s="281"/>
      <c r="H84" s="281"/>
      <c r="I84" s="281"/>
      <c r="J84" s="281"/>
      <c r="K84" s="281"/>
      <c r="L84" s="282"/>
      <c r="M84" s="70">
        <f>SUM(M78:M83)</f>
        <v>0</v>
      </c>
      <c r="N84" s="64"/>
      <c r="O84" s="11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2.75" customHeight="1" x14ac:dyDescent="0.2">
      <c r="A85" s="11"/>
      <c r="B85" s="82">
        <v>3</v>
      </c>
      <c r="C85" s="21"/>
      <c r="D85" s="76"/>
      <c r="E85" s="104"/>
      <c r="F85" s="73"/>
      <c r="G85" s="73"/>
      <c r="H85" s="99"/>
      <c r="I85" s="67">
        <f t="shared" ref="I85:I90" si="33">H85*E85*F85</f>
        <v>0</v>
      </c>
      <c r="J85" s="134"/>
      <c r="K85" s="134"/>
      <c r="L85" s="54">
        <f t="shared" ref="L85:L90" si="34">F85*J85*K85*E85</f>
        <v>0</v>
      </c>
      <c r="M85" s="83">
        <f t="shared" ref="M85:M90" si="35">I85+L85</f>
        <v>0</v>
      </c>
      <c r="N85" s="12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2.75" customHeight="1" x14ac:dyDescent="0.2">
      <c r="A86" s="11"/>
      <c r="B86" s="105">
        <v>3</v>
      </c>
      <c r="C86" s="21"/>
      <c r="D86" s="116"/>
      <c r="E86" s="76"/>
      <c r="F86" s="76"/>
      <c r="G86" s="76"/>
      <c r="H86" s="99"/>
      <c r="I86" s="66">
        <f t="shared" si="33"/>
        <v>0</v>
      </c>
      <c r="J86" s="131"/>
      <c r="K86" s="131"/>
      <c r="L86" s="54">
        <f t="shared" si="34"/>
        <v>0</v>
      </c>
      <c r="M86" s="83">
        <f t="shared" si="35"/>
        <v>0</v>
      </c>
      <c r="N86" s="12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2.75" customHeight="1" x14ac:dyDescent="0.2">
      <c r="A87" s="11"/>
      <c r="B87" s="76">
        <v>3</v>
      </c>
      <c r="C87" s="21"/>
      <c r="D87" s="93"/>
      <c r="E87" s="76"/>
      <c r="F87" s="76"/>
      <c r="G87" s="76"/>
      <c r="H87" s="99"/>
      <c r="I87" s="68">
        <f t="shared" si="33"/>
        <v>0</v>
      </c>
      <c r="J87" s="131"/>
      <c r="K87" s="135"/>
      <c r="L87" s="54">
        <f t="shared" si="34"/>
        <v>0</v>
      </c>
      <c r="M87" s="77">
        <f t="shared" si="35"/>
        <v>0</v>
      </c>
      <c r="N87" s="12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2.75" customHeight="1" x14ac:dyDescent="0.2">
      <c r="A88" s="11"/>
      <c r="B88" s="76">
        <v>3</v>
      </c>
      <c r="C88" s="75"/>
      <c r="D88" s="76"/>
      <c r="E88" s="76"/>
      <c r="F88" s="76"/>
      <c r="G88" s="76"/>
      <c r="H88" s="99"/>
      <c r="I88" s="68">
        <f t="shared" si="33"/>
        <v>0</v>
      </c>
      <c r="J88" s="131"/>
      <c r="K88" s="135"/>
      <c r="L88" s="54">
        <f t="shared" si="34"/>
        <v>0</v>
      </c>
      <c r="M88" s="83">
        <f t="shared" si="35"/>
        <v>0</v>
      </c>
      <c r="N88" s="12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2.75" customHeight="1" x14ac:dyDescent="0.2">
      <c r="A89" s="11"/>
      <c r="B89" s="76">
        <v>3</v>
      </c>
      <c r="C89" s="118"/>
      <c r="D89" s="106"/>
      <c r="E89" s="76"/>
      <c r="F89" s="76"/>
      <c r="G89" s="76"/>
      <c r="H89" s="99"/>
      <c r="I89" s="68">
        <f t="shared" si="33"/>
        <v>0</v>
      </c>
      <c r="J89" s="131"/>
      <c r="K89" s="135"/>
      <c r="L89" s="54">
        <f t="shared" si="34"/>
        <v>0</v>
      </c>
      <c r="M89" s="83">
        <f t="shared" si="35"/>
        <v>0</v>
      </c>
      <c r="N89" s="12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3.5" customHeight="1" thickBot="1" x14ac:dyDescent="0.25">
      <c r="A90" s="11"/>
      <c r="B90" s="76">
        <v>3</v>
      </c>
      <c r="C90" s="23"/>
      <c r="D90" s="93"/>
      <c r="E90" s="76"/>
      <c r="F90" s="76"/>
      <c r="G90" s="76"/>
      <c r="H90" s="99"/>
      <c r="I90" s="68">
        <f t="shared" si="33"/>
        <v>0</v>
      </c>
      <c r="J90" s="131"/>
      <c r="K90" s="135"/>
      <c r="L90" s="54">
        <f t="shared" si="34"/>
        <v>0</v>
      </c>
      <c r="M90" s="83">
        <f t="shared" si="35"/>
        <v>0</v>
      </c>
      <c r="N90" s="12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3.5" customHeight="1" thickBot="1" x14ac:dyDescent="0.25">
      <c r="A91" s="62"/>
      <c r="B91" s="280" t="s">
        <v>90</v>
      </c>
      <c r="C91" s="281"/>
      <c r="D91" s="281"/>
      <c r="E91" s="281"/>
      <c r="F91" s="281"/>
      <c r="G91" s="281"/>
      <c r="H91" s="281"/>
      <c r="I91" s="281"/>
      <c r="J91" s="281"/>
      <c r="K91" s="281"/>
      <c r="L91" s="282"/>
      <c r="M91" s="70">
        <f>SUM(M85:M90)</f>
        <v>0</v>
      </c>
      <c r="N91" s="64"/>
      <c r="O91" s="11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2.75" customHeight="1" x14ac:dyDescent="0.2">
      <c r="A92" s="11"/>
      <c r="B92" s="76">
        <v>4</v>
      </c>
      <c r="C92" s="21"/>
      <c r="D92" s="76"/>
      <c r="E92" s="104"/>
      <c r="F92" s="73"/>
      <c r="G92" s="73"/>
      <c r="H92" s="99"/>
      <c r="I92" s="67">
        <f t="shared" ref="I92:I96" si="36">H92*E92*F92</f>
        <v>0</v>
      </c>
      <c r="J92" s="134"/>
      <c r="K92" s="134"/>
      <c r="L92" s="54">
        <f t="shared" ref="L92:L96" si="37">F92*J92*K92*E92</f>
        <v>0</v>
      </c>
      <c r="M92" s="83">
        <f t="shared" ref="M92:M96" si="38">I92+L92</f>
        <v>0</v>
      </c>
      <c r="N92" s="12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2.75" customHeight="1" x14ac:dyDescent="0.2">
      <c r="A93" s="11"/>
      <c r="B93" s="76">
        <v>4</v>
      </c>
      <c r="C93" s="21"/>
      <c r="D93" s="116"/>
      <c r="E93" s="76"/>
      <c r="F93" s="76"/>
      <c r="G93" s="76"/>
      <c r="H93" s="99"/>
      <c r="I93" s="66">
        <f t="shared" si="36"/>
        <v>0</v>
      </c>
      <c r="J93" s="131"/>
      <c r="K93" s="131"/>
      <c r="L93" s="54">
        <f t="shared" si="37"/>
        <v>0</v>
      </c>
      <c r="M93" s="83">
        <f t="shared" si="38"/>
        <v>0</v>
      </c>
      <c r="N93" s="12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2.75" customHeight="1" x14ac:dyDescent="0.2">
      <c r="A94" s="11"/>
      <c r="B94" s="76">
        <v>4</v>
      </c>
      <c r="C94" s="21"/>
      <c r="D94" s="93"/>
      <c r="E94" s="76"/>
      <c r="F94" s="76"/>
      <c r="G94" s="76"/>
      <c r="H94" s="99"/>
      <c r="I94" s="68">
        <f t="shared" si="36"/>
        <v>0</v>
      </c>
      <c r="J94" s="131"/>
      <c r="K94" s="135"/>
      <c r="L94" s="54">
        <f t="shared" si="37"/>
        <v>0</v>
      </c>
      <c r="M94" s="77">
        <f t="shared" si="38"/>
        <v>0</v>
      </c>
      <c r="N94" s="12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2.75" customHeight="1" x14ac:dyDescent="0.2">
      <c r="A95" s="11"/>
      <c r="B95" s="76">
        <v>4</v>
      </c>
      <c r="C95" s="75"/>
      <c r="D95" s="76"/>
      <c r="E95" s="76"/>
      <c r="F95" s="76"/>
      <c r="G95" s="76"/>
      <c r="H95" s="99"/>
      <c r="I95" s="68">
        <f t="shared" si="36"/>
        <v>0</v>
      </c>
      <c r="J95" s="131"/>
      <c r="K95" s="135"/>
      <c r="L95" s="54">
        <f t="shared" si="37"/>
        <v>0</v>
      </c>
      <c r="M95" s="83">
        <f t="shared" si="38"/>
        <v>0</v>
      </c>
      <c r="N95" s="12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3.5" customHeight="1" thickBot="1" x14ac:dyDescent="0.25">
      <c r="A96" s="11"/>
      <c r="B96" s="76">
        <v>4</v>
      </c>
      <c r="C96" s="23"/>
      <c r="D96" s="93"/>
      <c r="E96" s="76"/>
      <c r="F96" s="76"/>
      <c r="G96" s="76"/>
      <c r="H96" s="99"/>
      <c r="I96" s="68">
        <f t="shared" si="36"/>
        <v>0</v>
      </c>
      <c r="J96" s="131"/>
      <c r="K96" s="135"/>
      <c r="L96" s="54">
        <f t="shared" si="37"/>
        <v>0</v>
      </c>
      <c r="M96" s="83">
        <f t="shared" si="38"/>
        <v>0</v>
      </c>
      <c r="N96" s="12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3.5" customHeight="1" thickBot="1" x14ac:dyDescent="0.25">
      <c r="A97" s="62"/>
      <c r="B97" s="280" t="s">
        <v>91</v>
      </c>
      <c r="C97" s="281"/>
      <c r="D97" s="281"/>
      <c r="E97" s="281"/>
      <c r="F97" s="281"/>
      <c r="G97" s="281"/>
      <c r="H97" s="281"/>
      <c r="I97" s="281"/>
      <c r="J97" s="281"/>
      <c r="K97" s="281"/>
      <c r="L97" s="282"/>
      <c r="M97" s="70">
        <f>SUM(M92:M96)</f>
        <v>0</v>
      </c>
      <c r="N97" s="64"/>
      <c r="O97" s="11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2.75" customHeight="1" x14ac:dyDescent="0.2">
      <c r="A98" s="11"/>
      <c r="B98" s="78">
        <v>5</v>
      </c>
      <c r="C98" s="21"/>
      <c r="D98" s="76"/>
      <c r="E98" s="104"/>
      <c r="F98" s="73"/>
      <c r="G98" s="73"/>
      <c r="H98" s="99"/>
      <c r="I98" s="66">
        <f t="shared" ref="I98:I101" si="39">H98*E98*F98</f>
        <v>0</v>
      </c>
      <c r="J98" s="134"/>
      <c r="K98" s="134"/>
      <c r="L98" s="54">
        <f t="shared" ref="L98:L101" si="40">F98*J98*K98*E98</f>
        <v>0</v>
      </c>
      <c r="M98" s="66">
        <f t="shared" ref="M98:M101" si="41">I98+L98</f>
        <v>0</v>
      </c>
      <c r="N98" s="12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2.75" customHeight="1" x14ac:dyDescent="0.2">
      <c r="A99" s="11"/>
      <c r="B99" s="78">
        <v>5</v>
      </c>
      <c r="C99" s="21"/>
      <c r="D99" s="116"/>
      <c r="E99" s="76"/>
      <c r="F99" s="76"/>
      <c r="G99" s="76"/>
      <c r="H99" s="99"/>
      <c r="I99" s="66">
        <f t="shared" si="39"/>
        <v>0</v>
      </c>
      <c r="J99" s="131"/>
      <c r="K99" s="131"/>
      <c r="L99" s="54">
        <f t="shared" si="40"/>
        <v>0</v>
      </c>
      <c r="M99" s="66">
        <f t="shared" si="41"/>
        <v>0</v>
      </c>
      <c r="N99" s="12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2.75" customHeight="1" x14ac:dyDescent="0.2">
      <c r="A100" s="11"/>
      <c r="B100" s="78">
        <v>5</v>
      </c>
      <c r="C100" s="21"/>
      <c r="D100" s="93"/>
      <c r="E100" s="76"/>
      <c r="F100" s="76"/>
      <c r="G100" s="76"/>
      <c r="H100" s="99"/>
      <c r="I100" s="66">
        <f t="shared" si="39"/>
        <v>0</v>
      </c>
      <c r="J100" s="131"/>
      <c r="K100" s="135"/>
      <c r="L100" s="54">
        <f t="shared" si="40"/>
        <v>0</v>
      </c>
      <c r="M100" s="66">
        <f t="shared" si="41"/>
        <v>0</v>
      </c>
      <c r="N100" s="12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3.5" customHeight="1" thickBot="1" x14ac:dyDescent="0.25">
      <c r="A101" s="11"/>
      <c r="B101" s="78">
        <v>5</v>
      </c>
      <c r="C101" s="23"/>
      <c r="D101" s="93"/>
      <c r="E101" s="76"/>
      <c r="F101" s="76"/>
      <c r="G101" s="76"/>
      <c r="H101" s="99"/>
      <c r="I101" s="66">
        <f t="shared" si="39"/>
        <v>0</v>
      </c>
      <c r="J101" s="131"/>
      <c r="K101" s="135"/>
      <c r="L101" s="54">
        <f t="shared" si="40"/>
        <v>0</v>
      </c>
      <c r="M101" s="66">
        <f t="shared" si="41"/>
        <v>0</v>
      </c>
      <c r="N101" s="12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3.5" customHeight="1" thickBot="1" x14ac:dyDescent="0.25">
      <c r="A102" s="62"/>
      <c r="B102" s="280" t="s">
        <v>92</v>
      </c>
      <c r="C102" s="281"/>
      <c r="D102" s="281"/>
      <c r="E102" s="281"/>
      <c r="F102" s="281"/>
      <c r="G102" s="281"/>
      <c r="H102" s="281"/>
      <c r="I102" s="281"/>
      <c r="J102" s="281"/>
      <c r="K102" s="281"/>
      <c r="L102" s="282"/>
      <c r="M102" s="70">
        <f>SUM(M98:M101)</f>
        <v>0</v>
      </c>
      <c r="N102" s="64"/>
      <c r="O102" s="11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2" customHeight="1" thickBot="1" x14ac:dyDescent="0.25">
      <c r="A103" s="62"/>
      <c r="B103" s="280" t="s">
        <v>95</v>
      </c>
      <c r="C103" s="281"/>
      <c r="D103" s="281"/>
      <c r="E103" s="281"/>
      <c r="F103" s="281"/>
      <c r="G103" s="281"/>
      <c r="H103" s="281"/>
      <c r="I103" s="281"/>
      <c r="J103" s="281"/>
      <c r="K103" s="281"/>
      <c r="L103" s="282"/>
      <c r="M103" s="70">
        <f>SUM(M77+M84+M91+M97+M102)</f>
        <v>0</v>
      </c>
      <c r="N103" s="64"/>
      <c r="O103" s="11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2.75" customHeight="1" thickBot="1" x14ac:dyDescent="0.25">
      <c r="A104" s="11"/>
      <c r="B104" s="280"/>
      <c r="C104" s="281"/>
      <c r="D104" s="281"/>
      <c r="E104" s="281"/>
      <c r="F104" s="281"/>
      <c r="G104" s="281"/>
      <c r="H104" s="281"/>
      <c r="I104" s="281"/>
      <c r="J104" s="281"/>
      <c r="K104" s="281"/>
      <c r="L104" s="282"/>
      <c r="M104" s="70"/>
      <c r="N104" s="12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2.75" customHeight="1" thickBot="1" x14ac:dyDescent="0.25">
      <c r="A105" s="11"/>
      <c r="B105" s="280" t="s">
        <v>98</v>
      </c>
      <c r="C105" s="281"/>
      <c r="D105" s="281"/>
      <c r="E105" s="281"/>
      <c r="F105" s="281"/>
      <c r="G105" s="281"/>
      <c r="H105" s="281"/>
      <c r="I105" s="281"/>
      <c r="J105" s="281"/>
      <c r="K105" s="281"/>
      <c r="L105" s="282"/>
      <c r="M105" s="70">
        <f>M103+M70</f>
        <v>0</v>
      </c>
      <c r="N105" s="12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2.75" customHeight="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2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2.75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2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2.7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2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2.7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2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2.7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2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2.7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2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2.75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2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2.75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2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2.75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2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2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2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2.75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2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2.7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2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2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2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2.7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2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2.7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2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2.7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2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7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2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2.7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2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2.7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2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2.7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2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2.7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2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2.7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2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2.7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2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2.7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2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2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2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2.7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2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2.7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2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2.7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2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2.75" customHeight="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2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2.75" customHeight="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2.75" customHeight="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2.75" customHeight="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2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2.75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2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2.7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2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2.7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2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2.75" customHeight="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2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2.75" customHeight="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2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2.7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2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2.75" customHeight="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2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2.7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2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2.7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2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2.75" customHeight="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2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2.75" customHeight="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2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2.75" customHeight="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2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2.75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2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2.75" customHeight="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2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2.75" customHeight="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2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2.7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2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2.75" customHeight="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2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2.75" customHeight="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2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2.7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2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2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2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2.75" customHeight="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2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2.75" customHeight="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2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2.7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2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2.75" customHeight="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2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2.75" customHeight="1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2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2.75" customHeight="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2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2.75" customHeight="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2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2.75" customHeight="1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2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2.75" customHeigh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2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2.75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2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2.75" customHeight="1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2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2.75" customHeight="1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2.75" customHeight="1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2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2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2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2.75" customHeight="1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2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2.75" customHeight="1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2.75" customHeight="1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2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2.75" customHeight="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2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2.75" customHeight="1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2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2.75" customHeight="1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2.75" customHeigh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2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2.75" customHeight="1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2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2.75" customHeight="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2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2.75" customHeight="1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2.75" customHeight="1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2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2.75" customHeight="1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2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2.75" customHeight="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2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2.75" customHeight="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2.75" customHeight="1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2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2.75" customHeight="1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2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2.75" customHeight="1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2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2.75" customHeight="1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2.75" customHeight="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2.75" customHeight="1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2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2.75" customHeight="1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2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2.75" customHeight="1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2.75" customHeight="1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2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2.75" customHeight="1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2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2.75" customHeight="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2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2.75" customHeight="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2.75" customHeight="1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2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2.75" customHeight="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2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2.75" customHeight="1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2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2.75" customHeight="1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2.75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2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2.75" customHeight="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2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2.75" customHeight="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2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2.75" customHeight="1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2.75" customHeigh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2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2.75" customHeight="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2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2.7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2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2.75" customHeight="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2.75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2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2.7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2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2.75" customHeight="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2.75" customHeight="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2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2.75" customHeight="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2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2.75" customHeight="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2.75" customHeight="1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2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2.75" customHeight="1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2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2.75" customHeight="1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2.75" customHeight="1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2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2.75" customHeight="1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2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2.75" customHeight="1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2.75" customHeight="1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2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2.75" customHeight="1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2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2.75" customHeight="1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2.75" customHeight="1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2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2.75" customHeight="1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2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2.75" customHeight="1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2.75" customHeight="1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2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2.75" customHeight="1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2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2.75" customHeight="1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2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2.75" customHeight="1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2.75" customHeight="1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2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2.75" customHeight="1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2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2.75" customHeight="1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2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2.75" customHeight="1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2.75" customHeight="1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2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2.75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2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2.75" customHeight="1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2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2.75" customHeight="1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2.75" customHeight="1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2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2.75" customHeight="1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2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2.75" customHeight="1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2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2.75" customHeight="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2.75" customHeight="1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2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2.75" customHeight="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2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2.75" customHeight="1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2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2.75" customHeight="1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2.75" customHeight="1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2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2.75" customHeight="1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2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2.75" customHeight="1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2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2.75" customHeight="1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2.75" customHeight="1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2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2.75" customHeight="1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2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2.75" customHeight="1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2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2.75" customHeight="1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2.75" customHeight="1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2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2.75" customHeight="1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2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2.75" customHeight="1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2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2.75" customHeight="1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2.75" customHeight="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2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2.7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2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2.75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2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2.75" customHeight="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2.75" customHeigh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2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2.75" customHeight="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2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2.75" customHeight="1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2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2.75" customHeight="1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2.75" customHeight="1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2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2.75" customHeight="1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2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2.75" customHeight="1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2.75" customHeight="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2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2.75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2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2.75" customHeight="1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2.75" customHeight="1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2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2.75" customHeight="1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2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2.75" customHeight="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2.75" customHeight="1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2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2.75" customHeight="1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2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2.75" customHeight="1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2.75" customHeight="1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2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2.75" customHeight="1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2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2.75" customHeight="1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2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2.75" customHeight="1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2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2.75" customHeight="1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2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2.75" customHeight="1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2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.75" customHeight="1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2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.75" customHeight="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2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2.75" customHeight="1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2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2.75" customHeight="1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2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2.75" customHeight="1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2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2.75" customHeight="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2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2.75" customHeight="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2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2.75" customHeigh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2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2.75" customHeight="1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2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2.75" customHeight="1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2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2.75" customHeight="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2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2.75" customHeight="1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2.75" customHeight="1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2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2.75" customHeight="1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2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2.75" customHeight="1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2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2.75" customHeight="1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2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2.75" customHeight="1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2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2.75" customHeight="1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2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mergeCells count="21">
    <mergeCell ref="B103:L103"/>
    <mergeCell ref="B104:L104"/>
    <mergeCell ref="B105:L105"/>
    <mergeCell ref="B72:M72"/>
    <mergeCell ref="B77:L77"/>
    <mergeCell ref="B84:L84"/>
    <mergeCell ref="B91:L91"/>
    <mergeCell ref="B97:L97"/>
    <mergeCell ref="B102:L102"/>
    <mergeCell ref="B70:L70"/>
    <mergeCell ref="B7:F7"/>
    <mergeCell ref="B8:C8"/>
    <mergeCell ref="D8:F8"/>
    <mergeCell ref="B9:C9"/>
    <mergeCell ref="D9:F9"/>
    <mergeCell ref="B24:M24"/>
    <mergeCell ref="B34:L34"/>
    <mergeCell ref="B42:L42"/>
    <mergeCell ref="B52:L52"/>
    <mergeCell ref="B61:L61"/>
    <mergeCell ref="B69:L6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Budget</vt:lpstr>
      <vt:lpstr>Prime Detailed Budget</vt:lpstr>
      <vt:lpstr>Summary Budget-Subawardee 1</vt:lpstr>
      <vt:lpstr>Detailed Budget- Subawardee 1</vt:lpstr>
      <vt:lpstr>Travel Table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Al Kinani, Mayson A. (GH)</cp:lastModifiedBy>
  <dcterms:created xsi:type="dcterms:W3CDTF">2013-07-09T07:52:15Z</dcterms:created>
  <dcterms:modified xsi:type="dcterms:W3CDTF">2019-09-13T08:53:42Z</dcterms:modified>
</cp:coreProperties>
</file>