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codeName="ThisWorkbook" defaultThemeVersion="124226"/>
  <mc:AlternateContent xmlns:mc="http://schemas.openxmlformats.org/markup-compatibility/2006">
    <mc:Choice Requires="x15">
      <x15ac:absPath xmlns:x15ac="http://schemas.microsoft.com/office/spreadsheetml/2010/11/ac" url="https://nih.sharepoint.com/sites/OD-ARPA-HAcquisition-PositiveHealthImpact/Shared Documents/Acquisition Files/FY23/75N99223R0003  BAA_NITRO (Daniels)(Newsom)/1 Pre-Award/Amend 4/"/>
    </mc:Choice>
  </mc:AlternateContent>
  <xr:revisionPtr revIDLastSave="4" documentId="8_{B746DD68-1A5B-4732-BFCA-686CF675A2CB}" xr6:coauthVersionLast="47" xr6:coauthVersionMax="47" xr10:uidLastSave="{6257D191-D5E8-418A-9FA7-86CB8347DB91}"/>
  <bookViews>
    <workbookView xWindow="14250" yWindow="1185" windowWidth="20295" windowHeight="10200" tabRatio="809" xr2:uid="{00000000-000D-0000-FFFF-FFFF00000000}"/>
  </bookViews>
  <sheets>
    <sheet name="Instructions and Summary" sheetId="1" r:id="rId1"/>
    <sheet name="SF-424A (Rev. 4-92) " sheetId="2" state="hidden" r:id="rId2"/>
    <sheet name="SF-424A" sheetId="3" r:id="rId3"/>
    <sheet name="a. Personnel" sheetId="4" r:id="rId4"/>
    <sheet name="b. Fringe Benefits" sheetId="5" r:id="rId5"/>
    <sheet name="c. Travel" sheetId="6" r:id="rId6"/>
    <sheet name="d. Equipment" sheetId="7" r:id="rId7"/>
    <sheet name="e. Supplies" sheetId="8" r:id="rId8"/>
    <sheet name="f. Contractual" sheetId="9" r:id="rId9"/>
    <sheet name="g. Construction" sheetId="10" r:id="rId10"/>
    <sheet name="h. Other" sheetId="11" r:id="rId11"/>
    <sheet name="i. Indirect Costs" sheetId="12" r:id="rId12"/>
    <sheet name="Cost Share" sheetId="13" r:id="rId13"/>
  </sheets>
  <definedNames>
    <definedName name="_xlnm.Print_Area" localSheetId="3">'a. Personnel'!$A$1:$N$183</definedName>
    <definedName name="_xlnm.Print_Area" localSheetId="4">'b. Fringe Benefits'!$A$1:$I$25</definedName>
    <definedName name="_xlnm.Print_Area" localSheetId="5">'c. Travel'!$A$1:$I$183</definedName>
    <definedName name="_xlnm.Print_Area" localSheetId="12">'Cost Share'!$A:$J</definedName>
    <definedName name="_xlnm.Print_Area" localSheetId="6">'d. Equipment'!$A$1:$G$163</definedName>
    <definedName name="_xlnm.Print_Area" localSheetId="7">'e. Supplies'!$A$1:$G$232</definedName>
    <definedName name="_xlnm.Print_Area" localSheetId="8">'f. Contractual'!$A$1:$H$53</definedName>
    <definedName name="_xlnm.Print_Area" localSheetId="9">'g. Construction'!$A$1:$E$37</definedName>
    <definedName name="_xlnm.Print_Area" localSheetId="10">'h. Other'!$A$1:$F$127</definedName>
    <definedName name="_xlnm.Print_Area" localSheetId="0">'Instructions and Summary'!$A$1:$G$27</definedName>
    <definedName name="_xlnm.Print_Area" localSheetId="2">'SF-424A'!$A$1:$H$147</definedName>
    <definedName name="_xlnm.Print_Titles" localSheetId="3">'a. Personnel'!$6:$7</definedName>
    <definedName name="_xlnm.Print_Titles" localSheetId="5">'c. Travel'!$5:$5</definedName>
    <definedName name="_xlnm.Print_Titles" localSheetId="6">'d. Equipment'!$5:$5</definedName>
    <definedName name="_xlnm.Print_Titles" localSheetId="7">'e. Supplies'!$5:$5</definedName>
    <definedName name="_xlnm.Print_Titles" localSheetId="9">'g. Construction'!$8:$8</definedName>
    <definedName name="Text156" localSheetId="12">'Cost Share'!#REF!</definedName>
    <definedName name="Text157" localSheetId="12">'Cost Share'!#REF!</definedName>
    <definedName name="Text158" localSheetId="12">'Cost Share'!#REF!</definedName>
    <definedName name="Z_640DA41A_A77A_482D_897F_55BCEE7E5329_.wvu.Cols" localSheetId="12" hidden="1">'Cost Share'!$L:$S</definedName>
    <definedName name="Z_640DA41A_A77A_482D_897F_55BCEE7E5329_.wvu.PrintArea" localSheetId="3" hidden="1">'a. Personnel'!$A$1:$N$183</definedName>
    <definedName name="Z_640DA41A_A77A_482D_897F_55BCEE7E5329_.wvu.PrintArea" localSheetId="4" hidden="1">'b. Fringe Benefits'!$A$1:$I$25</definedName>
    <definedName name="Z_640DA41A_A77A_482D_897F_55BCEE7E5329_.wvu.PrintArea" localSheetId="5" hidden="1">'c. Travel'!$A$1:$I$183</definedName>
    <definedName name="Z_640DA41A_A77A_482D_897F_55BCEE7E5329_.wvu.PrintArea" localSheetId="12" hidden="1">'Cost Share'!$A:$J</definedName>
    <definedName name="Z_640DA41A_A77A_482D_897F_55BCEE7E5329_.wvu.PrintArea" localSheetId="6" hidden="1">'d. Equipment'!$A$1:$G$163</definedName>
    <definedName name="Z_640DA41A_A77A_482D_897F_55BCEE7E5329_.wvu.PrintArea" localSheetId="7" hidden="1">'e. Supplies'!$A$1:$G$232</definedName>
    <definedName name="Z_640DA41A_A77A_482D_897F_55BCEE7E5329_.wvu.PrintArea" localSheetId="8" hidden="1">'f. Contractual'!$A$1:$H$53</definedName>
    <definedName name="Z_640DA41A_A77A_482D_897F_55BCEE7E5329_.wvu.PrintArea" localSheetId="9" hidden="1">'g. Construction'!$A$1:$E$37</definedName>
    <definedName name="Z_640DA41A_A77A_482D_897F_55BCEE7E5329_.wvu.PrintArea" localSheetId="10" hidden="1">'h. Other'!$A$1:$F$127</definedName>
    <definedName name="Z_640DA41A_A77A_482D_897F_55BCEE7E5329_.wvu.PrintArea" localSheetId="0" hidden="1">'Instructions and Summary'!$A$1:$G$27</definedName>
    <definedName name="Z_640DA41A_A77A_482D_897F_55BCEE7E5329_.wvu.PrintArea" localSheetId="2" hidden="1">'SF-424A'!$A$1:$H$147</definedName>
    <definedName name="Z_640DA41A_A77A_482D_897F_55BCEE7E5329_.wvu.PrintTitles" localSheetId="3" hidden="1">'a. Personnel'!$6:$7</definedName>
    <definedName name="Z_640DA41A_A77A_482D_897F_55BCEE7E5329_.wvu.PrintTitles" localSheetId="5" hidden="1">'c. Travel'!$5:$5</definedName>
    <definedName name="Z_640DA41A_A77A_482D_897F_55BCEE7E5329_.wvu.PrintTitles" localSheetId="6" hidden="1">'d. Equipment'!$5:$5</definedName>
    <definedName name="Z_640DA41A_A77A_482D_897F_55BCEE7E5329_.wvu.PrintTitles" localSheetId="7" hidden="1">'e. Supplies'!$5:$5</definedName>
    <definedName name="Z_640DA41A_A77A_482D_897F_55BCEE7E5329_.wvu.PrintTitles" localSheetId="9" hidden="1">'g. Construction'!$8:$8</definedName>
    <definedName name="Z_7A22A0F3_26C2_4F41_A45F_3AA4AB522C13_.wvu.PrintArea" localSheetId="3" hidden="1">'a. Personnel'!$A$1:$N$183</definedName>
    <definedName name="Z_7A22A0F3_26C2_4F41_A45F_3AA4AB522C13_.wvu.PrintArea" localSheetId="12" hidden="1">'Cost Share'!$A$1:$J$30</definedName>
    <definedName name="Z_7A22A0F3_26C2_4F41_A45F_3AA4AB522C13_.wvu.PrintArea" localSheetId="8" hidden="1">'f. Contractual'!$A$1:$H$53</definedName>
    <definedName name="Z_7A22A0F3_26C2_4F41_A45F_3AA4AB522C13_.wvu.PrintArea" localSheetId="9" hidden="1">'g. Construction'!$A$1:$D$53</definedName>
    <definedName name="Z_7A22A0F3_26C2_4F41_A45F_3AA4AB522C13_.wvu.PrintArea" localSheetId="10" hidden="1">'h. Other'!$A$1:$E$127</definedName>
    <definedName name="Z_7A22A0F3_26C2_4F41_A45F_3AA4AB522C13_.wvu.PrintArea" localSheetId="0" hidden="1">'Instructions and Summary'!$A$1:$G$27</definedName>
    <definedName name="Z_7A22A0F3_26C2_4F41_A45F_3AA4AB522C13_.wvu.PrintTitles" localSheetId="3" hidden="1">'a. Personnel'!$6:$7</definedName>
    <definedName name="Z_7A22A0F3_26C2_4F41_A45F_3AA4AB522C13_.wvu.PrintTitles" localSheetId="5" hidden="1">'c. Travel'!$5:$5</definedName>
    <definedName name="Z_7A22A0F3_26C2_4F41_A45F_3AA4AB522C13_.wvu.PrintTitles" localSheetId="12" hidden="1">'Cost Share'!$5:$5</definedName>
    <definedName name="Z_7A22A0F3_26C2_4F41_A45F_3AA4AB522C13_.wvu.PrintTitles" localSheetId="6" hidden="1">'d. Equipment'!$5:$5</definedName>
    <definedName name="Z_7A22A0F3_26C2_4F41_A45F_3AA4AB522C13_.wvu.PrintTitles" localSheetId="7" hidden="1">'e. Supplies'!$5:$5</definedName>
    <definedName name="Z_7A22A0F3_26C2_4F41_A45F_3AA4AB522C13_.wvu.PrintTitles" localSheetId="9" hidden="1">'g. Construction'!$8:$8</definedName>
  </definedNames>
  <calcPr calcId="191028"/>
  <customWorkbookViews>
    <customWorkbookView name="Renee.Sperling - Personal View" guid="{7A22A0F3-26C2-4F41-A45F-3AA4AB522C13}" mergeInterval="0" personalView="1" maximized="1" xWindow="1" yWindow="1" windowWidth="1148" windowHeight="639" tabRatio="783" activeSheetId="5" showComments="commIndAndComment"/>
    <customWorkbookView name="charles.plaxico - Personal View" guid="{640DA41A-A77A-482D-897F-55BCEE7E5329}" mergeInterval="0" personalView="1" maximized="1" xWindow="1" yWindow="1" windowWidth="1916" windowHeight="859" tabRatio="809" activeSheetId="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30" i="3" l="1"/>
  <c r="J57" i="3"/>
  <c r="I57" i="3"/>
  <c r="H57" i="3"/>
  <c r="I53" i="3"/>
  <c r="H53" i="3"/>
  <c r="G41" i="3"/>
  <c r="G40" i="3"/>
  <c r="F41" i="3"/>
  <c r="F40" i="3"/>
  <c r="E41" i="3"/>
  <c r="H41" i="3" s="1"/>
  <c r="E40" i="3"/>
  <c r="H40" i="3" s="1"/>
  <c r="O14" i="13"/>
  <c r="N14" i="13"/>
  <c r="P15" i="13"/>
  <c r="O15" i="13"/>
  <c r="P14" i="13"/>
  <c r="P13" i="13"/>
  <c r="O13" i="13"/>
  <c r="F19" i="3"/>
  <c r="F20" i="3"/>
  <c r="F21" i="3"/>
  <c r="F22" i="3"/>
  <c r="F23" i="3"/>
  <c r="F24" i="3"/>
  <c r="F25" i="3"/>
  <c r="F26" i="3"/>
  <c r="F27" i="3"/>
  <c r="F28" i="3"/>
  <c r="F18" i="3"/>
  <c r="G27" i="3"/>
  <c r="G25" i="3"/>
  <c r="G24" i="3"/>
  <c r="G23" i="3"/>
  <c r="G22" i="3"/>
  <c r="G21" i="3"/>
  <c r="G20" i="3"/>
  <c r="G19" i="3"/>
  <c r="G18" i="3"/>
  <c r="E22" i="1"/>
  <c r="D22" i="1"/>
  <c r="B138" i="11"/>
  <c r="E21" i="1"/>
  <c r="D21" i="1"/>
  <c r="E14" i="1"/>
  <c r="D14" i="1"/>
  <c r="E13" i="1"/>
  <c r="D13" i="1"/>
  <c r="E11" i="1"/>
  <c r="D11" i="1"/>
  <c r="D23" i="1"/>
  <c r="D19" i="1"/>
  <c r="D20" i="1" s="1"/>
  <c r="D18" i="1"/>
  <c r="D17" i="1"/>
  <c r="D15" i="1"/>
  <c r="D12" i="1"/>
  <c r="D24" i="1"/>
  <c r="E23" i="1"/>
  <c r="E20" i="1"/>
  <c r="E19" i="1"/>
  <c r="E18" i="1"/>
  <c r="E17" i="1"/>
  <c r="E15" i="1"/>
  <c r="E12" i="1"/>
  <c r="F14" i="1"/>
  <c r="C14" i="1"/>
  <c r="B14" i="1"/>
  <c r="S180" i="4"/>
  <c r="R180" i="4"/>
  <c r="S161" i="4"/>
  <c r="S162" i="4"/>
  <c r="S163" i="4"/>
  <c r="S164" i="4"/>
  <c r="S165" i="4"/>
  <c r="S166" i="4"/>
  <c r="S167" i="4"/>
  <c r="S168" i="4"/>
  <c r="S169" i="4"/>
  <c r="S170" i="4"/>
  <c r="S171" i="4"/>
  <c r="S172" i="4"/>
  <c r="S173" i="4"/>
  <c r="S174" i="4"/>
  <c r="S175" i="4"/>
  <c r="S176" i="4"/>
  <c r="S177" i="4"/>
  <c r="S178" i="4"/>
  <c r="S179" i="4"/>
  <c r="S160" i="4"/>
  <c r="R161" i="4"/>
  <c r="R162" i="4"/>
  <c r="R163" i="4"/>
  <c r="R164" i="4"/>
  <c r="R165" i="4"/>
  <c r="R166" i="4"/>
  <c r="R167" i="4"/>
  <c r="R168" i="4"/>
  <c r="R169" i="4"/>
  <c r="R170" i="4"/>
  <c r="R171" i="4"/>
  <c r="R172" i="4"/>
  <c r="R173" i="4"/>
  <c r="R174" i="4"/>
  <c r="R175" i="4"/>
  <c r="R176" i="4"/>
  <c r="R177" i="4"/>
  <c r="R178" i="4"/>
  <c r="R179" i="4"/>
  <c r="R160" i="4"/>
  <c r="S159" i="4"/>
  <c r="R159" i="4"/>
  <c r="S140" i="4"/>
  <c r="S141" i="4"/>
  <c r="S142" i="4"/>
  <c r="S143" i="4"/>
  <c r="S144" i="4"/>
  <c r="S145" i="4"/>
  <c r="S146" i="4"/>
  <c r="S147" i="4"/>
  <c r="S148" i="4"/>
  <c r="S149" i="4"/>
  <c r="S150" i="4"/>
  <c r="S151" i="4"/>
  <c r="S152" i="4"/>
  <c r="S153" i="4"/>
  <c r="S154" i="4"/>
  <c r="S155" i="4"/>
  <c r="S156" i="4"/>
  <c r="S157" i="4"/>
  <c r="S158" i="4"/>
  <c r="S139" i="4"/>
  <c r="R140" i="4"/>
  <c r="R141" i="4"/>
  <c r="R142" i="4"/>
  <c r="R143" i="4"/>
  <c r="R144" i="4"/>
  <c r="R145" i="4"/>
  <c r="R146" i="4"/>
  <c r="R147" i="4"/>
  <c r="R148" i="4"/>
  <c r="R149" i="4"/>
  <c r="R150" i="4"/>
  <c r="R151" i="4"/>
  <c r="R152" i="4"/>
  <c r="R153" i="4"/>
  <c r="R154" i="4"/>
  <c r="R155" i="4"/>
  <c r="R156" i="4"/>
  <c r="R157" i="4"/>
  <c r="R158" i="4"/>
  <c r="R139" i="4"/>
  <c r="S138" i="4"/>
  <c r="R138" i="4"/>
  <c r="S119" i="4"/>
  <c r="S120" i="4"/>
  <c r="S121" i="4"/>
  <c r="S122" i="4"/>
  <c r="S123" i="4"/>
  <c r="S124" i="4"/>
  <c r="S125" i="4"/>
  <c r="S126" i="4"/>
  <c r="S127" i="4"/>
  <c r="S128" i="4"/>
  <c r="S129" i="4"/>
  <c r="S130" i="4"/>
  <c r="S131" i="4"/>
  <c r="S132" i="4"/>
  <c r="S133" i="4"/>
  <c r="S134" i="4"/>
  <c r="S135" i="4"/>
  <c r="S136" i="4"/>
  <c r="S137" i="4"/>
  <c r="S118" i="4"/>
  <c r="R119" i="4"/>
  <c r="R120" i="4"/>
  <c r="R121" i="4"/>
  <c r="R122" i="4"/>
  <c r="R123" i="4"/>
  <c r="R124" i="4"/>
  <c r="R125" i="4"/>
  <c r="R126" i="4"/>
  <c r="R127" i="4"/>
  <c r="R128" i="4"/>
  <c r="R129" i="4"/>
  <c r="R130" i="4"/>
  <c r="R131" i="4"/>
  <c r="R132" i="4"/>
  <c r="R133" i="4"/>
  <c r="R134" i="4"/>
  <c r="R135" i="4"/>
  <c r="R136" i="4"/>
  <c r="R137" i="4"/>
  <c r="R118" i="4"/>
  <c r="S117" i="4"/>
  <c r="R117" i="4"/>
  <c r="S98" i="4"/>
  <c r="S99" i="4"/>
  <c r="S100" i="4"/>
  <c r="S101" i="4"/>
  <c r="S102" i="4"/>
  <c r="S103" i="4"/>
  <c r="S104" i="4"/>
  <c r="S105" i="4"/>
  <c r="S106" i="4"/>
  <c r="S107" i="4"/>
  <c r="S108" i="4"/>
  <c r="S109" i="4"/>
  <c r="S110" i="4"/>
  <c r="S111" i="4"/>
  <c r="S112" i="4"/>
  <c r="S113" i="4"/>
  <c r="S114" i="4"/>
  <c r="S115" i="4"/>
  <c r="S116" i="4"/>
  <c r="S97" i="4"/>
  <c r="R98" i="4"/>
  <c r="R99" i="4"/>
  <c r="R100" i="4"/>
  <c r="R101" i="4"/>
  <c r="R102" i="4"/>
  <c r="R103" i="4"/>
  <c r="R104" i="4"/>
  <c r="R105" i="4"/>
  <c r="R106" i="4"/>
  <c r="R107" i="4"/>
  <c r="R108" i="4"/>
  <c r="R109" i="4"/>
  <c r="R110" i="4"/>
  <c r="R111" i="4"/>
  <c r="R112" i="4"/>
  <c r="R113" i="4"/>
  <c r="R114" i="4"/>
  <c r="R115" i="4"/>
  <c r="R97" i="4"/>
  <c r="S96" i="4"/>
  <c r="R96" i="4"/>
  <c r="S77" i="4"/>
  <c r="S78" i="4"/>
  <c r="S79" i="4"/>
  <c r="S80" i="4"/>
  <c r="S81" i="4"/>
  <c r="S82" i="4"/>
  <c r="S83" i="4"/>
  <c r="S84" i="4"/>
  <c r="S85" i="4"/>
  <c r="S86" i="4"/>
  <c r="S87" i="4"/>
  <c r="S88" i="4"/>
  <c r="S89" i="4"/>
  <c r="S90" i="4"/>
  <c r="S91" i="4"/>
  <c r="S92" i="4"/>
  <c r="S93" i="4"/>
  <c r="S94" i="4"/>
  <c r="S95" i="4"/>
  <c r="R77" i="4"/>
  <c r="R78" i="4"/>
  <c r="R79" i="4"/>
  <c r="R80" i="4"/>
  <c r="R81" i="4"/>
  <c r="R82" i="4"/>
  <c r="R83" i="4"/>
  <c r="R84" i="4"/>
  <c r="R85" i="4"/>
  <c r="R86" i="4"/>
  <c r="R87" i="4"/>
  <c r="R88" i="4"/>
  <c r="R89" i="4"/>
  <c r="R90" i="4"/>
  <c r="R91" i="4"/>
  <c r="R92" i="4"/>
  <c r="R93" i="4"/>
  <c r="R94" i="4"/>
  <c r="R95" i="4"/>
  <c r="S76" i="4"/>
  <c r="R76" i="4"/>
  <c r="S75" i="4"/>
  <c r="R75" i="4"/>
  <c r="S56" i="4"/>
  <c r="S57" i="4"/>
  <c r="S58" i="4"/>
  <c r="S59" i="4"/>
  <c r="S60" i="4"/>
  <c r="S61" i="4"/>
  <c r="S62" i="4"/>
  <c r="S63" i="4"/>
  <c r="S64" i="4"/>
  <c r="S65" i="4"/>
  <c r="S66" i="4"/>
  <c r="S67" i="4"/>
  <c r="S68" i="4"/>
  <c r="S69" i="4"/>
  <c r="S70" i="4"/>
  <c r="S71" i="4"/>
  <c r="S72" i="4"/>
  <c r="S73" i="4"/>
  <c r="S74" i="4"/>
  <c r="R56" i="4"/>
  <c r="R57" i="4"/>
  <c r="R58" i="4"/>
  <c r="R59" i="4"/>
  <c r="R60" i="4"/>
  <c r="R61" i="4"/>
  <c r="R62" i="4"/>
  <c r="R63" i="4"/>
  <c r="R64" i="4"/>
  <c r="R65" i="4"/>
  <c r="R66" i="4"/>
  <c r="R67" i="4"/>
  <c r="R68" i="4"/>
  <c r="R69" i="4"/>
  <c r="R70" i="4"/>
  <c r="R71" i="4"/>
  <c r="R72" i="4"/>
  <c r="R73" i="4"/>
  <c r="R74" i="4"/>
  <c r="S55" i="4"/>
  <c r="R55" i="4"/>
  <c r="S54" i="4"/>
  <c r="R54" i="4"/>
  <c r="S35" i="4"/>
  <c r="S36" i="4"/>
  <c r="S37" i="4"/>
  <c r="S38" i="4"/>
  <c r="S39" i="4"/>
  <c r="S40" i="4"/>
  <c r="S41" i="4"/>
  <c r="S42" i="4"/>
  <c r="S43" i="4"/>
  <c r="S44" i="4"/>
  <c r="S45" i="4"/>
  <c r="S46" i="4"/>
  <c r="S47" i="4"/>
  <c r="S48" i="4"/>
  <c r="S49" i="4"/>
  <c r="S50" i="4"/>
  <c r="S51" i="4"/>
  <c r="S52" i="4"/>
  <c r="S53" i="4"/>
  <c r="S34" i="4"/>
  <c r="R53" i="4"/>
  <c r="R35" i="4"/>
  <c r="R36" i="4"/>
  <c r="R37" i="4"/>
  <c r="R38" i="4"/>
  <c r="R39" i="4"/>
  <c r="R40" i="4"/>
  <c r="R41" i="4"/>
  <c r="R42" i="4"/>
  <c r="R43" i="4"/>
  <c r="R44" i="4"/>
  <c r="R45" i="4"/>
  <c r="R46" i="4"/>
  <c r="R47" i="4"/>
  <c r="R48" i="4"/>
  <c r="R49" i="4"/>
  <c r="R50" i="4"/>
  <c r="R51" i="4"/>
  <c r="R52" i="4"/>
  <c r="R34" i="4"/>
  <c r="S33" i="4"/>
  <c r="R33" i="4"/>
  <c r="R16" i="4"/>
  <c r="R17" i="4"/>
  <c r="R18" i="4"/>
  <c r="R19" i="4"/>
  <c r="R20" i="4"/>
  <c r="R21" i="4"/>
  <c r="R22" i="4"/>
  <c r="R23" i="4"/>
  <c r="R24" i="4"/>
  <c r="R25" i="4"/>
  <c r="R26" i="4"/>
  <c r="R27" i="4"/>
  <c r="R28" i="4"/>
  <c r="R29" i="4"/>
  <c r="R30" i="4"/>
  <c r="R31" i="4"/>
  <c r="R32" i="4"/>
  <c r="R14" i="4"/>
  <c r="R15" i="4"/>
  <c r="R13" i="4"/>
  <c r="S12" i="4"/>
  <c r="R12" i="4"/>
  <c r="R9" i="4"/>
  <c r="R10" i="4"/>
  <c r="R8" i="4"/>
  <c r="N179" i="4"/>
  <c r="N178" i="4"/>
  <c r="N177" i="4"/>
  <c r="N176" i="4"/>
  <c r="N175" i="4"/>
  <c r="N174" i="4"/>
  <c r="N173" i="4"/>
  <c r="N172" i="4"/>
  <c r="N171" i="4"/>
  <c r="N170" i="4"/>
  <c r="N169" i="4"/>
  <c r="N168" i="4"/>
  <c r="N167" i="4"/>
  <c r="N166" i="4"/>
  <c r="N165" i="4"/>
  <c r="N159" i="4" s="1"/>
  <c r="N164" i="4"/>
  <c r="N163" i="4"/>
  <c r="N162" i="4"/>
  <c r="N161" i="4"/>
  <c r="N160" i="4"/>
  <c r="L159" i="4"/>
  <c r="N158" i="4"/>
  <c r="N157" i="4"/>
  <c r="N156" i="4"/>
  <c r="N155" i="4"/>
  <c r="N154" i="4"/>
  <c r="N153" i="4"/>
  <c r="N152" i="4"/>
  <c r="N151" i="4"/>
  <c r="N150" i="4"/>
  <c r="N149" i="4"/>
  <c r="N148" i="4"/>
  <c r="N147" i="4"/>
  <c r="N146" i="4"/>
  <c r="N145" i="4"/>
  <c r="N144" i="4"/>
  <c r="N143" i="4"/>
  <c r="N142" i="4"/>
  <c r="N138" i="4" s="1"/>
  <c r="N141" i="4"/>
  <c r="N140" i="4"/>
  <c r="N139" i="4"/>
  <c r="L138" i="4"/>
  <c r="N137" i="4"/>
  <c r="N136" i="4"/>
  <c r="N135" i="4"/>
  <c r="N134" i="4"/>
  <c r="N133" i="4"/>
  <c r="N132" i="4"/>
  <c r="N131" i="4"/>
  <c r="N130" i="4"/>
  <c r="N129" i="4"/>
  <c r="N128" i="4"/>
  <c r="N127" i="4"/>
  <c r="N126" i="4"/>
  <c r="N125" i="4"/>
  <c r="N124" i="4"/>
  <c r="N123" i="4"/>
  <c r="N122" i="4"/>
  <c r="N121" i="4"/>
  <c r="N120" i="4"/>
  <c r="N119" i="4"/>
  <c r="N117" i="4" s="1"/>
  <c r="N118" i="4"/>
  <c r="L117" i="4"/>
  <c r="N116" i="4"/>
  <c r="N115" i="4"/>
  <c r="N114" i="4"/>
  <c r="N113" i="4"/>
  <c r="N112" i="4"/>
  <c r="N111" i="4"/>
  <c r="N110" i="4"/>
  <c r="N109" i="4"/>
  <c r="N108" i="4"/>
  <c r="N107" i="4"/>
  <c r="N106" i="4"/>
  <c r="N105" i="4"/>
  <c r="N104" i="4"/>
  <c r="N103" i="4"/>
  <c r="N102" i="4"/>
  <c r="N101" i="4"/>
  <c r="N100" i="4"/>
  <c r="N99" i="4"/>
  <c r="N98" i="4"/>
  <c r="N97" i="4"/>
  <c r="N96" i="4"/>
  <c r="L96" i="4"/>
  <c r="N95" i="4"/>
  <c r="N94" i="4"/>
  <c r="N93" i="4"/>
  <c r="N92" i="4"/>
  <c r="N91" i="4"/>
  <c r="N90" i="4"/>
  <c r="N89" i="4"/>
  <c r="N88" i="4"/>
  <c r="N87" i="4"/>
  <c r="N86" i="4"/>
  <c r="N85" i="4"/>
  <c r="N75" i="4" s="1"/>
  <c r="N84" i="4"/>
  <c r="N83" i="4"/>
  <c r="N82" i="4"/>
  <c r="N81" i="4"/>
  <c r="N80" i="4"/>
  <c r="N79" i="4"/>
  <c r="N78" i="4"/>
  <c r="N77" i="4"/>
  <c r="N76" i="4"/>
  <c r="L75" i="4"/>
  <c r="N74" i="4"/>
  <c r="N73" i="4"/>
  <c r="N72" i="4"/>
  <c r="N71" i="4"/>
  <c r="N70" i="4"/>
  <c r="N69" i="4"/>
  <c r="N68" i="4"/>
  <c r="N67" i="4"/>
  <c r="N66" i="4"/>
  <c r="N65" i="4"/>
  <c r="N64" i="4"/>
  <c r="N63" i="4"/>
  <c r="N62" i="4"/>
  <c r="N54" i="4" s="1"/>
  <c r="N61" i="4"/>
  <c r="N60" i="4"/>
  <c r="N59" i="4"/>
  <c r="N58" i="4"/>
  <c r="N57" i="4"/>
  <c r="N56" i="4"/>
  <c r="N55" i="4"/>
  <c r="L54" i="4"/>
  <c r="L180" i="4" s="1"/>
  <c r="N53" i="4"/>
  <c r="N52" i="4"/>
  <c r="N51" i="4"/>
  <c r="N50" i="4"/>
  <c r="N49" i="4"/>
  <c r="N48" i="4"/>
  <c r="N47" i="4"/>
  <c r="N46" i="4"/>
  <c r="N45" i="4"/>
  <c r="N44" i="4"/>
  <c r="N43" i="4"/>
  <c r="N42" i="4"/>
  <c r="N41" i="4"/>
  <c r="N40" i="4"/>
  <c r="N39" i="4"/>
  <c r="N33" i="4" s="1"/>
  <c r="N38" i="4"/>
  <c r="N37" i="4"/>
  <c r="N36" i="4"/>
  <c r="N35" i="4"/>
  <c r="N34" i="4"/>
  <c r="L33" i="4"/>
  <c r="N32" i="4"/>
  <c r="N31" i="4"/>
  <c r="N30" i="4"/>
  <c r="N29" i="4"/>
  <c r="N28" i="4"/>
  <c r="N27" i="4"/>
  <c r="N26" i="4"/>
  <c r="N25" i="4"/>
  <c r="N24" i="4"/>
  <c r="N23" i="4"/>
  <c r="N22" i="4"/>
  <c r="N21" i="4"/>
  <c r="N20" i="4"/>
  <c r="N19" i="4"/>
  <c r="N18" i="4"/>
  <c r="N17" i="4"/>
  <c r="N16" i="4"/>
  <c r="N12" i="4" s="1"/>
  <c r="N15" i="4"/>
  <c r="N14" i="4"/>
  <c r="N13" i="4"/>
  <c r="L12" i="4"/>
  <c r="N11" i="4"/>
  <c r="N10" i="4"/>
  <c r="N9" i="4"/>
  <c r="N8" i="4"/>
  <c r="L8" i="4"/>
  <c r="K179" i="4"/>
  <c r="K178" i="4"/>
  <c r="K177" i="4"/>
  <c r="K176" i="4"/>
  <c r="K175" i="4"/>
  <c r="K174" i="4"/>
  <c r="K173" i="4"/>
  <c r="K172" i="4"/>
  <c r="K171" i="4"/>
  <c r="K170" i="4"/>
  <c r="K169" i="4"/>
  <c r="K168" i="4"/>
  <c r="K167" i="4"/>
  <c r="K166" i="4"/>
  <c r="K165" i="4"/>
  <c r="K164" i="4"/>
  <c r="K163" i="4"/>
  <c r="K162" i="4"/>
  <c r="K161" i="4"/>
  <c r="K160" i="4"/>
  <c r="I159" i="4"/>
  <c r="K158" i="4"/>
  <c r="K157" i="4"/>
  <c r="K156" i="4"/>
  <c r="K155" i="4"/>
  <c r="K154" i="4"/>
  <c r="K153" i="4"/>
  <c r="K152" i="4"/>
  <c r="K151" i="4"/>
  <c r="K150" i="4"/>
  <c r="K149" i="4"/>
  <c r="K148" i="4"/>
  <c r="K147" i="4"/>
  <c r="K146" i="4"/>
  <c r="K145" i="4"/>
  <c r="K144" i="4"/>
  <c r="K143" i="4"/>
  <c r="K142" i="4"/>
  <c r="K141" i="4"/>
  <c r="K140" i="4"/>
  <c r="K139" i="4"/>
  <c r="I138" i="4"/>
  <c r="K137" i="4"/>
  <c r="K136" i="4"/>
  <c r="K135" i="4"/>
  <c r="K134" i="4"/>
  <c r="K133" i="4"/>
  <c r="K132" i="4"/>
  <c r="K131" i="4"/>
  <c r="K130" i="4"/>
  <c r="K129" i="4"/>
  <c r="K128" i="4"/>
  <c r="K127" i="4"/>
  <c r="K126" i="4"/>
  <c r="K125" i="4"/>
  <c r="K124" i="4"/>
  <c r="K123" i="4"/>
  <c r="K122" i="4"/>
  <c r="K121" i="4"/>
  <c r="K120" i="4"/>
  <c r="K119" i="4"/>
  <c r="K118" i="4"/>
  <c r="I117" i="4"/>
  <c r="K116" i="4"/>
  <c r="K115" i="4"/>
  <c r="K114" i="4"/>
  <c r="K113" i="4"/>
  <c r="K112" i="4"/>
  <c r="K111" i="4"/>
  <c r="K110" i="4"/>
  <c r="K109" i="4"/>
  <c r="K108" i="4"/>
  <c r="K107" i="4"/>
  <c r="K106" i="4"/>
  <c r="K105" i="4"/>
  <c r="K104" i="4"/>
  <c r="K103" i="4"/>
  <c r="K102" i="4"/>
  <c r="K101" i="4"/>
  <c r="K100" i="4"/>
  <c r="K99" i="4"/>
  <c r="K98" i="4"/>
  <c r="K97" i="4"/>
  <c r="I96" i="4"/>
  <c r="K95" i="4"/>
  <c r="K94" i="4"/>
  <c r="K93" i="4"/>
  <c r="K92" i="4"/>
  <c r="K91" i="4"/>
  <c r="K90" i="4"/>
  <c r="K89" i="4"/>
  <c r="K88" i="4"/>
  <c r="K87" i="4"/>
  <c r="K86" i="4"/>
  <c r="K85" i="4"/>
  <c r="K84" i="4"/>
  <c r="K83" i="4"/>
  <c r="K82" i="4"/>
  <c r="K75" i="4" s="1"/>
  <c r="K81" i="4"/>
  <c r="K80" i="4"/>
  <c r="K79" i="4"/>
  <c r="K78" i="4"/>
  <c r="K77" i="4"/>
  <c r="K76" i="4"/>
  <c r="I75" i="4"/>
  <c r="K74" i="4"/>
  <c r="K73" i="4"/>
  <c r="K72" i="4"/>
  <c r="K71" i="4"/>
  <c r="K70" i="4"/>
  <c r="K69" i="4"/>
  <c r="K68" i="4"/>
  <c r="K67" i="4"/>
  <c r="K66" i="4"/>
  <c r="K65" i="4"/>
  <c r="K64" i="4"/>
  <c r="K63" i="4"/>
  <c r="K62" i="4"/>
  <c r="K61" i="4"/>
  <c r="K60" i="4"/>
  <c r="K59" i="4"/>
  <c r="K58" i="4"/>
  <c r="K57" i="4"/>
  <c r="K56" i="4"/>
  <c r="K55" i="4"/>
  <c r="I54" i="4"/>
  <c r="K53" i="4"/>
  <c r="K52" i="4"/>
  <c r="K51" i="4"/>
  <c r="K50" i="4"/>
  <c r="K49" i="4"/>
  <c r="K48" i="4"/>
  <c r="K47" i="4"/>
  <c r="K46" i="4"/>
  <c r="K45" i="4"/>
  <c r="K44" i="4"/>
  <c r="K43" i="4"/>
  <c r="K42" i="4"/>
  <c r="K41" i="4"/>
  <c r="K40" i="4"/>
  <c r="K39" i="4"/>
  <c r="K38" i="4"/>
  <c r="K37" i="4"/>
  <c r="K36" i="4"/>
  <c r="K35" i="4"/>
  <c r="K34" i="4"/>
  <c r="I33" i="4"/>
  <c r="K32" i="4"/>
  <c r="K31" i="4"/>
  <c r="K30" i="4"/>
  <c r="K29" i="4"/>
  <c r="K28" i="4"/>
  <c r="K27" i="4"/>
  <c r="K26" i="4"/>
  <c r="K25" i="4"/>
  <c r="K24" i="4"/>
  <c r="K23" i="4"/>
  <c r="K22" i="4"/>
  <c r="K21" i="4"/>
  <c r="K20" i="4"/>
  <c r="K19" i="4"/>
  <c r="K18" i="4"/>
  <c r="K17" i="4"/>
  <c r="K16" i="4"/>
  <c r="K15" i="4"/>
  <c r="K14" i="4"/>
  <c r="K13" i="4"/>
  <c r="I12" i="4"/>
  <c r="K11" i="4"/>
  <c r="K8" i="4" s="1"/>
  <c r="K10" i="4"/>
  <c r="K9" i="4"/>
  <c r="I8" i="4"/>
  <c r="G222" i="6"/>
  <c r="G175" i="6"/>
  <c r="G174" i="6"/>
  <c r="G173" i="6"/>
  <c r="G172" i="6"/>
  <c r="G171" i="6"/>
  <c r="G170" i="6"/>
  <c r="G169" i="6"/>
  <c r="G168" i="6"/>
  <c r="G167" i="6"/>
  <c r="G166" i="6"/>
  <c r="G165" i="6"/>
  <c r="G164" i="6"/>
  <c r="G163" i="6"/>
  <c r="G162" i="6"/>
  <c r="G161" i="6"/>
  <c r="G160" i="6"/>
  <c r="G159" i="6"/>
  <c r="G158" i="6"/>
  <c r="G176" i="6" s="1"/>
  <c r="G155" i="6"/>
  <c r="G154" i="6"/>
  <c r="G153" i="6"/>
  <c r="G152" i="6"/>
  <c r="G151" i="6"/>
  <c r="G150" i="6"/>
  <c r="G149" i="6"/>
  <c r="G148" i="6"/>
  <c r="G147" i="6"/>
  <c r="G146" i="6"/>
  <c r="G145" i="6"/>
  <c r="G144" i="6"/>
  <c r="G143" i="6"/>
  <c r="G142" i="6"/>
  <c r="G141" i="6"/>
  <c r="G140" i="6"/>
  <c r="G156" i="6" s="1"/>
  <c r="G177" i="6" s="1"/>
  <c r="G139" i="6"/>
  <c r="G138" i="6"/>
  <c r="G132" i="6"/>
  <c r="G131" i="6"/>
  <c r="G130" i="6"/>
  <c r="G129" i="6"/>
  <c r="G128" i="6"/>
  <c r="G127" i="6"/>
  <c r="G126" i="6"/>
  <c r="G125" i="6"/>
  <c r="G124" i="6"/>
  <c r="G123" i="6"/>
  <c r="G122" i="6"/>
  <c r="G121" i="6"/>
  <c r="G120" i="6"/>
  <c r="G119" i="6"/>
  <c r="G118" i="6"/>
  <c r="G117" i="6"/>
  <c r="G116" i="6"/>
  <c r="G115" i="6"/>
  <c r="G112" i="6"/>
  <c r="G111" i="6"/>
  <c r="G110" i="6"/>
  <c r="G109" i="6"/>
  <c r="G108" i="6"/>
  <c r="G107" i="6"/>
  <c r="G106" i="6"/>
  <c r="G105" i="6"/>
  <c r="G104" i="6"/>
  <c r="G103" i="6"/>
  <c r="G102" i="6"/>
  <c r="G101" i="6"/>
  <c r="G100" i="6"/>
  <c r="G99" i="6"/>
  <c r="G98" i="6"/>
  <c r="G97" i="6"/>
  <c r="G96" i="6"/>
  <c r="G95" i="6"/>
  <c r="D374" i="7"/>
  <c r="D371" i="7"/>
  <c r="D370" i="7"/>
  <c r="D369" i="7"/>
  <c r="D368" i="7"/>
  <c r="D367" i="7"/>
  <c r="D366" i="7"/>
  <c r="D365" i="7"/>
  <c r="D364" i="7"/>
  <c r="D363" i="7"/>
  <c r="D362" i="7"/>
  <c r="D361" i="7"/>
  <c r="D360" i="7"/>
  <c r="D359" i="7"/>
  <c r="D358" i="7"/>
  <c r="D357" i="7"/>
  <c r="D356" i="7"/>
  <c r="D355" i="7"/>
  <c r="D354" i="7"/>
  <c r="D353" i="7"/>
  <c r="D352" i="7"/>
  <c r="D351" i="7"/>
  <c r="D350" i="7"/>
  <c r="D349" i="7"/>
  <c r="D348" i="7"/>
  <c r="D347" i="7"/>
  <c r="D346" i="7"/>
  <c r="D345" i="7"/>
  <c r="D344" i="7"/>
  <c r="D343" i="7"/>
  <c r="D342" i="7"/>
  <c r="D341" i="7"/>
  <c r="D340" i="7"/>
  <c r="D339" i="7"/>
  <c r="D338" i="7"/>
  <c r="D337" i="7"/>
  <c r="D336" i="7"/>
  <c r="D335" i="7"/>
  <c r="D334" i="7"/>
  <c r="D333" i="7"/>
  <c r="D332" i="7"/>
  <c r="D331" i="7"/>
  <c r="D330" i="7"/>
  <c r="D329" i="7"/>
  <c r="D328" i="7"/>
  <c r="D327" i="7"/>
  <c r="D326" i="7"/>
  <c r="D325" i="7"/>
  <c r="D324" i="7"/>
  <c r="D323" i="7"/>
  <c r="D322" i="7"/>
  <c r="D321" i="7"/>
  <c r="D320" i="7"/>
  <c r="D319" i="7"/>
  <c r="D318" i="7"/>
  <c r="D317" i="7"/>
  <c r="D316" i="7"/>
  <c r="D315" i="7"/>
  <c r="D314" i="7"/>
  <c r="D313" i="7"/>
  <c r="D312" i="7"/>
  <c r="D311" i="7"/>
  <c r="D310" i="7"/>
  <c r="D309" i="7"/>
  <c r="D308" i="7"/>
  <c r="D307" i="7"/>
  <c r="D306" i="7"/>
  <c r="D305" i="7"/>
  <c r="D304" i="7"/>
  <c r="D303" i="7"/>
  <c r="D302" i="7"/>
  <c r="D298" i="7"/>
  <c r="D297" i="7"/>
  <c r="D296" i="7"/>
  <c r="D295" i="7"/>
  <c r="D294" i="7"/>
  <c r="D293" i="7"/>
  <c r="D292" i="7"/>
  <c r="D291" i="7"/>
  <c r="D290" i="7"/>
  <c r="D289" i="7"/>
  <c r="D288" i="7"/>
  <c r="D287" i="7"/>
  <c r="D286" i="7"/>
  <c r="D285" i="7"/>
  <c r="D284" i="7"/>
  <c r="D283" i="7"/>
  <c r="D282" i="7"/>
  <c r="D281" i="7"/>
  <c r="D280" i="7"/>
  <c r="D279" i="7"/>
  <c r="D278" i="7"/>
  <c r="D277" i="7"/>
  <c r="D276" i="7"/>
  <c r="D275" i="7"/>
  <c r="D274" i="7"/>
  <c r="D273" i="7"/>
  <c r="D272" i="7"/>
  <c r="D271" i="7"/>
  <c r="D270" i="7"/>
  <c r="D269" i="7"/>
  <c r="D268" i="7"/>
  <c r="D267" i="7"/>
  <c r="D266" i="7"/>
  <c r="D265" i="7"/>
  <c r="D264" i="7"/>
  <c r="D263" i="7"/>
  <c r="D262" i="7"/>
  <c r="D261" i="7"/>
  <c r="D260" i="7"/>
  <c r="D259" i="7"/>
  <c r="D258" i="7"/>
  <c r="D257" i="7"/>
  <c r="D256" i="7"/>
  <c r="D255" i="7"/>
  <c r="D254" i="7"/>
  <c r="D253" i="7"/>
  <c r="D252" i="7"/>
  <c r="D251" i="7"/>
  <c r="D250" i="7"/>
  <c r="D249" i="7"/>
  <c r="D248" i="7"/>
  <c r="D247" i="7"/>
  <c r="D246" i="7"/>
  <c r="D245" i="7"/>
  <c r="D244" i="7"/>
  <c r="D243" i="7"/>
  <c r="D242" i="7"/>
  <c r="D241" i="7"/>
  <c r="D240" i="7"/>
  <c r="D239" i="7"/>
  <c r="D238" i="7"/>
  <c r="D237" i="7"/>
  <c r="D236" i="7"/>
  <c r="D235" i="7"/>
  <c r="D234" i="7"/>
  <c r="D233" i="7"/>
  <c r="D232" i="7"/>
  <c r="D231" i="7"/>
  <c r="D230" i="7"/>
  <c r="D229" i="7"/>
  <c r="D225" i="7"/>
  <c r="D224" i="7"/>
  <c r="D223" i="7"/>
  <c r="D222" i="7"/>
  <c r="D221" i="7"/>
  <c r="D220" i="7"/>
  <c r="D219" i="7"/>
  <c r="D218" i="7"/>
  <c r="D217" i="7"/>
  <c r="D216" i="7"/>
  <c r="D215" i="7"/>
  <c r="D214" i="7"/>
  <c r="D213" i="7"/>
  <c r="D212" i="7"/>
  <c r="D211" i="7"/>
  <c r="D210" i="7"/>
  <c r="D209" i="7"/>
  <c r="D208" i="7"/>
  <c r="D207" i="7"/>
  <c r="D206" i="7"/>
  <c r="D205" i="7"/>
  <c r="D204" i="7"/>
  <c r="D203" i="7"/>
  <c r="D202" i="7"/>
  <c r="D201" i="7"/>
  <c r="D200" i="7"/>
  <c r="D199" i="7"/>
  <c r="D198" i="7"/>
  <c r="D197" i="7"/>
  <c r="D196" i="7"/>
  <c r="D195" i="7"/>
  <c r="D194" i="7"/>
  <c r="D193" i="7"/>
  <c r="D192" i="7"/>
  <c r="D191" i="7"/>
  <c r="D190" i="7"/>
  <c r="D189" i="7"/>
  <c r="D188" i="7"/>
  <c r="D187" i="7"/>
  <c r="D186" i="7"/>
  <c r="D185" i="7"/>
  <c r="D184" i="7"/>
  <c r="D183" i="7"/>
  <c r="D182" i="7"/>
  <c r="D181" i="7"/>
  <c r="D180" i="7"/>
  <c r="D179" i="7"/>
  <c r="D178" i="7"/>
  <c r="D177" i="7"/>
  <c r="D176" i="7"/>
  <c r="D175" i="7"/>
  <c r="D174" i="7"/>
  <c r="D173" i="7"/>
  <c r="D172" i="7"/>
  <c r="D171" i="7"/>
  <c r="D170" i="7"/>
  <c r="D169" i="7"/>
  <c r="D168" i="7"/>
  <c r="D167" i="7"/>
  <c r="D166" i="7"/>
  <c r="D165" i="7"/>
  <c r="D164" i="7"/>
  <c r="D163" i="7"/>
  <c r="D162" i="7"/>
  <c r="D161" i="7"/>
  <c r="D160" i="7"/>
  <c r="D159" i="7"/>
  <c r="D158" i="7"/>
  <c r="D226" i="7" s="1"/>
  <c r="D157" i="7"/>
  <c r="D156" i="7"/>
  <c r="D152" i="7"/>
  <c r="D151" i="7"/>
  <c r="D150" i="7"/>
  <c r="D149" i="7"/>
  <c r="D148" i="7"/>
  <c r="D147" i="7"/>
  <c r="D146" i="7"/>
  <c r="D145" i="7"/>
  <c r="D144" i="7"/>
  <c r="D143" i="7"/>
  <c r="D142" i="7"/>
  <c r="D141" i="7"/>
  <c r="D140" i="7"/>
  <c r="D139" i="7"/>
  <c r="D138" i="7"/>
  <c r="D137" i="7"/>
  <c r="D136" i="7"/>
  <c r="D135" i="7"/>
  <c r="D134" i="7"/>
  <c r="D133" i="7"/>
  <c r="D132" i="7"/>
  <c r="D131" i="7"/>
  <c r="D130" i="7"/>
  <c r="D129" i="7"/>
  <c r="D128" i="7"/>
  <c r="D127" i="7"/>
  <c r="D126" i="7"/>
  <c r="D125" i="7"/>
  <c r="D124" i="7"/>
  <c r="D123" i="7"/>
  <c r="D122" i="7"/>
  <c r="D121" i="7"/>
  <c r="D120" i="7"/>
  <c r="D119" i="7"/>
  <c r="D118" i="7"/>
  <c r="D117" i="7"/>
  <c r="D116" i="7"/>
  <c r="D115" i="7"/>
  <c r="D114" i="7"/>
  <c r="D113" i="7"/>
  <c r="D112" i="7"/>
  <c r="D111" i="7"/>
  <c r="D110" i="7"/>
  <c r="D109" i="7"/>
  <c r="D108" i="7"/>
  <c r="D107" i="7"/>
  <c r="D106" i="7"/>
  <c r="D105" i="7"/>
  <c r="D104" i="7"/>
  <c r="D103" i="7"/>
  <c r="D102" i="7"/>
  <c r="D101" i="7"/>
  <c r="D100" i="7"/>
  <c r="D99" i="7"/>
  <c r="D98" i="7"/>
  <c r="D97" i="7"/>
  <c r="D96" i="7"/>
  <c r="D95" i="7"/>
  <c r="D94" i="7"/>
  <c r="D93" i="7"/>
  <c r="D92" i="7"/>
  <c r="D91" i="7"/>
  <c r="D90" i="7"/>
  <c r="D89" i="7"/>
  <c r="D88" i="7"/>
  <c r="D87" i="7"/>
  <c r="D86" i="7"/>
  <c r="D85" i="7"/>
  <c r="D84" i="7"/>
  <c r="D83" i="7"/>
  <c r="D79" i="7"/>
  <c r="D78" i="7"/>
  <c r="D77" i="7"/>
  <c r="D76" i="7"/>
  <c r="D75" i="7"/>
  <c r="D74" i="7"/>
  <c r="D73" i="7"/>
  <c r="D72" i="7"/>
  <c r="D71" i="7"/>
  <c r="D70" i="7"/>
  <c r="D69" i="7"/>
  <c r="D68" i="7"/>
  <c r="D67" i="7"/>
  <c r="D66" i="7"/>
  <c r="D65" i="7"/>
  <c r="D64" i="7"/>
  <c r="D63" i="7"/>
  <c r="D62" i="7"/>
  <c r="D61" i="7"/>
  <c r="D60" i="7"/>
  <c r="D59" i="7"/>
  <c r="D58" i="7"/>
  <c r="D57" i="7"/>
  <c r="D56" i="7"/>
  <c r="D55" i="7"/>
  <c r="D54" i="7"/>
  <c r="D53" i="7"/>
  <c r="D52" i="7"/>
  <c r="D51" i="7"/>
  <c r="D50" i="7"/>
  <c r="D49" i="7"/>
  <c r="D48" i="7"/>
  <c r="D47" i="7"/>
  <c r="D46" i="7"/>
  <c r="D45" i="7"/>
  <c r="D44" i="7"/>
  <c r="D43" i="7"/>
  <c r="D42" i="7"/>
  <c r="D41" i="7"/>
  <c r="D40" i="7"/>
  <c r="D39" i="7"/>
  <c r="D38" i="7"/>
  <c r="D37" i="7"/>
  <c r="D36" i="7"/>
  <c r="D35" i="7"/>
  <c r="D34" i="7"/>
  <c r="D33" i="7"/>
  <c r="D32" i="7"/>
  <c r="D31" i="7"/>
  <c r="D30" i="7"/>
  <c r="D29" i="7"/>
  <c r="D28" i="7"/>
  <c r="D27" i="7"/>
  <c r="D26" i="7"/>
  <c r="D25" i="7"/>
  <c r="D24" i="7"/>
  <c r="D23" i="7"/>
  <c r="D22" i="7"/>
  <c r="D21" i="7"/>
  <c r="D20" i="7"/>
  <c r="D19" i="7"/>
  <c r="D18" i="7"/>
  <c r="D17" i="7"/>
  <c r="D16" i="7"/>
  <c r="D15" i="7"/>
  <c r="D14" i="7"/>
  <c r="D13" i="7"/>
  <c r="D12" i="7"/>
  <c r="D11" i="7"/>
  <c r="D10" i="7"/>
  <c r="D9" i="7"/>
  <c r="D8" i="7"/>
  <c r="D6" i="7"/>
  <c r="D374" i="8"/>
  <c r="D225" i="8"/>
  <c r="D224" i="8"/>
  <c r="D223" i="8"/>
  <c r="D222" i="8"/>
  <c r="D221" i="8"/>
  <c r="D220" i="8"/>
  <c r="D219" i="8"/>
  <c r="D218" i="8"/>
  <c r="D217" i="8"/>
  <c r="D216" i="8"/>
  <c r="D215" i="8"/>
  <c r="D214" i="8"/>
  <c r="D213" i="8"/>
  <c r="D212" i="8"/>
  <c r="D211" i="8"/>
  <c r="D210" i="8"/>
  <c r="D209" i="8"/>
  <c r="D208" i="8"/>
  <c r="D207" i="8"/>
  <c r="D206" i="8"/>
  <c r="D205" i="8"/>
  <c r="D204" i="8"/>
  <c r="D203" i="8"/>
  <c r="D202" i="8"/>
  <c r="D201" i="8"/>
  <c r="D200" i="8"/>
  <c r="D199" i="8"/>
  <c r="D198" i="8"/>
  <c r="D197" i="8"/>
  <c r="D196" i="8"/>
  <c r="D195" i="8"/>
  <c r="D194" i="8"/>
  <c r="D193" i="8"/>
  <c r="D192" i="8"/>
  <c r="D191" i="8"/>
  <c r="D190" i="8"/>
  <c r="D189" i="8"/>
  <c r="D188" i="8"/>
  <c r="D187" i="8"/>
  <c r="D186" i="8"/>
  <c r="D185" i="8"/>
  <c r="D184" i="8"/>
  <c r="D183" i="8"/>
  <c r="D182" i="8"/>
  <c r="D181" i="8"/>
  <c r="D180" i="8"/>
  <c r="D179" i="8"/>
  <c r="D178" i="8"/>
  <c r="D177" i="8"/>
  <c r="D176" i="8"/>
  <c r="D175" i="8"/>
  <c r="D174" i="8"/>
  <c r="D173" i="8"/>
  <c r="D172" i="8"/>
  <c r="D171" i="8"/>
  <c r="D170" i="8"/>
  <c r="D169" i="8"/>
  <c r="D168" i="8"/>
  <c r="D167" i="8"/>
  <c r="D166" i="8"/>
  <c r="D165" i="8"/>
  <c r="D164" i="8"/>
  <c r="D163" i="8"/>
  <c r="D162" i="8"/>
  <c r="D161" i="8"/>
  <c r="D160" i="8"/>
  <c r="D159" i="8"/>
  <c r="D158" i="8"/>
  <c r="D157" i="8"/>
  <c r="D156" i="8"/>
  <c r="D226" i="8" s="1"/>
  <c r="D298" i="8"/>
  <c r="D297" i="8"/>
  <c r="D296" i="8"/>
  <c r="D295" i="8"/>
  <c r="D294" i="8"/>
  <c r="D293" i="8"/>
  <c r="D292" i="8"/>
  <c r="D291" i="8"/>
  <c r="D290" i="8"/>
  <c r="D289" i="8"/>
  <c r="D288" i="8"/>
  <c r="D287" i="8"/>
  <c r="D286" i="8"/>
  <c r="D285" i="8"/>
  <c r="D284" i="8"/>
  <c r="D283" i="8"/>
  <c r="D282" i="8"/>
  <c r="D281" i="8"/>
  <c r="D280" i="8"/>
  <c r="D279" i="8"/>
  <c r="D278" i="8"/>
  <c r="D277" i="8"/>
  <c r="D276" i="8"/>
  <c r="D275" i="8"/>
  <c r="D274" i="8"/>
  <c r="D273" i="8"/>
  <c r="D272" i="8"/>
  <c r="D271" i="8"/>
  <c r="D270" i="8"/>
  <c r="D269" i="8"/>
  <c r="D268" i="8"/>
  <c r="D267" i="8"/>
  <c r="D266" i="8"/>
  <c r="D265" i="8"/>
  <c r="D264" i="8"/>
  <c r="D263" i="8"/>
  <c r="D262" i="8"/>
  <c r="D261" i="8"/>
  <c r="D260" i="8"/>
  <c r="D259" i="8"/>
  <c r="D258" i="8"/>
  <c r="D257" i="8"/>
  <c r="D256" i="8"/>
  <c r="D255" i="8"/>
  <c r="D254" i="8"/>
  <c r="D253" i="8"/>
  <c r="D252" i="8"/>
  <c r="D251" i="8"/>
  <c r="D250" i="8"/>
  <c r="D249" i="8"/>
  <c r="D248" i="8"/>
  <c r="D247" i="8"/>
  <c r="D246" i="8"/>
  <c r="D245" i="8"/>
  <c r="D244" i="8"/>
  <c r="D243" i="8"/>
  <c r="D242" i="8"/>
  <c r="D241" i="8"/>
  <c r="D240" i="8"/>
  <c r="D239" i="8"/>
  <c r="D238" i="8"/>
  <c r="D237" i="8"/>
  <c r="D236" i="8"/>
  <c r="D235" i="8"/>
  <c r="D234" i="8"/>
  <c r="D233" i="8"/>
  <c r="D232" i="8"/>
  <c r="D231" i="8"/>
  <c r="D230" i="8"/>
  <c r="D229" i="8"/>
  <c r="F50" i="9"/>
  <c r="G50" i="9"/>
  <c r="F48" i="9"/>
  <c r="G48" i="9"/>
  <c r="F35" i="9"/>
  <c r="G35" i="9"/>
  <c r="F21" i="9"/>
  <c r="G21" i="9"/>
  <c r="B50" i="10"/>
  <c r="B32" i="10"/>
  <c r="B40" i="10"/>
  <c r="M6" i="11"/>
  <c r="M5" i="11"/>
  <c r="B113" i="11"/>
  <c r="B90" i="11"/>
  <c r="G25" i="13"/>
  <c r="H25" i="13"/>
  <c r="F1" i="11"/>
  <c r="G26" i="3" l="1"/>
  <c r="G28" i="3" s="1"/>
  <c r="E24" i="1"/>
  <c r="N180" i="4"/>
  <c r="K54" i="4"/>
  <c r="K33" i="4"/>
  <c r="K12" i="4"/>
  <c r="K180" i="4" s="1"/>
  <c r="I180" i="4"/>
  <c r="K159" i="4"/>
  <c r="K138" i="4"/>
  <c r="K117" i="4"/>
  <c r="K96" i="4"/>
  <c r="G113" i="6"/>
  <c r="G133" i="6"/>
  <c r="D153" i="7"/>
  <c r="D372" i="7"/>
  <c r="D299" i="7"/>
  <c r="D80" i="7"/>
  <c r="D299" i="8"/>
  <c r="C1" i="11"/>
  <c r="G134" i="6" l="1"/>
  <c r="F23" i="1"/>
  <c r="H27" i="3" s="1"/>
  <c r="F12" i="1"/>
  <c r="H19" i="3" s="1"/>
  <c r="C23" i="1"/>
  <c r="E27" i="3" s="1"/>
  <c r="C12" i="1"/>
  <c r="E19" i="3" s="1"/>
  <c r="E14" i="4"/>
  <c r="E15" i="4"/>
  <c r="B12" i="1"/>
  <c r="G9" i="6"/>
  <c r="B23" i="1"/>
  <c r="D27" i="3" s="1"/>
  <c r="H42" i="9"/>
  <c r="D12" i="8"/>
  <c r="D11" i="8"/>
  <c r="D142" i="8"/>
  <c r="D308" i="8"/>
  <c r="D307" i="8"/>
  <c r="D306" i="8"/>
  <c r="F25" i="13"/>
  <c r="G9" i="3" s="1"/>
  <c r="E25" i="13"/>
  <c r="G8" i="3" s="1"/>
  <c r="M7" i="11"/>
  <c r="M4" i="11"/>
  <c r="M3" i="11"/>
  <c r="J5" i="11"/>
  <c r="J6" i="11"/>
  <c r="J7" i="11"/>
  <c r="J8" i="11"/>
  <c r="J9" i="11"/>
  <c r="J10" i="11"/>
  <c r="J11" i="11"/>
  <c r="J4" i="11"/>
  <c r="Q20" i="4"/>
  <c r="H20" i="4"/>
  <c r="E20" i="4"/>
  <c r="Q167" i="4"/>
  <c r="H167" i="4"/>
  <c r="E167" i="4"/>
  <c r="B136" i="11"/>
  <c r="F22" i="1" s="1"/>
  <c r="H25" i="3" s="1"/>
  <c r="B67" i="11"/>
  <c r="C22" i="1" s="1"/>
  <c r="E25" i="3" s="1"/>
  <c r="B44" i="11"/>
  <c r="B22" i="1" s="1"/>
  <c r="A10" i="12"/>
  <c r="A11" i="5"/>
  <c r="D1" i="13"/>
  <c r="D1" i="8"/>
  <c r="D1" i="7"/>
  <c r="E1" i="6"/>
  <c r="F1" i="5"/>
  <c r="F1" i="4"/>
  <c r="E1" i="12"/>
  <c r="C1" i="10"/>
  <c r="H1" i="9"/>
  <c r="C1" i="9"/>
  <c r="C1" i="3"/>
  <c r="L1" i="4"/>
  <c r="R116" i="4"/>
  <c r="Q179" i="4"/>
  <c r="H179" i="4"/>
  <c r="E179" i="4"/>
  <c r="Q178" i="4"/>
  <c r="H178" i="4"/>
  <c r="E178" i="4"/>
  <c r="Q177" i="4"/>
  <c r="H177" i="4"/>
  <c r="E177" i="4"/>
  <c r="Q176" i="4"/>
  <c r="H176" i="4"/>
  <c r="E176" i="4"/>
  <c r="Q175" i="4"/>
  <c r="H175" i="4"/>
  <c r="E175" i="4"/>
  <c r="Q174" i="4"/>
  <c r="H174" i="4"/>
  <c r="E174" i="4"/>
  <c r="Q173" i="4"/>
  <c r="H173" i="4"/>
  <c r="E173" i="4"/>
  <c r="Q172" i="4"/>
  <c r="H172" i="4"/>
  <c r="E172" i="4"/>
  <c r="Q171" i="4"/>
  <c r="H171" i="4"/>
  <c r="E171" i="4"/>
  <c r="Q170" i="4"/>
  <c r="H170" i="4"/>
  <c r="E170" i="4"/>
  <c r="Q169" i="4"/>
  <c r="H169" i="4"/>
  <c r="E169" i="4"/>
  <c r="Q168" i="4"/>
  <c r="H168" i="4"/>
  <c r="E168" i="4"/>
  <c r="Q166" i="4"/>
  <c r="H166" i="4"/>
  <c r="E166" i="4"/>
  <c r="Q165" i="4"/>
  <c r="H165" i="4"/>
  <c r="E165" i="4"/>
  <c r="Q164" i="4"/>
  <c r="H164" i="4"/>
  <c r="E164" i="4"/>
  <c r="Q163" i="4"/>
  <c r="H163" i="4"/>
  <c r="E163" i="4"/>
  <c r="Q162" i="4"/>
  <c r="H162" i="4"/>
  <c r="E162" i="4"/>
  <c r="Q161" i="4"/>
  <c r="H161" i="4"/>
  <c r="E161" i="4"/>
  <c r="Q160" i="4"/>
  <c r="H160" i="4"/>
  <c r="H159" i="4" s="1"/>
  <c r="E160" i="4"/>
  <c r="O159" i="4"/>
  <c r="F159" i="4"/>
  <c r="C159" i="4"/>
  <c r="Q158" i="4"/>
  <c r="H158" i="4"/>
  <c r="E158" i="4"/>
  <c r="Q157" i="4"/>
  <c r="H157" i="4"/>
  <c r="E157" i="4"/>
  <c r="Q156" i="4"/>
  <c r="H156" i="4"/>
  <c r="E156" i="4"/>
  <c r="Q155" i="4"/>
  <c r="H155" i="4"/>
  <c r="E155" i="4"/>
  <c r="Q154" i="4"/>
  <c r="H154" i="4"/>
  <c r="E154" i="4"/>
  <c r="Q153" i="4"/>
  <c r="H153" i="4"/>
  <c r="E153" i="4"/>
  <c r="Q152" i="4"/>
  <c r="H152" i="4"/>
  <c r="E152" i="4"/>
  <c r="Q151" i="4"/>
  <c r="H151" i="4"/>
  <c r="E151" i="4"/>
  <c r="Q150" i="4"/>
  <c r="H150" i="4"/>
  <c r="E150" i="4"/>
  <c r="Q149" i="4"/>
  <c r="H149" i="4"/>
  <c r="E149" i="4"/>
  <c r="Q148" i="4"/>
  <c r="H148" i="4"/>
  <c r="E148" i="4"/>
  <c r="Q147" i="4"/>
  <c r="H147" i="4"/>
  <c r="E147" i="4"/>
  <c r="Q146" i="4"/>
  <c r="H146" i="4"/>
  <c r="E146" i="4"/>
  <c r="Q145" i="4"/>
  <c r="H145" i="4"/>
  <c r="E145" i="4"/>
  <c r="Q144" i="4"/>
  <c r="H144" i="4"/>
  <c r="E144" i="4"/>
  <c r="Q143" i="4"/>
  <c r="H143" i="4"/>
  <c r="E143" i="4"/>
  <c r="Q142" i="4"/>
  <c r="H142" i="4"/>
  <c r="E142" i="4"/>
  <c r="Q141" i="4"/>
  <c r="H141" i="4"/>
  <c r="H138" i="4" s="1"/>
  <c r="E141" i="4"/>
  <c r="Q140" i="4"/>
  <c r="H140" i="4"/>
  <c r="E140" i="4"/>
  <c r="Q139" i="4"/>
  <c r="H139" i="4"/>
  <c r="E139" i="4"/>
  <c r="O138" i="4"/>
  <c r="F138" i="4"/>
  <c r="C138" i="4"/>
  <c r="Q137" i="4"/>
  <c r="H137" i="4"/>
  <c r="E137" i="4"/>
  <c r="Q136" i="4"/>
  <c r="H136" i="4"/>
  <c r="E136" i="4"/>
  <c r="Q135" i="4"/>
  <c r="H135" i="4"/>
  <c r="E135" i="4"/>
  <c r="Q134" i="4"/>
  <c r="H134" i="4"/>
  <c r="E134" i="4"/>
  <c r="Q133" i="4"/>
  <c r="H133" i="4"/>
  <c r="E133" i="4"/>
  <c r="Q132" i="4"/>
  <c r="H132" i="4"/>
  <c r="E132" i="4"/>
  <c r="Q131" i="4"/>
  <c r="H131" i="4"/>
  <c r="E131" i="4"/>
  <c r="Q130" i="4"/>
  <c r="H130" i="4"/>
  <c r="E130" i="4"/>
  <c r="Q129" i="4"/>
  <c r="H129" i="4"/>
  <c r="E129" i="4"/>
  <c r="Q128" i="4"/>
  <c r="H128" i="4"/>
  <c r="E128" i="4"/>
  <c r="Q127" i="4"/>
  <c r="H127" i="4"/>
  <c r="E127" i="4"/>
  <c r="Q126" i="4"/>
  <c r="H126" i="4"/>
  <c r="E126" i="4"/>
  <c r="Q125" i="4"/>
  <c r="H125" i="4"/>
  <c r="E125" i="4"/>
  <c r="Q124" i="4"/>
  <c r="H124" i="4"/>
  <c r="E124" i="4"/>
  <c r="Q123" i="4"/>
  <c r="H123" i="4"/>
  <c r="E123" i="4"/>
  <c r="Q122" i="4"/>
  <c r="H122" i="4"/>
  <c r="E122" i="4"/>
  <c r="Q121" i="4"/>
  <c r="H121" i="4"/>
  <c r="E121" i="4"/>
  <c r="Q120" i="4"/>
  <c r="H120" i="4"/>
  <c r="E120" i="4"/>
  <c r="Q119" i="4"/>
  <c r="H119" i="4"/>
  <c r="E119" i="4"/>
  <c r="Q118" i="4"/>
  <c r="H118" i="4"/>
  <c r="E118" i="4"/>
  <c r="E117" i="4" s="1"/>
  <c r="O117" i="4"/>
  <c r="F117" i="4"/>
  <c r="C117" i="4"/>
  <c r="Q116" i="4"/>
  <c r="H116" i="4"/>
  <c r="E116" i="4"/>
  <c r="Q115" i="4"/>
  <c r="H115" i="4"/>
  <c r="E115" i="4"/>
  <c r="Q114" i="4"/>
  <c r="H114" i="4"/>
  <c r="E114" i="4"/>
  <c r="Q113" i="4"/>
  <c r="H113" i="4"/>
  <c r="E113" i="4"/>
  <c r="Q112" i="4"/>
  <c r="H112" i="4"/>
  <c r="E112" i="4"/>
  <c r="Q111" i="4"/>
  <c r="H111" i="4"/>
  <c r="E111" i="4"/>
  <c r="Q110" i="4"/>
  <c r="H110" i="4"/>
  <c r="E110" i="4"/>
  <c r="Q109" i="4"/>
  <c r="H109" i="4"/>
  <c r="E109" i="4"/>
  <c r="Q108" i="4"/>
  <c r="H108" i="4"/>
  <c r="E108" i="4"/>
  <c r="Q107" i="4"/>
  <c r="H107" i="4"/>
  <c r="E107" i="4"/>
  <c r="Q106" i="4"/>
  <c r="H106" i="4"/>
  <c r="E106" i="4"/>
  <c r="Q105" i="4"/>
  <c r="H105" i="4"/>
  <c r="E105" i="4"/>
  <c r="Q104" i="4"/>
  <c r="H104" i="4"/>
  <c r="E104" i="4"/>
  <c r="Q103" i="4"/>
  <c r="H103" i="4"/>
  <c r="E103" i="4"/>
  <c r="Q102" i="4"/>
  <c r="H102" i="4"/>
  <c r="E102" i="4"/>
  <c r="Q101" i="4"/>
  <c r="H101" i="4"/>
  <c r="E101" i="4"/>
  <c r="Q100" i="4"/>
  <c r="H100" i="4"/>
  <c r="E100" i="4"/>
  <c r="Q99" i="4"/>
  <c r="H99" i="4"/>
  <c r="E99" i="4"/>
  <c r="Q98" i="4"/>
  <c r="H98" i="4"/>
  <c r="E98" i="4"/>
  <c r="Q97" i="4"/>
  <c r="Q96" i="4" s="1"/>
  <c r="H97" i="4"/>
  <c r="H96" i="4" s="1"/>
  <c r="E97" i="4"/>
  <c r="E96" i="4" s="1"/>
  <c r="O96" i="4"/>
  <c r="F96" i="4"/>
  <c r="C96" i="4"/>
  <c r="Q95" i="4"/>
  <c r="H95" i="4"/>
  <c r="E95" i="4"/>
  <c r="Q94" i="4"/>
  <c r="H94" i="4"/>
  <c r="E94" i="4"/>
  <c r="Q93" i="4"/>
  <c r="H93" i="4"/>
  <c r="E93" i="4"/>
  <c r="Q92" i="4"/>
  <c r="H92" i="4"/>
  <c r="E92" i="4"/>
  <c r="Q91" i="4"/>
  <c r="H91" i="4"/>
  <c r="E91" i="4"/>
  <c r="Q90" i="4"/>
  <c r="H90" i="4"/>
  <c r="E90" i="4"/>
  <c r="Q89" i="4"/>
  <c r="H89" i="4"/>
  <c r="E89" i="4"/>
  <c r="Q88" i="4"/>
  <c r="H88" i="4"/>
  <c r="E88" i="4"/>
  <c r="Q87" i="4"/>
  <c r="H87" i="4"/>
  <c r="E87" i="4"/>
  <c r="Q86" i="4"/>
  <c r="H86" i="4"/>
  <c r="E86" i="4"/>
  <c r="Q85" i="4"/>
  <c r="H85" i="4"/>
  <c r="E85" i="4"/>
  <c r="Q84" i="4"/>
  <c r="H84" i="4"/>
  <c r="E84" i="4"/>
  <c r="Q83" i="4"/>
  <c r="H83" i="4"/>
  <c r="E83" i="4"/>
  <c r="Q82" i="4"/>
  <c r="H82" i="4"/>
  <c r="E82" i="4"/>
  <c r="Q81" i="4"/>
  <c r="H81" i="4"/>
  <c r="E81" i="4"/>
  <c r="Q80" i="4"/>
  <c r="H80" i="4"/>
  <c r="E80" i="4"/>
  <c r="Q79" i="4"/>
  <c r="H79" i="4"/>
  <c r="E79" i="4"/>
  <c r="Q78" i="4"/>
  <c r="H78" i="4"/>
  <c r="E78" i="4"/>
  <c r="Q77" i="4"/>
  <c r="H77" i="4"/>
  <c r="H75" i="4" s="1"/>
  <c r="E77" i="4"/>
  <c r="Q76" i="4"/>
  <c r="Q75" i="4" s="1"/>
  <c r="H76" i="4"/>
  <c r="E76" i="4"/>
  <c r="O75" i="4"/>
  <c r="F75" i="4"/>
  <c r="C75" i="4"/>
  <c r="Q74" i="4"/>
  <c r="H74" i="4"/>
  <c r="E74" i="4"/>
  <c r="Q73" i="4"/>
  <c r="H73" i="4"/>
  <c r="E73" i="4"/>
  <c r="Q72" i="4"/>
  <c r="H72" i="4"/>
  <c r="E72" i="4"/>
  <c r="Q71" i="4"/>
  <c r="H71" i="4"/>
  <c r="E71" i="4"/>
  <c r="Q70" i="4"/>
  <c r="H70" i="4"/>
  <c r="E70" i="4"/>
  <c r="Q69" i="4"/>
  <c r="H69" i="4"/>
  <c r="E69" i="4"/>
  <c r="Q68" i="4"/>
  <c r="H68" i="4"/>
  <c r="E68" i="4"/>
  <c r="Q67" i="4"/>
  <c r="H67" i="4"/>
  <c r="E67" i="4"/>
  <c r="Q66" i="4"/>
  <c r="H66" i="4"/>
  <c r="E66" i="4"/>
  <c r="Q65" i="4"/>
  <c r="H65" i="4"/>
  <c r="E65" i="4"/>
  <c r="Q64" i="4"/>
  <c r="H64" i="4"/>
  <c r="E64" i="4"/>
  <c r="Q63" i="4"/>
  <c r="H63" i="4"/>
  <c r="E63" i="4"/>
  <c r="Q62" i="4"/>
  <c r="H62" i="4"/>
  <c r="E62" i="4"/>
  <c r="Q61" i="4"/>
  <c r="H61" i="4"/>
  <c r="E61" i="4"/>
  <c r="Q60" i="4"/>
  <c r="H60" i="4"/>
  <c r="E60" i="4"/>
  <c r="Q59" i="4"/>
  <c r="H59" i="4"/>
  <c r="E59" i="4"/>
  <c r="Q58" i="4"/>
  <c r="H58" i="4"/>
  <c r="E58" i="4"/>
  <c r="Q57" i="4"/>
  <c r="H57" i="4"/>
  <c r="H54" i="4" s="1"/>
  <c r="E57" i="4"/>
  <c r="Q56" i="4"/>
  <c r="H56" i="4"/>
  <c r="E56" i="4"/>
  <c r="Q55" i="4"/>
  <c r="Q54" i="4" s="1"/>
  <c r="H55" i="4"/>
  <c r="E55" i="4"/>
  <c r="O54" i="4"/>
  <c r="F54" i="4"/>
  <c r="C54" i="4"/>
  <c r="Q53" i="4"/>
  <c r="H53" i="4"/>
  <c r="E53" i="4"/>
  <c r="Q52" i="4"/>
  <c r="H52" i="4"/>
  <c r="E52" i="4"/>
  <c r="Q51" i="4"/>
  <c r="H51" i="4"/>
  <c r="E51" i="4"/>
  <c r="Q50" i="4"/>
  <c r="H50" i="4"/>
  <c r="E50" i="4"/>
  <c r="Q49" i="4"/>
  <c r="H49" i="4"/>
  <c r="E49" i="4"/>
  <c r="Q48" i="4"/>
  <c r="H48" i="4"/>
  <c r="E48" i="4"/>
  <c r="Q47" i="4"/>
  <c r="H47" i="4"/>
  <c r="E47" i="4"/>
  <c r="Q46" i="4"/>
  <c r="H46" i="4"/>
  <c r="E46" i="4"/>
  <c r="Q45" i="4"/>
  <c r="H45" i="4"/>
  <c r="E45" i="4"/>
  <c r="Q44" i="4"/>
  <c r="H44" i="4"/>
  <c r="E44" i="4"/>
  <c r="Q43" i="4"/>
  <c r="H43" i="4"/>
  <c r="E43" i="4"/>
  <c r="Q42" i="4"/>
  <c r="H42" i="4"/>
  <c r="E42" i="4"/>
  <c r="Q41" i="4"/>
  <c r="H41" i="4"/>
  <c r="E41" i="4"/>
  <c r="Q40" i="4"/>
  <c r="H40" i="4"/>
  <c r="E40" i="4"/>
  <c r="Q39" i="4"/>
  <c r="H39" i="4"/>
  <c r="E39" i="4"/>
  <c r="Q38" i="4"/>
  <c r="H38" i="4"/>
  <c r="E38" i="4"/>
  <c r="Q37" i="4"/>
  <c r="H37" i="4"/>
  <c r="E37" i="4"/>
  <c r="Q36" i="4"/>
  <c r="H36" i="4"/>
  <c r="E36" i="4"/>
  <c r="Q35" i="4"/>
  <c r="H35" i="4"/>
  <c r="E35" i="4"/>
  <c r="Q34" i="4"/>
  <c r="H34" i="4"/>
  <c r="E34" i="4"/>
  <c r="O33" i="4"/>
  <c r="F33" i="4"/>
  <c r="C33" i="4"/>
  <c r="Q32" i="4"/>
  <c r="H32" i="4"/>
  <c r="E32" i="4"/>
  <c r="Q31" i="4"/>
  <c r="H31" i="4"/>
  <c r="E31" i="4"/>
  <c r="S31" i="4" s="1"/>
  <c r="Q30" i="4"/>
  <c r="H30" i="4"/>
  <c r="E30" i="4"/>
  <c r="Q29" i="4"/>
  <c r="H29" i="4"/>
  <c r="E29" i="4"/>
  <c r="Q28" i="4"/>
  <c r="S28" i="4" s="1"/>
  <c r="H28" i="4"/>
  <c r="E28" i="4"/>
  <c r="Q27" i="4"/>
  <c r="H27" i="4"/>
  <c r="E27" i="4"/>
  <c r="S27" i="4" s="1"/>
  <c r="Q26" i="4"/>
  <c r="H26" i="4"/>
  <c r="E26" i="4"/>
  <c r="S26" i="4" s="1"/>
  <c r="Q25" i="4"/>
  <c r="H25" i="4"/>
  <c r="E25" i="4"/>
  <c r="Q24" i="4"/>
  <c r="H24" i="4"/>
  <c r="E24" i="4"/>
  <c r="Q23" i="4"/>
  <c r="H23" i="4"/>
  <c r="E23" i="4"/>
  <c r="S23" i="4" s="1"/>
  <c r="Q22" i="4"/>
  <c r="H22" i="4"/>
  <c r="E22" i="4"/>
  <c r="S22" i="4" s="1"/>
  <c r="Q21" i="4"/>
  <c r="H21" i="4"/>
  <c r="E21" i="4"/>
  <c r="Q19" i="4"/>
  <c r="H19" i="4"/>
  <c r="E19" i="4"/>
  <c r="S19" i="4" s="1"/>
  <c r="Q18" i="4"/>
  <c r="H18" i="4"/>
  <c r="E18" i="4"/>
  <c r="Q17" i="4"/>
  <c r="H17" i="4"/>
  <c r="E17" i="4"/>
  <c r="S17" i="4" s="1"/>
  <c r="Q16" i="4"/>
  <c r="H16" i="4"/>
  <c r="H12" i="4" s="1"/>
  <c r="E16" i="4"/>
  <c r="Q15" i="4"/>
  <c r="H15" i="4"/>
  <c r="Q14" i="4"/>
  <c r="H14" i="4"/>
  <c r="Q13" i="4"/>
  <c r="H13" i="4"/>
  <c r="S13" i="4" s="1"/>
  <c r="E13" i="4"/>
  <c r="O12" i="4"/>
  <c r="F12" i="4"/>
  <c r="F180" i="4" s="1"/>
  <c r="C12" i="4"/>
  <c r="R11" i="4"/>
  <c r="Q11" i="4"/>
  <c r="H11" i="4"/>
  <c r="E11" i="4"/>
  <c r="Q10" i="4"/>
  <c r="H10" i="4"/>
  <c r="E10" i="4"/>
  <c r="Q9" i="4"/>
  <c r="H9" i="4"/>
  <c r="E9" i="4"/>
  <c r="E8" i="4" s="1"/>
  <c r="O8" i="4"/>
  <c r="F8" i="4"/>
  <c r="C8" i="4"/>
  <c r="S30" i="4"/>
  <c r="S10" i="4"/>
  <c r="S14" i="4"/>
  <c r="S18" i="4"/>
  <c r="S21" i="4"/>
  <c r="S15" i="4"/>
  <c r="F1" i="8"/>
  <c r="F1" i="7"/>
  <c r="H1" i="6"/>
  <c r="I1" i="5"/>
  <c r="D1" i="10"/>
  <c r="F1" i="13"/>
  <c r="J1" i="12"/>
  <c r="I25" i="13"/>
  <c r="G10" i="3" s="1"/>
  <c r="H43" i="9"/>
  <c r="H44" i="9"/>
  <c r="H45" i="9"/>
  <c r="Q14" i="13"/>
  <c r="F42" i="3" s="1"/>
  <c r="Q15" i="13"/>
  <c r="G42" i="3" s="1"/>
  <c r="Q13" i="13"/>
  <c r="E42" i="3" s="1"/>
  <c r="F39" i="3"/>
  <c r="N15" i="13"/>
  <c r="G39" i="3" s="1"/>
  <c r="N13" i="13"/>
  <c r="E39" i="3" s="1"/>
  <c r="M14" i="13"/>
  <c r="F38" i="3" s="1"/>
  <c r="M15" i="13"/>
  <c r="G38" i="3" s="1"/>
  <c r="M13" i="13"/>
  <c r="E38" i="3" s="1"/>
  <c r="H41" i="9"/>
  <c r="J9" i="13"/>
  <c r="J10" i="13"/>
  <c r="J11" i="13"/>
  <c r="J12" i="13"/>
  <c r="J13" i="13"/>
  <c r="J14" i="13"/>
  <c r="J15" i="13"/>
  <c r="J16" i="13"/>
  <c r="J17" i="13"/>
  <c r="J18" i="13"/>
  <c r="D314" i="8"/>
  <c r="D315" i="8"/>
  <c r="D316" i="8"/>
  <c r="D317" i="8"/>
  <c r="D318" i="8"/>
  <c r="D319" i="8"/>
  <c r="D320" i="8"/>
  <c r="D321" i="8"/>
  <c r="D322" i="8"/>
  <c r="D100" i="8"/>
  <c r="D101" i="8"/>
  <c r="D102" i="8"/>
  <c r="D103" i="8"/>
  <c r="D104" i="8"/>
  <c r="D105" i="8"/>
  <c r="D106" i="8"/>
  <c r="D107" i="8"/>
  <c r="D108" i="8"/>
  <c r="D109" i="8"/>
  <c r="D110" i="8"/>
  <c r="D18" i="8"/>
  <c r="D19" i="8"/>
  <c r="D20" i="8"/>
  <c r="D21" i="8"/>
  <c r="D22" i="8"/>
  <c r="D23" i="8"/>
  <c r="D24" i="8"/>
  <c r="D25" i="8"/>
  <c r="D26" i="8"/>
  <c r="D27" i="8"/>
  <c r="D28" i="8"/>
  <c r="G53" i="6"/>
  <c r="G54" i="6"/>
  <c r="G55" i="6"/>
  <c r="G56" i="6"/>
  <c r="G57" i="6"/>
  <c r="G58" i="6"/>
  <c r="G59" i="6"/>
  <c r="G60" i="6"/>
  <c r="G61" i="6"/>
  <c r="G62" i="6"/>
  <c r="G63" i="6"/>
  <c r="G64" i="6"/>
  <c r="G65" i="6"/>
  <c r="G66" i="6"/>
  <c r="G67" i="6"/>
  <c r="G73" i="6"/>
  <c r="G74" i="6"/>
  <c r="G75" i="6"/>
  <c r="G76" i="6"/>
  <c r="G77" i="6"/>
  <c r="G78" i="6"/>
  <c r="G79" i="6"/>
  <c r="G80" i="6"/>
  <c r="G81" i="6"/>
  <c r="G82" i="6"/>
  <c r="G83" i="6"/>
  <c r="G84" i="6"/>
  <c r="G85" i="6"/>
  <c r="G182" i="6"/>
  <c r="G183" i="6"/>
  <c r="G184" i="6"/>
  <c r="G185" i="6"/>
  <c r="G186" i="6"/>
  <c r="G187" i="6"/>
  <c r="G188" i="6"/>
  <c r="G189" i="6"/>
  <c r="G190" i="6"/>
  <c r="G191" i="6"/>
  <c r="G192" i="6"/>
  <c r="G193" i="6"/>
  <c r="G194" i="6"/>
  <c r="G195" i="6"/>
  <c r="G202" i="6"/>
  <c r="G203" i="6"/>
  <c r="G204" i="6"/>
  <c r="G205" i="6"/>
  <c r="G206" i="6"/>
  <c r="G207" i="6"/>
  <c r="G208" i="6"/>
  <c r="G209" i="6"/>
  <c r="G210" i="6"/>
  <c r="G211" i="6"/>
  <c r="G212" i="6"/>
  <c r="G213" i="6"/>
  <c r="G214" i="6"/>
  <c r="G30" i="6"/>
  <c r="G31" i="6"/>
  <c r="G32" i="6"/>
  <c r="G33" i="6"/>
  <c r="G34" i="6"/>
  <c r="G35" i="6"/>
  <c r="G36" i="6"/>
  <c r="G37" i="6"/>
  <c r="G38" i="6"/>
  <c r="G39" i="6"/>
  <c r="G40" i="6"/>
  <c r="G41" i="6"/>
  <c r="G42" i="6"/>
  <c r="G10" i="6"/>
  <c r="G11" i="6"/>
  <c r="G12" i="6"/>
  <c r="G13" i="6"/>
  <c r="G14" i="6"/>
  <c r="G15" i="6"/>
  <c r="G16" i="6"/>
  <c r="G17" i="6"/>
  <c r="G18" i="6"/>
  <c r="G19" i="6"/>
  <c r="G20" i="6"/>
  <c r="G21" i="6"/>
  <c r="D340" i="8"/>
  <c r="D341" i="8"/>
  <c r="D342" i="8"/>
  <c r="D343" i="8"/>
  <c r="D344" i="8"/>
  <c r="D345" i="8"/>
  <c r="D346" i="8"/>
  <c r="D347" i="8"/>
  <c r="D348" i="8"/>
  <c r="D349" i="8"/>
  <c r="D350" i="8"/>
  <c r="D351" i="8"/>
  <c r="D352" i="8"/>
  <c r="D353" i="8"/>
  <c r="D304" i="8"/>
  <c r="D305" i="8"/>
  <c r="D309" i="8"/>
  <c r="D310" i="8"/>
  <c r="D311" i="8"/>
  <c r="D312" i="8"/>
  <c r="D313" i="8"/>
  <c r="D323" i="8"/>
  <c r="D324" i="8"/>
  <c r="D325" i="8"/>
  <c r="D326" i="8"/>
  <c r="D327" i="8"/>
  <c r="D328" i="8"/>
  <c r="D329" i="8"/>
  <c r="D330" i="8"/>
  <c r="D331" i="8"/>
  <c r="D332" i="8"/>
  <c r="D333" i="8"/>
  <c r="D334" i="8"/>
  <c r="D335" i="8"/>
  <c r="D336" i="8"/>
  <c r="D337" i="8"/>
  <c r="D338" i="8"/>
  <c r="D339" i="8"/>
  <c r="D354" i="8"/>
  <c r="D355" i="8"/>
  <c r="D356" i="8"/>
  <c r="D357" i="8"/>
  <c r="D358" i="8"/>
  <c r="D359" i="8"/>
  <c r="D360" i="8"/>
  <c r="D361" i="8"/>
  <c r="D362" i="8"/>
  <c r="D363" i="8"/>
  <c r="D364" i="8"/>
  <c r="D365" i="8"/>
  <c r="D303" i="8"/>
  <c r="D129" i="8"/>
  <c r="D130" i="8"/>
  <c r="D131" i="8"/>
  <c r="D132" i="8"/>
  <c r="D133" i="8"/>
  <c r="D134" i="8"/>
  <c r="D135" i="8"/>
  <c r="D136" i="8"/>
  <c r="D137" i="8"/>
  <c r="D138" i="8"/>
  <c r="D84" i="8"/>
  <c r="D85" i="8"/>
  <c r="D86" i="8"/>
  <c r="D87" i="8"/>
  <c r="D88" i="8"/>
  <c r="D89" i="8"/>
  <c r="D90" i="8"/>
  <c r="D91" i="8"/>
  <c r="D92" i="8"/>
  <c r="D93" i="8"/>
  <c r="D94" i="8"/>
  <c r="D95" i="8"/>
  <c r="D96" i="8"/>
  <c r="D97" i="8"/>
  <c r="D98" i="8"/>
  <c r="D99" i="8"/>
  <c r="D111" i="8"/>
  <c r="D112" i="8"/>
  <c r="D113" i="8"/>
  <c r="D114" i="8"/>
  <c r="D115" i="8"/>
  <c r="D116" i="8"/>
  <c r="D117" i="8"/>
  <c r="D118" i="8"/>
  <c r="D119" i="8"/>
  <c r="D120" i="8"/>
  <c r="D121" i="8"/>
  <c r="D122" i="8"/>
  <c r="D123" i="8"/>
  <c r="D124" i="8"/>
  <c r="D125" i="8"/>
  <c r="D126" i="8"/>
  <c r="D127" i="8"/>
  <c r="D128" i="8"/>
  <c r="D139" i="8"/>
  <c r="D140" i="8"/>
  <c r="D141" i="8"/>
  <c r="D143" i="8"/>
  <c r="D144" i="8"/>
  <c r="D145" i="8"/>
  <c r="D146" i="8"/>
  <c r="D147" i="8"/>
  <c r="D148" i="8"/>
  <c r="D149" i="8"/>
  <c r="D150" i="8"/>
  <c r="D10" i="8"/>
  <c r="D13" i="8"/>
  <c r="D14" i="8"/>
  <c r="D15" i="8"/>
  <c r="D16" i="8"/>
  <c r="D17" i="8"/>
  <c r="D29" i="8"/>
  <c r="D30" i="8"/>
  <c r="D31" i="8"/>
  <c r="D32" i="8"/>
  <c r="D33" i="8"/>
  <c r="D34" i="8"/>
  <c r="D35" i="8"/>
  <c r="D36" i="8"/>
  <c r="D37" i="8"/>
  <c r="D38" i="8"/>
  <c r="D39" i="8"/>
  <c r="D40" i="8"/>
  <c r="D41" i="8"/>
  <c r="D42" i="8"/>
  <c r="D43" i="8"/>
  <c r="D44" i="8"/>
  <c r="D45" i="8"/>
  <c r="D46" i="8"/>
  <c r="D47" i="8"/>
  <c r="D48" i="8"/>
  <c r="D49" i="8"/>
  <c r="D50" i="8"/>
  <c r="D51" i="8"/>
  <c r="D52" i="8"/>
  <c r="D53" i="8"/>
  <c r="D54" i="8"/>
  <c r="D55" i="8"/>
  <c r="D56" i="8"/>
  <c r="D57" i="8"/>
  <c r="D58" i="8"/>
  <c r="D59" i="8"/>
  <c r="D60" i="8"/>
  <c r="D61" i="8"/>
  <c r="D62" i="8"/>
  <c r="D63" i="8"/>
  <c r="D64" i="8"/>
  <c r="D65" i="8"/>
  <c r="D66" i="8"/>
  <c r="D67" i="8"/>
  <c r="D68" i="8"/>
  <c r="D69" i="8"/>
  <c r="D70" i="8"/>
  <c r="D71" i="8"/>
  <c r="D72" i="8"/>
  <c r="D73" i="8"/>
  <c r="D74" i="8"/>
  <c r="D75" i="8"/>
  <c r="H40" i="9"/>
  <c r="H46" i="9"/>
  <c r="H28" i="9"/>
  <c r="H29" i="9"/>
  <c r="H30" i="9"/>
  <c r="H31" i="9"/>
  <c r="H26" i="9"/>
  <c r="H27" i="9"/>
  <c r="H9" i="9"/>
  <c r="H10" i="9"/>
  <c r="H11" i="9"/>
  <c r="H12" i="9"/>
  <c r="H13" i="9"/>
  <c r="H14" i="9"/>
  <c r="I14" i="9" s="1"/>
  <c r="G6" i="6"/>
  <c r="G43" i="6"/>
  <c r="G86" i="6"/>
  <c r="G87" i="6"/>
  <c r="G215" i="6"/>
  <c r="G196" i="6"/>
  <c r="G197" i="6"/>
  <c r="G198" i="6"/>
  <c r="H53" i="2"/>
  <c r="G53" i="2"/>
  <c r="F53" i="2"/>
  <c r="E53" i="2"/>
  <c r="H45" i="2"/>
  <c r="G45" i="2"/>
  <c r="F45" i="2"/>
  <c r="E45" i="2"/>
  <c r="D44" i="2"/>
  <c r="D43" i="2"/>
  <c r="G40" i="2"/>
  <c r="F40" i="2"/>
  <c r="E40" i="2"/>
  <c r="H39" i="2"/>
  <c r="H38" i="2"/>
  <c r="H37" i="2"/>
  <c r="H36" i="2"/>
  <c r="H28" i="2"/>
  <c r="H25" i="2"/>
  <c r="G24" i="2"/>
  <c r="G26" i="2" s="1"/>
  <c r="F24" i="2"/>
  <c r="F26" i="2" s="1"/>
  <c r="E24" i="2"/>
  <c r="E26" i="2" s="1"/>
  <c r="D24" i="2"/>
  <c r="D26" i="2" s="1"/>
  <c r="H23" i="2"/>
  <c r="H22" i="2"/>
  <c r="H21" i="2"/>
  <c r="H20" i="2"/>
  <c r="H19" i="2"/>
  <c r="H18" i="2"/>
  <c r="H17" i="2"/>
  <c r="H16" i="2"/>
  <c r="G12" i="2"/>
  <c r="F12" i="2"/>
  <c r="E12" i="2"/>
  <c r="D12" i="2"/>
  <c r="H11" i="2"/>
  <c r="H10" i="2"/>
  <c r="H9" i="2"/>
  <c r="H8" i="2"/>
  <c r="I10" i="5"/>
  <c r="I9" i="12"/>
  <c r="H8" i="9"/>
  <c r="I8" i="9" s="1"/>
  <c r="B16" i="10"/>
  <c r="B21" i="1" s="1"/>
  <c r="E21" i="9"/>
  <c r="F17" i="1" s="1"/>
  <c r="E35" i="9"/>
  <c r="F19" i="1" s="1"/>
  <c r="E48" i="9"/>
  <c r="F18" i="1" s="1"/>
  <c r="G181" i="6"/>
  <c r="G201" i="6"/>
  <c r="G216" i="6"/>
  <c r="G217" i="6"/>
  <c r="G218" i="6"/>
  <c r="D21" i="9"/>
  <c r="C17" i="1" s="1"/>
  <c r="D35" i="9"/>
  <c r="C19" i="1" s="1"/>
  <c r="D48" i="9"/>
  <c r="C18" i="1" s="1"/>
  <c r="G52" i="6"/>
  <c r="G68" i="6"/>
  <c r="G69" i="6"/>
  <c r="G72" i="6"/>
  <c r="G88" i="6"/>
  <c r="G89" i="6"/>
  <c r="C21" i="9"/>
  <c r="B17" i="1" s="1"/>
  <c r="C35" i="9"/>
  <c r="B19" i="1" s="1"/>
  <c r="C48" i="9"/>
  <c r="B18" i="1" s="1"/>
  <c r="G22" i="6"/>
  <c r="G23" i="6"/>
  <c r="G24" i="6"/>
  <c r="G25" i="6"/>
  <c r="G26" i="6"/>
  <c r="G29" i="6"/>
  <c r="G44" i="6"/>
  <c r="G45" i="6"/>
  <c r="G46" i="6"/>
  <c r="D9" i="8"/>
  <c r="J8" i="13"/>
  <c r="J19" i="13"/>
  <c r="J20" i="13"/>
  <c r="J21" i="13"/>
  <c r="B24" i="10"/>
  <c r="C21" i="1" s="1"/>
  <c r="E24" i="3" s="1"/>
  <c r="B48" i="10"/>
  <c r="F21" i="1" s="1"/>
  <c r="H24" i="3" s="1"/>
  <c r="H25" i="9"/>
  <c r="H32" i="9"/>
  <c r="H33" i="9"/>
  <c r="H34" i="9"/>
  <c r="H15" i="9"/>
  <c r="I15" i="9" s="1"/>
  <c r="H16" i="9"/>
  <c r="I16" i="9" s="1"/>
  <c r="H17" i="9"/>
  <c r="I17" i="9" s="1"/>
  <c r="H18" i="9"/>
  <c r="I18" i="9" s="1"/>
  <c r="H19" i="9"/>
  <c r="I19" i="9" s="1"/>
  <c r="H20" i="9"/>
  <c r="I20" i="9" s="1"/>
  <c r="H7" i="9"/>
  <c r="I7" i="9" s="1"/>
  <c r="H49" i="3"/>
  <c r="G49" i="3"/>
  <c r="F49" i="3"/>
  <c r="E49" i="3"/>
  <c r="H43" i="3"/>
  <c r="E13" i="3"/>
  <c r="D13" i="3"/>
  <c r="J7" i="13"/>
  <c r="J22" i="13"/>
  <c r="J23" i="13"/>
  <c r="J24" i="13"/>
  <c r="D302" i="8"/>
  <c r="D366" i="8"/>
  <c r="D367" i="8"/>
  <c r="D368" i="8"/>
  <c r="D369" i="8"/>
  <c r="D370" i="8"/>
  <c r="D371" i="8"/>
  <c r="D83" i="8"/>
  <c r="D151" i="8"/>
  <c r="D152" i="8"/>
  <c r="D76" i="8"/>
  <c r="D77" i="8"/>
  <c r="D78" i="8"/>
  <c r="D79" i="8"/>
  <c r="D8" i="8"/>
  <c r="H47" i="9"/>
  <c r="H39" i="9"/>
  <c r="H38" i="9"/>
  <c r="J6" i="13"/>
  <c r="H24" i="9"/>
  <c r="H40" i="2"/>
  <c r="D45" i="2"/>
  <c r="H12" i="2"/>
  <c r="E21" i="3"/>
  <c r="H21" i="3"/>
  <c r="H24" i="2"/>
  <c r="H26" i="2"/>
  <c r="C50" i="9"/>
  <c r="E50" i="9"/>
  <c r="F44" i="3" l="1"/>
  <c r="G12" i="1"/>
  <c r="H117" i="4"/>
  <c r="S9" i="4"/>
  <c r="E54" i="4"/>
  <c r="H33" i="4"/>
  <c r="Q159" i="4"/>
  <c r="Q33" i="4"/>
  <c r="Q12" i="4"/>
  <c r="S11" i="4"/>
  <c r="S24" i="4"/>
  <c r="S32" i="4"/>
  <c r="E159" i="4"/>
  <c r="Q138" i="4"/>
  <c r="S16" i="4"/>
  <c r="S25" i="4"/>
  <c r="S29" i="4"/>
  <c r="E75" i="4"/>
  <c r="C180" i="4"/>
  <c r="H180" i="4"/>
  <c r="C11" i="1" s="1"/>
  <c r="E18" i="3" s="1"/>
  <c r="E33" i="4"/>
  <c r="Q117" i="4"/>
  <c r="O180" i="4"/>
  <c r="S20" i="4"/>
  <c r="H8" i="4"/>
  <c r="E138" i="4"/>
  <c r="Q8" i="4"/>
  <c r="D19" i="3"/>
  <c r="I19" i="3" s="1"/>
  <c r="G47" i="6"/>
  <c r="G219" i="6"/>
  <c r="G90" i="6"/>
  <c r="G199" i="6"/>
  <c r="G70" i="6"/>
  <c r="G91" i="6" s="1"/>
  <c r="C13" i="1" s="1"/>
  <c r="E20" i="3" s="1"/>
  <c r="G220" i="6"/>
  <c r="F13" i="1" s="1"/>
  <c r="H20" i="3" s="1"/>
  <c r="G27" i="6"/>
  <c r="D80" i="8"/>
  <c r="B15" i="1" s="1"/>
  <c r="D22" i="3" s="1"/>
  <c r="D153" i="8"/>
  <c r="C15" i="1" s="1"/>
  <c r="E22" i="3" s="1"/>
  <c r="D372" i="8"/>
  <c r="H35" i="9"/>
  <c r="G18" i="1"/>
  <c r="G19" i="1"/>
  <c r="H48" i="9"/>
  <c r="H50" i="9" s="1"/>
  <c r="H21" i="9"/>
  <c r="D50" i="9"/>
  <c r="J12" i="11"/>
  <c r="I27" i="3"/>
  <c r="G23" i="1"/>
  <c r="F59" i="3" s="1"/>
  <c r="J25" i="13"/>
  <c r="H42" i="3"/>
  <c r="E12" i="4"/>
  <c r="G21" i="1"/>
  <c r="D24" i="3"/>
  <c r="I24" i="3" s="1"/>
  <c r="H38" i="3"/>
  <c r="E44" i="3"/>
  <c r="D25" i="3"/>
  <c r="I25" i="3" s="1"/>
  <c r="G22" i="1"/>
  <c r="B20" i="1"/>
  <c r="D23" i="3" s="1"/>
  <c r="G17" i="1"/>
  <c r="C20" i="1"/>
  <c r="E23" i="3" s="1"/>
  <c r="F20" i="1"/>
  <c r="H23" i="3" s="1"/>
  <c r="G44" i="3"/>
  <c r="H39" i="3"/>
  <c r="D48" i="3"/>
  <c r="G13" i="3"/>
  <c r="S8" i="4" l="1"/>
  <c r="Q180" i="4"/>
  <c r="F11" i="1" s="1"/>
  <c r="H18" i="3" s="1"/>
  <c r="E180" i="4"/>
  <c r="G48" i="6"/>
  <c r="E26" i="3"/>
  <c r="E28" i="3" s="1"/>
  <c r="F9" i="3" s="1"/>
  <c r="H9" i="3" s="1"/>
  <c r="B13" i="1"/>
  <c r="F15" i="1"/>
  <c r="H22" i="3" s="1"/>
  <c r="C24" i="1"/>
  <c r="B11" i="1"/>
  <c r="G11" i="1" s="1"/>
  <c r="H44" i="3"/>
  <c r="D21" i="3"/>
  <c r="I21" i="3" s="1"/>
  <c r="G14" i="1"/>
  <c r="I23" i="3"/>
  <c r="G20" i="1"/>
  <c r="H26" i="3" l="1"/>
  <c r="H28" i="3" s="1"/>
  <c r="F10" i="3" s="1"/>
  <c r="G53" i="3" s="1"/>
  <c r="G57" i="3" s="1"/>
  <c r="F53" i="3"/>
  <c r="F57" i="3" s="1"/>
  <c r="D20" i="3"/>
  <c r="I20" i="3" s="1"/>
  <c r="G13" i="1"/>
  <c r="G15" i="1"/>
  <c r="I22" i="3"/>
  <c r="F24" i="1"/>
  <c r="B24" i="1"/>
  <c r="D18" i="3"/>
  <c r="G24" i="1"/>
  <c r="H15" i="1" s="1"/>
  <c r="D26" i="3" l="1"/>
  <c r="D28" i="3" s="1"/>
  <c r="F8" i="3" s="1"/>
  <c r="I18" i="3"/>
  <c r="H10" i="3"/>
  <c r="C59" i="3"/>
  <c r="H23" i="1"/>
  <c r="D27" i="13"/>
  <c r="J27" i="13" s="1"/>
  <c r="H13" i="1"/>
  <c r="H18" i="1"/>
  <c r="H12" i="1"/>
  <c r="H19" i="1"/>
  <c r="H22" i="1"/>
  <c r="H21" i="1"/>
  <c r="H17" i="1"/>
  <c r="H14" i="1"/>
  <c r="H11" i="1"/>
  <c r="H20" i="1"/>
  <c r="I26" i="3" l="1"/>
  <c r="I28" i="3" s="1"/>
  <c r="H8" i="3"/>
  <c r="H13" i="3" s="1"/>
  <c r="D47" i="3"/>
  <c r="D49" i="3" s="1"/>
  <c r="I48" i="3" s="1"/>
  <c r="E53" i="3"/>
  <c r="E57" i="3" s="1"/>
  <c r="F13" i="3"/>
  <c r="H24" i="1"/>
</calcChain>
</file>

<file path=xl/sharedStrings.xml><?xml version="1.0" encoding="utf-8"?>
<sst xmlns="http://schemas.openxmlformats.org/spreadsheetml/2006/main" count="577" uniqueCount="318">
  <si>
    <t>Budget Justification for SF 424A Budget</t>
  </si>
  <si>
    <t>Last Updated / Version # :</t>
  </si>
  <si>
    <t>Instructions and Summary</t>
  </si>
  <si>
    <t>Control Number:</t>
  </si>
  <si>
    <t>Original Date of Submission:</t>
  </si>
  <si>
    <t>Award Recipient:</t>
  </si>
  <si>
    <t xml:space="preserve">Submitted by: </t>
  </si>
  <si>
    <t>(Recipient or Subrecipient)</t>
  </si>
  <si>
    <t>Please read the instructions on each tab before starting.  
If you have any questions, please submit to NITRO@arpa-h.gov.  Double check all fields highlighted in yellow!</t>
  </si>
  <si>
    <r>
      <t xml:space="preserve">SUMMARY OF BUDGET CATEGORY COSTS PROPOSED
</t>
    </r>
    <r>
      <rPr>
        <b/>
        <sz val="11"/>
        <color indexed="10"/>
        <rFont val="Arial"/>
        <family val="2"/>
      </rPr>
      <t>(Note: The values in this summary table are from entries made in each budget category tab.)</t>
    </r>
  </si>
  <si>
    <t>CATEGORY</t>
  </si>
  <si>
    <t>Year 1</t>
  </si>
  <si>
    <t>Year 2</t>
  </si>
  <si>
    <t>Year 3</t>
  </si>
  <si>
    <t xml:space="preserve"> Total Costs</t>
  </si>
  <si>
    <t>Project Costs %</t>
  </si>
  <si>
    <r>
      <t xml:space="preserve">Comments
</t>
    </r>
    <r>
      <rPr>
        <sz val="10"/>
        <color indexed="10"/>
        <rFont val="Arial"/>
        <family val="2"/>
      </rPr>
      <t>(Add comments as needed)</t>
    </r>
  </si>
  <si>
    <t>a. Personnel</t>
  </si>
  <si>
    <t>b. Fringe Benefits</t>
  </si>
  <si>
    <t>c. Travel</t>
  </si>
  <si>
    <t>d. Equipment</t>
  </si>
  <si>
    <t>e. Supplies</t>
  </si>
  <si>
    <t>f. Contractual</t>
  </si>
  <si>
    <t>Sub-recipient</t>
  </si>
  <si>
    <t>FFRDC</t>
  </si>
  <si>
    <t>Vendor</t>
  </si>
  <si>
    <t xml:space="preserve">Total Contractual </t>
  </si>
  <si>
    <t>g. Construction</t>
  </si>
  <si>
    <t>h. Other Direct Costs</t>
  </si>
  <si>
    <t>i. Indirect Charges</t>
  </si>
  <si>
    <t>Total Project Costs</t>
  </si>
  <si>
    <t>Additional Explanations/Comments (as necessary):</t>
  </si>
  <si>
    <t>Applicant Name:</t>
  </si>
  <si>
    <t>Award Number:</t>
  </si>
  <si>
    <t>Budget Information - Non Construction Programs</t>
  </si>
  <si>
    <t>OMB Approval No. 0348-0044</t>
  </si>
  <si>
    <t>Section A - Budget Summary</t>
  </si>
  <si>
    <t>Grant Program Function or Activity</t>
  </si>
  <si>
    <t>Catalog of Federal Domestic Assistance Number</t>
  </si>
  <si>
    <t>Estimated Unobligated Funds</t>
  </si>
  <si>
    <t>New or Revised Budget</t>
  </si>
  <si>
    <t xml:space="preserve">Federal </t>
  </si>
  <si>
    <t xml:space="preserve">Non-Federal </t>
  </si>
  <si>
    <t>Federal</t>
  </si>
  <si>
    <t>Non-Federal</t>
  </si>
  <si>
    <t>Total</t>
  </si>
  <si>
    <t>(a)</t>
  </si>
  <si>
    <t>(b)</t>
  </si>
  <si>
    <t>(c )</t>
  </si>
  <si>
    <t>(d)</t>
  </si>
  <si>
    <t>(e)</t>
  </si>
  <si>
    <t>(f)</t>
  </si>
  <si>
    <t>(g)</t>
  </si>
  <si>
    <t>1.</t>
  </si>
  <si>
    <t>2.</t>
  </si>
  <si>
    <t>3.</t>
  </si>
  <si>
    <t>4.</t>
  </si>
  <si>
    <t>5.</t>
  </si>
  <si>
    <t>Totals</t>
  </si>
  <si>
    <t>Section B - Budget Categories</t>
  </si>
  <si>
    <t>6.</t>
  </si>
  <si>
    <t>Object Class Categories</t>
  </si>
  <si>
    <t>Grant Program, Function or Activity</t>
  </si>
  <si>
    <t>Total (5)</t>
  </si>
  <si>
    <t>(1)</t>
  </si>
  <si>
    <t>(2)</t>
  </si>
  <si>
    <t>(3)</t>
  </si>
  <si>
    <t>(4)</t>
  </si>
  <si>
    <t>a.  Personnel</t>
  </si>
  <si>
    <t>b.  Fringe Benefits</t>
  </si>
  <si>
    <t>c.  Travel</t>
  </si>
  <si>
    <t>d.  Equipment</t>
  </si>
  <si>
    <t>e.  Supplies</t>
  </si>
  <si>
    <t>f.  Contractual</t>
  </si>
  <si>
    <t>g.  Construction</t>
  </si>
  <si>
    <t>h.  Other</t>
  </si>
  <si>
    <t>i.  Total Direct Charges (sum of 6a-6h)</t>
  </si>
  <si>
    <t>j.  Indirect Charges</t>
  </si>
  <si>
    <r>
      <t xml:space="preserve">k.  </t>
    </r>
    <r>
      <rPr>
        <b/>
        <sz val="9"/>
        <rFont val="Arial Narrow"/>
        <family val="2"/>
      </rPr>
      <t>Totals</t>
    </r>
    <r>
      <rPr>
        <sz val="9"/>
        <rFont val="Arial Narrow"/>
        <family val="2"/>
      </rPr>
      <t xml:space="preserve"> (sum of 6i-6j)</t>
    </r>
  </si>
  <si>
    <t>7.</t>
  </si>
  <si>
    <t>Program Income</t>
  </si>
  <si>
    <r>
      <t>SF-424A</t>
    </r>
    <r>
      <rPr>
        <sz val="9"/>
        <rFont val="Arial Narrow"/>
        <family val="2"/>
      </rPr>
      <t xml:space="preserve"> (Rev. 4-92) </t>
    </r>
  </si>
  <si>
    <t>Previous Edition Usable</t>
  </si>
  <si>
    <t>Prescribed by OMB Circular A-102</t>
  </si>
  <si>
    <t>Authorized for Local Reproduction</t>
  </si>
  <si>
    <t>Section C - Non-Federal Resources</t>
  </si>
  <si>
    <t>(a) Grant Program</t>
  </si>
  <si>
    <t>(b) Applicant</t>
  </si>
  <si>
    <t>(c ) State</t>
  </si>
  <si>
    <t>(d) Other Sources</t>
  </si>
  <si>
    <r>
      <t xml:space="preserve">(e) </t>
    </r>
    <r>
      <rPr>
        <b/>
        <sz val="9"/>
        <rFont val="Arial Narrow"/>
        <family val="2"/>
      </rPr>
      <t>Totals</t>
    </r>
  </si>
  <si>
    <t>8.</t>
  </si>
  <si>
    <t>9.</t>
  </si>
  <si>
    <t>10.</t>
  </si>
  <si>
    <t>11.</t>
  </si>
  <si>
    <t>12.</t>
  </si>
  <si>
    <r>
      <t>Total</t>
    </r>
    <r>
      <rPr>
        <sz val="9"/>
        <rFont val="Arial Narrow"/>
        <family val="2"/>
      </rPr>
      <t xml:space="preserve"> (sum of lines 8 - 11)</t>
    </r>
  </si>
  <si>
    <t>Section D - Forecasted Cash Needs</t>
  </si>
  <si>
    <t>Total for 1st Year</t>
  </si>
  <si>
    <t>1st Quarter</t>
  </si>
  <si>
    <t>2nd Quarter</t>
  </si>
  <si>
    <t>3rd Quarter</t>
  </si>
  <si>
    <t>4th quarter</t>
  </si>
  <si>
    <t>13.</t>
  </si>
  <si>
    <t>14.</t>
  </si>
  <si>
    <t>15.</t>
  </si>
  <si>
    <r>
      <t>Total</t>
    </r>
    <r>
      <rPr>
        <sz val="9"/>
        <rFont val="Arial Narrow"/>
        <family val="2"/>
      </rPr>
      <t xml:space="preserve"> (sum of lines 13 and 14)</t>
    </r>
  </si>
  <si>
    <t>Section E - Budget Estimates of Federal Funds Needed for Balance of the Project</t>
  </si>
  <si>
    <t>Future Funding Periods (Years)</t>
  </si>
  <si>
    <t>(b) First</t>
  </si>
  <si>
    <t>(c ) Second</t>
  </si>
  <si>
    <t>(d) Third</t>
  </si>
  <si>
    <t>(e) Fourth</t>
  </si>
  <si>
    <t>16.</t>
  </si>
  <si>
    <t>17.</t>
  </si>
  <si>
    <t>18.</t>
  </si>
  <si>
    <t>19.</t>
  </si>
  <si>
    <t>20.</t>
  </si>
  <si>
    <r>
      <t>Total</t>
    </r>
    <r>
      <rPr>
        <sz val="9"/>
        <rFont val="Arial Narrow"/>
        <family val="2"/>
      </rPr>
      <t xml:space="preserve"> (sum of lines 16-19)</t>
    </r>
  </si>
  <si>
    <t>Section F - Other Budget Information</t>
  </si>
  <si>
    <t>21. Direct Charges</t>
  </si>
  <si>
    <t>22. Indirect Charges</t>
  </si>
  <si>
    <t>23.  Remarks</t>
  </si>
  <si>
    <t xml:space="preserve">              </t>
  </si>
  <si>
    <t>Budget period 1</t>
  </si>
  <si>
    <t>Budget period 2</t>
  </si>
  <si>
    <t>Budget period 3</t>
  </si>
  <si>
    <t>Please populate with forecasted cash flow for the first year. This total should match total budget for the first year.</t>
  </si>
  <si>
    <r>
      <t>PLEASE READ!!!</t>
    </r>
    <r>
      <rPr>
        <b/>
        <sz val="11"/>
        <rFont val="Arial"/>
        <family val="2"/>
      </rPr>
      <t xml:space="preserve">
List personnel costs solely for employees of the entity completing this workbook.  All other personnel costs (of subrecipients or other contractual efforts of the entity preparing this) must be included under tab f., Contractual.  This includes all consultants and FFRDCs. When submitting this Budget Justification Workbook include resumes in the same package.
Identify positions to be supported.  Key personnel should be identified by title.  All other personnel should be identified either by title or a group category.  State the amounts of time (e.g., hours ) to be expended, the base pay rate or composite base rate, total direct personnel compensation and identify the rate basis (e.g., actual salary, labor distribution report, technical estimate, state civil service rates, etc.).  If composite rates are proposed for a particular position or group category, please provide a list of the proposed personnel and rates/hours used to compute the composite rates in the “Additional explanation/comments” box, as applicable.  If you are proposing escalation rates for the labor rates, please explain in the “Additional explanation/comments” box at the bottom.
</t>
    </r>
  </si>
  <si>
    <t>Task # and Title</t>
  </si>
  <si>
    <t>Position Title</t>
  </si>
  <si>
    <t xml:space="preserve"> Total Hours</t>
  </si>
  <si>
    <t xml:space="preserve"> Total Dollars</t>
  </si>
  <si>
    <t>Rate Basis</t>
  </si>
  <si>
    <t>Time 
(Hours)</t>
  </si>
  <si>
    <t>Pay Rate
($/Hr)</t>
  </si>
  <si>
    <t>Total Budget Period 1</t>
  </si>
  <si>
    <t>Total Budget Period 2</t>
  </si>
  <si>
    <t>Total Budget Period 3</t>
  </si>
  <si>
    <t>1.  Generation 2A Receiver Design</t>
  </si>
  <si>
    <t>Actual Salary</t>
  </si>
  <si>
    <t>EXAMPLE ONLY!!!</t>
  </si>
  <si>
    <t xml:space="preserve">Sr. Engineer    </t>
  </si>
  <si>
    <t>Electrical engineers (2)</t>
  </si>
  <si>
    <t xml:space="preserve">Technician         </t>
  </si>
  <si>
    <t>1.   (Task 1 Title)</t>
  </si>
  <si>
    <t>2.   (Task 2 Title)</t>
  </si>
  <si>
    <t>3.   (Task 3 Title)</t>
  </si>
  <si>
    <t>4.   (Task 4 Title)</t>
  </si>
  <si>
    <t>5.   (Task 5 Title)</t>
  </si>
  <si>
    <t>6.   (Task 6 Title)</t>
  </si>
  <si>
    <t>7.   (Task 7 Title)</t>
  </si>
  <si>
    <t>8.   (Task 8 Title)</t>
  </si>
  <si>
    <t>Total Personnel Costs</t>
  </si>
  <si>
    <t>Rate Type:</t>
  </si>
  <si>
    <t xml:space="preserve"> Year 3</t>
  </si>
  <si>
    <t>Total fringe requested:</t>
  </si>
  <si>
    <t xml:space="preserve">Applicants are required to indicate if they have a Federally approved fringe benefit rate agreement.
</t>
  </si>
  <si>
    <t xml:space="preserve">A fringe benefit rate has been negotiated with, or approved by, a Federal government agency.  A copy of the latest rate agreement is included with the Full Application (*see information below). </t>
  </si>
  <si>
    <r>
      <t xml:space="preserve">A fringe benefit rate has </t>
    </r>
    <r>
      <rPr>
        <b/>
        <u/>
        <sz val="11"/>
        <rFont val="Arial"/>
        <family val="2"/>
      </rPr>
      <t>not</t>
    </r>
    <r>
      <rPr>
        <b/>
        <sz val="11"/>
        <rFont val="Arial"/>
        <family val="2"/>
      </rPr>
      <t xml:space="preserve"> been negotiated with, or approved by, a Federal agency (*see information below).</t>
    </r>
  </si>
  <si>
    <t>X</t>
  </si>
  <si>
    <r>
      <rPr>
        <b/>
        <sz val="12"/>
        <color rgb="FFFF0000"/>
        <rFont val="Arial"/>
        <family val="2"/>
      </rPr>
      <t xml:space="preserve">*IMPORTANT: </t>
    </r>
    <r>
      <rPr>
        <b/>
        <sz val="11"/>
        <color rgb="FFFF0000"/>
        <rFont val="Arial"/>
        <family val="2"/>
      </rPr>
      <t xml:space="preserve"> In the space provided below (or as an attachment) provide a complete explanation and the full calculations used to derive the total fringe costs.  </t>
    </r>
    <r>
      <rPr>
        <sz val="11"/>
        <color rgb="FFFF0000"/>
        <rFont val="Arial"/>
        <family val="2"/>
      </rPr>
      <t xml:space="preserve">If the total fringe costs are a cumulative amount of more than one calculation or rate application, the explanation and calculations should identify all rates used, along with the base they were applied to (and how the base was derived), and a total for each (along with grand total).  Do not average the rates and apply them to get one fringe cost percentage.  NOTE:  </t>
    </r>
    <r>
      <rPr>
        <u/>
        <sz val="11"/>
        <color rgb="FFFF0000"/>
        <rFont val="Arial"/>
        <family val="2"/>
      </rPr>
      <t>You must apply the fringe benefit rate to both the Federal Share and Recipient Cost Share.</t>
    </r>
  </si>
  <si>
    <t>Explanations/Comments/Calculations/Formula:</t>
  </si>
  <si>
    <t xml:space="preserve">PLEASE READ!!!
Provide travel detail as requested below, identifying total Foreign and Domestic Travel as separate items.  "Purpose of travel" are items such as professional conference, ARPA-H sponsored meeting, project management meeting, etc.  The Basis for Estimating Costs are items such as past trips, current quotations, Federal Travel Regulations, etc. Note:  Travel to the OA/NITRO Symposium(s) must be proposed under the “Other Direct Cost” tab for each Budget Year. 
All listed travel must be necessary for the performance of the objectives in the Statement of Project Objectives and accompanying Technical Milestones and Deliverables.  The Prime Recipient must budget for one visit per year with the ARPA-H Program Director in Washington, DC. </t>
  </si>
  <si>
    <t>Purpose of travel</t>
  </si>
  <si>
    <t>No. of Travelers</t>
  </si>
  <si>
    <t xml:space="preserve">Depart From 
</t>
  </si>
  <si>
    <t xml:space="preserve">Destination 
</t>
  </si>
  <si>
    <t>No. of Days</t>
  </si>
  <si>
    <t>Cost per Traveler</t>
  </si>
  <si>
    <t>Cost per Trip</t>
  </si>
  <si>
    <t>Basis for Estimating Costs</t>
  </si>
  <si>
    <r>
      <rPr>
        <b/>
        <sz val="10"/>
        <color rgb="FFFF0000"/>
        <rFont val="Arial"/>
        <family val="2"/>
      </rPr>
      <t>EXAMPLE ONLY!!!</t>
    </r>
    <r>
      <rPr>
        <sz val="10"/>
        <color rgb="FFFF0000"/>
        <rFont val="Arial"/>
        <family val="2"/>
      </rPr>
      <t xml:space="preserve"> </t>
    </r>
    <r>
      <rPr>
        <sz val="10"/>
        <color theme="0" tint="-0.499984740745262"/>
        <rFont val="Arial"/>
        <family val="2"/>
      </rPr>
      <t xml:space="preserve">  Visit to PV cell mfr. to set up vendor agreement</t>
    </r>
  </si>
  <si>
    <t>Internet prices</t>
  </si>
  <si>
    <t>Domestic Travel</t>
  </si>
  <si>
    <t>Domestic Travel Subtotal</t>
  </si>
  <si>
    <t>International Travel</t>
  </si>
  <si>
    <t>International Travel Subtotal</t>
  </si>
  <si>
    <t>Year 1 Total</t>
  </si>
  <si>
    <t>Year 2 Total</t>
  </si>
  <si>
    <t xml:space="preserve"> Year 3 Total</t>
  </si>
  <si>
    <t>PROJECT TOTAL</t>
  </si>
  <si>
    <t>Equipment Item</t>
  </si>
  <si>
    <t>Qty</t>
  </si>
  <si>
    <t xml:space="preserve">Unit Cost         </t>
  </si>
  <si>
    <t xml:space="preserve">Total Cost             </t>
  </si>
  <si>
    <t>Basis of Cost</t>
  </si>
  <si>
    <t>Justification of Need</t>
  </si>
  <si>
    <r>
      <rPr>
        <b/>
        <sz val="10"/>
        <color rgb="FFFF0000"/>
        <rFont val="Arial"/>
        <family val="2"/>
      </rPr>
      <t xml:space="preserve">EXAMPLE ONLY!!! </t>
    </r>
    <r>
      <rPr>
        <b/>
        <sz val="10"/>
        <color theme="0" tint="-0.34998626667073579"/>
        <rFont val="Arial"/>
        <family val="2"/>
      </rPr>
      <t xml:space="preserve">  </t>
    </r>
    <r>
      <rPr>
        <sz val="10"/>
        <color theme="0" tint="-0.34998626667073579"/>
        <rFont val="Arial"/>
        <family val="2"/>
      </rPr>
      <t>Thermal shock chamber</t>
    </r>
  </si>
  <si>
    <t>Vendor Quote</t>
  </si>
  <si>
    <t>Reliability testing of PV modules- Task 4.3</t>
  </si>
  <si>
    <t>Year 3 Total</t>
  </si>
  <si>
    <t>General Category of Supplies</t>
  </si>
  <si>
    <r>
      <rPr>
        <b/>
        <sz val="10"/>
        <color rgb="FFFF0000"/>
        <rFont val="Arial"/>
        <family val="2"/>
      </rPr>
      <t>EXAMPLE ONLY!!!</t>
    </r>
    <r>
      <rPr>
        <b/>
        <sz val="10"/>
        <color theme="0" tint="-0.34998626667073579"/>
        <rFont val="Arial"/>
        <family val="2"/>
      </rPr>
      <t xml:space="preserve"> </t>
    </r>
    <r>
      <rPr>
        <sz val="10"/>
        <color theme="0" tint="-0.34998626667073579"/>
        <rFont val="Arial"/>
        <family val="2"/>
      </rPr>
      <t xml:space="preserve"> Wireless DAS components</t>
    </r>
  </si>
  <si>
    <t>Catalog price</t>
  </si>
  <si>
    <t>For Alpha prototype - Task 2.4</t>
  </si>
  <si>
    <t xml:space="preserve"> Award Recipient:</t>
  </si>
  <si>
    <t>PLEASE READ!!!
The entity completing this form must provide all costs related to subrecipients, vendors, contractors, consultants and FFRDC partners in the applicable boxes below.  
Subrecipients (partners, subawardees): 
Each Subrecipient incurring greater than or equal to 10% of the Total Project Costs must complete a separate Budget Justification Workbook to justify its proposed budget.  The Subrecipients’ SF-424A and Budget Justification Workbooks may be completed by either the Subrecipients themselves or by the preparer of this workbook.  The budget totals on the Subrecipients' workbooks must match the Subrecipient entries described below.
Subrecipients incurring less than 10% of the Total Project Costs are not required to complete a separate Budget Justification workbook.  However, such Subrecipients are required to provide supporting documentation to justify their proposed budgets.  At a minimum, the supporting documentation must include a sufficient basis for the estimated costs for ARPA-H evaluation.  Please also refer to instructions in tabs b. Fringe Benefits and i. Indirect Costs.</t>
  </si>
  <si>
    <t>Vendors (includes contractors and consultants):
List all vendors/contractors/consultants supplying commercial supplies or services used to support the project.  The support to justify vendor costs (in any amount) should provide the purpose for the products or services and a basis of the estimated costs that is considered sufficient for ARPA-H evaluation.
Federal Research and Development Centers (FFRDCs):
Each FFRDC incurring greater than or equal to 10% of the Total Project Costs must complete a separate SF-424A and separate Budget Justification worksheet to justify its proposed budget.  The FFRDC workbooks may be completed by either the Subrecipients themselves or by the preparer of this workbook.  The budget totals on the Subrecipient's SF-424A and Budget Justification Workbook must match the Subrecipient entries described below.
FFRDCs incurring less than 10% of the Total Project Cost are not required to complete a separate SF-424A and Budget Justification Workbook.  However, FFRDCs are required to provide supporting documentation to justify their proposed budgets.  At a minimum, the supporting documentation must include a sufficient basis for the estimated costs for ARPA-H evaluation. Please also refer to instructions in tabs b. Fringe Benefits and i. Indirect Costs.</t>
  </si>
  <si>
    <t>Sub-Recipient
Name/Organization</t>
  </si>
  <si>
    <t>Purpose/Tasks in Statement of Project Objectives (SOPO)</t>
  </si>
  <si>
    <t xml:space="preserve"> Year 1
Costs</t>
  </si>
  <si>
    <t>Year 2
Costs</t>
  </si>
  <si>
    <t>Year 3
Costs</t>
  </si>
  <si>
    <t>Project Total</t>
  </si>
  <si>
    <r>
      <rPr>
        <b/>
        <sz val="10"/>
        <color rgb="FFFF0000"/>
        <rFont val="Arial"/>
        <family val="2"/>
      </rPr>
      <t>EXAMPLE ONLY!!!</t>
    </r>
    <r>
      <rPr>
        <sz val="10"/>
        <color rgb="FFFF0000"/>
        <rFont val="Arial"/>
        <family val="2"/>
      </rPr>
      <t xml:space="preserve"> </t>
    </r>
    <r>
      <rPr>
        <sz val="10"/>
        <color theme="0" tint="-0.34998626667073579"/>
        <rFont val="Arial"/>
        <family val="2"/>
      </rPr>
      <t xml:space="preserve"> XYZ Corp.</t>
    </r>
  </si>
  <si>
    <t>Partner to develop optimal fresnel lens for Gen 2 product - Task 2.4</t>
  </si>
  <si>
    <t>Total Sub-Recipient</t>
  </si>
  <si>
    <t>Vendor 
Name/Organization</t>
  </si>
  <si>
    <t>Product or Service, Purpose/Need and Basis of Cost
(Provide additional support at bottom of page as needed)</t>
  </si>
  <si>
    <t>Year 1
Costs</t>
  </si>
  <si>
    <r>
      <t>EXAMPLE ONLY!!!</t>
    </r>
    <r>
      <rPr>
        <sz val="10"/>
        <rFont val="Arial"/>
        <family val="2"/>
      </rPr>
      <t xml:space="preserve">  </t>
    </r>
    <r>
      <rPr>
        <sz val="10"/>
        <color theme="0" tint="-0.34998626667073579"/>
        <rFont val="Arial"/>
        <family val="2"/>
      </rPr>
      <t>ABC Corp.</t>
    </r>
  </si>
  <si>
    <t>Vendor for developing custom robotics to perform lens inspection,  alignment, and placement (Task 4 ).  Required for expanding CPV module mfg. capacity.  Cost is from competitive quotes.</t>
  </si>
  <si>
    <t>Total Vendor / Organization</t>
  </si>
  <si>
    <t>FFRDC
Name/Organization</t>
  </si>
  <si>
    <t>Purpose</t>
  </si>
  <si>
    <t xml:space="preserve"> </t>
  </si>
  <si>
    <t>Total FFRDC</t>
  </si>
  <si>
    <t>Total Contractual</t>
  </si>
  <si>
    <r>
      <t>PLEASE READ!!!</t>
    </r>
    <r>
      <rPr>
        <b/>
        <sz val="11"/>
        <rFont val="Arial"/>
        <family val="2"/>
      </rPr>
      <t xml:space="preserve">
"Construction" for the purpose of budgeting, is defined as all types of work done on a particular building, including erecting, altering, or remodeling.  Construction conducted by the award recipient is entered on this page.  Any construction work that is performed by a vendor or subrecipient to the award recipient should be entered under f. Contractual.
List all proposed construction below, providing a basis of cost such as engineering estimates, prior construction, etc., and briefly justify its need as it applies to the Statement of Project Objectives and accompanying Technical Milestones and Deliverables being performed.
</t>
    </r>
  </si>
  <si>
    <t>Overall description of construction activities:</t>
  </si>
  <si>
    <r>
      <t xml:space="preserve">EXAMPLE ONLY!!! </t>
    </r>
    <r>
      <rPr>
        <sz val="10"/>
        <color theme="0" tint="-0.34998626667073579"/>
        <rFont val="Arial"/>
        <family val="2"/>
      </rPr>
      <t>"Build wind turbine platform"</t>
    </r>
  </si>
  <si>
    <t>General Description</t>
  </si>
  <si>
    <t xml:space="preserve">Cost             </t>
  </si>
  <si>
    <r>
      <rPr>
        <sz val="10"/>
        <color rgb="FFFF0000"/>
        <rFont val="Arial"/>
        <family val="2"/>
      </rPr>
      <t xml:space="preserve">EXAMPLE ONLY!!! </t>
    </r>
    <r>
      <rPr>
        <sz val="10"/>
        <color theme="0" tint="-0.34998626667073579"/>
        <rFont val="Arial"/>
        <family val="2"/>
      </rPr>
      <t xml:space="preserve">Three days of excavation for platform site
</t>
    </r>
  </si>
  <si>
    <t>Engineering estimate</t>
  </si>
  <si>
    <t>Site must be prepared for construction of platform.</t>
  </si>
  <si>
    <t>TT&amp;O Totals (Optional)</t>
  </si>
  <si>
    <t>TT&amp;O Personnel</t>
  </si>
  <si>
    <t>TT&amp;O Fringe</t>
  </si>
  <si>
    <t>TT&amp;O Travel</t>
  </si>
  <si>
    <t>TT&amp;O Equipment</t>
  </si>
  <si>
    <t>TT&amp;O Supplies</t>
  </si>
  <si>
    <t>TT&amp;O Other</t>
  </si>
  <si>
    <t>TT&amp;O Contractual</t>
  </si>
  <si>
    <t>TT&amp;O Construction</t>
  </si>
  <si>
    <t>TT&amp;O Total</t>
  </si>
  <si>
    <t>TT&amp;O Year 1</t>
  </si>
  <si>
    <t>TT&amp;O Year 2</t>
  </si>
  <si>
    <t>TT&amp;O Year 3</t>
  </si>
  <si>
    <t>General description</t>
  </si>
  <si>
    <t xml:space="preserve"> Cost             </t>
  </si>
  <si>
    <t>TT&amp;O?</t>
  </si>
  <si>
    <t>TT&amp;O Type</t>
  </si>
  <si>
    <r>
      <rPr>
        <b/>
        <sz val="10"/>
        <color rgb="FFFF0000"/>
        <rFont val="Arial"/>
        <family val="2"/>
      </rPr>
      <t>EXAMPLE ONLY!!!</t>
    </r>
    <r>
      <rPr>
        <b/>
        <sz val="10"/>
        <color theme="0" tint="-0.34998626667073579"/>
        <rFont val="Arial"/>
        <family val="2"/>
      </rPr>
      <t xml:space="preserve"> </t>
    </r>
    <r>
      <rPr>
        <sz val="10"/>
        <color theme="0" tint="-0.34998626667073579"/>
        <rFont val="Arial"/>
        <family val="2"/>
      </rPr>
      <t xml:space="preserve"> Grad student tuition</t>
    </r>
  </si>
  <si>
    <t>Established UCD costs</t>
  </si>
  <si>
    <t>No</t>
  </si>
  <si>
    <t xml:space="preserve">Support of graduate students working on project </t>
  </si>
  <si>
    <r>
      <rPr>
        <b/>
        <sz val="10"/>
        <color rgb="FFFF0000"/>
        <rFont val="Arial"/>
        <family val="2"/>
      </rPr>
      <t>EXAMPLE ONLY!!!</t>
    </r>
    <r>
      <rPr>
        <b/>
        <sz val="10"/>
        <color theme="0" tint="-0.34998626667073579"/>
        <rFont val="Arial"/>
        <family val="2"/>
      </rPr>
      <t xml:space="preserve"> </t>
    </r>
    <r>
      <rPr>
        <sz val="10"/>
        <color theme="0" tint="-0.34998626667073579"/>
        <rFont val="Arial"/>
        <family val="2"/>
      </rPr>
      <t xml:space="preserve"> Contractual </t>
    </r>
  </si>
  <si>
    <t>Personnel costs to develop commercialization plans</t>
  </si>
  <si>
    <r>
      <rPr>
        <b/>
        <sz val="10"/>
        <color rgb="FFFF0000"/>
        <rFont val="Arial"/>
        <family val="2"/>
      </rPr>
      <t>EXAMPLE ONLY!!!</t>
    </r>
    <r>
      <rPr>
        <b/>
        <sz val="10"/>
        <color theme="0" tint="-0.34998626667073579"/>
        <rFont val="Arial"/>
        <family val="2"/>
      </rPr>
      <t xml:space="preserve"> </t>
    </r>
    <r>
      <rPr>
        <sz val="10"/>
        <color theme="0" tint="-0.34998626667073579"/>
        <rFont val="Arial"/>
        <family val="2"/>
      </rPr>
      <t xml:space="preserve"> Conferences</t>
    </r>
  </si>
  <si>
    <t xml:space="preserve">Travel &amp; Conference Expenses </t>
  </si>
  <si>
    <t>Yes</t>
  </si>
  <si>
    <t>ARPA-H Energy Summit travel and registration</t>
  </si>
  <si>
    <t xml:space="preserve">Budget Justification for SF 424A Budget          </t>
  </si>
  <si>
    <t>i. Indirect Costs</t>
  </si>
  <si>
    <t>Rate type:</t>
  </si>
  <si>
    <t>Total indirect costs requested:</t>
  </si>
  <si>
    <t xml:space="preserve">Applicants are required to indicate if they have a Federally approved indirect rate agreement.
</t>
  </si>
  <si>
    <t xml:space="preserve">If reimbursement for indirect costs is requested, a federally approved indirect rate agreement , or an indirect rate proposal is required in accordance with the instructions below.   The indirect rate proposal must be accepted by ARPA-E for estimating purposes.  Calculate the indirect rate/dollars and enter this information above. </t>
  </si>
  <si>
    <t>x</t>
  </si>
  <si>
    <t>An indirect rate has been negotiated with, or approved by, a Federal government agency.  A copy of the latest rate agreement is included with the Full Application (*see information below).</t>
  </si>
  <si>
    <r>
      <t xml:space="preserve">An indirect rate agreement has </t>
    </r>
    <r>
      <rPr>
        <b/>
        <u/>
        <sz val="11"/>
        <rFont val="Arial"/>
        <family val="2"/>
      </rPr>
      <t>not</t>
    </r>
    <r>
      <rPr>
        <b/>
        <sz val="11"/>
        <rFont val="Arial"/>
        <family val="2"/>
      </rPr>
      <t xml:space="preserve"> been negotiated with, or approved by, a Federal government agency (*see information below). </t>
    </r>
  </si>
  <si>
    <t>*IMPORTANT:  In the space provided below (or as an attachment) provide a complete explanation and the full calculations used to derive the total indirect costs.  If the total indirect costs are a cumulative amount of more than one calculation or rate application, the explanation and calculations should identify all rates used, along with the base they were applied to (and how the base was derived), and a total for each (along with grand total).  Do not average the rates and apply them to get one indirect cost percentage.  NOTE:  You must apply the indirect rate to both the Federal Share and Recipient Cost Share.</t>
  </si>
  <si>
    <t xml:space="preserve">Budget Justification for SF 424A Budget         </t>
  </si>
  <si>
    <t>Cost Share</t>
  </si>
  <si>
    <t xml:space="preserve">Organization/Source                 </t>
  </si>
  <si>
    <t>Type</t>
  </si>
  <si>
    <r>
      <t xml:space="preserve">Type of Donor </t>
    </r>
    <r>
      <rPr>
        <b/>
        <sz val="11"/>
        <color rgb="FFFF0000"/>
        <rFont val="Arial"/>
        <family val="2"/>
      </rPr>
      <t>(MUST SELECT)</t>
    </r>
  </si>
  <si>
    <t xml:space="preserve">Cost Share Item </t>
  </si>
  <si>
    <t>Year 1
Cost Share</t>
  </si>
  <si>
    <t>Year 2
Cost Share</t>
  </si>
  <si>
    <t>Year 3
Cost Share</t>
  </si>
  <si>
    <t>Total Project Cost Share</t>
  </si>
  <si>
    <r>
      <rPr>
        <sz val="10"/>
        <color rgb="FFFF0000"/>
        <rFont val="Arial"/>
        <family val="2"/>
      </rPr>
      <t xml:space="preserve">EXAMPLE ONLY!!! </t>
    </r>
    <r>
      <rPr>
        <sz val="10"/>
        <color theme="0" tint="-0.34998626667073579"/>
        <rFont val="Arial"/>
        <family val="2"/>
      </rPr>
      <t xml:space="preserve">ABC Company
</t>
    </r>
  </si>
  <si>
    <t>Cash</t>
  </si>
  <si>
    <t>Other</t>
  </si>
  <si>
    <t>Project partner ABC Company will provide 40 PV modules for product development at 50% off the of the retail price of $680</t>
  </si>
  <si>
    <t>In Kind</t>
  </si>
  <si>
    <t>Applicant</t>
  </si>
  <si>
    <t>State</t>
  </si>
  <si>
    <t>Other Sources</t>
  </si>
  <si>
    <t xml:space="preserve">Total Project Cost:  </t>
  </si>
  <si>
    <t>Cost Share Percent of Award:</t>
  </si>
  <si>
    <r>
      <t xml:space="preserve">If an Applicant is selected for award negotiations and does not have a Federally approved indirect rate agreement, then the Applicant is required to submit an Indirect Rate Proposal to the ARPA-H Contracting Officer.  The Applicant must provide this information to the ARPA-H Contracting Officer at NITRO@arpa-h.gov </t>
    </r>
    <r>
      <rPr>
        <b/>
        <i/>
        <u/>
        <sz val="11"/>
        <color rgb="FFFF0000"/>
        <rFont val="Arial"/>
        <family val="2"/>
      </rPr>
      <t>within 2 days</t>
    </r>
    <r>
      <rPr>
        <b/>
        <i/>
        <sz val="11"/>
        <color rgb="FFFF0000"/>
        <rFont val="Arial"/>
        <family val="2"/>
      </rPr>
      <t xml:space="preserve"> </t>
    </r>
    <r>
      <rPr>
        <i/>
        <sz val="11"/>
        <rFont val="Arial"/>
        <family val="2"/>
      </rPr>
      <t>after the receiving the award notification. In the subject line of the email, please state “Rate Proposal” and include the Applicant’s name, FOA name and number, and application control number.</t>
    </r>
  </si>
  <si>
    <r>
      <t>PLEASE READ!!!</t>
    </r>
    <r>
      <rPr>
        <b/>
        <sz val="11"/>
        <rFont val="Arial"/>
        <family val="2"/>
      </rPr>
      <t xml:space="preserve">
IF PROPOSING A COST SHARE ARRANGEMENT, applicants must provide and justify proposed costs related to Cost Share for each year of the entire budget period.  Applicants must provide a detailed explanation of the cash or cash value of all cost share proposed for the project.    
Project teams are not permitted to receive fees or profits under ARPA-H awards.  All monies must be spent on activities or equipment directly related to meeting the objectives in the Statement of Project Objectives and accompanying Technical Milestones and Deliverables.  Additionally, foregone fee or profit by any member of the proposed Project Team may not be considered cost sharing under any resulting award. 
</t>
    </r>
  </si>
  <si>
    <t>ARPA-H</t>
  </si>
  <si>
    <t>If reimbursement for fringe benefits is requested, a Federally approved fringe benefit rate agreement, or a fringe benefit rate proposal is required in accordance with the instructions below.  The fringe benefit rate proposal must be accepted by ARPA-H for estimating purposes.  Calculate the fringe rate/dollars and enter this information above.</t>
  </si>
  <si>
    <r>
      <t xml:space="preserve">If an Applicant is selected for award negotiations and does not have a Federally approved fringe benefit rate agreement, then the Applicant is required to submit an Indirect Rate Proposal to the ARPA-H Contracting Officer.  The Applicant must provide this information to the ARPA-H Contracting Officer at NITRO@arpa-h.gov </t>
    </r>
    <r>
      <rPr>
        <b/>
        <i/>
        <u/>
        <sz val="11"/>
        <color rgb="FFFF0000"/>
        <rFont val="Arial"/>
        <family val="2"/>
      </rPr>
      <t>within 2 days</t>
    </r>
    <r>
      <rPr>
        <b/>
        <i/>
        <sz val="11"/>
        <color rgb="FFFF0000"/>
        <rFont val="Arial"/>
        <family val="2"/>
      </rPr>
      <t xml:space="preserve"> </t>
    </r>
    <r>
      <rPr>
        <i/>
        <sz val="11"/>
        <rFont val="Arial"/>
        <family val="2"/>
      </rPr>
      <t>after the receiving the award notification. In the subject line of the email, please state “Rate Proposal” and include the Applicant’s name, FOA name and number, and application control number.</t>
    </r>
  </si>
  <si>
    <t>Year 4
Cost Share</t>
  </si>
  <si>
    <t>Year 5
Cost Share</t>
  </si>
  <si>
    <t>Year 4</t>
  </si>
  <si>
    <t>Year 5</t>
  </si>
  <si>
    <t>Year 4 Total</t>
  </si>
  <si>
    <t>Year 5 Total</t>
  </si>
  <si>
    <t>TT&amp;O Year 4</t>
  </si>
  <si>
    <t>TT&amp;O Year 5</t>
  </si>
  <si>
    <t>Year 4
Costs</t>
  </si>
  <si>
    <t>Year 5
Costs</t>
  </si>
  <si>
    <t xml:space="preserve"> Year 4 Total</t>
  </si>
  <si>
    <t xml:space="preserve"> Year 5 Total</t>
  </si>
  <si>
    <t xml:space="preserve"> Year 4</t>
  </si>
  <si>
    <t xml:space="preserve"> Year 5</t>
  </si>
  <si>
    <t>07/07/2023   V 2</t>
  </si>
  <si>
    <t>Budget period 4</t>
  </si>
  <si>
    <t>Budget period 5</t>
  </si>
  <si>
    <r>
      <t>PLEASE READ!!!</t>
    </r>
    <r>
      <rPr>
        <b/>
        <sz val="11"/>
        <rFont val="Arial"/>
        <family val="2"/>
      </rPr>
      <t xml:space="preserve">
"Equipment" is generally defined as an item with an acquisition cost greater than $10,000 and a useful life expectancy of more than one year.  Further definitions can be found at 2 C.F.R. 200.
List all proposed equipment below, providing a basis of cost such as vendor quotes, catalog prices, prior invoices, etc., and briefly justify its need as it applies to the Statement of Project Objectives and accompanying Technical Milestones and Deliverables.  If it is existing equipment, and the value of its contribution to the project budget is being shown as cost share, provide logical support for the estimated value shown.  If it is new equipment which will retain a useful life upon completion of the project, provide logical support for the estimated value shown.
</t>
    </r>
    <r>
      <rPr>
        <b/>
        <sz val="11"/>
        <color indexed="10"/>
        <rFont val="Arial"/>
        <family val="2"/>
      </rPr>
      <t xml:space="preserve">
For equipment with an aggregate price of $10,000.00 or greater, also include supporting documentation such as a copy of the associated vendor quote or catalog price list.
</t>
    </r>
  </si>
  <si>
    <r>
      <t>PLEASE READ!!!</t>
    </r>
    <r>
      <rPr>
        <b/>
        <sz val="11"/>
        <rFont val="Arial"/>
        <family val="2"/>
      </rPr>
      <t xml:space="preserve">
"Supplies" are generally defined as an item with an acquisition cost of $10,000 or less and a useful life expectancy of less than one year.  Supplies are generally consumed during the project performance. Further definitions can be found at 2 C.F.R. 200.
List all proposed supplies below, providing a bases of cost such as vendor quotes, catalog prices, prior invoices, etc., and briefly justifying the need for the Supplies as they apply to the Statement of Project Objectives and accompanying Technical Milestones and Deliverables.  Note that Supply items must be direct costs to the project at this budget category, and not duplicative of supply costs included in the indirect pool that is the basis of the indirect rate applied for this project.
</t>
    </r>
  </si>
  <si>
    <t>Ttotal</t>
  </si>
  <si>
    <t>21.</t>
  </si>
  <si>
    <t>22.</t>
  </si>
  <si>
    <t>23.</t>
  </si>
  <si>
    <t>25. Indirect Charges</t>
  </si>
  <si>
    <t>26.  Remarks</t>
  </si>
  <si>
    <r>
      <t xml:space="preserve">k.  </t>
    </r>
    <r>
      <rPr>
        <b/>
        <sz val="9"/>
        <rFont val="Arial Narrow"/>
        <family val="2"/>
      </rPr>
      <t>Totals</t>
    </r>
    <r>
      <rPr>
        <sz val="9"/>
        <rFont val="Arial Narrow"/>
        <family val="2"/>
      </rPr>
      <t xml:space="preserve"> (sum of 7i-7j)</t>
    </r>
  </si>
  <si>
    <t xml:space="preserve">Total </t>
  </si>
  <si>
    <t xml:space="preserve">PLEASE READ!!!
Applicants must provide and justify proposed costs related to Other Direct Costs for each year of the entire budget period.  Other Direct Costs are direct cost items required for the project which do not fit clearly into other categories, and are not included in the indirect pool for which the indirect rate is being applied to this project.  Other Direct Costs include Technology Transfer and Outreach (TT&amp;O) activities.  Examples of TT&amp;O activities that are allowable under Federal costs principles are provided in Section IV.G.8 of the FOA.   Applicants must provide a basis of cost (e.g., vendor quotes, prior purchases of similar or like items, published price list, etc.).                                                                                                                                                                                                                           
Only TT&amp;O costs that relate to a specific technology funded by ARPA-H will be allowed, if the costs are allowable in accordance with Federal cost principles.  For TT&amp;O activities aimed at advancing a portfolio of technologies and/or products owned by the Recipient or Project Partner, only the portion of costs specifically attributable to advancing the ARPA-H funded technology will be reimbursed.  
Note for Patent Costs:  ARPA-H will not reimburse any costs and fees relating to the filing and prosecution of foreign patent applications on subject inventions disclosed to ARPA-H.  
</t>
  </si>
  <si>
    <t xml:space="preserve">• This worksheet auto populates when data is entered on subsequent tabs (a. Personnel, b. Fringe Benefits, c. Travel, d. Equipment, e. Supplies, f. Contractual, g. Other, h. Indirect Costs, Cost Share). The term “tab” refers to a worksheet within the Budget Justification Workbook.  Each tab may be found and accessed at the bottom of this Workbook. On this Instructions and Summary tab the award recipient should update Control Number, Award Recipient, Original Date of Submission, Submitted By and the Comments section as needed. If this is a new version please ensure to update the Last Updated / Version # in the top right of this sheet. X
• The Prime Recipient must complete this Budget Justification Workbook.  In addition, each Subrecipient incurring greater than or equal to 10% of the Total Project Cost must complete an additional Budget Justification Workbook to justify its proposed budget.  The Subrecipient's Budget Justification Workbook total project costs must match the amount on tab f. Contractual in the Prime Recipient’s Budget Justification Workbook. All documents should be submitted as one package to ARPA-H, however, subrecipients can provide budget documents directly to ARPA-H if necessary. The Prime Recipient’s Budget Justification Workbook will not be reviewed until all supporting documentation is submitted.
• The total budget presented in the Budget Justification Workbook and the SF-424A must include both Federal (ARPA-H) and Non-Federal (cost share) expenditures, the sum of which equals the Total Project Cost proposed by the Applicant.  All costs, whether paid with Federal funding or by the Project Team, must be justified.  
• Each budget category will automatically populate in the second tab in this Budget Justification Workbook (SF-424A).  The totals in each budget category and the Total Project Cost must be the same in the SF-424A and the Budget Justification Workbook.  The award recipient must review the SF-424A, fill in the award number and fill in Section D (Projected Cash Flows) in the SF-424A tab.
• All costs incurred by the Prime Recipient’s Subrecipients, vendors, contractors, consultants and Federally Funded Research and Development Centers (FFRDCs), must be entered in tab f. Contractual.  All other sections are for the costs of the Prime Recipient only.
• No individual may be paid more than $212,100 per year under an ARPA-H funding agreement. 
• All expenditures must be allowable, allocable, and reasonable in accordance with the applicable Federal cost principles.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</si>
</sst>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4" formatCode="_(&quot;$&quot;* #,##0.00_);_(&quot;$&quot;* \(#,##0.00\);_(&quot;$&quot;* &quot;-&quot;??_);_(@_)"/>
    <numFmt numFmtId="43" formatCode="_(* #,##0.00_);_(* \(#,##0.00\);_(* &quot;-&quot;??_);_(@_)"/>
    <numFmt numFmtId="164" formatCode="&quot;$&quot;#,##0.00"/>
    <numFmt numFmtId="165" formatCode="&quot;$&quot;#,##0"/>
    <numFmt numFmtId="166" formatCode="0.0%"/>
    <numFmt numFmtId="167" formatCode="_(* #,##0_);_(* \(#,##0\);_(* &quot;-&quot;??_);_(@_)"/>
    <numFmt numFmtId="168" formatCode="0.0"/>
  </numFmts>
  <fonts count="66" x14ac:knownFonts="1">
    <font>
      <sz val="10"/>
      <name val="Arial"/>
    </font>
    <font>
      <sz val="10"/>
      <name val="Arial"/>
      <family val="2"/>
    </font>
    <font>
      <sz val="8"/>
      <name val="Arial"/>
      <family val="2"/>
    </font>
    <font>
      <b/>
      <sz val="10"/>
      <name val="Arial"/>
      <family val="2"/>
    </font>
    <font>
      <b/>
      <sz val="11"/>
      <name val="Arial"/>
      <family val="2"/>
    </font>
    <font>
      <sz val="10"/>
      <name val="Arial"/>
      <family val="2"/>
    </font>
    <font>
      <i/>
      <sz val="10"/>
      <name val="Arial"/>
      <family val="2"/>
    </font>
    <font>
      <sz val="11"/>
      <name val="Arial"/>
      <family val="2"/>
    </font>
    <font>
      <b/>
      <sz val="11"/>
      <color indexed="10"/>
      <name val="Arial"/>
      <family val="2"/>
    </font>
    <font>
      <sz val="14"/>
      <name val="Arial"/>
      <family val="2"/>
    </font>
    <font>
      <b/>
      <sz val="14"/>
      <name val="Arial"/>
      <family val="2"/>
    </font>
    <font>
      <b/>
      <sz val="14"/>
      <color indexed="18"/>
      <name val="Arial"/>
      <family val="2"/>
    </font>
    <font>
      <sz val="14"/>
      <color indexed="18"/>
      <name val="Arial"/>
      <family val="2"/>
    </font>
    <font>
      <sz val="10"/>
      <color indexed="20"/>
      <name val="Arial"/>
      <family val="2"/>
    </font>
    <font>
      <sz val="10"/>
      <color indexed="10"/>
      <name val="Arial"/>
      <family val="2"/>
    </font>
    <font>
      <sz val="14"/>
      <name val="Arial"/>
      <family val="2"/>
    </font>
    <font>
      <b/>
      <sz val="10"/>
      <color indexed="10"/>
      <name val="Arial"/>
      <family val="2"/>
    </font>
    <font>
      <b/>
      <sz val="12"/>
      <name val="Arial"/>
      <family val="2"/>
    </font>
    <font>
      <i/>
      <sz val="11"/>
      <name val="Arial"/>
      <family val="2"/>
    </font>
    <font>
      <b/>
      <sz val="10"/>
      <color indexed="8"/>
      <name val="Arial"/>
      <family val="2"/>
    </font>
    <font>
      <b/>
      <u/>
      <sz val="11"/>
      <name val="Arial"/>
      <family val="2"/>
    </font>
    <font>
      <sz val="14"/>
      <color indexed="10"/>
      <name val="Arial"/>
      <family val="2"/>
    </font>
    <font>
      <sz val="10"/>
      <name val="Arial Narrow"/>
      <family val="2"/>
    </font>
    <font>
      <sz val="9"/>
      <name val="Arial Narrow"/>
      <family val="2"/>
    </font>
    <font>
      <b/>
      <sz val="14"/>
      <name val="Arial Narrow"/>
      <family val="2"/>
    </font>
    <font>
      <sz val="8"/>
      <name val="Arial Narrow"/>
      <family val="2"/>
    </font>
    <font>
      <b/>
      <sz val="9"/>
      <name val="Arial Narrow"/>
      <family val="2"/>
    </font>
    <font>
      <sz val="11"/>
      <name val="Arial Narrow"/>
      <family val="2"/>
    </font>
    <font>
      <sz val="7"/>
      <name val="Courier"/>
      <family val="3"/>
    </font>
    <font>
      <sz val="7"/>
      <name val="Arial"/>
      <family val="2"/>
    </font>
    <font>
      <sz val="8"/>
      <name val="Courier"/>
      <family val="3"/>
    </font>
    <font>
      <sz val="7"/>
      <name val="Arial Narrow"/>
      <family val="2"/>
    </font>
    <font>
      <i/>
      <sz val="9"/>
      <name val="Arial"/>
      <family val="2"/>
    </font>
    <font>
      <b/>
      <sz val="12"/>
      <color indexed="10"/>
      <name val="Arial"/>
      <family val="2"/>
    </font>
    <font>
      <b/>
      <i/>
      <sz val="10"/>
      <name val="Arial"/>
      <family val="2"/>
    </font>
    <font>
      <b/>
      <sz val="10"/>
      <color rgb="FFFF0000"/>
      <name val="Arial"/>
      <family val="2"/>
    </font>
    <font>
      <sz val="12"/>
      <name val="Arial"/>
      <family val="2"/>
    </font>
    <font>
      <b/>
      <sz val="11"/>
      <color rgb="FFFF0000"/>
      <name val="Arial"/>
      <family val="2"/>
    </font>
    <font>
      <b/>
      <sz val="14"/>
      <color rgb="FFFF0000"/>
      <name val="Arial"/>
      <family val="2"/>
    </font>
    <font>
      <sz val="14"/>
      <color rgb="FFFF0000"/>
      <name val="Arial"/>
      <family val="2"/>
    </font>
    <font>
      <b/>
      <i/>
      <sz val="11"/>
      <color rgb="FFFF0000"/>
      <name val="Arial"/>
      <family val="2"/>
    </font>
    <font>
      <sz val="10"/>
      <name val="Arial"/>
      <family val="2"/>
    </font>
    <font>
      <b/>
      <sz val="10"/>
      <color theme="0" tint="-0.34998626667073579"/>
      <name val="Arial"/>
      <family val="2"/>
    </font>
    <font>
      <sz val="10"/>
      <color theme="0" tint="-0.34998626667073579"/>
      <name val="Arial"/>
      <family val="2"/>
    </font>
    <font>
      <b/>
      <sz val="10"/>
      <color theme="0" tint="-0.499984740745262"/>
      <name val="Arial"/>
      <family val="2"/>
    </font>
    <font>
      <sz val="10"/>
      <color theme="0" tint="-0.499984740745262"/>
      <name val="Arial"/>
      <family val="2"/>
    </font>
    <font>
      <sz val="10"/>
      <color rgb="FFFF0000"/>
      <name val="Arial"/>
      <family val="2"/>
    </font>
    <font>
      <sz val="10"/>
      <color theme="0"/>
      <name val="Arial"/>
      <family val="2"/>
    </font>
    <font>
      <sz val="11"/>
      <color rgb="FFFF0000"/>
      <name val="Arial"/>
      <family val="2"/>
    </font>
    <font>
      <b/>
      <sz val="12"/>
      <color rgb="FFFF0000"/>
      <name val="Arial"/>
      <family val="2"/>
    </font>
    <font>
      <u/>
      <sz val="11"/>
      <color rgb="FFFF0000"/>
      <name val="Arial"/>
      <family val="2"/>
    </font>
    <font>
      <sz val="11"/>
      <color rgb="FFFF0000"/>
      <name val="Arial Narrow"/>
      <family val="2"/>
    </font>
    <font>
      <sz val="14"/>
      <name val="Arial Narrow"/>
      <family val="2"/>
    </font>
    <font>
      <b/>
      <sz val="16"/>
      <name val="Arial Narrow"/>
      <family val="2"/>
    </font>
    <font>
      <sz val="8"/>
      <color rgb="FFFF0000"/>
      <name val="Arial"/>
      <family val="2"/>
    </font>
    <font>
      <b/>
      <sz val="10"/>
      <color theme="0"/>
      <name val="Arial"/>
      <family val="2"/>
    </font>
    <font>
      <b/>
      <i/>
      <u/>
      <sz val="11"/>
      <color rgb="FFFF0000"/>
      <name val="Arial"/>
      <family val="2"/>
    </font>
    <font>
      <b/>
      <sz val="9"/>
      <color rgb="FFFF0000"/>
      <name val="Arial"/>
      <family val="2"/>
    </font>
    <font>
      <sz val="9"/>
      <color theme="0" tint="-0.499984740745262"/>
      <name val="Arial"/>
      <family val="2"/>
    </font>
    <font>
      <b/>
      <sz val="9"/>
      <name val="Arial"/>
      <family val="2"/>
    </font>
    <font>
      <sz val="9"/>
      <name val="Arial"/>
      <family val="2"/>
    </font>
    <font>
      <b/>
      <sz val="9"/>
      <color theme="0" tint="-0.499984740745262"/>
      <name val="Arial"/>
      <family val="2"/>
    </font>
    <font>
      <sz val="8.5"/>
      <name val="Arial"/>
      <family val="2"/>
    </font>
    <font>
      <b/>
      <sz val="8.5"/>
      <name val="Arial"/>
      <family val="2"/>
    </font>
    <font>
      <sz val="8.5"/>
      <color theme="0" tint="-0.499984740745262"/>
      <name val="Arial"/>
      <family val="2"/>
    </font>
    <font>
      <b/>
      <sz val="8.5"/>
      <color theme="0" tint="-0.34998626667073579"/>
      <name val="Arial"/>
      <family val="2"/>
    </font>
  </fonts>
  <fills count="21">
    <fill>
      <patternFill patternType="none"/>
    </fill>
    <fill>
      <patternFill patternType="gray125"/>
    </fill>
    <fill>
      <patternFill patternType="solid">
        <fgColor indexed="42"/>
        <bgColor indexed="64"/>
      </patternFill>
    </fill>
    <fill>
      <patternFill patternType="solid">
        <fgColor indexed="41"/>
        <bgColor indexed="64"/>
      </patternFill>
    </fill>
    <fill>
      <patternFill patternType="solid">
        <fgColor indexed="47"/>
        <bgColor indexed="64"/>
      </patternFill>
    </fill>
    <fill>
      <patternFill patternType="solid">
        <fgColor indexed="46"/>
        <bgColor indexed="64"/>
      </patternFill>
    </fill>
    <fill>
      <patternFill patternType="solid">
        <fgColor indexed="22"/>
        <bgColor indexed="64"/>
      </patternFill>
    </fill>
    <fill>
      <patternFill patternType="solid">
        <fgColor indexed="26"/>
        <bgColor indexed="64"/>
      </patternFill>
    </fill>
    <fill>
      <patternFill patternType="solid">
        <fgColor indexed="43"/>
        <bgColor indexed="64"/>
      </patternFill>
    </fill>
    <fill>
      <patternFill patternType="solid">
        <fgColor rgb="FFFFE4C9"/>
        <bgColor indexed="64"/>
      </patternFill>
    </fill>
    <fill>
      <patternFill patternType="solid">
        <fgColor theme="0" tint="-0.34998626667073579"/>
        <bgColor indexed="64"/>
      </patternFill>
    </fill>
    <fill>
      <patternFill patternType="solid">
        <fgColor theme="0"/>
        <bgColor indexed="64"/>
      </patternFill>
    </fill>
    <fill>
      <patternFill patternType="solid">
        <fgColor theme="9" tint="0.59999389629810485"/>
        <bgColor indexed="64"/>
      </patternFill>
    </fill>
    <fill>
      <patternFill patternType="solid">
        <fgColor rgb="FFFFFF00"/>
        <bgColor indexed="64"/>
      </patternFill>
    </fill>
    <fill>
      <patternFill patternType="solid">
        <fgColor rgb="FFFBEFFF"/>
        <bgColor indexed="64"/>
      </patternFill>
    </fill>
    <fill>
      <patternFill patternType="solid">
        <fgColor theme="4" tint="0.79998168889431442"/>
        <bgColor indexed="64"/>
      </patternFill>
    </fill>
    <fill>
      <patternFill patternType="solid">
        <fgColor theme="3" tint="0.79998168889431442"/>
        <bgColor indexed="64"/>
      </patternFill>
    </fill>
    <fill>
      <patternFill patternType="solid">
        <fgColor rgb="FFE7E6E6"/>
        <bgColor indexed="64"/>
      </patternFill>
    </fill>
    <fill>
      <patternFill patternType="solid">
        <fgColor theme="2" tint="-9.9978637043366805E-2"/>
        <bgColor indexed="64"/>
      </patternFill>
    </fill>
    <fill>
      <patternFill patternType="solid">
        <fgColor theme="7" tint="0.79998168889431442"/>
        <bgColor indexed="64"/>
      </patternFill>
    </fill>
    <fill>
      <patternFill patternType="solid">
        <fgColor theme="2"/>
        <bgColor indexed="64"/>
      </patternFill>
    </fill>
  </fills>
  <borders count="117">
    <border>
      <left/>
      <right/>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style="thin">
        <color indexed="64"/>
      </right>
      <top/>
      <bottom/>
      <diagonal/>
    </border>
    <border>
      <left style="thin">
        <color indexed="64"/>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top/>
      <bottom style="thin">
        <color indexed="64"/>
      </bottom>
      <diagonal/>
    </border>
    <border>
      <left style="medium">
        <color indexed="64"/>
      </left>
      <right style="thin">
        <color indexed="64"/>
      </right>
      <top/>
      <bottom/>
      <diagonal/>
    </border>
    <border>
      <left style="thin">
        <color indexed="64"/>
      </left>
      <right style="medium">
        <color indexed="64"/>
      </right>
      <top style="thin">
        <color indexed="64"/>
      </top>
      <bottom/>
      <diagonal/>
    </border>
    <border>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style="medium">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style="thin">
        <color indexed="64"/>
      </top>
      <bottom/>
      <diagonal/>
    </border>
    <border>
      <left/>
      <right/>
      <top style="thin">
        <color indexed="64"/>
      </top>
      <bottom style="medium">
        <color indexed="64"/>
      </bottom>
      <diagonal/>
    </border>
    <border>
      <left/>
      <right/>
      <top style="medium">
        <color auto="1"/>
      </top>
      <bottom/>
      <diagonal/>
    </border>
    <border>
      <left/>
      <right style="medium">
        <color indexed="64"/>
      </right>
      <top style="medium">
        <color auto="1"/>
      </top>
      <bottom/>
      <diagonal/>
    </border>
    <border>
      <left style="medium">
        <color auto="1"/>
      </left>
      <right/>
      <top style="medium">
        <color auto="1"/>
      </top>
      <bottom/>
      <diagonal/>
    </border>
    <border>
      <left style="thin">
        <color indexed="64"/>
      </left>
      <right style="thin">
        <color indexed="64"/>
      </right>
      <top/>
      <bottom style="medium">
        <color rgb="FFFF0000"/>
      </bottom>
      <diagonal/>
    </border>
    <border>
      <left style="thin">
        <color indexed="64"/>
      </left>
      <right style="medium">
        <color rgb="FFFF0000"/>
      </right>
      <top style="medium">
        <color rgb="FFFF0000"/>
      </top>
      <bottom style="thin">
        <color indexed="64"/>
      </bottom>
      <diagonal/>
    </border>
    <border>
      <left style="thin">
        <color indexed="64"/>
      </left>
      <right style="medium">
        <color rgb="FFFF0000"/>
      </right>
      <top/>
      <bottom style="thin">
        <color indexed="64"/>
      </bottom>
      <diagonal/>
    </border>
    <border>
      <left style="thin">
        <color indexed="64"/>
      </left>
      <right style="thin">
        <color indexed="64"/>
      </right>
      <top style="medium">
        <color rgb="FFFF0000"/>
      </top>
      <bottom style="thin">
        <color indexed="64"/>
      </bottom>
      <diagonal/>
    </border>
    <border>
      <left style="thin">
        <color indexed="64"/>
      </left>
      <right style="medium">
        <color rgb="FFFF0000"/>
      </right>
      <top/>
      <bottom style="medium">
        <color rgb="FFFF0000"/>
      </bottom>
      <diagonal/>
    </border>
    <border>
      <left style="medium">
        <color indexed="64"/>
      </left>
      <right style="thin">
        <color indexed="64"/>
      </right>
      <top style="medium">
        <color rgb="FFFF0000"/>
      </top>
      <bottom style="thin">
        <color indexed="64"/>
      </bottom>
      <diagonal/>
    </border>
    <border>
      <left/>
      <right style="thin">
        <color indexed="64"/>
      </right>
      <top style="medium">
        <color rgb="FFFF0000"/>
      </top>
      <bottom style="thin">
        <color indexed="64"/>
      </bottom>
      <diagonal/>
    </border>
    <border>
      <left style="thin">
        <color indexed="64"/>
      </left>
      <right/>
      <top style="medium">
        <color rgb="FFFF0000"/>
      </top>
      <bottom style="thin">
        <color indexed="64"/>
      </bottom>
      <diagonal/>
    </border>
    <border>
      <left/>
      <right style="thin">
        <color indexed="64"/>
      </right>
      <top style="thin">
        <color indexed="64"/>
      </top>
      <bottom style="medium">
        <color rgb="FFFF0000"/>
      </bottom>
      <diagonal/>
    </border>
    <border>
      <left style="thin">
        <color indexed="64"/>
      </left>
      <right style="thin">
        <color indexed="64"/>
      </right>
      <top style="thin">
        <color indexed="64"/>
      </top>
      <bottom style="medium">
        <color rgb="FFFF0000"/>
      </bottom>
      <diagonal/>
    </border>
    <border>
      <left style="thin">
        <color indexed="64"/>
      </left>
      <right/>
      <top style="thin">
        <color indexed="64"/>
      </top>
      <bottom style="medium">
        <color rgb="FFFF0000"/>
      </bottom>
      <diagonal/>
    </border>
    <border>
      <left style="thin">
        <color indexed="64"/>
      </left>
      <right/>
      <top/>
      <bottom style="medium">
        <color rgb="FFFF0000"/>
      </bottom>
      <diagonal/>
    </border>
    <border>
      <left style="medium">
        <color indexed="64"/>
      </left>
      <right/>
      <top style="medium">
        <color rgb="FFFF0000"/>
      </top>
      <bottom style="thin">
        <color indexed="64"/>
      </bottom>
      <diagonal/>
    </border>
    <border>
      <left style="medium">
        <color rgb="FFFF0000"/>
      </left>
      <right style="thin">
        <color indexed="64"/>
      </right>
      <top style="medium">
        <color rgb="FFFF0000"/>
      </top>
      <bottom style="medium">
        <color rgb="FFFF0000"/>
      </bottom>
      <diagonal/>
    </border>
    <border>
      <left style="thin">
        <color indexed="64"/>
      </left>
      <right style="thin">
        <color indexed="64"/>
      </right>
      <top style="medium">
        <color rgb="FFFF0000"/>
      </top>
      <bottom style="medium">
        <color rgb="FFFF0000"/>
      </bottom>
      <diagonal/>
    </border>
    <border>
      <left style="thin">
        <color indexed="64"/>
      </left>
      <right style="medium">
        <color rgb="FFFF0000"/>
      </right>
      <top style="medium">
        <color rgb="FFFF0000"/>
      </top>
      <bottom style="medium">
        <color rgb="FFFF0000"/>
      </bottom>
      <diagonal/>
    </border>
    <border>
      <left/>
      <right style="thin">
        <color indexed="64"/>
      </right>
      <top style="medium">
        <color indexed="64"/>
      </top>
      <bottom style="thin">
        <color indexed="64"/>
      </bottom>
      <diagonal/>
    </border>
    <border>
      <left style="medium">
        <color indexed="10"/>
      </left>
      <right style="thin">
        <color indexed="64"/>
      </right>
      <top style="medium">
        <color indexed="10"/>
      </top>
      <bottom/>
      <diagonal/>
    </border>
    <border>
      <left style="thin">
        <color indexed="64"/>
      </left>
      <right style="thin">
        <color indexed="64"/>
      </right>
      <top style="medium">
        <color indexed="10"/>
      </top>
      <bottom/>
      <diagonal/>
    </border>
    <border>
      <left style="thin">
        <color indexed="64"/>
      </left>
      <right style="medium">
        <color indexed="10"/>
      </right>
      <top style="medium">
        <color indexed="10"/>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style="medium">
        <color rgb="FFFF0000"/>
      </bottom>
      <diagonal/>
    </border>
    <border>
      <left style="medium">
        <color indexed="64"/>
      </left>
      <right/>
      <top style="medium">
        <color indexed="64"/>
      </top>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style="thin">
        <color indexed="64"/>
      </right>
      <top style="medium">
        <color indexed="10"/>
      </top>
      <bottom style="medium">
        <color indexed="10"/>
      </bottom>
      <diagonal/>
    </border>
    <border>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right/>
      <top style="medium">
        <color indexed="10"/>
      </top>
      <bottom style="medium">
        <color indexed="10"/>
      </bottom>
      <diagonal/>
    </border>
    <border>
      <left style="thin">
        <color indexed="64"/>
      </left>
      <right/>
      <top style="medium">
        <color indexed="10"/>
      </top>
      <bottom style="medium">
        <color indexed="10"/>
      </bottom>
      <diagonal/>
    </border>
    <border>
      <left style="thin">
        <color indexed="64"/>
      </left>
      <right style="medium">
        <color indexed="64"/>
      </right>
      <top style="medium">
        <color indexed="10"/>
      </top>
      <bottom style="medium">
        <color indexed="10"/>
      </bottom>
      <diagonal/>
    </border>
    <border>
      <left style="thin">
        <color indexed="64"/>
      </left>
      <right/>
      <top style="medium">
        <color indexed="64"/>
      </top>
      <bottom style="thin">
        <color indexed="64"/>
      </bottom>
      <diagonal/>
    </border>
    <border>
      <left style="medium">
        <color indexed="10"/>
      </left>
      <right style="thin">
        <color indexed="64"/>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thin">
        <color rgb="FF000000"/>
      </left>
      <right style="thin">
        <color rgb="FF000000"/>
      </right>
      <top style="thin">
        <color rgb="FF000000"/>
      </top>
      <bottom style="thin">
        <color rgb="FF000000"/>
      </bottom>
      <diagonal/>
    </border>
    <border>
      <left style="medium">
        <color indexed="64"/>
      </left>
      <right/>
      <top style="medium">
        <color indexed="64"/>
      </top>
      <bottom style="thin">
        <color rgb="FF000000"/>
      </bottom>
      <diagonal/>
    </border>
    <border>
      <left/>
      <right/>
      <top style="medium">
        <color indexed="64"/>
      </top>
      <bottom style="thin">
        <color rgb="FF000000"/>
      </bottom>
      <diagonal/>
    </border>
    <border>
      <left/>
      <right style="medium">
        <color indexed="64"/>
      </right>
      <top style="medium">
        <color indexed="64"/>
      </top>
      <bottom style="thin">
        <color rgb="FF000000"/>
      </bottom>
      <diagonal/>
    </border>
    <border>
      <left/>
      <right/>
      <top style="thin">
        <color rgb="FF000000"/>
      </top>
      <bottom/>
      <diagonal/>
    </border>
    <border>
      <left style="medium">
        <color indexed="64"/>
      </left>
      <right/>
      <top style="thin">
        <color rgb="FF000000"/>
      </top>
      <bottom style="medium">
        <color indexed="64"/>
      </bottom>
      <diagonal/>
    </border>
    <border>
      <left/>
      <right/>
      <top style="thin">
        <color rgb="FF000000"/>
      </top>
      <bottom style="medium">
        <color indexed="64"/>
      </bottom>
      <diagonal/>
    </border>
    <border>
      <left/>
      <right style="medium">
        <color indexed="64"/>
      </right>
      <top style="thin">
        <color rgb="FF000000"/>
      </top>
      <bottom style="medium">
        <color indexed="64"/>
      </bottom>
      <diagonal/>
    </border>
    <border>
      <left/>
      <right/>
      <top/>
      <bottom style="thin">
        <color rgb="FF000000"/>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10"/>
      </left>
      <right style="thin">
        <color indexed="64"/>
      </right>
      <top style="medium">
        <color indexed="10"/>
      </top>
      <bottom style="medium">
        <color indexed="10"/>
      </bottom>
      <diagonal/>
    </border>
    <border>
      <left style="thin">
        <color indexed="64"/>
      </left>
      <right style="thin">
        <color indexed="64"/>
      </right>
      <top style="medium">
        <color indexed="10"/>
      </top>
      <bottom style="medium">
        <color indexed="10"/>
      </bottom>
      <diagonal/>
    </border>
    <border>
      <left style="thin">
        <color indexed="64"/>
      </left>
      <right/>
      <top style="medium">
        <color indexed="10"/>
      </top>
      <bottom style="medium">
        <color indexed="10"/>
      </bottom>
      <diagonal/>
    </border>
    <border>
      <left style="thin">
        <color indexed="64"/>
      </left>
      <right style="medium">
        <color indexed="10"/>
      </right>
      <top style="medium">
        <color indexed="10"/>
      </top>
      <bottom style="medium">
        <color indexed="10"/>
      </bottom>
      <diagonal/>
    </border>
    <border>
      <left style="thin">
        <color rgb="FF000000"/>
      </left>
      <right/>
      <top style="thin">
        <color rgb="FF000000"/>
      </top>
      <bottom style="thin">
        <color rgb="FF000000"/>
      </bottom>
      <diagonal/>
    </border>
  </borders>
  <cellStyleXfs count="5">
    <xf numFmtId="0" fontId="0" fillId="0" borderId="0"/>
    <xf numFmtId="44" fontId="41"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cellStyleXfs>
  <cellXfs count="1334">
    <xf numFmtId="0" fontId="0" fillId="0" borderId="0" xfId="0"/>
    <xf numFmtId="0" fontId="0" fillId="0" borderId="0" xfId="0" applyAlignment="1">
      <alignment wrapText="1"/>
    </xf>
    <xf numFmtId="49" fontId="0" fillId="0" borderId="0" xfId="0" applyNumberFormat="1" applyAlignment="1">
      <alignment horizontal="left" wrapText="1"/>
    </xf>
    <xf numFmtId="0" fontId="5" fillId="0" borderId="0" xfId="0" applyFont="1" applyAlignment="1">
      <alignment wrapText="1"/>
    </xf>
    <xf numFmtId="0" fontId="7" fillId="0" borderId="0" xfId="0" applyFont="1" applyAlignment="1">
      <alignment wrapText="1"/>
    </xf>
    <xf numFmtId="164" fontId="5" fillId="0" borderId="0" xfId="0" applyNumberFormat="1" applyFont="1" applyAlignment="1">
      <alignment horizontal="center" vertical="top" wrapText="1"/>
    </xf>
    <xf numFmtId="1" fontId="5" fillId="0" borderId="0" xfId="0" applyNumberFormat="1" applyFont="1" applyAlignment="1">
      <alignment horizontal="center" vertical="top" wrapText="1"/>
    </xf>
    <xf numFmtId="0" fontId="4" fillId="0" borderId="0" xfId="0" applyFont="1" applyAlignment="1">
      <alignment horizontal="right" vertical="top" wrapText="1"/>
    </xf>
    <xf numFmtId="49" fontId="7" fillId="0" borderId="0" xfId="0" applyNumberFormat="1" applyFont="1" applyAlignment="1">
      <alignment horizontal="left" vertical="top" wrapText="1"/>
    </xf>
    <xf numFmtId="0" fontId="9" fillId="0" borderId="0" xfId="0" applyFont="1" applyAlignment="1">
      <alignment vertical="center" wrapText="1"/>
    </xf>
    <xf numFmtId="1" fontId="4" fillId="0" borderId="1" xfId="0" applyNumberFormat="1" applyFont="1" applyBorder="1" applyAlignment="1">
      <alignment horizontal="center" vertical="top" wrapText="1"/>
    </xf>
    <xf numFmtId="0" fontId="4" fillId="0" borderId="2" xfId="0" applyFont="1" applyBorder="1" applyAlignment="1">
      <alignment horizontal="center" vertical="top" wrapText="1"/>
    </xf>
    <xf numFmtId="0" fontId="7" fillId="0" borderId="0" xfId="0" applyFont="1" applyAlignment="1">
      <alignment horizontal="center" vertical="top" wrapText="1"/>
    </xf>
    <xf numFmtId="0" fontId="5" fillId="0" borderId="0" xfId="0" applyFont="1" applyAlignment="1">
      <alignment horizontal="center" vertical="top" wrapText="1"/>
    </xf>
    <xf numFmtId="0" fontId="5" fillId="0" borderId="0" xfId="0" applyFont="1" applyAlignment="1">
      <alignment vertical="top" wrapText="1"/>
    </xf>
    <xf numFmtId="0" fontId="3" fillId="0" borderId="2" xfId="0" applyFont="1" applyBorder="1" applyAlignment="1">
      <alignment horizontal="center" vertical="top" wrapText="1"/>
    </xf>
    <xf numFmtId="0" fontId="3" fillId="0" borderId="0" xfId="0" applyFont="1" applyAlignment="1">
      <alignment vertical="top" wrapText="1"/>
    </xf>
    <xf numFmtId="0" fontId="12" fillId="0" borderId="0" xfId="0" applyFont="1" applyAlignment="1">
      <alignment vertical="center" wrapText="1"/>
    </xf>
    <xf numFmtId="0" fontId="6" fillId="0" borderId="0" xfId="0" applyFont="1" applyAlignment="1">
      <alignment vertical="top" wrapText="1"/>
    </xf>
    <xf numFmtId="0" fontId="7" fillId="0" borderId="0" xfId="0" applyFont="1" applyAlignment="1">
      <alignment vertical="top" wrapText="1"/>
    </xf>
    <xf numFmtId="0" fontId="4" fillId="0" borderId="6" xfId="0" applyFont="1" applyBorder="1" applyAlignment="1">
      <alignment horizontal="center" vertical="top" wrapText="1"/>
    </xf>
    <xf numFmtId="0" fontId="3" fillId="0" borderId="1" xfId="0" applyFont="1" applyBorder="1" applyAlignment="1">
      <alignment horizontal="center" vertical="top" wrapText="1"/>
    </xf>
    <xf numFmtId="0" fontId="15" fillId="0" borderId="0" xfId="0" applyFont="1" applyAlignment="1">
      <alignment vertical="center" wrapText="1"/>
    </xf>
    <xf numFmtId="0" fontId="5" fillId="0" borderId="0" xfId="0" applyFont="1" applyAlignment="1">
      <alignment horizontal="left" vertical="top" wrapText="1"/>
    </xf>
    <xf numFmtId="165" fontId="4" fillId="0" borderId="1" xfId="0" applyNumberFormat="1" applyFont="1" applyBorder="1" applyAlignment="1">
      <alignment horizontal="center" vertical="top" wrapText="1"/>
    </xf>
    <xf numFmtId="0" fontId="4" fillId="0" borderId="13" xfId="0" applyFont="1" applyBorder="1" applyAlignment="1">
      <alignment horizontal="left" vertical="top" wrapText="1"/>
    </xf>
    <xf numFmtId="165" fontId="17" fillId="0" borderId="0" xfId="0" applyNumberFormat="1" applyFont="1" applyAlignment="1">
      <alignment horizontal="center" vertical="top" wrapText="1"/>
    </xf>
    <xf numFmtId="0" fontId="17" fillId="0" borderId="0" xfId="0" applyFont="1" applyAlignment="1">
      <alignment horizontal="right" vertical="top" wrapText="1"/>
    </xf>
    <xf numFmtId="0" fontId="3" fillId="0" borderId="6" xfId="0" applyFont="1" applyBorder="1" applyAlignment="1">
      <alignment horizontal="center" vertical="top" wrapText="1"/>
    </xf>
    <xf numFmtId="0" fontId="3" fillId="5" borderId="1" xfId="0" applyFont="1" applyFill="1" applyBorder="1" applyAlignment="1">
      <alignment horizontal="center" vertical="top" wrapText="1"/>
    </xf>
    <xf numFmtId="0" fontId="3" fillId="3" borderId="1" xfId="0" applyFont="1" applyFill="1" applyBorder="1" applyAlignment="1">
      <alignment horizontal="center" vertical="top" wrapText="1"/>
    </xf>
    <xf numFmtId="0" fontId="3" fillId="2" borderId="1" xfId="0" applyFont="1" applyFill="1" applyBorder="1" applyAlignment="1">
      <alignment horizontal="center" vertical="top" wrapText="1"/>
    </xf>
    <xf numFmtId="0" fontId="3" fillId="0" borderId="10" xfId="0" applyFont="1" applyBorder="1" applyAlignment="1">
      <alignment horizontal="left" vertical="top" wrapText="1"/>
    </xf>
    <xf numFmtId="0" fontId="3" fillId="0" borderId="9" xfId="0" applyFont="1" applyBorder="1" applyAlignment="1">
      <alignment horizontal="left" vertical="top" wrapText="1"/>
    </xf>
    <xf numFmtId="0" fontId="3" fillId="0" borderId="17" xfId="0" applyFont="1" applyBorder="1" applyAlignment="1">
      <alignment horizontal="left" vertical="top" wrapText="1"/>
    </xf>
    <xf numFmtId="0" fontId="3" fillId="0" borderId="18" xfId="0" applyFont="1" applyBorder="1" applyAlignment="1">
      <alignment horizontal="left" vertical="top" wrapText="1"/>
    </xf>
    <xf numFmtId="0" fontId="5" fillId="0" borderId="0" xfId="0" applyFont="1" applyAlignment="1" applyProtection="1">
      <alignment vertical="top" wrapText="1"/>
      <protection locked="0"/>
    </xf>
    <xf numFmtId="49" fontId="4" fillId="5" borderId="8" xfId="0" applyNumberFormat="1" applyFont="1" applyFill="1" applyBorder="1" applyAlignment="1">
      <alignment horizontal="center" vertical="top" wrapText="1"/>
    </xf>
    <xf numFmtId="49" fontId="4" fillId="3" borderId="8" xfId="0" applyNumberFormat="1" applyFont="1" applyFill="1" applyBorder="1" applyAlignment="1">
      <alignment horizontal="center" vertical="top" wrapText="1"/>
    </xf>
    <xf numFmtId="49" fontId="4" fillId="2" borderId="3" xfId="0" applyNumberFormat="1" applyFont="1" applyFill="1" applyBorder="1" applyAlignment="1">
      <alignment horizontal="center" vertical="top" wrapText="1"/>
    </xf>
    <xf numFmtId="0" fontId="3" fillId="0" borderId="0" xfId="0" applyFont="1" applyAlignment="1">
      <alignment horizontal="left" vertical="top" wrapText="1" indent="1"/>
    </xf>
    <xf numFmtId="0" fontId="4" fillId="0" borderId="24" xfId="0" applyFont="1" applyBorder="1" applyAlignment="1">
      <alignment horizontal="center" vertical="top" wrapText="1"/>
    </xf>
    <xf numFmtId="0" fontId="4" fillId="5" borderId="1" xfId="0" applyFont="1" applyFill="1" applyBorder="1" applyAlignment="1">
      <alignment horizontal="center" vertical="top" wrapText="1"/>
    </xf>
    <xf numFmtId="0" fontId="4" fillId="3" borderId="1" xfId="0" applyFont="1" applyFill="1" applyBorder="1" applyAlignment="1">
      <alignment horizontal="center" vertical="top" wrapText="1"/>
    </xf>
    <xf numFmtId="0" fontId="4" fillId="2" borderId="25" xfId="0" applyFont="1" applyFill="1" applyBorder="1" applyAlignment="1">
      <alignment horizontal="center" vertical="top" wrapText="1"/>
    </xf>
    <xf numFmtId="165" fontId="4" fillId="0" borderId="2" xfId="0" applyNumberFormat="1" applyFont="1" applyBorder="1" applyAlignment="1">
      <alignment horizontal="center" vertical="top" wrapText="1"/>
    </xf>
    <xf numFmtId="0" fontId="19" fillId="0" borderId="0" xfId="0" applyFont="1" applyAlignment="1">
      <alignment horizontal="right" vertical="top" wrapText="1"/>
    </xf>
    <xf numFmtId="0" fontId="19" fillId="0" borderId="0" xfId="0" applyFont="1" applyAlignment="1">
      <alignment vertical="top" wrapText="1"/>
    </xf>
    <xf numFmtId="49" fontId="16" fillId="0" borderId="0" xfId="0" applyNumberFormat="1" applyFont="1" applyAlignment="1">
      <alignment horizontal="left" vertical="top" wrapText="1"/>
    </xf>
    <xf numFmtId="0" fontId="21" fillId="0" borderId="0" xfId="0" applyFont="1" applyAlignment="1">
      <alignment vertical="center" wrapText="1"/>
    </xf>
    <xf numFmtId="0" fontId="14" fillId="0" borderId="0" xfId="0" applyFont="1" applyAlignment="1">
      <alignment vertical="top" wrapText="1"/>
    </xf>
    <xf numFmtId="0" fontId="14" fillId="0" borderId="0" xfId="0" applyFont="1" applyAlignment="1">
      <alignment horizontal="center" vertical="top" wrapText="1"/>
    </xf>
    <xf numFmtId="0" fontId="16" fillId="0" borderId="0" xfId="0" applyFont="1" applyAlignment="1">
      <alignment vertical="top" wrapText="1"/>
    </xf>
    <xf numFmtId="165" fontId="23" fillId="0" borderId="5" xfId="0" applyNumberFormat="1" applyFont="1" applyBorder="1" applyAlignment="1" applyProtection="1">
      <alignment horizontal="right" vertical="center"/>
      <protection locked="0"/>
    </xf>
    <xf numFmtId="165" fontId="23" fillId="0" borderId="28" xfId="0" applyNumberFormat="1" applyFont="1" applyBorder="1" applyAlignment="1" applyProtection="1">
      <alignment horizontal="right" vertical="center"/>
      <protection locked="0"/>
    </xf>
    <xf numFmtId="0" fontId="23" fillId="0" borderId="0" xfId="0" applyFont="1" applyAlignment="1">
      <alignment vertical="center"/>
    </xf>
    <xf numFmtId="0" fontId="23" fillId="6" borderId="29" xfId="0" applyFont="1" applyFill="1" applyBorder="1" applyAlignment="1">
      <alignment horizontal="center" vertical="center"/>
    </xf>
    <xf numFmtId="0" fontId="23" fillId="0" borderId="29" xfId="0" applyFont="1" applyBorder="1" applyAlignment="1">
      <alignment horizontal="center" vertical="center"/>
    </xf>
    <xf numFmtId="0" fontId="23" fillId="0" borderId="0" xfId="0" applyFont="1" applyAlignment="1">
      <alignment horizontal="center" vertical="center"/>
    </xf>
    <xf numFmtId="0" fontId="23" fillId="0" borderId="30" xfId="0" applyFont="1" applyBorder="1" applyAlignment="1">
      <alignment horizontal="center" vertical="top"/>
    </xf>
    <xf numFmtId="0" fontId="23" fillId="0" borderId="29" xfId="0" applyFont="1" applyBorder="1" applyAlignment="1">
      <alignment horizontal="center" vertical="top"/>
    </xf>
    <xf numFmtId="0" fontId="23" fillId="6" borderId="29" xfId="0" applyFont="1" applyFill="1" applyBorder="1" applyAlignment="1">
      <alignment horizontal="center" vertical="top"/>
    </xf>
    <xf numFmtId="0" fontId="27" fillId="0" borderId="0" xfId="0" applyFont="1" applyAlignment="1">
      <alignment vertical="center"/>
    </xf>
    <xf numFmtId="0" fontId="27" fillId="0" borderId="11" xfId="0" applyFont="1" applyBorder="1" applyAlignment="1">
      <alignment horizontal="center" vertical="center"/>
    </xf>
    <xf numFmtId="0" fontId="23" fillId="0" borderId="26" xfId="0" applyFont="1" applyBorder="1" applyAlignment="1">
      <alignment horizontal="center" vertical="center"/>
    </xf>
    <xf numFmtId="0" fontId="27" fillId="0" borderId="21" xfId="0" applyFont="1" applyBorder="1" applyAlignment="1">
      <alignment horizontal="center" vertical="center"/>
    </xf>
    <xf numFmtId="49" fontId="23" fillId="0" borderId="0" xfId="0" applyNumberFormat="1" applyFont="1" applyAlignment="1">
      <alignment vertical="center"/>
    </xf>
    <xf numFmtId="165" fontId="27" fillId="0" borderId="0" xfId="0" applyNumberFormat="1" applyFont="1" applyAlignment="1">
      <alignment horizontal="right" vertical="center"/>
    </xf>
    <xf numFmtId="0" fontId="26" fillId="0" borderId="0" xfId="0" applyFont="1" applyAlignment="1">
      <alignment horizontal="right" vertical="center" wrapText="1"/>
    </xf>
    <xf numFmtId="0" fontId="30" fillId="0" borderId="0" xfId="0" applyFont="1" applyAlignment="1">
      <alignment horizontal="left" vertical="center"/>
    </xf>
    <xf numFmtId="0" fontId="23" fillId="0" borderId="35" xfId="0" applyFont="1" applyBorder="1" applyAlignment="1">
      <alignment vertical="top"/>
    </xf>
    <xf numFmtId="0" fontId="3" fillId="0" borderId="37" xfId="0" applyFont="1" applyBorder="1" applyAlignment="1">
      <alignment horizontal="left" vertical="top" wrapText="1" indent="2"/>
    </xf>
    <xf numFmtId="0" fontId="3" fillId="0" borderId="37" xfId="0" applyFont="1" applyBorder="1" applyAlignment="1">
      <alignment horizontal="right" vertical="top" wrapText="1"/>
    </xf>
    <xf numFmtId="166" fontId="3" fillId="0" borderId="22" xfId="0" applyNumberFormat="1" applyFont="1" applyBorder="1" applyAlignment="1">
      <alignment horizontal="right" vertical="top" wrapText="1"/>
    </xf>
    <xf numFmtId="166" fontId="32" fillId="0" borderId="11" xfId="0" applyNumberFormat="1" applyFont="1" applyBorder="1" applyAlignment="1">
      <alignment horizontal="right" vertical="top" wrapText="1"/>
    </xf>
    <xf numFmtId="165" fontId="5" fillId="0" borderId="0" xfId="0" applyNumberFormat="1" applyFont="1" applyAlignment="1">
      <alignment horizontal="right" vertical="top" wrapText="1"/>
    </xf>
    <xf numFmtId="1" fontId="5" fillId="0" borderId="0" xfId="0" applyNumberFormat="1" applyFont="1" applyAlignment="1">
      <alignment horizontal="right" vertical="top" wrapText="1"/>
    </xf>
    <xf numFmtId="165" fontId="19" fillId="0" borderId="0" xfId="0" applyNumberFormat="1" applyFont="1" applyAlignment="1">
      <alignment horizontal="right" vertical="top" wrapText="1"/>
    </xf>
    <xf numFmtId="0" fontId="16" fillId="0" borderId="0" xfId="0" applyFont="1" applyAlignment="1">
      <alignment horizontal="center" vertical="top" wrapText="1"/>
    </xf>
    <xf numFmtId="164" fontId="5" fillId="0" borderId="0" xfId="0" applyNumberFormat="1" applyFont="1" applyAlignment="1">
      <alignment horizontal="right" vertical="top" wrapText="1"/>
    </xf>
    <xf numFmtId="49" fontId="3" fillId="0" borderId="0" xfId="0" applyNumberFormat="1" applyFont="1" applyAlignment="1">
      <alignment vertical="top" wrapText="1"/>
    </xf>
    <xf numFmtId="1" fontId="5" fillId="0" borderId="0" xfId="0" applyNumberFormat="1" applyFont="1" applyAlignment="1">
      <alignment vertical="top" wrapText="1"/>
    </xf>
    <xf numFmtId="165" fontId="3" fillId="0" borderId="0" xfId="0" applyNumberFormat="1" applyFont="1" applyAlignment="1">
      <alignment horizontal="right" vertical="top" wrapText="1"/>
    </xf>
    <xf numFmtId="166" fontId="3" fillId="0" borderId="11" xfId="0" applyNumberFormat="1" applyFont="1" applyBorder="1" applyAlignment="1">
      <alignment horizontal="right" vertical="top" wrapText="1"/>
    </xf>
    <xf numFmtId="0" fontId="13" fillId="0" borderId="0" xfId="0" applyFont="1" applyAlignment="1" applyProtection="1">
      <alignment vertical="top" wrapText="1"/>
      <protection locked="0"/>
    </xf>
    <xf numFmtId="0" fontId="23" fillId="0" borderId="39" xfId="0" applyFont="1" applyBorder="1" applyAlignment="1">
      <alignment horizontal="center" vertical="center"/>
    </xf>
    <xf numFmtId="0" fontId="0" fillId="0" borderId="23" xfId="0" applyBorder="1" applyAlignment="1">
      <alignment horizontal="center" vertical="center"/>
    </xf>
    <xf numFmtId="0" fontId="23" fillId="0" borderId="39" xfId="0" applyFont="1" applyBorder="1" applyAlignment="1">
      <alignment horizontal="center" vertical="top"/>
    </xf>
    <xf numFmtId="2" fontId="23" fillId="0" borderId="40" xfId="0" applyNumberFormat="1" applyFont="1" applyBorder="1" applyAlignment="1">
      <alignment horizontal="right" vertical="center"/>
    </xf>
    <xf numFmtId="2" fontId="23" fillId="0" borderId="36" xfId="0" applyNumberFormat="1" applyFont="1" applyBorder="1" applyAlignment="1">
      <alignment horizontal="right" vertical="center"/>
    </xf>
    <xf numFmtId="0" fontId="23" fillId="0" borderId="40" xfId="0" applyFont="1" applyBorder="1" applyAlignment="1">
      <alignment vertical="center"/>
    </xf>
    <xf numFmtId="49" fontId="23" fillId="0" borderId="44" xfId="0" applyNumberFormat="1" applyFont="1" applyBorder="1" applyAlignment="1">
      <alignment vertical="center"/>
    </xf>
    <xf numFmtId="0" fontId="3" fillId="0" borderId="0" xfId="0" applyFont="1" applyAlignment="1">
      <alignment horizontal="center" vertical="top" wrapText="1"/>
    </xf>
    <xf numFmtId="49" fontId="3" fillId="0" borderId="0" xfId="0" applyNumberFormat="1" applyFont="1" applyAlignment="1">
      <alignment horizontal="right" wrapText="1"/>
    </xf>
    <xf numFmtId="0" fontId="4" fillId="0" borderId="13" xfId="0" applyFont="1" applyBorder="1" applyAlignment="1">
      <alignment horizontal="center" vertical="top" wrapText="1"/>
    </xf>
    <xf numFmtId="0" fontId="36" fillId="0" borderId="0" xfId="0" applyFont="1" applyAlignment="1">
      <alignment wrapText="1"/>
    </xf>
    <xf numFmtId="0" fontId="1" fillId="0" borderId="0" xfId="0" applyFont="1" applyAlignment="1">
      <alignment vertical="center" wrapText="1"/>
    </xf>
    <xf numFmtId="0" fontId="5" fillId="0" borderId="0" xfId="0" applyFont="1" applyAlignment="1">
      <alignment horizontal="left" wrapText="1" indent="1"/>
    </xf>
    <xf numFmtId="0" fontId="1" fillId="0" borderId="33" xfId="0" applyFont="1" applyBorder="1" applyAlignment="1" applyProtection="1">
      <alignment horizontal="left" vertical="center"/>
      <protection locked="0"/>
    </xf>
    <xf numFmtId="0" fontId="22" fillId="0" borderId="0" xfId="0" applyFont="1" applyAlignment="1" applyProtection="1">
      <alignment horizontal="right" vertical="center"/>
      <protection locked="0"/>
    </xf>
    <xf numFmtId="0" fontId="23" fillId="0" borderId="0" xfId="0" applyFont="1" applyAlignment="1">
      <alignment horizontal="center" vertical="top"/>
    </xf>
    <xf numFmtId="2" fontId="23" fillId="0" borderId="32" xfId="0" applyNumberFormat="1" applyFont="1" applyBorder="1" applyAlignment="1">
      <alignment horizontal="right" vertical="center"/>
    </xf>
    <xf numFmtId="0" fontId="27" fillId="0" borderId="21" xfId="0" applyFont="1" applyBorder="1" applyAlignment="1" applyProtection="1">
      <alignment horizontal="left" vertical="center"/>
      <protection locked="0"/>
    </xf>
    <xf numFmtId="0" fontId="27" fillId="0" borderId="5" xfId="0" applyFont="1" applyBorder="1" applyAlignment="1" applyProtection="1">
      <alignment horizontal="center" vertical="center"/>
      <protection locked="0"/>
    </xf>
    <xf numFmtId="165" fontId="27" fillId="0" borderId="5" xfId="0" applyNumberFormat="1" applyFont="1" applyBorder="1" applyAlignment="1" applyProtection="1">
      <alignment horizontal="right" vertical="center"/>
      <protection locked="0"/>
    </xf>
    <xf numFmtId="165" fontId="27" fillId="0" borderId="32" xfId="0" applyNumberFormat="1" applyFont="1" applyBorder="1" applyAlignment="1">
      <alignment horizontal="right" vertical="center"/>
    </xf>
    <xf numFmtId="2" fontId="23" fillId="0" borderId="33" xfId="0" applyNumberFormat="1" applyFont="1" applyBorder="1" applyAlignment="1">
      <alignment horizontal="right" vertical="center"/>
    </xf>
    <xf numFmtId="0" fontId="27" fillId="0" borderId="26" xfId="0" applyFont="1" applyBorder="1" applyAlignment="1" applyProtection="1">
      <alignment horizontal="left" vertical="center"/>
      <protection locked="0"/>
    </xf>
    <xf numFmtId="0" fontId="27" fillId="0" borderId="11" xfId="0" applyFont="1" applyBorder="1" applyAlignment="1" applyProtection="1">
      <alignment horizontal="center" vertical="center"/>
      <protection locked="0"/>
    </xf>
    <xf numFmtId="165" fontId="27" fillId="0" borderId="11" xfId="0" applyNumberFormat="1" applyFont="1" applyBorder="1" applyAlignment="1" applyProtection="1">
      <alignment horizontal="right" vertical="center"/>
      <protection locked="0"/>
    </xf>
    <xf numFmtId="165" fontId="27" fillId="0" borderId="33" xfId="0" applyNumberFormat="1" applyFont="1" applyBorder="1" applyAlignment="1">
      <alignment horizontal="right" vertical="center"/>
    </xf>
    <xf numFmtId="165" fontId="27" fillId="0" borderId="11" xfId="0" applyNumberFormat="1" applyFont="1" applyBorder="1" applyAlignment="1">
      <alignment horizontal="right" vertical="center"/>
    </xf>
    <xf numFmtId="49" fontId="23" fillId="0" borderId="28" xfId="0" applyNumberFormat="1" applyFont="1" applyBorder="1" applyAlignment="1" applyProtection="1">
      <alignment horizontal="left" vertical="center"/>
      <protection locked="0"/>
    </xf>
    <xf numFmtId="165" fontId="27" fillId="0" borderId="31" xfId="0" applyNumberFormat="1" applyFont="1" applyBorder="1" applyAlignment="1" applyProtection="1">
      <alignment horizontal="right" vertical="center"/>
      <protection locked="0"/>
    </xf>
    <xf numFmtId="165" fontId="27" fillId="0" borderId="35" xfId="0" applyNumberFormat="1" applyFont="1" applyBorder="1" applyAlignment="1">
      <alignment horizontal="right" vertical="center"/>
    </xf>
    <xf numFmtId="165" fontId="27" fillId="0" borderId="28" xfId="0" applyNumberFormat="1" applyFont="1" applyBorder="1" applyAlignment="1" applyProtection="1">
      <alignment horizontal="right" vertical="center"/>
      <protection locked="0"/>
    </xf>
    <xf numFmtId="165" fontId="27" fillId="0" borderId="28" xfId="0" applyNumberFormat="1" applyFont="1" applyBorder="1" applyAlignment="1">
      <alignment horizontal="right" vertical="center"/>
    </xf>
    <xf numFmtId="165" fontId="27" fillId="0" borderId="31" xfId="0" applyNumberFormat="1" applyFont="1" applyBorder="1" applyAlignment="1">
      <alignment horizontal="right" vertical="center"/>
    </xf>
    <xf numFmtId="49" fontId="23" fillId="0" borderId="32" xfId="0" applyNumberFormat="1" applyFont="1" applyBorder="1" applyAlignment="1">
      <alignment vertical="center"/>
    </xf>
    <xf numFmtId="0" fontId="23" fillId="0" borderId="31" xfId="0" applyFont="1" applyBorder="1" applyAlignment="1">
      <alignment horizontal="center" vertical="center"/>
    </xf>
    <xf numFmtId="165" fontId="23" fillId="0" borderId="28" xfId="0" applyNumberFormat="1" applyFont="1" applyBorder="1" applyAlignment="1">
      <alignment horizontal="right" vertical="center"/>
    </xf>
    <xf numFmtId="49" fontId="23" fillId="0" borderId="33" xfId="0" applyNumberFormat="1" applyFont="1" applyBorder="1" applyAlignment="1">
      <alignment vertical="center"/>
    </xf>
    <xf numFmtId="165" fontId="23" fillId="0" borderId="11" xfId="0" applyNumberFormat="1" applyFont="1" applyBorder="1" applyAlignment="1">
      <alignment horizontal="right" vertical="center"/>
    </xf>
    <xf numFmtId="165" fontId="23" fillId="0" borderId="27" xfId="0" applyNumberFormat="1" applyFont="1" applyBorder="1" applyAlignment="1">
      <alignment horizontal="right" vertical="center"/>
    </xf>
    <xf numFmtId="165" fontId="23" fillId="0" borderId="5" xfId="0" applyNumberFormat="1" applyFont="1" applyBorder="1" applyAlignment="1">
      <alignment horizontal="right" vertical="center"/>
    </xf>
    <xf numFmtId="0" fontId="10" fillId="4" borderId="23" xfId="0" applyFont="1" applyFill="1" applyBorder="1" applyAlignment="1" applyProtection="1">
      <alignment horizontal="center" wrapText="1"/>
      <protection locked="0"/>
    </xf>
    <xf numFmtId="1" fontId="1" fillId="5" borderId="5" xfId="0" applyNumberFormat="1" applyFont="1" applyFill="1" applyBorder="1" applyAlignment="1" applyProtection="1">
      <alignment horizontal="center" vertical="top" wrapText="1"/>
      <protection locked="0"/>
    </xf>
    <xf numFmtId="0" fontId="44" fillId="11" borderId="78" xfId="0" applyFont="1" applyFill="1" applyBorder="1" applyAlignment="1">
      <alignment horizontal="left" vertical="top" wrapText="1"/>
    </xf>
    <xf numFmtId="0" fontId="45" fillId="11" borderId="79" xfId="0" applyFont="1" applyFill="1" applyBorder="1" applyAlignment="1">
      <alignment horizontal="center" vertical="top" wrapText="1"/>
    </xf>
    <xf numFmtId="49" fontId="45" fillId="11" borderId="79" xfId="0" applyNumberFormat="1" applyFont="1" applyFill="1" applyBorder="1" applyAlignment="1">
      <alignment horizontal="center" vertical="top" wrapText="1"/>
    </xf>
    <xf numFmtId="1" fontId="45" fillId="11" borderId="79" xfId="0" applyNumberFormat="1" applyFont="1" applyFill="1" applyBorder="1" applyAlignment="1">
      <alignment horizontal="center" vertical="top" wrapText="1"/>
    </xf>
    <xf numFmtId="0" fontId="42" fillId="11" borderId="78" xfId="0" applyFont="1" applyFill="1" applyBorder="1" applyAlignment="1">
      <alignment horizontal="left" vertical="top" wrapText="1"/>
    </xf>
    <xf numFmtId="0" fontId="43" fillId="11" borderId="79" xfId="0" applyFont="1" applyFill="1" applyBorder="1" applyAlignment="1">
      <alignment horizontal="center" vertical="top" wrapText="1"/>
    </xf>
    <xf numFmtId="1" fontId="43" fillId="11" borderId="79" xfId="0" applyNumberFormat="1" applyFont="1" applyFill="1" applyBorder="1" applyAlignment="1">
      <alignment horizontal="center" vertical="top" wrapText="1"/>
    </xf>
    <xf numFmtId="0" fontId="43" fillId="11" borderId="80" xfId="0" applyFont="1" applyFill="1" applyBorder="1" applyAlignment="1">
      <alignment horizontal="left" vertical="top" wrapText="1"/>
    </xf>
    <xf numFmtId="164" fontId="43" fillId="11" borderId="79" xfId="0" applyNumberFormat="1" applyFont="1" applyFill="1" applyBorder="1" applyAlignment="1">
      <alignment horizontal="right" vertical="top" wrapText="1"/>
    </xf>
    <xf numFmtId="0" fontId="42" fillId="11" borderId="82" xfId="0" applyFont="1" applyFill="1" applyBorder="1" applyAlignment="1">
      <alignment horizontal="left" vertical="top" wrapText="1"/>
    </xf>
    <xf numFmtId="1" fontId="43" fillId="11" borderId="83" xfId="0" applyNumberFormat="1" applyFont="1" applyFill="1" applyBorder="1" applyAlignment="1">
      <alignment horizontal="left" vertical="top" wrapText="1"/>
    </xf>
    <xf numFmtId="0" fontId="43" fillId="11" borderId="84" xfId="0" applyFont="1" applyFill="1" applyBorder="1" applyAlignment="1">
      <alignment horizontal="left" vertical="top" wrapText="1"/>
    </xf>
    <xf numFmtId="1" fontId="43" fillId="11" borderId="79" xfId="0" applyNumberFormat="1" applyFont="1" applyFill="1" applyBorder="1" applyAlignment="1">
      <alignment horizontal="left" vertical="top" wrapText="1"/>
    </xf>
    <xf numFmtId="165" fontId="4" fillId="0" borderId="85" xfId="0" applyNumberFormat="1" applyFont="1" applyBorder="1" applyAlignment="1">
      <alignment horizontal="center" vertical="top" wrapText="1"/>
    </xf>
    <xf numFmtId="1" fontId="4" fillId="0" borderId="85" xfId="0" applyNumberFormat="1" applyFont="1" applyBorder="1" applyAlignment="1">
      <alignment horizontal="center" vertical="top" wrapText="1"/>
    </xf>
    <xf numFmtId="0" fontId="4" fillId="0" borderId="86" xfId="0" applyFont="1" applyBorder="1" applyAlignment="1">
      <alignment horizontal="center" vertical="top" wrapText="1"/>
    </xf>
    <xf numFmtId="0" fontId="43" fillId="11" borderId="78" xfId="0" applyFont="1" applyFill="1" applyBorder="1" applyAlignment="1">
      <alignment vertical="top" wrapText="1"/>
    </xf>
    <xf numFmtId="1" fontId="43" fillId="11" borderId="79" xfId="0" applyNumberFormat="1" applyFont="1" applyFill="1" applyBorder="1" applyAlignment="1">
      <alignment vertical="top" wrapText="1"/>
    </xf>
    <xf numFmtId="10" fontId="7" fillId="5" borderId="5" xfId="0" applyNumberFormat="1" applyFont="1" applyFill="1" applyBorder="1" applyAlignment="1" applyProtection="1">
      <alignment horizontal="center" vertical="top" wrapText="1"/>
      <protection locked="0"/>
    </xf>
    <xf numFmtId="10" fontId="7" fillId="3" borderId="5" xfId="0" applyNumberFormat="1" applyFont="1" applyFill="1" applyBorder="1" applyAlignment="1" applyProtection="1">
      <alignment horizontal="center" vertical="top" wrapText="1"/>
      <protection locked="0"/>
    </xf>
    <xf numFmtId="10" fontId="7" fillId="2" borderId="4" xfId="0" applyNumberFormat="1" applyFont="1" applyFill="1" applyBorder="1" applyAlignment="1" applyProtection="1">
      <alignment horizontal="center" vertical="top" wrapText="1"/>
      <protection locked="0"/>
    </xf>
    <xf numFmtId="1" fontId="3" fillId="0" borderId="47" xfId="0" applyNumberFormat="1" applyFont="1" applyBorder="1" applyAlignment="1">
      <alignment horizontal="left" vertical="top" wrapText="1"/>
    </xf>
    <xf numFmtId="0" fontId="3" fillId="0" borderId="48" xfId="0" applyFont="1" applyBorder="1" applyAlignment="1">
      <alignment horizontal="left" vertical="top" wrapText="1"/>
    </xf>
    <xf numFmtId="164" fontId="7" fillId="5" borderId="22" xfId="0" applyNumberFormat="1" applyFont="1" applyFill="1" applyBorder="1" applyAlignment="1" applyProtection="1">
      <alignment horizontal="center" vertical="top" wrapText="1"/>
      <protection locked="0"/>
    </xf>
    <xf numFmtId="164" fontId="7" fillId="3" borderId="22" xfId="0" applyNumberFormat="1" applyFont="1" applyFill="1" applyBorder="1" applyAlignment="1" applyProtection="1">
      <alignment horizontal="center" vertical="top" wrapText="1"/>
      <protection locked="0"/>
    </xf>
    <xf numFmtId="164" fontId="7" fillId="2" borderId="19" xfId="0" applyNumberFormat="1" applyFont="1" applyFill="1" applyBorder="1" applyAlignment="1" applyProtection="1">
      <alignment horizontal="center" vertical="top" wrapText="1"/>
      <protection locked="0"/>
    </xf>
    <xf numFmtId="165" fontId="3" fillId="11" borderId="47" xfId="0" applyNumberFormat="1" applyFont="1" applyFill="1" applyBorder="1" applyAlignment="1">
      <alignment horizontal="right" vertical="top" wrapText="1"/>
    </xf>
    <xf numFmtId="165" fontId="3" fillId="5" borderId="11" xfId="0" applyNumberFormat="1" applyFont="1" applyFill="1" applyBorder="1" applyAlignment="1" applyProtection="1">
      <alignment horizontal="right" vertical="top" wrapText="1"/>
      <protection locked="0"/>
    </xf>
    <xf numFmtId="165" fontId="3" fillId="3" borderId="11" xfId="0" applyNumberFormat="1" applyFont="1" applyFill="1" applyBorder="1" applyAlignment="1" applyProtection="1">
      <alignment horizontal="right" vertical="top" wrapText="1"/>
      <protection locked="0"/>
    </xf>
    <xf numFmtId="165" fontId="3" fillId="2" borderId="11" xfId="0" applyNumberFormat="1" applyFont="1" applyFill="1" applyBorder="1" applyAlignment="1" applyProtection="1">
      <alignment horizontal="right" vertical="top" wrapText="1"/>
      <protection locked="0"/>
    </xf>
    <xf numFmtId="0" fontId="3" fillId="2" borderId="13" xfId="0" applyFont="1" applyFill="1" applyBorder="1" applyAlignment="1" applyProtection="1">
      <alignment horizontal="center" vertical="top" wrapText="1"/>
      <protection locked="0"/>
    </xf>
    <xf numFmtId="0" fontId="3" fillId="0" borderId="6" xfId="0" applyFont="1" applyBorder="1" applyAlignment="1" applyProtection="1">
      <alignment horizontal="center" vertical="top" wrapText="1"/>
      <protection locked="0"/>
    </xf>
    <xf numFmtId="0" fontId="3" fillId="3" borderId="6" xfId="0" applyFont="1" applyFill="1" applyBorder="1" applyAlignment="1" applyProtection="1">
      <alignment horizontal="center" vertical="top" wrapText="1"/>
      <protection locked="0"/>
    </xf>
    <xf numFmtId="0" fontId="3" fillId="5" borderId="6" xfId="0" applyFont="1" applyFill="1" applyBorder="1" applyAlignment="1" applyProtection="1">
      <alignment horizontal="center" vertical="top" wrapText="1"/>
      <protection locked="0"/>
    </xf>
    <xf numFmtId="0" fontId="3" fillId="2" borderId="6" xfId="0" applyFont="1" applyFill="1" applyBorder="1" applyAlignment="1" applyProtection="1">
      <alignment horizontal="center" vertical="top" wrapText="1"/>
      <protection locked="0"/>
    </xf>
    <xf numFmtId="10" fontId="17" fillId="0" borderId="48" xfId="0" applyNumberFormat="1" applyFont="1" applyBorder="1" applyAlignment="1">
      <alignment horizontal="center" vertical="top" wrapText="1"/>
    </xf>
    <xf numFmtId="164" fontId="3" fillId="5" borderId="11" xfId="0" applyNumberFormat="1" applyFont="1" applyFill="1" applyBorder="1" applyAlignment="1">
      <alignment horizontal="right" vertical="top" wrapText="1"/>
    </xf>
    <xf numFmtId="164" fontId="3" fillId="5" borderId="5" xfId="0" applyNumberFormat="1" applyFont="1" applyFill="1" applyBorder="1" applyAlignment="1">
      <alignment horizontal="right" vertical="top" wrapText="1"/>
    </xf>
    <xf numFmtId="164" fontId="3" fillId="5" borderId="22" xfId="0" applyNumberFormat="1" applyFont="1" applyFill="1" applyBorder="1" applyAlignment="1">
      <alignment horizontal="right" vertical="top" wrapText="1"/>
    </xf>
    <xf numFmtId="164" fontId="3" fillId="5" borderId="1" xfId="0" applyNumberFormat="1" applyFont="1" applyFill="1" applyBorder="1" applyAlignment="1">
      <alignment horizontal="right" vertical="top" wrapText="1"/>
    </xf>
    <xf numFmtId="164" fontId="3" fillId="3" borderId="8" xfId="0" applyNumberFormat="1" applyFont="1" applyFill="1" applyBorder="1" applyAlignment="1">
      <alignment horizontal="right" vertical="top" wrapText="1"/>
    </xf>
    <xf numFmtId="164" fontId="3" fillId="3" borderId="11" xfId="0" applyNumberFormat="1" applyFont="1" applyFill="1" applyBorder="1" applyAlignment="1">
      <alignment horizontal="right" vertical="top" wrapText="1"/>
    </xf>
    <xf numFmtId="164" fontId="3" fillId="3" borderId="5" xfId="0" applyNumberFormat="1" applyFont="1" applyFill="1" applyBorder="1" applyAlignment="1">
      <alignment horizontal="right" vertical="top" wrapText="1"/>
    </xf>
    <xf numFmtId="164" fontId="3" fillId="3" borderId="1" xfId="0" applyNumberFormat="1" applyFont="1" applyFill="1" applyBorder="1" applyAlignment="1">
      <alignment horizontal="right" vertical="top" wrapText="1"/>
    </xf>
    <xf numFmtId="164" fontId="3" fillId="2" borderId="8" xfId="0" applyNumberFormat="1" applyFont="1" applyFill="1" applyBorder="1" applyAlignment="1">
      <alignment horizontal="right" vertical="top" wrapText="1"/>
    </xf>
    <xf numFmtId="164" fontId="3" fillId="2" borderId="11" xfId="0" applyNumberFormat="1" applyFont="1" applyFill="1" applyBorder="1" applyAlignment="1">
      <alignment horizontal="right" vertical="top" wrapText="1"/>
    </xf>
    <xf numFmtId="164" fontId="3" fillId="2" borderId="5" xfId="0" applyNumberFormat="1" applyFont="1" applyFill="1" applyBorder="1" applyAlignment="1">
      <alignment horizontal="right" vertical="top" wrapText="1"/>
    </xf>
    <xf numFmtId="164" fontId="3" fillId="0" borderId="1" xfId="0" applyNumberFormat="1" applyFont="1" applyBorder="1" applyAlignment="1">
      <alignment horizontal="right" vertical="top" wrapText="1"/>
    </xf>
    <xf numFmtId="164" fontId="42" fillId="11" borderId="79" xfId="0" applyNumberFormat="1" applyFont="1" applyFill="1" applyBorder="1" applyAlignment="1">
      <alignment horizontal="right" vertical="top" wrapText="1"/>
    </xf>
    <xf numFmtId="164" fontId="3" fillId="0" borderId="1" xfId="0" applyNumberFormat="1" applyFont="1" applyBorder="1" applyAlignment="1" applyProtection="1">
      <alignment horizontal="right" vertical="top" wrapText="1"/>
      <protection locked="0"/>
    </xf>
    <xf numFmtId="164" fontId="3" fillId="0" borderId="12" xfId="0" applyNumberFormat="1" applyFont="1" applyBorder="1" applyAlignment="1">
      <alignment horizontal="right" vertical="top" wrapText="1"/>
    </xf>
    <xf numFmtId="164" fontId="3" fillId="0" borderId="43" xfId="0" applyNumberFormat="1" applyFont="1" applyBorder="1" applyAlignment="1">
      <alignment horizontal="right" vertical="top" wrapText="1"/>
    </xf>
    <xf numFmtId="164" fontId="3" fillId="0" borderId="2" xfId="0" applyNumberFormat="1" applyFont="1" applyBorder="1" applyAlignment="1">
      <alignment horizontal="right" vertical="top" wrapText="1"/>
    </xf>
    <xf numFmtId="164" fontId="3" fillId="2" borderId="1" xfId="0" applyNumberFormat="1" applyFont="1" applyFill="1" applyBorder="1" applyAlignment="1">
      <alignment horizontal="right" vertical="top" wrapText="1"/>
    </xf>
    <xf numFmtId="164" fontId="3" fillId="0" borderId="0" xfId="0" applyNumberFormat="1" applyFont="1" applyAlignment="1">
      <alignment horizontal="right" vertical="top" wrapText="1"/>
    </xf>
    <xf numFmtId="164" fontId="43" fillId="11" borderId="83" xfId="0" applyNumberFormat="1" applyFont="1" applyFill="1" applyBorder="1" applyAlignment="1">
      <alignment horizontal="right" vertical="top" wrapText="1"/>
    </xf>
    <xf numFmtId="164" fontId="3" fillId="0" borderId="11" xfId="0" applyNumberFormat="1" applyFont="1" applyBorder="1" applyAlignment="1">
      <alignment horizontal="right" vertical="top" wrapText="1"/>
    </xf>
    <xf numFmtId="164" fontId="32" fillId="5" borderId="5" xfId="0" applyNumberFormat="1" applyFont="1" applyFill="1" applyBorder="1" applyAlignment="1">
      <alignment horizontal="right" vertical="top" wrapText="1"/>
    </xf>
    <xf numFmtId="164" fontId="32" fillId="3" borderId="5" xfId="0" applyNumberFormat="1" applyFont="1" applyFill="1" applyBorder="1" applyAlignment="1">
      <alignment horizontal="right" vertical="top" wrapText="1"/>
    </xf>
    <xf numFmtId="164" fontId="32" fillId="2" borderId="5" xfId="0" applyNumberFormat="1" applyFont="1" applyFill="1" applyBorder="1" applyAlignment="1">
      <alignment horizontal="right" vertical="top" wrapText="1"/>
    </xf>
    <xf numFmtId="164" fontId="32" fillId="0" borderId="11" xfId="0" applyNumberFormat="1" applyFont="1" applyBorder="1" applyAlignment="1">
      <alignment horizontal="right" vertical="top" wrapText="1"/>
    </xf>
    <xf numFmtId="164" fontId="32" fillId="5" borderId="11" xfId="0" applyNumberFormat="1" applyFont="1" applyFill="1" applyBorder="1" applyAlignment="1">
      <alignment horizontal="right" vertical="top" wrapText="1"/>
    </xf>
    <xf numFmtId="164" fontId="32" fillId="3" borderId="11" xfId="0" applyNumberFormat="1" applyFont="1" applyFill="1" applyBorder="1" applyAlignment="1">
      <alignment horizontal="right" vertical="top" wrapText="1"/>
    </xf>
    <xf numFmtId="164" fontId="32" fillId="2" borderId="11" xfId="0" applyNumberFormat="1" applyFont="1" applyFill="1" applyBorder="1" applyAlignment="1">
      <alignment horizontal="right" vertical="top" wrapText="1"/>
    </xf>
    <xf numFmtId="164" fontId="3" fillId="3" borderId="22" xfId="0" applyNumberFormat="1" applyFont="1" applyFill="1" applyBorder="1" applyAlignment="1">
      <alignment horizontal="right" vertical="top" wrapText="1"/>
    </xf>
    <xf numFmtId="164" fontId="3" fillId="2" borderId="22" xfId="0" applyNumberFormat="1" applyFont="1" applyFill="1" applyBorder="1" applyAlignment="1">
      <alignment horizontal="right" vertical="top" wrapText="1"/>
    </xf>
    <xf numFmtId="164" fontId="3" fillId="0" borderId="22" xfId="0" applyNumberFormat="1" applyFont="1" applyBorder="1" applyAlignment="1">
      <alignment horizontal="right" vertical="top" wrapText="1"/>
    </xf>
    <xf numFmtId="164" fontId="27" fillId="0" borderId="5" xfId="0" applyNumberFormat="1" applyFont="1" applyBorder="1" applyAlignment="1">
      <alignment horizontal="right" vertical="center"/>
    </xf>
    <xf numFmtId="164" fontId="27" fillId="0" borderId="31" xfId="0" applyNumberFormat="1" applyFont="1" applyBorder="1" applyAlignment="1">
      <alignment horizontal="right" vertical="center"/>
    </xf>
    <xf numFmtId="164" fontId="27" fillId="0" borderId="38" xfId="0" applyNumberFormat="1" applyFont="1" applyBorder="1" applyAlignment="1">
      <alignment horizontal="right" vertical="center"/>
    </xf>
    <xf numFmtId="164" fontId="27" fillId="0" borderId="28" xfId="0" applyNumberFormat="1" applyFont="1" applyBorder="1" applyAlignment="1">
      <alignment horizontal="right" vertical="center"/>
    </xf>
    <xf numFmtId="164" fontId="27" fillId="0" borderId="4" xfId="0" applyNumberFormat="1" applyFont="1" applyBorder="1" applyAlignment="1">
      <alignment horizontal="right" vertical="center"/>
    </xf>
    <xf numFmtId="164" fontId="27" fillId="0" borderId="43" xfId="0" applyNumberFormat="1" applyFont="1" applyBorder="1" applyAlignment="1">
      <alignment horizontal="right" vertical="center"/>
    </xf>
    <xf numFmtId="164" fontId="27" fillId="0" borderId="19" xfId="0" applyNumberFormat="1" applyFont="1" applyBorder="1" applyAlignment="1">
      <alignment horizontal="right" vertical="center"/>
    </xf>
    <xf numFmtId="164" fontId="27" fillId="6" borderId="5" xfId="0" applyNumberFormat="1" applyFont="1" applyFill="1" applyBorder="1" applyAlignment="1">
      <alignment horizontal="right" vertical="center"/>
    </xf>
    <xf numFmtId="164" fontId="27" fillId="0" borderId="41" xfId="0" applyNumberFormat="1" applyFont="1" applyBorder="1" applyAlignment="1">
      <alignment horizontal="right" vertical="center"/>
    </xf>
    <xf numFmtId="164" fontId="27" fillId="6" borderId="11" xfId="0" applyNumberFormat="1" applyFont="1" applyFill="1" applyBorder="1" applyAlignment="1">
      <alignment horizontal="right" vertical="center"/>
    </xf>
    <xf numFmtId="164" fontId="27" fillId="0" borderId="11" xfId="0" applyNumberFormat="1" applyFont="1" applyBorder="1" applyAlignment="1">
      <alignment horizontal="right" vertical="center"/>
    </xf>
    <xf numFmtId="164" fontId="27" fillId="0" borderId="42" xfId="0" applyNumberFormat="1" applyFont="1" applyBorder="1" applyAlignment="1">
      <alignment horizontal="right" vertical="center"/>
    </xf>
    <xf numFmtId="164" fontId="23" fillId="0" borderId="5" xfId="0" applyNumberFormat="1" applyFont="1" applyBorder="1" applyAlignment="1">
      <alignment horizontal="right" vertical="center"/>
    </xf>
    <xf numFmtId="164" fontId="23" fillId="0" borderId="28" xfId="0" applyNumberFormat="1" applyFont="1" applyBorder="1" applyAlignment="1">
      <alignment horizontal="right" vertical="center"/>
    </xf>
    <xf numFmtId="164" fontId="23" fillId="0" borderId="11" xfId="0" applyNumberFormat="1" applyFont="1" applyBorder="1" applyAlignment="1">
      <alignment horizontal="right" vertical="center"/>
    </xf>
    <xf numFmtId="164" fontId="45" fillId="11" borderId="79" xfId="0" applyNumberFormat="1" applyFont="1" applyFill="1" applyBorder="1" applyAlignment="1">
      <alignment horizontal="right" vertical="top" wrapText="1"/>
    </xf>
    <xf numFmtId="164" fontId="34" fillId="5" borderId="22" xfId="0" applyNumberFormat="1" applyFont="1" applyFill="1" applyBorder="1" applyAlignment="1">
      <alignment horizontal="right" vertical="top" wrapText="1"/>
    </xf>
    <xf numFmtId="164" fontId="34" fillId="5" borderId="20" xfId="0" applyNumberFormat="1" applyFont="1" applyFill="1" applyBorder="1" applyAlignment="1">
      <alignment horizontal="right" vertical="top" wrapText="1"/>
    </xf>
    <xf numFmtId="164" fontId="34" fillId="3" borderId="22" xfId="0" applyNumberFormat="1" applyFont="1" applyFill="1" applyBorder="1" applyAlignment="1">
      <alignment horizontal="right" vertical="top" wrapText="1"/>
    </xf>
    <xf numFmtId="164" fontId="34" fillId="3" borderId="20" xfId="0" applyNumberFormat="1" applyFont="1" applyFill="1" applyBorder="1" applyAlignment="1">
      <alignment horizontal="right" vertical="top" wrapText="1"/>
    </xf>
    <xf numFmtId="164" fontId="34" fillId="2" borderId="22" xfId="0" applyNumberFormat="1" applyFont="1" applyFill="1" applyBorder="1" applyAlignment="1">
      <alignment horizontal="right" vertical="top" wrapText="1"/>
    </xf>
    <xf numFmtId="164" fontId="34" fillId="2" borderId="20" xfId="0" applyNumberFormat="1" applyFont="1" applyFill="1" applyBorder="1" applyAlignment="1">
      <alignment horizontal="right" vertical="top" wrapText="1"/>
    </xf>
    <xf numFmtId="0" fontId="4" fillId="11" borderId="0" xfId="0" applyFont="1" applyFill="1" applyAlignment="1">
      <alignment horizontal="left" vertical="top" wrapText="1" indent="1"/>
    </xf>
    <xf numFmtId="0" fontId="5" fillId="11" borderId="0" xfId="0" applyFont="1" applyFill="1" applyAlignment="1">
      <alignment vertical="top" wrapText="1"/>
    </xf>
    <xf numFmtId="0" fontId="20" fillId="11" borderId="0" xfId="0" applyFont="1" applyFill="1" applyAlignment="1">
      <alignment horizontal="left" vertical="top" wrapText="1" indent="1"/>
    </xf>
    <xf numFmtId="0" fontId="14" fillId="11" borderId="0" xfId="0" applyFont="1" applyFill="1" applyAlignment="1">
      <alignment vertical="top" wrapText="1"/>
    </xf>
    <xf numFmtId="0" fontId="4" fillId="0" borderId="90" xfId="0" applyFont="1" applyBorder="1" applyAlignment="1">
      <alignment horizontal="center" vertical="top" wrapText="1"/>
    </xf>
    <xf numFmtId="0" fontId="4" fillId="5" borderId="85" xfId="0" applyFont="1" applyFill="1" applyBorder="1" applyAlignment="1">
      <alignment horizontal="center" vertical="top" wrapText="1"/>
    </xf>
    <xf numFmtId="0" fontId="4" fillId="3" borderId="85" xfId="0" applyFont="1" applyFill="1" applyBorder="1" applyAlignment="1">
      <alignment horizontal="center" vertical="top" wrapText="1"/>
    </xf>
    <xf numFmtId="0" fontId="4" fillId="2" borderId="91" xfId="0" applyFont="1" applyFill="1" applyBorder="1" applyAlignment="1">
      <alignment horizontal="center" vertical="top" wrapText="1"/>
    </xf>
    <xf numFmtId="165" fontId="4" fillId="0" borderId="86" xfId="0" applyNumberFormat="1" applyFont="1" applyBorder="1" applyAlignment="1">
      <alignment horizontal="center" vertical="top" wrapText="1"/>
    </xf>
    <xf numFmtId="0" fontId="42" fillId="0" borderId="92" xfId="0" applyFont="1" applyBorder="1" applyAlignment="1">
      <alignment vertical="top" wrapText="1"/>
    </xf>
    <xf numFmtId="164" fontId="43" fillId="5" borderId="94" xfId="0" applyNumberFormat="1" applyFont="1" applyFill="1" applyBorder="1" applyAlignment="1">
      <alignment horizontal="right" vertical="top" wrapText="1"/>
    </xf>
    <xf numFmtId="164" fontId="43" fillId="3" borderId="95" xfId="0" applyNumberFormat="1" applyFont="1" applyFill="1" applyBorder="1" applyAlignment="1">
      <alignment horizontal="right" vertical="top" wrapText="1"/>
    </xf>
    <xf numFmtId="164" fontId="42" fillId="0" borderId="97" xfId="0" applyNumberFormat="1" applyFont="1" applyBorder="1" applyAlignment="1">
      <alignment horizontal="right" vertical="top" wrapText="1"/>
    </xf>
    <xf numFmtId="0" fontId="16" fillId="11" borderId="0" xfId="0" applyFont="1" applyFill="1" applyAlignment="1">
      <alignment horizontal="left" vertical="top" wrapText="1" indent="1"/>
    </xf>
    <xf numFmtId="0" fontId="3" fillId="11" borderId="0" xfId="0" applyFont="1" applyFill="1" applyAlignment="1">
      <alignment horizontal="left" indent="1"/>
    </xf>
    <xf numFmtId="164" fontId="3" fillId="0" borderId="4" xfId="0" applyNumberFormat="1" applyFont="1" applyBorder="1" applyAlignment="1">
      <alignment horizontal="right" vertical="top" wrapText="1"/>
    </xf>
    <xf numFmtId="164" fontId="3" fillId="0" borderId="38" xfId="0" applyNumberFormat="1" applyFont="1" applyBorder="1" applyAlignment="1">
      <alignment horizontal="right" vertical="top" wrapText="1"/>
    </xf>
    <xf numFmtId="164" fontId="3" fillId="0" borderId="46" xfId="0" applyNumberFormat="1" applyFont="1" applyBorder="1" applyAlignment="1">
      <alignment horizontal="right" vertical="top" wrapText="1"/>
    </xf>
    <xf numFmtId="164" fontId="3" fillId="5" borderId="25" xfId="0" applyNumberFormat="1" applyFont="1" applyFill="1" applyBorder="1" applyAlignment="1">
      <alignment horizontal="right" vertical="top" wrapText="1"/>
    </xf>
    <xf numFmtId="164" fontId="3" fillId="3" borderId="25" xfId="0" applyNumberFormat="1" applyFont="1" applyFill="1" applyBorder="1" applyAlignment="1">
      <alignment horizontal="right" vertical="top" wrapText="1"/>
    </xf>
    <xf numFmtId="164" fontId="3" fillId="2" borderId="25" xfId="0" applyNumberFormat="1" applyFont="1" applyFill="1" applyBorder="1" applyAlignment="1">
      <alignment horizontal="right" vertical="top" wrapText="1"/>
    </xf>
    <xf numFmtId="164" fontId="23" fillId="13" borderId="5" xfId="0" applyNumberFormat="1" applyFont="1" applyFill="1" applyBorder="1" applyAlignment="1" applyProtection="1">
      <alignment horizontal="right" vertical="center"/>
      <protection locked="0"/>
    </xf>
    <xf numFmtId="0" fontId="27" fillId="0" borderId="5" xfId="0" applyFont="1" applyBorder="1" applyAlignment="1">
      <alignment horizontal="center" vertical="center"/>
    </xf>
    <xf numFmtId="49" fontId="43" fillId="0" borderId="93" xfId="0" applyNumberFormat="1" applyFont="1" applyBorder="1" applyAlignment="1">
      <alignment vertical="top" wrapText="1"/>
    </xf>
    <xf numFmtId="165" fontId="51" fillId="0" borderId="45" xfId="0" applyNumberFormat="1" applyFont="1" applyBorder="1" applyAlignment="1">
      <alignment horizontal="right" vertical="center"/>
    </xf>
    <xf numFmtId="0" fontId="9" fillId="0" borderId="0" xfId="0" applyFont="1" applyAlignment="1">
      <alignment vertical="center"/>
    </xf>
    <xf numFmtId="0" fontId="9" fillId="0" borderId="0" xfId="0" applyFont="1" applyAlignment="1">
      <alignment horizontal="center" vertical="center"/>
    </xf>
    <xf numFmtId="0" fontId="52" fillId="0" borderId="0" xfId="0" applyFont="1" applyAlignment="1">
      <alignment horizontal="right" vertical="center"/>
    </xf>
    <xf numFmtId="0" fontId="52" fillId="0" borderId="0" xfId="0" applyFont="1" applyAlignment="1">
      <alignment vertical="center"/>
    </xf>
    <xf numFmtId="0" fontId="52" fillId="0" borderId="0" xfId="0" applyFont="1" applyAlignment="1">
      <alignment horizontal="center" vertical="center"/>
    </xf>
    <xf numFmtId="0" fontId="1" fillId="0" borderId="0" xfId="0" applyFont="1" applyAlignment="1">
      <alignment wrapText="1"/>
    </xf>
    <xf numFmtId="164" fontId="1" fillId="5" borderId="27" xfId="0" applyNumberFormat="1" applyFont="1" applyFill="1" applyBorder="1" applyAlignment="1" applyProtection="1">
      <alignment horizontal="right" vertical="top" wrapText="1"/>
      <protection locked="0"/>
    </xf>
    <xf numFmtId="0" fontId="13" fillId="0" borderId="0" xfId="0" applyFont="1" applyAlignment="1">
      <alignment vertical="top" wrapText="1"/>
    </xf>
    <xf numFmtId="0" fontId="47" fillId="0" borderId="0" xfId="0" applyFont="1" applyAlignment="1">
      <alignment vertical="top" wrapText="1"/>
    </xf>
    <xf numFmtId="164" fontId="1" fillId="3" borderId="8" xfId="0" applyNumberFormat="1" applyFont="1" applyFill="1" applyBorder="1" applyAlignment="1" applyProtection="1">
      <alignment horizontal="right" vertical="top" wrapText="1"/>
      <protection locked="0"/>
    </xf>
    <xf numFmtId="164" fontId="1" fillId="5" borderId="11" xfId="0" applyNumberFormat="1" applyFont="1" applyFill="1" applyBorder="1" applyAlignment="1" applyProtection="1">
      <alignment horizontal="right" vertical="top" wrapText="1"/>
      <protection locked="0"/>
    </xf>
    <xf numFmtId="0" fontId="10" fillId="13" borderId="46" xfId="0" applyFont="1" applyFill="1" applyBorder="1" applyAlignment="1" applyProtection="1">
      <alignment horizontal="center" vertical="center" wrapText="1"/>
      <protection locked="0"/>
    </xf>
    <xf numFmtId="164" fontId="17" fillId="0" borderId="47" xfId="0" applyNumberFormat="1" applyFont="1" applyBorder="1" applyAlignment="1">
      <alignment horizontal="left" vertical="top" wrapText="1"/>
    </xf>
    <xf numFmtId="49" fontId="1" fillId="13" borderId="11" xfId="0" applyNumberFormat="1" applyFont="1" applyFill="1" applyBorder="1" applyAlignment="1" applyProtection="1">
      <alignment horizontal="center" vertical="top" wrapText="1"/>
      <protection locked="0"/>
    </xf>
    <xf numFmtId="49" fontId="3" fillId="0" borderId="0" xfId="0" applyNumberFormat="1" applyFont="1" applyAlignment="1">
      <alignment wrapText="1"/>
    </xf>
    <xf numFmtId="0" fontId="10" fillId="13" borderId="46" xfId="0" quotePrefix="1" applyFont="1" applyFill="1" applyBorder="1" applyAlignment="1" applyProtection="1">
      <alignment horizontal="center" vertical="center" wrapText="1"/>
      <protection locked="0"/>
    </xf>
    <xf numFmtId="0" fontId="47" fillId="0" borderId="0" xfId="0" applyFont="1" applyAlignment="1">
      <alignment wrapText="1"/>
    </xf>
    <xf numFmtId="0" fontId="27" fillId="0" borderId="0" xfId="0" applyFont="1" applyAlignment="1">
      <alignment vertical="top" wrapText="1"/>
    </xf>
    <xf numFmtId="0" fontId="47" fillId="0" borderId="0" xfId="0" applyFont="1" applyAlignment="1">
      <alignment horizontal="left" wrapText="1" indent="1"/>
    </xf>
    <xf numFmtId="0" fontId="3" fillId="0" borderId="0" xfId="2" applyFont="1" applyAlignment="1">
      <alignment vertical="top" wrapText="1"/>
    </xf>
    <xf numFmtId="0" fontId="9" fillId="0" borderId="0" xfId="2" applyFont="1" applyAlignment="1">
      <alignment vertical="center" wrapText="1"/>
    </xf>
    <xf numFmtId="0" fontId="1" fillId="0" borderId="0" xfId="2" applyAlignment="1">
      <alignment horizontal="left" vertical="top" wrapText="1"/>
    </xf>
    <xf numFmtId="0" fontId="1" fillId="0" borderId="0" xfId="2" applyAlignment="1">
      <alignment vertical="top" wrapText="1"/>
    </xf>
    <xf numFmtId="0" fontId="4" fillId="5" borderId="50" xfId="2" applyFont="1" applyFill="1" applyBorder="1" applyAlignment="1">
      <alignment horizontal="center" vertical="top" wrapText="1"/>
    </xf>
    <xf numFmtId="164" fontId="4" fillId="5" borderId="50" xfId="2" applyNumberFormat="1" applyFont="1" applyFill="1" applyBorder="1" applyAlignment="1">
      <alignment horizontal="center" vertical="top" wrapText="1"/>
    </xf>
    <xf numFmtId="165" fontId="4" fillId="5" borderId="50" xfId="2" applyNumberFormat="1" applyFont="1" applyFill="1" applyBorder="1" applyAlignment="1">
      <alignment horizontal="center" vertical="top" wrapText="1"/>
    </xf>
    <xf numFmtId="1" fontId="4" fillId="3" borderId="50" xfId="2" applyNumberFormat="1" applyFont="1" applyFill="1" applyBorder="1" applyAlignment="1">
      <alignment horizontal="center" vertical="top" wrapText="1"/>
    </xf>
    <xf numFmtId="164" fontId="4" fillId="3" borderId="50" xfId="2" applyNumberFormat="1" applyFont="1" applyFill="1" applyBorder="1" applyAlignment="1">
      <alignment horizontal="center" vertical="top" wrapText="1"/>
    </xf>
    <xf numFmtId="165" fontId="4" fillId="3" borderId="50" xfId="2" applyNumberFormat="1" applyFont="1" applyFill="1" applyBorder="1" applyAlignment="1">
      <alignment horizontal="center" vertical="top" wrapText="1"/>
    </xf>
    <xf numFmtId="1" fontId="4" fillId="2" borderId="50" xfId="2" applyNumberFormat="1" applyFont="1" applyFill="1" applyBorder="1" applyAlignment="1">
      <alignment horizontal="center" vertical="top" wrapText="1"/>
    </xf>
    <xf numFmtId="164" fontId="4" fillId="2" borderId="50" xfId="2" applyNumberFormat="1" applyFont="1" applyFill="1" applyBorder="1" applyAlignment="1">
      <alignment horizontal="center" vertical="top" wrapText="1"/>
    </xf>
    <xf numFmtId="165" fontId="4" fillId="2" borderId="50" xfId="2" applyNumberFormat="1" applyFont="1" applyFill="1" applyBorder="1" applyAlignment="1">
      <alignment horizontal="center" vertical="top" wrapText="1"/>
    </xf>
    <xf numFmtId="44" fontId="44" fillId="5" borderId="68" xfId="4" applyFont="1" applyFill="1" applyBorder="1" applyAlignment="1" applyProtection="1">
      <alignment horizontal="right" vertical="top" wrapText="1"/>
    </xf>
    <xf numFmtId="164" fontId="44" fillId="5" borderId="68" xfId="4" applyNumberFormat="1" applyFont="1" applyFill="1" applyBorder="1" applyAlignment="1" applyProtection="1">
      <alignment horizontal="right" vertical="top" wrapText="1"/>
    </xf>
    <xf numFmtId="44" fontId="44" fillId="3" borderId="72" xfId="4" applyFont="1" applyFill="1" applyBorder="1" applyAlignment="1" applyProtection="1">
      <alignment horizontal="right" vertical="top" wrapText="1"/>
    </xf>
    <xf numFmtId="164" fontId="44" fillId="3" borderId="68" xfId="4" applyNumberFormat="1" applyFont="1" applyFill="1" applyBorder="1" applyAlignment="1" applyProtection="1">
      <alignment horizontal="right" vertical="top" wrapText="1"/>
    </xf>
    <xf numFmtId="44" fontId="44" fillId="2" borderId="72" xfId="4" applyFont="1" applyFill="1" applyBorder="1" applyAlignment="1" applyProtection="1">
      <alignment horizontal="right" vertical="top" wrapText="1"/>
    </xf>
    <xf numFmtId="164" fontId="44" fillId="2" borderId="68" xfId="4" applyNumberFormat="1" applyFont="1" applyFill="1" applyBorder="1" applyAlignment="1" applyProtection="1">
      <alignment horizontal="right" vertical="top" wrapText="1"/>
    </xf>
    <xf numFmtId="167" fontId="44" fillId="0" borderId="72" xfId="3" applyNumberFormat="1" applyFont="1" applyBorder="1" applyAlignment="1" applyProtection="1">
      <alignment horizontal="right" vertical="top" wrapText="1"/>
    </xf>
    <xf numFmtId="44" fontId="44" fillId="0" borderId="72" xfId="4" applyFont="1" applyBorder="1" applyAlignment="1" applyProtection="1">
      <alignment horizontal="right" vertical="top" wrapText="1"/>
    </xf>
    <xf numFmtId="0" fontId="3" fillId="0" borderId="0" xfId="2" applyFont="1" applyAlignment="1" applyProtection="1">
      <alignment vertical="top" wrapText="1"/>
      <protection locked="0"/>
    </xf>
    <xf numFmtId="44" fontId="45" fillId="5" borderId="5" xfId="4" applyFont="1" applyFill="1" applyBorder="1" applyAlignment="1" applyProtection="1">
      <alignment horizontal="right" vertical="top" wrapText="1"/>
    </xf>
    <xf numFmtId="164" fontId="45" fillId="5" borderId="11" xfId="4" applyNumberFormat="1" applyFont="1" applyFill="1" applyBorder="1" applyAlignment="1" applyProtection="1">
      <alignment horizontal="right" vertical="top" wrapText="1"/>
    </xf>
    <xf numFmtId="44" fontId="45" fillId="3" borderId="27" xfId="4" applyFont="1" applyFill="1" applyBorder="1" applyAlignment="1" applyProtection="1">
      <alignment horizontal="right" vertical="top" wrapText="1"/>
    </xf>
    <xf numFmtId="164" fontId="45" fillId="3" borderId="11" xfId="4" applyNumberFormat="1" applyFont="1" applyFill="1" applyBorder="1" applyAlignment="1" applyProtection="1">
      <alignment horizontal="right" vertical="top" wrapText="1"/>
    </xf>
    <xf numFmtId="44" fontId="45" fillId="2" borderId="27" xfId="4" applyFont="1" applyFill="1" applyBorder="1" applyAlignment="1" applyProtection="1">
      <alignment horizontal="right" vertical="top" wrapText="1"/>
    </xf>
    <xf numFmtId="164" fontId="45" fillId="2" borderId="11" xfId="4" applyNumberFormat="1" applyFont="1" applyFill="1" applyBorder="1" applyAlignment="1" applyProtection="1">
      <alignment horizontal="right" vertical="top" wrapText="1"/>
    </xf>
    <xf numFmtId="167" fontId="44" fillId="0" borderId="28" xfId="3" applyNumberFormat="1" applyFont="1" applyFill="1" applyBorder="1" applyAlignment="1" applyProtection="1">
      <alignment horizontal="right" vertical="top" wrapText="1"/>
    </xf>
    <xf numFmtId="44" fontId="44" fillId="0" borderId="27" xfId="4" applyFont="1" applyBorder="1" applyAlignment="1" applyProtection="1">
      <alignment horizontal="right" vertical="top" wrapText="1"/>
    </xf>
    <xf numFmtId="0" fontId="1" fillId="0" borderId="0" xfId="2" applyAlignment="1" applyProtection="1">
      <alignment vertical="top" wrapText="1"/>
      <protection locked="0"/>
    </xf>
    <xf numFmtId="44" fontId="45" fillId="5" borderId="74" xfId="4" applyFont="1" applyFill="1" applyBorder="1" applyAlignment="1" applyProtection="1">
      <alignment horizontal="right" vertical="top" wrapText="1"/>
    </xf>
    <xf numFmtId="164" fontId="45" fillId="5" borderId="65" xfId="4" applyNumberFormat="1" applyFont="1" applyFill="1" applyBorder="1" applyAlignment="1" applyProtection="1">
      <alignment horizontal="right" vertical="top" wrapText="1"/>
    </xf>
    <xf numFmtId="44" fontId="45" fillId="3" borderId="76" xfId="4" applyFont="1" applyFill="1" applyBorder="1" applyAlignment="1" applyProtection="1">
      <alignment horizontal="right" vertical="top" wrapText="1"/>
    </xf>
    <xf numFmtId="164" fontId="45" fillId="3" borderId="65" xfId="4" applyNumberFormat="1" applyFont="1" applyFill="1" applyBorder="1" applyAlignment="1" applyProtection="1">
      <alignment horizontal="right" vertical="top" wrapText="1"/>
    </xf>
    <xf numFmtId="44" fontId="45" fillId="2" borderId="76" xfId="4" applyFont="1" applyFill="1" applyBorder="1" applyAlignment="1" applyProtection="1">
      <alignment horizontal="right" vertical="top" wrapText="1"/>
    </xf>
    <xf numFmtId="164" fontId="45" fillId="2" borderId="65" xfId="4" applyNumberFormat="1" applyFont="1" applyFill="1" applyBorder="1" applyAlignment="1" applyProtection="1">
      <alignment horizontal="right" vertical="top" wrapText="1"/>
    </xf>
    <xf numFmtId="167" fontId="44" fillId="0" borderId="75" xfId="3" applyNumberFormat="1" applyFont="1" applyFill="1" applyBorder="1" applyAlignment="1" applyProtection="1">
      <alignment horizontal="right" vertical="top" wrapText="1"/>
    </xf>
    <xf numFmtId="44" fontId="44" fillId="0" borderId="76" xfId="4" applyFont="1" applyBorder="1" applyAlignment="1" applyProtection="1">
      <alignment horizontal="right" vertical="top" wrapText="1"/>
    </xf>
    <xf numFmtId="164" fontId="3" fillId="5" borderId="11" xfId="4" applyNumberFormat="1" applyFont="1" applyFill="1" applyBorder="1" applyAlignment="1" applyProtection="1">
      <alignment horizontal="right" vertical="top" wrapText="1"/>
    </xf>
    <xf numFmtId="164" fontId="3" fillId="3" borderId="27" xfId="4" applyNumberFormat="1" applyFont="1" applyFill="1" applyBorder="1" applyAlignment="1" applyProtection="1">
      <alignment horizontal="right" vertical="top" wrapText="1"/>
    </xf>
    <xf numFmtId="164" fontId="3" fillId="3" borderId="11" xfId="4" applyNumberFormat="1" applyFont="1" applyFill="1" applyBorder="1" applyAlignment="1" applyProtection="1">
      <alignment horizontal="right" vertical="top" wrapText="1"/>
    </xf>
    <xf numFmtId="164" fontId="3" fillId="2" borderId="27" xfId="4" applyNumberFormat="1" applyFont="1" applyFill="1" applyBorder="1" applyAlignment="1" applyProtection="1">
      <alignment horizontal="right" vertical="top" wrapText="1"/>
    </xf>
    <xf numFmtId="164" fontId="3" fillId="2" borderId="11" xfId="4" applyNumberFormat="1" applyFont="1" applyFill="1" applyBorder="1" applyAlignment="1" applyProtection="1">
      <alignment horizontal="right" vertical="top" wrapText="1"/>
    </xf>
    <xf numFmtId="164" fontId="3" fillId="0" borderId="27" xfId="4" applyNumberFormat="1" applyFont="1" applyBorder="1" applyAlignment="1" applyProtection="1">
      <alignment horizontal="right" vertical="top" wrapText="1"/>
    </xf>
    <xf numFmtId="164" fontId="1" fillId="5" borderId="5" xfId="4" applyNumberFormat="1" applyFont="1" applyFill="1" applyBorder="1" applyAlignment="1" applyProtection="1">
      <alignment horizontal="right" vertical="top" wrapText="1"/>
      <protection locked="0"/>
    </xf>
    <xf numFmtId="164" fontId="1" fillId="5" borderId="11" xfId="4" applyNumberFormat="1" applyFont="1" applyFill="1" applyBorder="1" applyAlignment="1" applyProtection="1">
      <alignment horizontal="right" vertical="top" wrapText="1"/>
    </xf>
    <xf numFmtId="164" fontId="1" fillId="3" borderId="28" xfId="4" applyNumberFormat="1" applyFont="1" applyFill="1" applyBorder="1" applyAlignment="1" applyProtection="1">
      <alignment horizontal="right" vertical="top" wrapText="1"/>
      <protection locked="0"/>
    </xf>
    <xf numFmtId="164" fontId="1" fillId="3" borderId="11" xfId="4" applyNumberFormat="1" applyFont="1" applyFill="1" applyBorder="1" applyAlignment="1" applyProtection="1">
      <alignment horizontal="right" vertical="top" wrapText="1"/>
    </xf>
    <xf numFmtId="164" fontId="1" fillId="2" borderId="27" xfId="4" applyNumberFormat="1" applyFont="1" applyFill="1" applyBorder="1" applyAlignment="1" applyProtection="1">
      <alignment horizontal="right" vertical="top" wrapText="1"/>
      <protection locked="0"/>
    </xf>
    <xf numFmtId="164" fontId="1" fillId="2" borderId="11" xfId="4" applyNumberFormat="1" applyFont="1" applyFill="1" applyBorder="1" applyAlignment="1" applyProtection="1">
      <alignment horizontal="right" vertical="top" wrapText="1"/>
    </xf>
    <xf numFmtId="164" fontId="1" fillId="0" borderId="27" xfId="4" applyNumberFormat="1" applyFont="1" applyBorder="1" applyAlignment="1" applyProtection="1">
      <alignment horizontal="right" vertical="top" wrapText="1"/>
    </xf>
    <xf numFmtId="164" fontId="1" fillId="3" borderId="5" xfId="4" applyNumberFormat="1" applyFont="1" applyFill="1" applyBorder="1" applyAlignment="1" applyProtection="1">
      <alignment horizontal="right" vertical="top" wrapText="1"/>
      <protection locked="0"/>
    </xf>
    <xf numFmtId="164" fontId="1" fillId="3" borderId="5" xfId="4" applyNumberFormat="1" applyFont="1" applyFill="1" applyBorder="1" applyAlignment="1" applyProtection="1">
      <alignment horizontal="right" vertical="top" wrapText="1"/>
    </xf>
    <xf numFmtId="164" fontId="1" fillId="2" borderId="5" xfId="4" applyNumberFormat="1" applyFont="1" applyFill="1" applyBorder="1" applyAlignment="1" applyProtection="1">
      <alignment horizontal="right" vertical="top" wrapText="1"/>
      <protection locked="0"/>
    </xf>
    <xf numFmtId="164" fontId="1" fillId="2" borderId="5" xfId="4" applyNumberFormat="1" applyFont="1" applyFill="1" applyBorder="1" applyAlignment="1" applyProtection="1">
      <alignment horizontal="right" vertical="top" wrapText="1"/>
    </xf>
    <xf numFmtId="164" fontId="1" fillId="5" borderId="5" xfId="4" applyNumberFormat="1" applyFont="1" applyFill="1" applyBorder="1" applyAlignment="1" applyProtection="1">
      <alignment horizontal="right" vertical="top" wrapText="1"/>
    </xf>
    <xf numFmtId="164" fontId="1" fillId="5" borderId="20" xfId="4" applyNumberFormat="1" applyFont="1" applyFill="1" applyBorder="1" applyAlignment="1" applyProtection="1">
      <alignment horizontal="right" vertical="top" wrapText="1"/>
      <protection locked="0"/>
    </xf>
    <xf numFmtId="164" fontId="1" fillId="3" borderId="20" xfId="4" applyNumberFormat="1" applyFont="1" applyFill="1" applyBorder="1" applyAlignment="1" applyProtection="1">
      <alignment horizontal="right" vertical="top" wrapText="1"/>
      <protection locked="0"/>
    </xf>
    <xf numFmtId="164" fontId="1" fillId="3" borderId="20" xfId="4" applyNumberFormat="1" applyFont="1" applyFill="1" applyBorder="1" applyAlignment="1" applyProtection="1">
      <alignment horizontal="right" vertical="top" wrapText="1"/>
    </xf>
    <xf numFmtId="164" fontId="1" fillId="2" borderId="20" xfId="4" applyNumberFormat="1" applyFont="1" applyFill="1" applyBorder="1" applyAlignment="1" applyProtection="1">
      <alignment horizontal="right" vertical="top" wrapText="1"/>
      <protection locked="0"/>
    </xf>
    <xf numFmtId="164" fontId="1" fillId="2" borderId="20" xfId="4" applyNumberFormat="1" applyFont="1" applyFill="1" applyBorder="1" applyAlignment="1" applyProtection="1">
      <alignment horizontal="right" vertical="top" wrapText="1"/>
    </xf>
    <xf numFmtId="164" fontId="3" fillId="10" borderId="1" xfId="4" applyNumberFormat="1" applyFont="1" applyFill="1" applyBorder="1" applyAlignment="1" applyProtection="1">
      <alignment horizontal="right" vertical="top" wrapText="1"/>
    </xf>
    <xf numFmtId="164" fontId="3" fillId="5" borderId="1" xfId="4" applyNumberFormat="1" applyFont="1" applyFill="1" applyBorder="1" applyAlignment="1" applyProtection="1">
      <alignment horizontal="right" vertical="top" wrapText="1"/>
    </xf>
    <xf numFmtId="164" fontId="3" fillId="3" borderId="1" xfId="4" applyNumberFormat="1" applyFont="1" applyFill="1" applyBorder="1" applyAlignment="1" applyProtection="1">
      <alignment horizontal="right" vertical="top" wrapText="1"/>
    </xf>
    <xf numFmtId="164" fontId="3" fillId="2" borderId="1" xfId="4" applyNumberFormat="1" applyFont="1" applyFill="1" applyBorder="1" applyAlignment="1" applyProtection="1">
      <alignment horizontal="right" vertical="top" wrapText="1"/>
    </xf>
    <xf numFmtId="164" fontId="3" fillId="0" borderId="1" xfId="4" applyNumberFormat="1" applyFont="1" applyBorder="1" applyAlignment="1" applyProtection="1">
      <alignment horizontal="right" vertical="top" wrapText="1"/>
    </xf>
    <xf numFmtId="0" fontId="1" fillId="10" borderId="2" xfId="2" applyFill="1" applyBorder="1" applyAlignment="1">
      <alignment horizontal="right" vertical="top" wrapText="1"/>
    </xf>
    <xf numFmtId="1" fontId="1" fillId="0" borderId="0" xfId="2" applyNumberFormat="1" applyAlignment="1">
      <alignment horizontal="center" vertical="top" wrapText="1"/>
    </xf>
    <xf numFmtId="0" fontId="1" fillId="0" borderId="0" xfId="2" applyAlignment="1">
      <alignment horizontal="center" vertical="top" wrapText="1"/>
    </xf>
    <xf numFmtId="164" fontId="1" fillId="0" borderId="0" xfId="2" applyNumberFormat="1" applyAlignment="1">
      <alignment horizontal="center" vertical="top" wrapText="1"/>
    </xf>
    <xf numFmtId="165" fontId="1" fillId="0" borderId="0" xfId="2" applyNumberFormat="1" applyAlignment="1">
      <alignment horizontal="center" vertical="top" wrapText="1"/>
    </xf>
    <xf numFmtId="1" fontId="3" fillId="0" borderId="0" xfId="2" applyNumberFormat="1" applyFont="1" applyAlignment="1">
      <alignment horizontal="center" vertical="top" wrapText="1"/>
    </xf>
    <xf numFmtId="165" fontId="3" fillId="0" borderId="0" xfId="2" applyNumberFormat="1" applyFont="1" applyAlignment="1">
      <alignment horizontal="center" vertical="top" wrapText="1"/>
    </xf>
    <xf numFmtId="2" fontId="3" fillId="0" borderId="27" xfId="3" applyNumberFormat="1" applyFont="1" applyBorder="1" applyAlignment="1" applyProtection="1">
      <alignment horizontal="right" vertical="top" wrapText="1"/>
    </xf>
    <xf numFmtId="2" fontId="1" fillId="0" borderId="27" xfId="3" applyNumberFormat="1" applyFont="1" applyBorder="1" applyAlignment="1" applyProtection="1">
      <alignment horizontal="right" vertical="top" wrapText="1"/>
    </xf>
    <xf numFmtId="2" fontId="3" fillId="0" borderId="1" xfId="3" applyNumberFormat="1" applyFont="1" applyBorder="1" applyAlignment="1" applyProtection="1">
      <alignment horizontal="right" vertical="top" wrapText="1"/>
    </xf>
    <xf numFmtId="43" fontId="44" fillId="2" borderId="72" xfId="3" applyFont="1" applyFill="1" applyBorder="1" applyAlignment="1" applyProtection="1">
      <alignment horizontal="right" vertical="top" wrapText="1"/>
    </xf>
    <xf numFmtId="43" fontId="45" fillId="2" borderId="28" xfId="3" applyFont="1" applyFill="1" applyBorder="1" applyAlignment="1" applyProtection="1">
      <alignment horizontal="right" vertical="top" wrapText="1"/>
    </xf>
    <xf numFmtId="43" fontId="45" fillId="2" borderId="75" xfId="3" applyFont="1" applyFill="1" applyBorder="1" applyAlignment="1" applyProtection="1">
      <alignment horizontal="right" vertical="top" wrapText="1"/>
    </xf>
    <xf numFmtId="43" fontId="3" fillId="2" borderId="27" xfId="3" applyFont="1" applyFill="1" applyBorder="1" applyAlignment="1" applyProtection="1">
      <alignment horizontal="right" vertical="top" wrapText="1"/>
    </xf>
    <xf numFmtId="43" fontId="1" fillId="2" borderId="28" xfId="3" applyFont="1" applyFill="1" applyBorder="1" applyAlignment="1" applyProtection="1">
      <alignment horizontal="right" vertical="top" wrapText="1"/>
      <protection locked="0"/>
    </xf>
    <xf numFmtId="43" fontId="1" fillId="2" borderId="5" xfId="3" applyFont="1" applyFill="1" applyBorder="1" applyAlignment="1" applyProtection="1">
      <alignment horizontal="right" vertical="top" wrapText="1"/>
      <protection locked="0"/>
    </xf>
    <xf numFmtId="43" fontId="1" fillId="2" borderId="20" xfId="3" applyFont="1" applyFill="1" applyBorder="1" applyAlignment="1" applyProtection="1">
      <alignment horizontal="right" vertical="top" wrapText="1"/>
      <protection locked="0"/>
    </xf>
    <xf numFmtId="43" fontId="3" fillId="2" borderId="1" xfId="3" applyFont="1" applyFill="1" applyBorder="1" applyAlignment="1" applyProtection="1">
      <alignment horizontal="right" vertical="top" wrapText="1"/>
    </xf>
    <xf numFmtId="43" fontId="44" fillId="3" borderId="72" xfId="3" applyFont="1" applyFill="1" applyBorder="1" applyAlignment="1" applyProtection="1">
      <alignment horizontal="right" vertical="top" wrapText="1"/>
    </xf>
    <xf numFmtId="43" fontId="45" fillId="3" borderId="28" xfId="3" applyFont="1" applyFill="1" applyBorder="1" applyAlignment="1" applyProtection="1">
      <alignment horizontal="right" vertical="top" wrapText="1"/>
    </xf>
    <xf numFmtId="43" fontId="45" fillId="3" borderId="75" xfId="3" applyFont="1" applyFill="1" applyBorder="1" applyAlignment="1" applyProtection="1">
      <alignment horizontal="right" vertical="top" wrapText="1"/>
    </xf>
    <xf numFmtId="43" fontId="3" fillId="3" borderId="27" xfId="3" applyFont="1" applyFill="1" applyBorder="1" applyAlignment="1" applyProtection="1">
      <alignment horizontal="right" vertical="top" wrapText="1"/>
    </xf>
    <xf numFmtId="43" fontId="1" fillId="3" borderId="28" xfId="3" applyFont="1" applyFill="1" applyBorder="1" applyAlignment="1" applyProtection="1">
      <alignment horizontal="right" vertical="top" wrapText="1"/>
      <protection locked="0"/>
    </xf>
    <xf numFmtId="43" fontId="1" fillId="3" borderId="5" xfId="3" applyFont="1" applyFill="1" applyBorder="1" applyAlignment="1" applyProtection="1">
      <alignment horizontal="right" vertical="top" wrapText="1"/>
      <protection locked="0"/>
    </xf>
    <xf numFmtId="43" fontId="1" fillId="3" borderId="20" xfId="3" applyFont="1" applyFill="1" applyBorder="1" applyAlignment="1" applyProtection="1">
      <alignment horizontal="right" vertical="top" wrapText="1"/>
      <protection locked="0"/>
    </xf>
    <xf numFmtId="43" fontId="3" fillId="3" borderId="1" xfId="3" applyFont="1" applyFill="1" applyBorder="1" applyAlignment="1" applyProtection="1">
      <alignment horizontal="right" vertical="top" wrapText="1"/>
    </xf>
    <xf numFmtId="43" fontId="44" fillId="5" borderId="68" xfId="3" applyFont="1" applyFill="1" applyBorder="1" applyAlignment="1" applyProtection="1">
      <alignment horizontal="right" vertical="top" wrapText="1"/>
    </xf>
    <xf numFmtId="43" fontId="45" fillId="5" borderId="5" xfId="3" applyFont="1" applyFill="1" applyBorder="1" applyAlignment="1" applyProtection="1">
      <alignment horizontal="right" vertical="top" wrapText="1"/>
    </xf>
    <xf numFmtId="43" fontId="45" fillId="5" borderId="74" xfId="3" applyFont="1" applyFill="1" applyBorder="1" applyAlignment="1" applyProtection="1">
      <alignment horizontal="right" vertical="top" wrapText="1"/>
    </xf>
    <xf numFmtId="43" fontId="3" fillId="5" borderId="11" xfId="3" applyFont="1" applyFill="1" applyBorder="1" applyAlignment="1" applyProtection="1">
      <alignment horizontal="right" vertical="top" wrapText="1"/>
    </xf>
    <xf numFmtId="43" fontId="1" fillId="5" borderId="5" xfId="3" applyFont="1" applyFill="1" applyBorder="1" applyAlignment="1" applyProtection="1">
      <alignment horizontal="right" vertical="top" wrapText="1"/>
      <protection locked="0"/>
    </xf>
    <xf numFmtId="43" fontId="1" fillId="5" borderId="20" xfId="3" applyFont="1" applyFill="1" applyBorder="1" applyAlignment="1" applyProtection="1">
      <alignment horizontal="right" vertical="top" wrapText="1"/>
      <protection locked="0"/>
    </xf>
    <xf numFmtId="43" fontId="3" fillId="5" borderId="1" xfId="3" applyFont="1" applyFill="1" applyBorder="1" applyAlignment="1" applyProtection="1">
      <alignment horizontal="right" vertical="top" wrapText="1"/>
    </xf>
    <xf numFmtId="0" fontId="7" fillId="0" borderId="0" xfId="2" applyFont="1" applyAlignment="1" applyProtection="1">
      <alignment horizontal="left" vertical="top" wrapText="1"/>
      <protection locked="0"/>
    </xf>
    <xf numFmtId="1" fontId="4" fillId="0" borderId="0" xfId="2" applyNumberFormat="1" applyFont="1" applyAlignment="1" applyProtection="1">
      <alignment horizontal="left" vertical="top" wrapText="1"/>
      <protection locked="0"/>
    </xf>
    <xf numFmtId="0" fontId="4" fillId="0" borderId="0" xfId="2" applyFont="1" applyAlignment="1" applyProtection="1">
      <alignment horizontal="left" vertical="top" wrapText="1"/>
      <protection locked="0"/>
    </xf>
    <xf numFmtId="49" fontId="3" fillId="0" borderId="0" xfId="2" applyNumberFormat="1" applyFont="1" applyAlignment="1">
      <alignment vertical="top" wrapText="1"/>
    </xf>
    <xf numFmtId="0" fontId="4" fillId="10" borderId="58" xfId="0" applyFont="1" applyFill="1" applyBorder="1" applyAlignment="1">
      <alignment horizontal="center" wrapText="1"/>
    </xf>
    <xf numFmtId="0" fontId="4" fillId="10" borderId="59" xfId="0" applyFont="1" applyFill="1" applyBorder="1" applyAlignment="1">
      <alignment horizontal="center" wrapText="1"/>
    </xf>
    <xf numFmtId="1" fontId="4" fillId="0" borderId="25" xfId="0" applyNumberFormat="1" applyFont="1" applyBorder="1" applyAlignment="1">
      <alignment horizontal="center" vertical="top" wrapText="1"/>
    </xf>
    <xf numFmtId="1" fontId="43" fillId="11" borderId="96" xfId="0" applyNumberFormat="1" applyFont="1" applyFill="1" applyBorder="1" applyAlignment="1">
      <alignment horizontal="left" vertical="top" wrapText="1"/>
    </xf>
    <xf numFmtId="0" fontId="55" fillId="0" borderId="0" xfId="0" applyFont="1" applyAlignment="1">
      <alignment vertical="top" wrapText="1"/>
    </xf>
    <xf numFmtId="0" fontId="46" fillId="0" borderId="0" xfId="0" applyFont="1" applyAlignment="1">
      <alignment wrapText="1"/>
    </xf>
    <xf numFmtId="0" fontId="39" fillId="0" borderId="0" xfId="0" applyFont="1" applyAlignment="1">
      <alignment vertical="center" wrapText="1"/>
    </xf>
    <xf numFmtId="0" fontId="48" fillId="0" borderId="0" xfId="0" applyFont="1" applyAlignment="1">
      <alignment wrapText="1"/>
    </xf>
    <xf numFmtId="14" fontId="7" fillId="13" borderId="5" xfId="0" applyNumberFormat="1" applyFont="1" applyFill="1" applyBorder="1" applyAlignment="1" applyProtection="1">
      <alignment horizontal="left" wrapText="1" indent="1"/>
      <protection locked="0"/>
    </xf>
    <xf numFmtId="49" fontId="1" fillId="13" borderId="5" xfId="0" applyNumberFormat="1" applyFont="1" applyFill="1" applyBorder="1" applyAlignment="1" applyProtection="1">
      <alignment horizontal="right" wrapText="1"/>
      <protection locked="0"/>
    </xf>
    <xf numFmtId="49" fontId="7" fillId="13" borderId="5" xfId="0" applyNumberFormat="1" applyFont="1" applyFill="1" applyBorder="1" applyAlignment="1" applyProtection="1">
      <alignment horizontal="left" wrapText="1"/>
      <protection locked="0"/>
    </xf>
    <xf numFmtId="0" fontId="46" fillId="0" borderId="0" xfId="0" applyFont="1" applyAlignment="1">
      <alignment vertical="top" wrapText="1"/>
    </xf>
    <xf numFmtId="0" fontId="35" fillId="0" borderId="0" xfId="0" applyFont="1" applyAlignment="1">
      <alignment vertical="top" wrapText="1"/>
    </xf>
    <xf numFmtId="0" fontId="46" fillId="0" borderId="0" xfId="0" applyFont="1" applyAlignment="1" applyProtection="1">
      <alignment vertical="top" wrapText="1"/>
      <protection locked="0"/>
    </xf>
    <xf numFmtId="0" fontId="48" fillId="0" borderId="0" xfId="0" applyFont="1" applyAlignment="1">
      <alignment vertical="top" wrapText="1"/>
    </xf>
    <xf numFmtId="49" fontId="35" fillId="0" borderId="0" xfId="0" applyNumberFormat="1" applyFont="1" applyAlignment="1">
      <alignment horizontal="left" vertical="top" wrapText="1"/>
    </xf>
    <xf numFmtId="164" fontId="46" fillId="0" borderId="0" xfId="0" applyNumberFormat="1" applyFont="1" applyAlignment="1">
      <alignment vertical="top" wrapText="1"/>
    </xf>
    <xf numFmtId="49" fontId="2" fillId="13" borderId="12" xfId="0" applyNumberFormat="1" applyFont="1" applyFill="1" applyBorder="1" applyAlignment="1" applyProtection="1">
      <alignment vertical="top" wrapText="1"/>
      <protection locked="0"/>
    </xf>
    <xf numFmtId="49" fontId="2" fillId="13" borderId="4" xfId="0" applyNumberFormat="1" applyFont="1" applyFill="1" applyBorder="1" applyAlignment="1" applyProtection="1">
      <alignment vertical="top" wrapText="1"/>
      <protection locked="0"/>
    </xf>
    <xf numFmtId="49" fontId="2" fillId="0" borderId="4" xfId="0" applyNumberFormat="1" applyFont="1" applyBorder="1" applyAlignment="1" applyProtection="1">
      <alignment vertical="top" wrapText="1"/>
      <protection locked="0"/>
    </xf>
    <xf numFmtId="49" fontId="2" fillId="13" borderId="19" xfId="0" applyNumberFormat="1" applyFont="1" applyFill="1" applyBorder="1" applyAlignment="1" applyProtection="1">
      <alignment vertical="top" wrapText="1"/>
      <protection locked="0"/>
    </xf>
    <xf numFmtId="0" fontId="23" fillId="0" borderId="43" xfId="0" applyFont="1" applyBorder="1" applyAlignment="1">
      <alignment horizontal="center" vertical="center"/>
    </xf>
    <xf numFmtId="49" fontId="23" fillId="0" borderId="40" xfId="0" applyNumberFormat="1" applyFont="1" applyBorder="1" applyAlignment="1">
      <alignment vertical="center"/>
    </xf>
    <xf numFmtId="164" fontId="23" fillId="0" borderId="4" xfId="0" applyNumberFormat="1" applyFont="1" applyBorder="1" applyAlignment="1">
      <alignment horizontal="right" vertical="center"/>
    </xf>
    <xf numFmtId="49" fontId="23" fillId="0" borderId="36" xfId="0" applyNumberFormat="1" applyFont="1" applyBorder="1" applyAlignment="1">
      <alignment vertical="center"/>
    </xf>
    <xf numFmtId="164" fontId="23" fillId="0" borderId="12" xfId="0" applyNumberFormat="1" applyFont="1" applyBorder="1" applyAlignment="1">
      <alignment horizontal="right" vertical="center"/>
    </xf>
    <xf numFmtId="164" fontId="23" fillId="13" borderId="4" xfId="0" applyNumberFormat="1" applyFont="1" applyFill="1" applyBorder="1" applyAlignment="1" applyProtection="1">
      <alignment horizontal="right" vertical="center"/>
      <protection locked="0"/>
    </xf>
    <xf numFmtId="0" fontId="23" fillId="0" borderId="58" xfId="0" applyFont="1" applyBorder="1" applyAlignment="1">
      <alignment vertical="top"/>
    </xf>
    <xf numFmtId="0" fontId="58" fillId="0" borderId="21" xfId="2" applyFont="1" applyBorder="1" applyAlignment="1">
      <alignment horizontal="left" vertical="top" wrapText="1"/>
    </xf>
    <xf numFmtId="0" fontId="58" fillId="0" borderId="73" xfId="2" applyFont="1" applyBorder="1" applyAlignment="1">
      <alignment horizontal="left" vertical="top" wrapText="1"/>
    </xf>
    <xf numFmtId="0" fontId="60" fillId="0" borderId="10" xfId="2" applyFont="1" applyBorder="1" applyAlignment="1" applyProtection="1">
      <alignment horizontal="left" vertical="top"/>
      <protection locked="0"/>
    </xf>
    <xf numFmtId="0" fontId="60" fillId="0" borderId="5" xfId="2" applyFont="1" applyBorder="1" applyAlignment="1" applyProtection="1">
      <alignment vertical="top" wrapText="1"/>
      <protection locked="0"/>
    </xf>
    <xf numFmtId="0" fontId="60" fillId="0" borderId="10" xfId="2" applyFont="1" applyBorder="1" applyAlignment="1" applyProtection="1">
      <alignment horizontal="center" vertical="top"/>
      <protection locked="0"/>
    </xf>
    <xf numFmtId="0" fontId="60" fillId="0" borderId="9" xfId="2" applyFont="1" applyBorder="1" applyAlignment="1" applyProtection="1">
      <alignment horizontal="left" vertical="top"/>
      <protection locked="0"/>
    </xf>
    <xf numFmtId="0" fontId="60" fillId="0" borderId="17" xfId="2" applyFont="1" applyBorder="1" applyAlignment="1" applyProtection="1">
      <alignment horizontal="left" vertical="top"/>
      <protection locked="0"/>
    </xf>
    <xf numFmtId="0" fontId="60" fillId="0" borderId="20" xfId="2" applyFont="1" applyBorder="1" applyAlignment="1" applyProtection="1">
      <alignment vertical="top" wrapText="1"/>
      <protection locked="0"/>
    </xf>
    <xf numFmtId="0" fontId="61" fillId="0" borderId="70" xfId="2" applyFont="1" applyBorder="1" applyAlignment="1">
      <alignment horizontal="left" vertical="top"/>
    </xf>
    <xf numFmtId="0" fontId="61" fillId="0" borderId="71" xfId="2" applyFont="1" applyBorder="1" applyAlignment="1">
      <alignment horizontal="left" vertical="top" wrapText="1"/>
    </xf>
    <xf numFmtId="49" fontId="61" fillId="0" borderId="66" xfId="2" applyNumberFormat="1" applyFont="1" applyBorder="1" applyAlignment="1">
      <alignment horizontal="left" vertical="top" wrapText="1"/>
    </xf>
    <xf numFmtId="49" fontId="58" fillId="0" borderId="67" xfId="2" applyNumberFormat="1" applyFont="1" applyBorder="1" applyAlignment="1">
      <alignment horizontal="left" vertical="top" wrapText="1"/>
    </xf>
    <xf numFmtId="49" fontId="58" fillId="0" borderId="69" xfId="2" applyNumberFormat="1" applyFont="1" applyBorder="1" applyAlignment="1">
      <alignment horizontal="left" vertical="top" wrapText="1"/>
    </xf>
    <xf numFmtId="49" fontId="60" fillId="0" borderId="12" xfId="2" applyNumberFormat="1" applyFont="1" applyBorder="1" applyAlignment="1">
      <alignment horizontal="left" vertical="top" wrapText="1"/>
    </xf>
    <xf numFmtId="49" fontId="60" fillId="0" borderId="4" xfId="2" applyNumberFormat="1" applyFont="1" applyBorder="1" applyAlignment="1" applyProtection="1">
      <alignment horizontal="left" vertical="top" wrapText="1"/>
      <protection locked="0"/>
    </xf>
    <xf numFmtId="49" fontId="60" fillId="0" borderId="4" xfId="2" applyNumberFormat="1" applyFont="1" applyBorder="1" applyAlignment="1">
      <alignment horizontal="left" vertical="top" wrapText="1"/>
    </xf>
    <xf numFmtId="49" fontId="60" fillId="0" borderId="38" xfId="2" applyNumberFormat="1" applyFont="1" applyBorder="1" applyAlignment="1" applyProtection="1">
      <alignment horizontal="left" vertical="top" wrapText="1"/>
      <protection locked="0"/>
    </xf>
    <xf numFmtId="0" fontId="62" fillId="0" borderId="0" xfId="0" applyFont="1" applyAlignment="1">
      <alignment horizontal="left" vertical="top" wrapText="1"/>
    </xf>
    <xf numFmtId="0" fontId="64" fillId="11" borderId="80" xfId="0" applyFont="1" applyFill="1" applyBorder="1" applyAlignment="1">
      <alignment horizontal="left" vertical="top" wrapText="1"/>
    </xf>
    <xf numFmtId="49" fontId="62" fillId="5" borderId="3" xfId="0" applyNumberFormat="1" applyFont="1" applyFill="1" applyBorder="1" applyAlignment="1">
      <alignment horizontal="left" vertical="top" wrapText="1"/>
    </xf>
    <xf numFmtId="49" fontId="62" fillId="5" borderId="4" xfId="0" applyNumberFormat="1" applyFont="1" applyFill="1" applyBorder="1" applyAlignment="1" applyProtection="1">
      <alignment horizontal="left" vertical="top" wrapText="1"/>
      <protection locked="0"/>
    </xf>
    <xf numFmtId="49" fontId="62" fillId="5" borderId="19" xfId="0" applyNumberFormat="1" applyFont="1" applyFill="1" applyBorder="1" applyAlignment="1">
      <alignment horizontal="left" vertical="top" wrapText="1"/>
    </xf>
    <xf numFmtId="49" fontId="62" fillId="5" borderId="12" xfId="0" applyNumberFormat="1" applyFont="1" applyFill="1" applyBorder="1" applyAlignment="1" applyProtection="1">
      <alignment horizontal="left" vertical="top" wrapText="1"/>
      <protection locked="0"/>
    </xf>
    <xf numFmtId="49" fontId="62" fillId="5" borderId="38" xfId="0" applyNumberFormat="1" applyFont="1" applyFill="1" applyBorder="1" applyAlignment="1">
      <alignment horizontal="left" vertical="top" wrapText="1"/>
    </xf>
    <xf numFmtId="49" fontId="62" fillId="5" borderId="2" xfId="0" applyNumberFormat="1" applyFont="1" applyFill="1" applyBorder="1" applyAlignment="1">
      <alignment horizontal="left" vertical="top" wrapText="1"/>
    </xf>
    <xf numFmtId="0" fontId="62" fillId="11" borderId="48" xfId="0" applyFont="1" applyFill="1" applyBorder="1" applyAlignment="1">
      <alignment horizontal="left" vertical="top" wrapText="1"/>
    </xf>
    <xf numFmtId="49" fontId="62" fillId="3" borderId="3" xfId="0" applyNumberFormat="1" applyFont="1" applyFill="1" applyBorder="1" applyAlignment="1" applyProtection="1">
      <alignment horizontal="left" vertical="top" wrapText="1"/>
      <protection locked="0"/>
    </xf>
    <xf numFmtId="49" fontId="62" fillId="3" borderId="12" xfId="0" applyNumberFormat="1" applyFont="1" applyFill="1" applyBorder="1" applyAlignment="1" applyProtection="1">
      <alignment horizontal="left" vertical="top" wrapText="1"/>
      <protection locked="0"/>
    </xf>
    <xf numFmtId="49" fontId="62" fillId="3" borderId="4" xfId="0" applyNumberFormat="1" applyFont="1" applyFill="1" applyBorder="1" applyAlignment="1" applyProtection="1">
      <alignment horizontal="left" vertical="top" wrapText="1"/>
      <protection locked="0"/>
    </xf>
    <xf numFmtId="49" fontId="62" fillId="3" borderId="19" xfId="0" applyNumberFormat="1" applyFont="1" applyFill="1" applyBorder="1" applyAlignment="1">
      <alignment horizontal="left" vertical="top" wrapText="1"/>
    </xf>
    <xf numFmtId="49" fontId="62" fillId="3" borderId="38" xfId="0" applyNumberFormat="1" applyFont="1" applyFill="1" applyBorder="1" applyAlignment="1">
      <alignment horizontal="left" vertical="top" wrapText="1"/>
    </xf>
    <xf numFmtId="49" fontId="62" fillId="3" borderId="2" xfId="0" applyNumberFormat="1" applyFont="1" applyFill="1" applyBorder="1" applyAlignment="1">
      <alignment horizontal="left" vertical="top" wrapText="1"/>
    </xf>
    <xf numFmtId="49" fontId="62" fillId="2" borderId="3" xfId="0" applyNumberFormat="1" applyFont="1" applyFill="1" applyBorder="1" applyAlignment="1" applyProtection="1">
      <alignment horizontal="left" vertical="top" wrapText="1"/>
      <protection locked="0"/>
    </xf>
    <xf numFmtId="49" fontId="62" fillId="2" borderId="12" xfId="0" applyNumberFormat="1" applyFont="1" applyFill="1" applyBorder="1" applyAlignment="1" applyProtection="1">
      <alignment horizontal="left" vertical="top" wrapText="1"/>
      <protection locked="0"/>
    </xf>
    <xf numFmtId="49" fontId="62" fillId="2" borderId="4" xfId="0" applyNumberFormat="1" applyFont="1" applyFill="1" applyBorder="1" applyAlignment="1" applyProtection="1">
      <alignment horizontal="left" vertical="top" wrapText="1"/>
      <protection locked="0"/>
    </xf>
    <xf numFmtId="49" fontId="62" fillId="2" borderId="19" xfId="0" applyNumberFormat="1" applyFont="1" applyFill="1" applyBorder="1" applyAlignment="1">
      <alignment horizontal="left" vertical="top" wrapText="1"/>
    </xf>
    <xf numFmtId="49" fontId="62" fillId="2" borderId="38" xfId="0" applyNumberFormat="1" applyFont="1" applyFill="1" applyBorder="1" applyAlignment="1">
      <alignment horizontal="left" vertical="top" wrapText="1"/>
    </xf>
    <xf numFmtId="0" fontId="65" fillId="10" borderId="2" xfId="0" applyFont="1" applyFill="1" applyBorder="1" applyAlignment="1">
      <alignment horizontal="left" vertical="top" wrapText="1"/>
    </xf>
    <xf numFmtId="0" fontId="62" fillId="5" borderId="9" xfId="0" applyFont="1" applyFill="1" applyBorder="1" applyAlignment="1" applyProtection="1">
      <alignment horizontal="left" vertical="top" wrapText="1"/>
      <protection locked="0"/>
    </xf>
    <xf numFmtId="0" fontId="62" fillId="5" borderId="10" xfId="0" applyFont="1" applyFill="1" applyBorder="1" applyAlignment="1" applyProtection="1">
      <alignment horizontal="left" vertical="top" wrapText="1"/>
      <protection locked="0"/>
    </xf>
    <xf numFmtId="0" fontId="62" fillId="3" borderId="10" xfId="0" applyFont="1" applyFill="1" applyBorder="1" applyAlignment="1" applyProtection="1">
      <alignment horizontal="left" vertical="top" wrapText="1"/>
      <protection locked="0"/>
    </xf>
    <xf numFmtId="0" fontId="62" fillId="3" borderId="9" xfId="0" applyFont="1" applyFill="1" applyBorder="1" applyAlignment="1" applyProtection="1">
      <alignment horizontal="left" vertical="top" wrapText="1"/>
      <protection locked="0"/>
    </xf>
    <xf numFmtId="0" fontId="62" fillId="2" borderId="10" xfId="0" applyFont="1" applyFill="1" applyBorder="1" applyAlignment="1" applyProtection="1">
      <alignment horizontal="left" vertical="top" wrapText="1"/>
      <protection locked="0"/>
    </xf>
    <xf numFmtId="0" fontId="62" fillId="2" borderId="9" xfId="0" applyFont="1" applyFill="1" applyBorder="1" applyAlignment="1" applyProtection="1">
      <alignment horizontal="left" vertical="top" wrapText="1"/>
      <protection locked="0"/>
    </xf>
    <xf numFmtId="1" fontId="62" fillId="2" borderId="8" xfId="0" applyNumberFormat="1" applyFont="1" applyFill="1" applyBorder="1" applyAlignment="1" applyProtection="1">
      <alignment horizontal="center" vertical="top" wrapText="1"/>
      <protection locked="0"/>
    </xf>
    <xf numFmtId="1" fontId="62" fillId="2" borderId="11" xfId="0" applyNumberFormat="1" applyFont="1" applyFill="1" applyBorder="1" applyAlignment="1" applyProtection="1">
      <alignment horizontal="center" vertical="top" wrapText="1"/>
      <protection locked="0"/>
    </xf>
    <xf numFmtId="1" fontId="62" fillId="2" borderId="5" xfId="0" applyNumberFormat="1" applyFont="1" applyFill="1" applyBorder="1" applyAlignment="1" applyProtection="1">
      <alignment horizontal="center" vertical="top" wrapText="1"/>
      <protection locked="0"/>
    </xf>
    <xf numFmtId="1" fontId="62" fillId="3" borderId="8" xfId="0" applyNumberFormat="1" applyFont="1" applyFill="1" applyBorder="1" applyAlignment="1" applyProtection="1">
      <alignment horizontal="center" vertical="top" wrapText="1"/>
      <protection locked="0"/>
    </xf>
    <xf numFmtId="1" fontId="62" fillId="3" borderId="11" xfId="0" applyNumberFormat="1" applyFont="1" applyFill="1" applyBorder="1" applyAlignment="1" applyProtection="1">
      <alignment horizontal="center" vertical="top" wrapText="1"/>
      <protection locked="0"/>
    </xf>
    <xf numFmtId="1" fontId="62" fillId="3" borderId="5" xfId="0" applyNumberFormat="1" applyFont="1" applyFill="1" applyBorder="1" applyAlignment="1" applyProtection="1">
      <alignment horizontal="center" vertical="top" wrapText="1"/>
      <protection locked="0"/>
    </xf>
    <xf numFmtId="1" fontId="62" fillId="5" borderId="5" xfId="0" applyNumberFormat="1" applyFont="1" applyFill="1" applyBorder="1" applyAlignment="1" applyProtection="1">
      <alignment horizontal="center" vertical="top" wrapText="1"/>
      <protection locked="0"/>
    </xf>
    <xf numFmtId="1" fontId="62" fillId="5" borderId="11" xfId="0" applyNumberFormat="1" applyFont="1" applyFill="1" applyBorder="1" applyAlignment="1" applyProtection="1">
      <alignment horizontal="center" vertical="top" wrapText="1"/>
      <protection locked="0"/>
    </xf>
    <xf numFmtId="0" fontId="62" fillId="5" borderId="12" xfId="0" applyFont="1" applyFill="1" applyBorder="1" applyAlignment="1" applyProtection="1">
      <alignment horizontal="left" vertical="top" wrapText="1"/>
      <protection locked="0"/>
    </xf>
    <xf numFmtId="0" fontId="62" fillId="5" borderId="4" xfId="0" applyFont="1" applyFill="1" applyBorder="1" applyAlignment="1" applyProtection="1">
      <alignment horizontal="left" vertical="top" wrapText="1"/>
      <protection locked="0"/>
    </xf>
    <xf numFmtId="0" fontId="63" fillId="3" borderId="7" xfId="0" applyFont="1" applyFill="1" applyBorder="1" applyAlignment="1" applyProtection="1">
      <alignment vertical="top" wrapText="1"/>
      <protection locked="0"/>
    </xf>
    <xf numFmtId="0" fontId="63" fillId="3" borderId="10" xfId="0" applyFont="1" applyFill="1" applyBorder="1" applyAlignment="1" applyProtection="1">
      <alignment vertical="top" wrapText="1"/>
      <protection locked="0"/>
    </xf>
    <xf numFmtId="0" fontId="62" fillId="3" borderId="10" xfId="0" applyFont="1" applyFill="1" applyBorder="1" applyAlignment="1" applyProtection="1">
      <alignment vertical="top" wrapText="1"/>
      <protection locked="0"/>
    </xf>
    <xf numFmtId="0" fontId="62" fillId="3" borderId="9" xfId="0" applyFont="1" applyFill="1" applyBorder="1" applyAlignment="1" applyProtection="1">
      <alignment vertical="top" wrapText="1"/>
      <protection locked="0"/>
    </xf>
    <xf numFmtId="0" fontId="62" fillId="3" borderId="3" xfId="0" applyFont="1" applyFill="1" applyBorder="1" applyAlignment="1" applyProtection="1">
      <alignment horizontal="left" vertical="top" wrapText="1"/>
      <protection locked="0"/>
    </xf>
    <xf numFmtId="0" fontId="62" fillId="3" borderId="12" xfId="0" applyFont="1" applyFill="1" applyBorder="1" applyAlignment="1" applyProtection="1">
      <alignment horizontal="left" vertical="top" wrapText="1"/>
      <protection locked="0"/>
    </xf>
    <xf numFmtId="0" fontId="62" fillId="3" borderId="4" xfId="0" applyFont="1" applyFill="1" applyBorder="1" applyAlignment="1" applyProtection="1">
      <alignment horizontal="left" vertical="top" wrapText="1"/>
      <protection locked="0"/>
    </xf>
    <xf numFmtId="0" fontId="63" fillId="2" borderId="7" xfId="0" applyFont="1" applyFill="1" applyBorder="1" applyAlignment="1" applyProtection="1">
      <alignment horizontal="left" vertical="top" wrapText="1"/>
      <protection locked="0"/>
    </xf>
    <xf numFmtId="0" fontId="63" fillId="2" borderId="10" xfId="0" applyFont="1" applyFill="1" applyBorder="1" applyAlignment="1" applyProtection="1">
      <alignment horizontal="left" vertical="top" wrapText="1"/>
      <protection locked="0"/>
    </xf>
    <xf numFmtId="0" fontId="62" fillId="2" borderId="3" xfId="0" applyFont="1" applyFill="1" applyBorder="1" applyAlignment="1" applyProtection="1">
      <alignment horizontal="center" vertical="top" wrapText="1"/>
      <protection locked="0"/>
    </xf>
    <xf numFmtId="0" fontId="62" fillId="2" borderId="12" xfId="0" applyFont="1" applyFill="1" applyBorder="1" applyAlignment="1" applyProtection="1">
      <alignment horizontal="center" vertical="top" wrapText="1"/>
      <protection locked="0"/>
    </xf>
    <xf numFmtId="0" fontId="62" fillId="2" borderId="4" xfId="0" applyFont="1" applyFill="1" applyBorder="1" applyAlignment="1" applyProtection="1">
      <alignment horizontal="center" vertical="top" wrapText="1"/>
      <protection locked="0"/>
    </xf>
    <xf numFmtId="49" fontId="60" fillId="0" borderId="10" xfId="0" applyNumberFormat="1" applyFont="1" applyBorder="1" applyAlignment="1" applyProtection="1">
      <alignment vertical="top" wrapText="1"/>
      <protection locked="0"/>
    </xf>
    <xf numFmtId="49" fontId="60" fillId="0" borderId="9" xfId="0" applyNumberFormat="1" applyFont="1" applyBorder="1" applyAlignment="1" applyProtection="1">
      <alignment vertical="top" wrapText="1"/>
      <protection locked="0"/>
    </xf>
    <xf numFmtId="49" fontId="60" fillId="0" borderId="17" xfId="0" applyNumberFormat="1" applyFont="1" applyBorder="1" applyAlignment="1" applyProtection="1">
      <alignment vertical="top" wrapText="1"/>
      <protection locked="0"/>
    </xf>
    <xf numFmtId="49" fontId="62" fillId="0" borderId="26" xfId="0" applyNumberFormat="1" applyFont="1" applyBorder="1" applyAlignment="1" applyProtection="1">
      <alignment vertical="top" wrapText="1"/>
      <protection locked="0"/>
    </xf>
    <xf numFmtId="49" fontId="62" fillId="0" borderId="21" xfId="0" applyNumberFormat="1" applyFont="1" applyBorder="1" applyAlignment="1" applyProtection="1">
      <alignment vertical="top" wrapText="1"/>
      <protection locked="0"/>
    </xf>
    <xf numFmtId="49" fontId="62" fillId="0" borderId="60" xfId="0" applyNumberFormat="1" applyFont="1" applyBorder="1" applyAlignment="1" applyProtection="1">
      <alignment vertical="top" wrapText="1"/>
      <protection locked="0"/>
    </xf>
    <xf numFmtId="49" fontId="62" fillId="5" borderId="10" xfId="0" applyNumberFormat="1" applyFont="1" applyFill="1" applyBorder="1" applyAlignment="1" applyProtection="1">
      <alignment vertical="top" wrapText="1"/>
      <protection locked="0"/>
    </xf>
    <xf numFmtId="49" fontId="62" fillId="5" borderId="9" xfId="0" applyNumberFormat="1" applyFont="1" applyFill="1" applyBorder="1" applyAlignment="1" applyProtection="1">
      <alignment vertical="top" wrapText="1"/>
      <protection locked="0"/>
    </xf>
    <xf numFmtId="49" fontId="62" fillId="5" borderId="11" xfId="0" applyNumberFormat="1" applyFont="1" applyFill="1" applyBorder="1" applyAlignment="1" applyProtection="1">
      <alignment horizontal="left" vertical="top" wrapText="1"/>
      <protection locked="0"/>
    </xf>
    <xf numFmtId="49" fontId="62" fillId="5" borderId="5" xfId="0" applyNumberFormat="1" applyFont="1" applyFill="1" applyBorder="1" applyAlignment="1" applyProtection="1">
      <alignment horizontal="left" vertical="top" wrapText="1"/>
      <protection locked="0"/>
    </xf>
    <xf numFmtId="49" fontId="63" fillId="3" borderId="7" xfId="0" applyNumberFormat="1" applyFont="1" applyFill="1" applyBorder="1" applyAlignment="1" applyProtection="1">
      <alignment horizontal="center" vertical="top" wrapText="1"/>
      <protection locked="0"/>
    </xf>
    <xf numFmtId="49" fontId="63" fillId="3" borderId="10" xfId="0" applyNumberFormat="1" applyFont="1" applyFill="1" applyBorder="1" applyAlignment="1" applyProtection="1">
      <alignment horizontal="center" vertical="top" wrapText="1"/>
      <protection locked="0"/>
    </xf>
    <xf numFmtId="49" fontId="62" fillId="3" borderId="9" xfId="0" applyNumberFormat="1" applyFont="1" applyFill="1" applyBorder="1" applyAlignment="1" applyProtection="1">
      <alignment vertical="top" wrapText="1"/>
      <protection locked="0"/>
    </xf>
    <xf numFmtId="49" fontId="62" fillId="3" borderId="8" xfId="0" applyNumberFormat="1" applyFont="1" applyFill="1" applyBorder="1" applyAlignment="1" applyProtection="1">
      <alignment horizontal="left" vertical="top" wrapText="1"/>
      <protection locked="0"/>
    </xf>
    <xf numFmtId="49" fontId="62" fillId="3" borderId="11" xfId="0" applyNumberFormat="1" applyFont="1" applyFill="1" applyBorder="1" applyAlignment="1" applyProtection="1">
      <alignment horizontal="left" vertical="top" wrapText="1"/>
      <protection locked="0"/>
    </xf>
    <xf numFmtId="49" fontId="62" fillId="3" borderId="5" xfId="0" applyNumberFormat="1" applyFont="1" applyFill="1" applyBorder="1" applyAlignment="1" applyProtection="1">
      <alignment horizontal="left" vertical="top" wrapText="1"/>
      <protection locked="0"/>
    </xf>
    <xf numFmtId="49" fontId="62" fillId="2" borderId="8" xfId="0" applyNumberFormat="1" applyFont="1" applyFill="1" applyBorder="1" applyAlignment="1" applyProtection="1">
      <alignment horizontal="left" vertical="top" wrapText="1"/>
      <protection locked="0"/>
    </xf>
    <xf numFmtId="49" fontId="62" fillId="2" borderId="11" xfId="0" applyNumberFormat="1" applyFont="1" applyFill="1" applyBorder="1" applyAlignment="1" applyProtection="1">
      <alignment horizontal="left" vertical="top" wrapText="1"/>
      <protection locked="0"/>
    </xf>
    <xf numFmtId="49" fontId="62" fillId="2" borderId="5" xfId="0" applyNumberFormat="1" applyFont="1" applyFill="1" applyBorder="1" applyAlignment="1" applyProtection="1">
      <alignment horizontal="left" vertical="top" wrapText="1"/>
      <protection locked="0"/>
    </xf>
    <xf numFmtId="49" fontId="63" fillId="2" borderId="7" xfId="0" applyNumberFormat="1" applyFont="1" applyFill="1" applyBorder="1" applyAlignment="1" applyProtection="1">
      <alignment horizontal="center" vertical="top" wrapText="1"/>
      <protection locked="0"/>
    </xf>
    <xf numFmtId="49" fontId="63" fillId="2" borderId="10" xfId="0" applyNumberFormat="1" applyFont="1" applyFill="1" applyBorder="1" applyAlignment="1" applyProtection="1">
      <alignment horizontal="center" vertical="top" wrapText="1"/>
      <protection locked="0"/>
    </xf>
    <xf numFmtId="49" fontId="62" fillId="2" borderId="10" xfId="0" applyNumberFormat="1" applyFont="1" applyFill="1" applyBorder="1" applyAlignment="1" applyProtection="1">
      <alignment vertical="top" wrapText="1"/>
      <protection locked="0"/>
    </xf>
    <xf numFmtId="49" fontId="62" fillId="2" borderId="9" xfId="0" applyNumberFormat="1" applyFont="1" applyFill="1" applyBorder="1" applyAlignment="1" applyProtection="1">
      <alignment vertical="top" wrapText="1"/>
      <protection locked="0"/>
    </xf>
    <xf numFmtId="0" fontId="4" fillId="10" borderId="58" xfId="0" applyFont="1" applyFill="1" applyBorder="1" applyAlignment="1">
      <alignment horizontal="right" wrapText="1"/>
    </xf>
    <xf numFmtId="0" fontId="4" fillId="10" borderId="59" xfId="0" applyFont="1" applyFill="1" applyBorder="1" applyAlignment="1">
      <alignment horizontal="right" wrapText="1"/>
    </xf>
    <xf numFmtId="49" fontId="62" fillId="0" borderId="11" xfId="0" applyNumberFormat="1" applyFont="1" applyBorder="1" applyAlignment="1" applyProtection="1">
      <alignment horizontal="left" vertical="top" wrapText="1"/>
      <protection locked="0"/>
    </xf>
    <xf numFmtId="49" fontId="62" fillId="0" borderId="5" xfId="0" applyNumberFormat="1" applyFont="1" applyBorder="1" applyAlignment="1" applyProtection="1">
      <alignment horizontal="left" vertical="top" wrapText="1"/>
      <protection locked="0"/>
    </xf>
    <xf numFmtId="49" fontId="60" fillId="0" borderId="10" xfId="0" applyNumberFormat="1" applyFont="1" applyBorder="1" applyAlignment="1" applyProtection="1">
      <alignment horizontal="left" vertical="top" wrapText="1"/>
      <protection locked="0"/>
    </xf>
    <xf numFmtId="49" fontId="60" fillId="0" borderId="9" xfId="0" applyNumberFormat="1" applyFont="1" applyBorder="1" applyAlignment="1" applyProtection="1">
      <alignment horizontal="left" vertical="top" wrapText="1"/>
      <protection locked="0"/>
    </xf>
    <xf numFmtId="164" fontId="3" fillId="14" borderId="1" xfId="0" applyNumberFormat="1" applyFont="1" applyFill="1" applyBorder="1" applyAlignment="1">
      <alignment horizontal="right" vertical="top" wrapText="1"/>
    </xf>
    <xf numFmtId="0" fontId="1" fillId="0" borderId="0" xfId="0" applyFont="1" applyAlignment="1">
      <alignment vertical="top" wrapText="1"/>
    </xf>
    <xf numFmtId="0" fontId="1" fillId="0" borderId="5" xfId="0" applyFont="1" applyBorder="1" applyAlignment="1">
      <alignment vertical="top" wrapText="1"/>
    </xf>
    <xf numFmtId="44" fontId="1" fillId="0" borderId="5" xfId="1" applyFont="1" applyBorder="1" applyAlignment="1" applyProtection="1">
      <alignment vertical="top" wrapText="1"/>
    </xf>
    <xf numFmtId="0" fontId="1" fillId="16" borderId="5" xfId="0" applyFont="1" applyFill="1" applyBorder="1" applyAlignment="1">
      <alignment vertical="top" wrapText="1"/>
    </xf>
    <xf numFmtId="0" fontId="42" fillId="11" borderId="99" xfId="0" applyFont="1" applyFill="1" applyBorder="1" applyAlignment="1">
      <alignment horizontal="left" vertical="top" wrapText="1"/>
    </xf>
    <xf numFmtId="164" fontId="43" fillId="11" borderId="94" xfId="0" applyNumberFormat="1" applyFont="1" applyFill="1" applyBorder="1" applyAlignment="1">
      <alignment horizontal="right" vertical="top" wrapText="1"/>
    </xf>
    <xf numFmtId="1" fontId="43" fillId="11" borderId="94" xfId="0" applyNumberFormat="1" applyFont="1" applyFill="1" applyBorder="1" applyAlignment="1">
      <alignment horizontal="left" vertical="top" wrapText="1"/>
    </xf>
    <xf numFmtId="0" fontId="43" fillId="11" borderId="100" xfId="0" applyFont="1" applyFill="1" applyBorder="1" applyAlignment="1">
      <alignment horizontal="left" vertical="top" wrapText="1"/>
    </xf>
    <xf numFmtId="49" fontId="1" fillId="5" borderId="27" xfId="0" applyNumberFormat="1" applyFont="1" applyFill="1" applyBorder="1" applyAlignment="1" applyProtection="1">
      <alignment horizontal="left" vertical="top" wrapText="1"/>
      <protection locked="0"/>
    </xf>
    <xf numFmtId="164" fontId="1" fillId="5" borderId="5" xfId="0" applyNumberFormat="1" applyFont="1" applyFill="1" applyBorder="1" applyAlignment="1" applyProtection="1">
      <alignment horizontal="right" vertical="top" wrapText="1"/>
      <protection locked="0"/>
    </xf>
    <xf numFmtId="49" fontId="1" fillId="5" borderId="28" xfId="0" applyNumberFormat="1" applyFont="1" applyFill="1" applyBorder="1" applyAlignment="1" applyProtection="1">
      <alignment horizontal="left" vertical="top" wrapText="1"/>
      <protection locked="0"/>
    </xf>
    <xf numFmtId="1" fontId="1" fillId="5" borderId="47" xfId="0" applyNumberFormat="1" applyFont="1" applyFill="1" applyBorder="1" applyAlignment="1" applyProtection="1">
      <alignment horizontal="center" vertical="top" wrapText="1"/>
      <protection locked="0"/>
    </xf>
    <xf numFmtId="49" fontId="1" fillId="3" borderId="98" xfId="0" applyNumberFormat="1" applyFont="1" applyFill="1" applyBorder="1" applyAlignment="1" applyProtection="1">
      <alignment horizontal="left" vertical="top" wrapText="1"/>
      <protection locked="0"/>
    </xf>
    <xf numFmtId="49" fontId="1" fillId="3" borderId="27" xfId="0" applyNumberFormat="1" applyFont="1" applyFill="1" applyBorder="1" applyAlignment="1" applyProtection="1">
      <alignment horizontal="left" vertical="top" wrapText="1"/>
      <protection locked="0"/>
    </xf>
    <xf numFmtId="164" fontId="1" fillId="3" borderId="11" xfId="0" applyNumberFormat="1" applyFont="1" applyFill="1" applyBorder="1" applyAlignment="1" applyProtection="1">
      <alignment horizontal="right" vertical="top" wrapText="1"/>
      <protection locked="0"/>
    </xf>
    <xf numFmtId="164" fontId="1" fillId="3" borderId="5" xfId="0" applyNumberFormat="1" applyFont="1" applyFill="1" applyBorder="1" applyAlignment="1" applyProtection="1">
      <alignment horizontal="right" vertical="top" wrapText="1"/>
      <protection locked="0"/>
    </xf>
    <xf numFmtId="49" fontId="1" fillId="3" borderId="28" xfId="0" applyNumberFormat="1" applyFont="1" applyFill="1" applyBorder="1" applyAlignment="1" applyProtection="1">
      <alignment horizontal="left" vertical="top" wrapText="1"/>
      <protection locked="0"/>
    </xf>
    <xf numFmtId="1" fontId="1" fillId="3" borderId="47" xfId="0" applyNumberFormat="1" applyFont="1" applyFill="1" applyBorder="1" applyAlignment="1">
      <alignment horizontal="center" vertical="top" wrapText="1"/>
    </xf>
    <xf numFmtId="164" fontId="1" fillId="2" borderId="8" xfId="0" applyNumberFormat="1" applyFont="1" applyFill="1" applyBorder="1" applyAlignment="1" applyProtection="1">
      <alignment horizontal="right" vertical="top" wrapText="1"/>
      <protection locked="0"/>
    </xf>
    <xf numFmtId="49" fontId="1" fillId="2" borderId="98" xfId="0" applyNumberFormat="1" applyFont="1" applyFill="1" applyBorder="1" applyAlignment="1" applyProtection="1">
      <alignment horizontal="left" vertical="top" wrapText="1"/>
      <protection locked="0"/>
    </xf>
    <xf numFmtId="49" fontId="1" fillId="2" borderId="27" xfId="0" applyNumberFormat="1" applyFont="1" applyFill="1" applyBorder="1" applyAlignment="1" applyProtection="1">
      <alignment horizontal="left" vertical="top" wrapText="1"/>
      <protection locked="0"/>
    </xf>
    <xf numFmtId="164" fontId="1" fillId="2" borderId="11" xfId="0" applyNumberFormat="1" applyFont="1" applyFill="1" applyBorder="1" applyAlignment="1" applyProtection="1">
      <alignment horizontal="right" vertical="top" wrapText="1"/>
      <protection locked="0"/>
    </xf>
    <xf numFmtId="164" fontId="1" fillId="2" borderId="5" xfId="0" applyNumberFormat="1" applyFont="1" applyFill="1" applyBorder="1" applyAlignment="1" applyProtection="1">
      <alignment horizontal="right" vertical="top" wrapText="1"/>
      <protection locked="0"/>
    </xf>
    <xf numFmtId="49" fontId="1" fillId="2" borderId="28" xfId="0" applyNumberFormat="1" applyFont="1" applyFill="1" applyBorder="1" applyAlignment="1" applyProtection="1">
      <alignment horizontal="left" vertical="top" wrapText="1"/>
      <protection locked="0"/>
    </xf>
    <xf numFmtId="1" fontId="1" fillId="2" borderId="47" xfId="0" applyNumberFormat="1" applyFont="1" applyFill="1" applyBorder="1" applyAlignment="1">
      <alignment horizontal="center" vertical="top" wrapText="1"/>
    </xf>
    <xf numFmtId="165" fontId="1" fillId="0" borderId="0" xfId="0" applyNumberFormat="1" applyFont="1" applyAlignment="1">
      <alignment horizontal="right" vertical="top" wrapText="1"/>
    </xf>
    <xf numFmtId="1" fontId="1" fillId="0" borderId="0" xfId="0" applyNumberFormat="1" applyFont="1" applyAlignment="1">
      <alignment horizontal="left" vertical="top" wrapText="1"/>
    </xf>
    <xf numFmtId="0" fontId="1" fillId="0" borderId="0" xfId="0" applyFont="1" applyAlignment="1">
      <alignment horizontal="left" vertical="top" wrapText="1"/>
    </xf>
    <xf numFmtId="44" fontId="3" fillId="16" borderId="5" xfId="0" applyNumberFormat="1" applyFont="1" applyFill="1" applyBorder="1" applyAlignment="1">
      <alignment vertical="top" wrapText="1"/>
    </xf>
    <xf numFmtId="2" fontId="27" fillId="0" borderId="0" xfId="0" applyNumberFormat="1" applyFont="1" applyAlignment="1">
      <alignment vertical="center"/>
    </xf>
    <xf numFmtId="0" fontId="0" fillId="0" borderId="0" xfId="0"/>
    <xf numFmtId="0" fontId="4" fillId="0" borderId="0" xfId="0" applyFont="1" applyAlignment="1">
      <alignment horizontal="right" wrapText="1"/>
    </xf>
    <xf numFmtId="0" fontId="28" fillId="0" borderId="0" xfId="0" applyFont="1" applyAlignment="1">
      <alignment horizontal="center" vertical="center"/>
    </xf>
    <xf numFmtId="0" fontId="31" fillId="0" borderId="0" xfId="0" applyFont="1" applyAlignment="1">
      <alignment horizontal="center" vertical="center"/>
    </xf>
    <xf numFmtId="0" fontId="23" fillId="0" borderId="0" xfId="0" applyFont="1" applyAlignment="1">
      <alignment vertical="center"/>
    </xf>
    <xf numFmtId="0" fontId="23" fillId="0" borderId="32" xfId="0" applyFont="1" applyBorder="1" applyAlignment="1">
      <alignment vertical="center"/>
    </xf>
    <xf numFmtId="0" fontId="0" fillId="0" borderId="0" xfId="0" applyAlignment="1">
      <alignment vertical="center"/>
    </xf>
    <xf numFmtId="0" fontId="23" fillId="0" borderId="0" xfId="0" applyFont="1" applyAlignment="1">
      <alignment horizontal="center" vertical="center"/>
    </xf>
    <xf numFmtId="0" fontId="23" fillId="0" borderId="0" xfId="0" applyFont="1" applyAlignment="1">
      <alignment horizontal="right" vertical="center"/>
    </xf>
    <xf numFmtId="0" fontId="22" fillId="0" borderId="0" xfId="0" applyFont="1" applyAlignment="1">
      <alignment horizontal="right" vertical="center"/>
    </xf>
    <xf numFmtId="0" fontId="0" fillId="0" borderId="0" xfId="0" applyAlignment="1">
      <alignment horizontal="center" vertical="center"/>
    </xf>
    <xf numFmtId="0" fontId="25" fillId="0" borderId="0" xfId="0" applyFont="1" applyAlignment="1">
      <alignment horizontal="right" vertical="center"/>
    </xf>
    <xf numFmtId="0" fontId="23" fillId="0" borderId="28" xfId="0" applyFont="1" applyBorder="1" applyAlignment="1">
      <alignment horizontal="center" vertical="center"/>
    </xf>
    <xf numFmtId="0" fontId="23" fillId="0" borderId="34" xfId="0" applyFont="1" applyBorder="1" applyAlignment="1">
      <alignment vertical="top"/>
    </xf>
    <xf numFmtId="0" fontId="27" fillId="0" borderId="21" xfId="0" applyFont="1" applyBorder="1" applyAlignment="1">
      <alignment horizontal="left" vertical="center"/>
    </xf>
    <xf numFmtId="0" fontId="23" fillId="0" borderId="23" xfId="0" applyFont="1" applyBorder="1" applyAlignment="1">
      <alignment vertical="center"/>
    </xf>
    <xf numFmtId="49" fontId="3" fillId="0" borderId="0" xfId="2" applyNumberFormat="1" applyFont="1" applyAlignment="1">
      <alignment horizontal="left" vertical="top" wrapText="1"/>
    </xf>
    <xf numFmtId="0" fontId="7" fillId="0" borderId="0" xfId="0" applyFont="1" applyAlignment="1">
      <alignment wrapText="1"/>
    </xf>
    <xf numFmtId="0" fontId="3" fillId="0" borderId="0" xfId="0" applyFont="1" applyAlignment="1">
      <alignment horizontal="left" vertical="top" wrapText="1"/>
    </xf>
    <xf numFmtId="49" fontId="3" fillId="0" borderId="0" xfId="0" applyNumberFormat="1" applyFont="1" applyAlignment="1">
      <alignment horizontal="right" vertical="top" wrapText="1"/>
    </xf>
    <xf numFmtId="0" fontId="3" fillId="0" borderId="0" xfId="0" applyFont="1" applyAlignment="1">
      <alignment horizontal="right" vertical="top" wrapText="1"/>
    </xf>
    <xf numFmtId="0" fontId="3" fillId="11" borderId="52" xfId="0" applyFont="1" applyFill="1" applyBorder="1" applyAlignment="1">
      <alignment horizontal="center" vertical="top" wrapText="1"/>
    </xf>
    <xf numFmtId="0" fontId="3" fillId="11" borderId="47" xfId="0" applyFont="1" applyFill="1" applyBorder="1" applyAlignment="1">
      <alignment horizontal="center" vertical="top" wrapText="1"/>
    </xf>
    <xf numFmtId="49" fontId="3" fillId="0" borderId="0" xfId="0" applyNumberFormat="1" applyFont="1" applyAlignment="1">
      <alignment horizontal="left" vertical="top" wrapText="1"/>
    </xf>
    <xf numFmtId="0" fontId="4" fillId="2" borderId="52" xfId="0" applyFont="1" applyFill="1" applyBorder="1" applyAlignment="1" applyProtection="1">
      <alignment horizontal="center" vertical="top" wrapText="1"/>
      <protection locked="0"/>
    </xf>
    <xf numFmtId="0" fontId="4" fillId="2" borderId="47" xfId="0" applyFont="1" applyFill="1" applyBorder="1" applyAlignment="1" applyProtection="1">
      <alignment horizontal="center" vertical="top" wrapText="1"/>
      <protection locked="0"/>
    </xf>
    <xf numFmtId="0" fontId="4" fillId="2" borderId="48" xfId="0" applyFont="1" applyFill="1" applyBorder="1" applyAlignment="1" applyProtection="1">
      <alignment horizontal="center" vertical="top" wrapText="1"/>
      <protection locked="0"/>
    </xf>
    <xf numFmtId="0" fontId="4" fillId="5" borderId="14" xfId="0" applyFont="1" applyFill="1" applyBorder="1" applyAlignment="1">
      <alignment horizontal="center" vertical="top" wrapText="1"/>
    </xf>
    <xf numFmtId="0" fontId="4" fillId="5" borderId="15" xfId="0" applyFont="1" applyFill="1" applyBorder="1" applyAlignment="1">
      <alignment horizontal="center" vertical="top" wrapText="1"/>
    </xf>
    <xf numFmtId="0" fontId="4" fillId="5" borderId="16" xfId="0" applyFont="1" applyFill="1" applyBorder="1" applyAlignment="1">
      <alignment horizontal="center" vertical="top" wrapText="1"/>
    </xf>
    <xf numFmtId="0" fontId="4" fillId="3" borderId="52" xfId="0" applyFont="1" applyFill="1" applyBorder="1" applyAlignment="1" applyProtection="1">
      <alignment horizontal="center" vertical="top" wrapText="1"/>
      <protection locked="0"/>
    </xf>
    <xf numFmtId="0" fontId="4" fillId="3" borderId="47" xfId="0" applyFont="1" applyFill="1" applyBorder="1" applyAlignment="1" applyProtection="1">
      <alignment horizontal="center" vertical="top" wrapText="1"/>
      <protection locked="0"/>
    </xf>
    <xf numFmtId="0" fontId="4" fillId="3" borderId="48" xfId="0" applyFont="1" applyFill="1" applyBorder="1" applyAlignment="1" applyProtection="1">
      <alignment horizontal="center" vertical="top" wrapText="1"/>
      <protection locked="0"/>
    </xf>
    <xf numFmtId="0" fontId="3" fillId="11" borderId="52" xfId="0" applyFont="1" applyFill="1" applyBorder="1" applyAlignment="1" applyProtection="1">
      <alignment horizontal="center" vertical="top" wrapText="1"/>
      <protection locked="0"/>
    </xf>
    <xf numFmtId="0" fontId="3" fillId="11" borderId="47" xfId="0" applyFont="1" applyFill="1" applyBorder="1" applyAlignment="1" applyProtection="1">
      <alignment horizontal="center" vertical="top" wrapText="1"/>
      <protection locked="0"/>
    </xf>
    <xf numFmtId="0" fontId="3" fillId="11" borderId="48" xfId="0" applyFont="1" applyFill="1" applyBorder="1" applyAlignment="1" applyProtection="1">
      <alignment horizontal="center" vertical="top" wrapText="1"/>
      <protection locked="0"/>
    </xf>
    <xf numFmtId="0" fontId="4" fillId="0" borderId="0" xfId="0" applyFont="1" applyAlignment="1">
      <alignment vertical="top" wrapText="1"/>
    </xf>
    <xf numFmtId="164" fontId="17" fillId="0" borderId="0" xfId="0" applyNumberFormat="1" applyFont="1" applyAlignment="1">
      <alignment horizontal="right" vertical="top" wrapText="1"/>
    </xf>
    <xf numFmtId="0" fontId="17" fillId="0" borderId="47" xfId="0" applyFont="1" applyBorder="1" applyAlignment="1">
      <alignment horizontal="right" vertical="top" wrapText="1"/>
    </xf>
    <xf numFmtId="49" fontId="1" fillId="0" borderId="0" xfId="0" applyNumberFormat="1" applyFont="1" applyAlignment="1">
      <alignment horizontal="left" wrapText="1"/>
    </xf>
    <xf numFmtId="164" fontId="1" fillId="5" borderId="11" xfId="0" applyNumberFormat="1" applyFont="1" applyFill="1" applyBorder="1" applyAlignment="1">
      <alignment horizontal="right" vertical="top" wrapText="1"/>
    </xf>
    <xf numFmtId="164" fontId="1" fillId="3" borderId="11" xfId="0" applyNumberFormat="1" applyFont="1" applyFill="1" applyBorder="1" applyAlignment="1">
      <alignment horizontal="right" vertical="top" wrapText="1"/>
    </xf>
    <xf numFmtId="164" fontId="1" fillId="2" borderId="11" xfId="0" applyNumberFormat="1" applyFont="1" applyFill="1" applyBorder="1" applyAlignment="1">
      <alignment horizontal="right" vertical="top" wrapText="1"/>
    </xf>
    <xf numFmtId="164" fontId="1" fillId="5" borderId="5" xfId="0" applyNumberFormat="1" applyFont="1" applyFill="1" applyBorder="1" applyAlignment="1">
      <alignment horizontal="right" vertical="top" wrapText="1"/>
    </xf>
    <xf numFmtId="164" fontId="1" fillId="3" borderId="5" xfId="0" applyNumberFormat="1" applyFont="1" applyFill="1" applyBorder="1" applyAlignment="1">
      <alignment horizontal="right" vertical="top" wrapText="1"/>
    </xf>
    <xf numFmtId="164" fontId="1" fillId="2" borderId="5" xfId="0" applyNumberFormat="1" applyFont="1" applyFill="1" applyBorder="1" applyAlignment="1">
      <alignment horizontal="right" vertical="top" wrapText="1"/>
    </xf>
    <xf numFmtId="164" fontId="1" fillId="0" borderId="11" xfId="0" applyNumberFormat="1" applyFont="1" applyBorder="1" applyAlignment="1">
      <alignment horizontal="right" vertical="top" wrapText="1"/>
    </xf>
    <xf numFmtId="166" fontId="1" fillId="0" borderId="11" xfId="0" applyNumberFormat="1" applyFont="1" applyBorder="1" applyAlignment="1">
      <alignment horizontal="right" vertical="top" wrapText="1"/>
    </xf>
    <xf numFmtId="0" fontId="1" fillId="0" borderId="0" xfId="0" applyFont="1" applyAlignment="1">
      <alignment horizontal="center" vertical="top" wrapText="1"/>
    </xf>
    <xf numFmtId="1" fontId="1" fillId="0" borderId="0" xfId="0" applyNumberFormat="1" applyFont="1" applyAlignment="1">
      <alignment horizontal="center" vertical="top" wrapText="1"/>
    </xf>
    <xf numFmtId="0" fontId="1" fillId="4" borderId="14" xfId="0" applyFont="1" applyFill="1" applyBorder="1" applyAlignment="1">
      <alignment wrapText="1"/>
    </xf>
    <xf numFmtId="49" fontId="1" fillId="0" borderId="0" xfId="0" applyNumberFormat="1" applyFont="1" applyAlignment="1">
      <alignment horizontal="left" vertical="top" wrapText="1"/>
    </xf>
    <xf numFmtId="49" fontId="1" fillId="0" borderId="0" xfId="0" applyNumberFormat="1" applyFont="1" applyAlignment="1">
      <alignment horizontal="center" vertical="top" wrapText="1"/>
    </xf>
    <xf numFmtId="164" fontId="1" fillId="0" borderId="0" xfId="0" applyNumberFormat="1" applyFont="1" applyAlignment="1">
      <alignment horizontal="center" vertical="top" wrapText="1"/>
    </xf>
    <xf numFmtId="0" fontId="4" fillId="0" borderId="85" xfId="0" applyFont="1" applyBorder="1" applyAlignment="1">
      <alignment horizontal="center" vertical="top" wrapText="1"/>
    </xf>
    <xf numFmtId="164" fontId="4" fillId="0" borderId="85" xfId="0" applyNumberFormat="1" applyFont="1" applyBorder="1" applyAlignment="1">
      <alignment horizontal="center" vertical="top" wrapText="1"/>
    </xf>
    <xf numFmtId="165" fontId="1" fillId="5" borderId="8" xfId="0" applyNumberFormat="1" applyFont="1" applyFill="1" applyBorder="1" applyAlignment="1">
      <alignment horizontal="right" vertical="top" wrapText="1"/>
    </xf>
    <xf numFmtId="0" fontId="1" fillId="5" borderId="5" xfId="0" applyFont="1" applyFill="1" applyBorder="1" applyAlignment="1" applyProtection="1">
      <alignment horizontal="center" vertical="top" wrapText="1"/>
      <protection locked="0"/>
    </xf>
    <xf numFmtId="49" fontId="1" fillId="5" borderId="5" xfId="0" applyNumberFormat="1" applyFont="1" applyFill="1" applyBorder="1" applyAlignment="1" applyProtection="1">
      <alignment horizontal="center" vertical="top" wrapText="1"/>
      <protection locked="0"/>
    </xf>
    <xf numFmtId="165" fontId="1" fillId="3" borderId="8" xfId="0" applyNumberFormat="1" applyFont="1" applyFill="1" applyBorder="1" applyAlignment="1" applyProtection="1">
      <alignment horizontal="right" vertical="top" wrapText="1"/>
      <protection locked="0"/>
    </xf>
    <xf numFmtId="0" fontId="1" fillId="3" borderId="11" xfId="0" applyFont="1" applyFill="1" applyBorder="1" applyAlignment="1" applyProtection="1">
      <alignment horizontal="center" vertical="top" wrapText="1"/>
      <protection locked="0"/>
    </xf>
    <xf numFmtId="164" fontId="1" fillId="3" borderId="11" xfId="0" applyNumberFormat="1" applyFont="1" applyFill="1" applyBorder="1" applyAlignment="1" applyProtection="1">
      <alignment horizontal="center" vertical="top" wrapText="1"/>
      <protection locked="0"/>
    </xf>
    <xf numFmtId="1" fontId="1" fillId="3" borderId="11" xfId="0" applyNumberFormat="1" applyFont="1" applyFill="1" applyBorder="1" applyAlignment="1" applyProtection="1">
      <alignment horizontal="center" vertical="top" wrapText="1"/>
      <protection locked="0"/>
    </xf>
    <xf numFmtId="0" fontId="1" fillId="3" borderId="5" xfId="0" applyFont="1" applyFill="1" applyBorder="1" applyAlignment="1" applyProtection="1">
      <alignment horizontal="center" vertical="top" wrapText="1"/>
      <protection locked="0"/>
    </xf>
    <xf numFmtId="164" fontId="1" fillId="3" borderId="5" xfId="0" applyNumberFormat="1" applyFont="1" applyFill="1" applyBorder="1" applyAlignment="1" applyProtection="1">
      <alignment horizontal="center" vertical="top" wrapText="1"/>
      <protection locked="0"/>
    </xf>
    <xf numFmtId="1" fontId="1" fillId="3" borderId="5" xfId="0" applyNumberFormat="1" applyFont="1" applyFill="1" applyBorder="1" applyAlignment="1" applyProtection="1">
      <alignment horizontal="center" vertical="top" wrapText="1"/>
      <protection locked="0"/>
    </xf>
    <xf numFmtId="49" fontId="1" fillId="3" borderId="5" xfId="0" applyNumberFormat="1" applyFont="1" applyFill="1" applyBorder="1" applyAlignment="1" applyProtection="1">
      <alignment horizontal="center" vertical="top" wrapText="1"/>
      <protection locked="0"/>
    </xf>
    <xf numFmtId="165" fontId="1" fillId="3" borderId="5" xfId="0" applyNumberFormat="1" applyFont="1" applyFill="1" applyBorder="1" applyAlignment="1" applyProtection="1">
      <alignment horizontal="right" vertical="top" wrapText="1"/>
      <protection locked="0"/>
    </xf>
    <xf numFmtId="165" fontId="1" fillId="2" borderId="8" xfId="0" applyNumberFormat="1" applyFont="1" applyFill="1" applyBorder="1" applyAlignment="1" applyProtection="1">
      <alignment horizontal="right" vertical="top" wrapText="1"/>
      <protection locked="0"/>
    </xf>
    <xf numFmtId="0" fontId="1" fillId="2" borderId="11" xfId="0" applyFont="1" applyFill="1" applyBorder="1" applyAlignment="1" applyProtection="1">
      <alignment horizontal="center" vertical="top" wrapText="1"/>
      <protection locked="0"/>
    </xf>
    <xf numFmtId="49" fontId="1" fillId="2" borderId="11" xfId="0" applyNumberFormat="1" applyFont="1" applyFill="1" applyBorder="1" applyAlignment="1" applyProtection="1">
      <alignment horizontal="center" vertical="top" wrapText="1"/>
      <protection locked="0"/>
    </xf>
    <xf numFmtId="1" fontId="1" fillId="2" borderId="11" xfId="0" applyNumberFormat="1" applyFont="1" applyFill="1" applyBorder="1" applyAlignment="1" applyProtection="1">
      <alignment horizontal="center" vertical="top" wrapText="1"/>
      <protection locked="0"/>
    </xf>
    <xf numFmtId="165" fontId="1" fillId="2" borderId="11" xfId="0" applyNumberFormat="1" applyFont="1" applyFill="1" applyBorder="1" applyAlignment="1" applyProtection="1">
      <alignment horizontal="right" vertical="top" wrapText="1"/>
      <protection locked="0"/>
    </xf>
    <xf numFmtId="0" fontId="1" fillId="2" borderId="5" xfId="0" applyFont="1" applyFill="1" applyBorder="1" applyAlignment="1" applyProtection="1">
      <alignment horizontal="center" vertical="top" wrapText="1"/>
      <protection locked="0"/>
    </xf>
    <xf numFmtId="49" fontId="1" fillId="2" borderId="5" xfId="0" applyNumberFormat="1" applyFont="1" applyFill="1" applyBorder="1" applyAlignment="1" applyProtection="1">
      <alignment horizontal="center" vertical="top" wrapText="1"/>
      <protection locked="0"/>
    </xf>
    <xf numFmtId="1" fontId="1" fillId="2" borderId="5" xfId="0" applyNumberFormat="1" applyFont="1" applyFill="1" applyBorder="1" applyAlignment="1" applyProtection="1">
      <alignment horizontal="center" vertical="top" wrapText="1"/>
      <protection locked="0"/>
    </xf>
    <xf numFmtId="165" fontId="1" fillId="2" borderId="5" xfId="0" applyNumberFormat="1" applyFont="1" applyFill="1" applyBorder="1" applyAlignment="1" applyProtection="1">
      <alignment horizontal="right" vertical="top" wrapText="1"/>
      <protection locked="0"/>
    </xf>
    <xf numFmtId="164" fontId="3" fillId="2" borderId="85" xfId="0" applyNumberFormat="1" applyFont="1" applyFill="1" applyBorder="1" applyAlignment="1">
      <alignment horizontal="right" vertical="top" wrapText="1"/>
    </xf>
    <xf numFmtId="49" fontId="62" fillId="2" borderId="86" xfId="0" applyNumberFormat="1" applyFont="1" applyFill="1" applyBorder="1" applyAlignment="1">
      <alignment horizontal="left" vertical="top" wrapText="1"/>
    </xf>
    <xf numFmtId="0" fontId="1" fillId="0" borderId="0" xfId="0" applyFont="1" applyAlignment="1">
      <alignment horizontal="right" vertical="top" wrapText="1"/>
    </xf>
    <xf numFmtId="1" fontId="1" fillId="5" borderId="25" xfId="0" applyNumberFormat="1" applyFont="1" applyFill="1" applyBorder="1" applyAlignment="1" applyProtection="1">
      <alignment horizontal="center" vertical="top" wrapText="1"/>
      <protection locked="0"/>
    </xf>
    <xf numFmtId="1" fontId="1" fillId="5" borderId="48" xfId="0" applyNumberFormat="1" applyFont="1" applyFill="1" applyBorder="1" applyAlignment="1" applyProtection="1">
      <alignment horizontal="center" vertical="top" wrapText="1"/>
      <protection locked="0"/>
    </xf>
    <xf numFmtId="165" fontId="1" fillId="11" borderId="47" xfId="0" applyNumberFormat="1" applyFont="1" applyFill="1" applyBorder="1" applyAlignment="1">
      <alignment horizontal="right" vertical="top" wrapText="1"/>
    </xf>
    <xf numFmtId="1" fontId="1" fillId="11" borderId="47" xfId="0" applyNumberFormat="1" applyFont="1" applyFill="1" applyBorder="1" applyAlignment="1" applyProtection="1">
      <alignment horizontal="center" vertical="top" wrapText="1"/>
      <protection locked="0"/>
    </xf>
    <xf numFmtId="1" fontId="1" fillId="11" borderId="48" xfId="0" applyNumberFormat="1" applyFont="1" applyFill="1" applyBorder="1" applyAlignment="1" applyProtection="1">
      <alignment horizontal="center" vertical="top" wrapText="1"/>
      <protection locked="0"/>
    </xf>
    <xf numFmtId="164" fontId="1" fillId="0" borderId="0" xfId="0" applyNumberFormat="1" applyFont="1" applyAlignment="1">
      <alignment horizontal="right" vertical="top" wrapText="1"/>
    </xf>
    <xf numFmtId="0" fontId="1" fillId="5" borderId="11" xfId="0" applyFont="1" applyFill="1" applyBorder="1" applyAlignment="1" applyProtection="1">
      <alignment horizontal="center" vertical="top" wrapText="1"/>
      <protection locked="0"/>
    </xf>
    <xf numFmtId="0" fontId="1" fillId="3" borderId="8" xfId="0" applyFont="1" applyFill="1" applyBorder="1" applyAlignment="1" applyProtection="1">
      <alignment horizontal="center" vertical="top" wrapText="1"/>
      <protection locked="0"/>
    </xf>
    <xf numFmtId="0" fontId="1" fillId="2" borderId="8" xfId="0" applyFont="1" applyFill="1" applyBorder="1" applyAlignment="1" applyProtection="1">
      <alignment horizontal="center" vertical="top" wrapText="1"/>
      <protection locked="0"/>
    </xf>
    <xf numFmtId="0" fontId="1" fillId="11" borderId="0" xfId="0" applyFont="1" applyFill="1" applyAlignment="1">
      <alignment vertical="top" wrapText="1"/>
    </xf>
    <xf numFmtId="164" fontId="1" fillId="3" borderId="27" xfId="0" applyNumberFormat="1" applyFont="1" applyFill="1" applyBorder="1" applyAlignment="1" applyProtection="1">
      <alignment horizontal="right" vertical="top" wrapText="1"/>
      <protection locked="0"/>
    </xf>
    <xf numFmtId="164" fontId="1" fillId="2" borderId="27" xfId="0" applyNumberFormat="1" applyFont="1" applyFill="1" applyBorder="1" applyAlignment="1" applyProtection="1">
      <alignment horizontal="right" vertical="top" wrapText="1"/>
      <protection locked="0"/>
    </xf>
    <xf numFmtId="164" fontId="1" fillId="3" borderId="28" xfId="0" applyNumberFormat="1" applyFont="1" applyFill="1" applyBorder="1" applyAlignment="1" applyProtection="1">
      <alignment horizontal="right" vertical="top" wrapText="1"/>
      <protection locked="0"/>
    </xf>
    <xf numFmtId="164" fontId="1" fillId="2" borderId="28" xfId="0" applyNumberFormat="1" applyFont="1" applyFill="1" applyBorder="1" applyAlignment="1" applyProtection="1">
      <alignment horizontal="right" vertical="top" wrapText="1"/>
      <protection locked="0"/>
    </xf>
    <xf numFmtId="164" fontId="1" fillId="5" borderId="29" xfId="0" applyNumberFormat="1" applyFont="1" applyFill="1" applyBorder="1" applyAlignment="1" applyProtection="1">
      <alignment horizontal="right" vertical="top" wrapText="1"/>
      <protection locked="0"/>
    </xf>
    <xf numFmtId="164" fontId="1" fillId="3" borderId="35" xfId="0" applyNumberFormat="1" applyFont="1" applyFill="1" applyBorder="1" applyAlignment="1" applyProtection="1">
      <alignment horizontal="right" vertical="top" wrapText="1"/>
      <protection locked="0"/>
    </xf>
    <xf numFmtId="1" fontId="1" fillId="0" borderId="0" xfId="0" applyNumberFormat="1" applyFont="1" applyAlignment="1">
      <alignment horizontal="right" vertical="top" wrapText="1"/>
    </xf>
    <xf numFmtId="0" fontId="16" fillId="0" borderId="99" xfId="0" applyFont="1" applyBorder="1" applyAlignment="1">
      <alignment vertical="top" wrapText="1"/>
    </xf>
    <xf numFmtId="164" fontId="42" fillId="0" borderId="100" xfId="0" applyNumberFormat="1" applyFont="1" applyBorder="1" applyAlignment="1">
      <alignment horizontal="right" vertical="top" wrapText="1"/>
    </xf>
    <xf numFmtId="0" fontId="1" fillId="0" borderId="0" xfId="0" applyFont="1" applyAlignment="1" applyProtection="1">
      <alignment vertical="top" wrapText="1"/>
      <protection locked="0"/>
    </xf>
    <xf numFmtId="1" fontId="1" fillId="0" borderId="0" xfId="0" applyNumberFormat="1" applyFont="1" applyAlignment="1">
      <alignment vertical="top" wrapText="1"/>
    </xf>
    <xf numFmtId="49" fontId="1" fillId="5" borderId="10" xfId="0" applyNumberFormat="1" applyFont="1" applyFill="1" applyBorder="1" applyAlignment="1" applyProtection="1">
      <alignment vertical="top" wrapText="1"/>
      <protection locked="0"/>
    </xf>
    <xf numFmtId="49" fontId="1" fillId="5" borderId="11" xfId="0" applyNumberFormat="1" applyFont="1" applyFill="1" applyBorder="1" applyAlignment="1" applyProtection="1">
      <alignment vertical="top" wrapText="1"/>
      <protection locked="0"/>
    </xf>
    <xf numFmtId="49" fontId="1" fillId="5" borderId="12" xfId="0" applyNumberFormat="1" applyFont="1" applyFill="1" applyBorder="1" applyAlignment="1" applyProtection="1">
      <alignment horizontal="left" vertical="top" wrapText="1"/>
      <protection locked="0"/>
    </xf>
    <xf numFmtId="49" fontId="1" fillId="5" borderId="9" xfId="0" applyNumberFormat="1" applyFont="1" applyFill="1" applyBorder="1" applyAlignment="1" applyProtection="1">
      <alignment vertical="top" wrapText="1"/>
      <protection locked="0"/>
    </xf>
    <xf numFmtId="49" fontId="1" fillId="5" borderId="5" xfId="0" applyNumberFormat="1" applyFont="1" applyFill="1" applyBorder="1" applyAlignment="1" applyProtection="1">
      <alignment vertical="top" wrapText="1"/>
      <protection locked="0"/>
    </xf>
    <xf numFmtId="49" fontId="1" fillId="5" borderId="4" xfId="0" applyNumberFormat="1" applyFont="1" applyFill="1" applyBorder="1" applyAlignment="1" applyProtection="1">
      <alignment horizontal="left" vertical="top" wrapText="1"/>
      <protection locked="0"/>
    </xf>
    <xf numFmtId="49" fontId="1" fillId="3" borderId="9" xfId="0" applyNumberFormat="1" applyFont="1" applyFill="1" applyBorder="1" applyAlignment="1" applyProtection="1">
      <alignment vertical="top" wrapText="1"/>
      <protection locked="0"/>
    </xf>
    <xf numFmtId="49" fontId="1" fillId="3" borderId="5" xfId="0" applyNumberFormat="1" applyFont="1" applyFill="1" applyBorder="1" applyAlignment="1" applyProtection="1">
      <alignment vertical="top" wrapText="1"/>
      <protection locked="0"/>
    </xf>
    <xf numFmtId="49" fontId="1" fillId="3" borderId="4" xfId="0" applyNumberFormat="1" applyFont="1" applyFill="1" applyBorder="1" applyAlignment="1" applyProtection="1">
      <alignment horizontal="left" vertical="top" wrapText="1"/>
      <protection locked="0"/>
    </xf>
    <xf numFmtId="1" fontId="1" fillId="3" borderId="25" xfId="0" applyNumberFormat="1" applyFont="1" applyFill="1" applyBorder="1" applyAlignment="1">
      <alignment horizontal="center" vertical="top" wrapText="1"/>
    </xf>
    <xf numFmtId="1" fontId="1" fillId="3" borderId="48" xfId="0" applyNumberFormat="1" applyFont="1" applyFill="1" applyBorder="1" applyAlignment="1">
      <alignment horizontal="center" vertical="top" wrapText="1"/>
    </xf>
    <xf numFmtId="49" fontId="1" fillId="2" borderId="9" xfId="0" applyNumberFormat="1" applyFont="1" applyFill="1" applyBorder="1" applyAlignment="1" applyProtection="1">
      <alignment vertical="top" wrapText="1"/>
      <protection locked="0"/>
    </xf>
    <xf numFmtId="49" fontId="1" fillId="2" borderId="5" xfId="0" applyNumberFormat="1" applyFont="1" applyFill="1" applyBorder="1" applyAlignment="1" applyProtection="1">
      <alignment vertical="top" wrapText="1"/>
      <protection locked="0"/>
    </xf>
    <xf numFmtId="49" fontId="1" fillId="2" borderId="4" xfId="0" applyNumberFormat="1" applyFont="1" applyFill="1" applyBorder="1" applyAlignment="1" applyProtection="1">
      <alignment horizontal="left" vertical="top" wrapText="1"/>
      <protection locked="0"/>
    </xf>
    <xf numFmtId="1" fontId="1" fillId="2" borderId="25" xfId="0" applyNumberFormat="1" applyFont="1" applyFill="1" applyBorder="1" applyAlignment="1">
      <alignment horizontal="center" vertical="top" wrapText="1"/>
    </xf>
    <xf numFmtId="1" fontId="1" fillId="2" borderId="48" xfId="0" applyNumberFormat="1" applyFont="1" applyFill="1" applyBorder="1" applyAlignment="1">
      <alignment horizontal="center" vertical="top" wrapText="1"/>
    </xf>
    <xf numFmtId="0" fontId="1" fillId="0" borderId="0" xfId="0" applyFont="1" applyAlignment="1">
      <alignment horizontal="left" wrapText="1" indent="1"/>
    </xf>
    <xf numFmtId="0" fontId="1" fillId="4" borderId="23" xfId="0" applyFont="1" applyFill="1" applyBorder="1" applyAlignment="1" applyProtection="1">
      <alignment horizontal="center" wrapText="1"/>
      <protection locked="0"/>
    </xf>
    <xf numFmtId="0" fontId="1" fillId="4" borderId="23" xfId="0" applyFont="1" applyFill="1" applyBorder="1" applyAlignment="1">
      <alignment wrapText="1"/>
    </xf>
    <xf numFmtId="0" fontId="1" fillId="4" borderId="15" xfId="0" applyFont="1" applyFill="1" applyBorder="1" applyAlignment="1">
      <alignment wrapText="1"/>
    </xf>
    <xf numFmtId="0" fontId="1" fillId="4" borderId="16" xfId="0" applyFont="1" applyFill="1" applyBorder="1" applyAlignment="1">
      <alignment wrapText="1"/>
    </xf>
    <xf numFmtId="168" fontId="1" fillId="0" borderId="0" xfId="0" applyNumberFormat="1" applyFont="1" applyAlignment="1">
      <alignment wrapText="1"/>
    </xf>
    <xf numFmtId="164" fontId="1" fillId="5" borderId="28" xfId="0" applyNumberFormat="1" applyFont="1" applyFill="1" applyBorder="1" applyAlignment="1" applyProtection="1">
      <alignment horizontal="right" vertical="top" wrapText="1"/>
      <protection locked="0"/>
    </xf>
    <xf numFmtId="0" fontId="27" fillId="0" borderId="26" xfId="0" applyFont="1" applyBorder="1" applyAlignment="1">
      <alignment horizontal="center" vertical="center"/>
    </xf>
    <xf numFmtId="0" fontId="3" fillId="0" borderId="0" xfId="0" applyFont="1" applyAlignment="1">
      <alignment horizontal="right" wrapText="1"/>
    </xf>
    <xf numFmtId="0" fontId="3" fillId="0" borderId="109" xfId="0" applyFont="1" applyBorder="1" applyAlignment="1">
      <alignment horizontal="left" wrapText="1"/>
    </xf>
    <xf numFmtId="1" fontId="4" fillId="0" borderId="110" xfId="0" applyNumberFormat="1" applyFont="1" applyBorder="1" applyAlignment="1">
      <alignment horizontal="center" vertical="top" wrapText="1"/>
    </xf>
    <xf numFmtId="0" fontId="4" fillId="5" borderId="110" xfId="0" applyFont="1" applyFill="1" applyBorder="1" applyAlignment="1">
      <alignment horizontal="center" vertical="top" wrapText="1"/>
    </xf>
    <xf numFmtId="0" fontId="4" fillId="3" borderId="110" xfId="0" applyFont="1" applyFill="1" applyBorder="1" applyAlignment="1">
      <alignment horizontal="center" vertical="top" wrapText="1"/>
    </xf>
    <xf numFmtId="0" fontId="4" fillId="2" borderId="110" xfId="0" applyFont="1" applyFill="1" applyBorder="1" applyAlignment="1">
      <alignment horizontal="center" vertical="top" wrapText="1"/>
    </xf>
    <xf numFmtId="0" fontId="4" fillId="0" borderId="111" xfId="0" applyFont="1" applyBorder="1" applyAlignment="1">
      <alignment horizontal="center" vertical="top" wrapText="1"/>
    </xf>
    <xf numFmtId="0" fontId="43" fillId="0" borderId="112" xfId="0" applyFont="1" applyBorder="1" applyAlignment="1">
      <alignment horizontal="left" vertical="top" wrapText="1"/>
    </xf>
    <xf numFmtId="1" fontId="43" fillId="0" borderId="113" xfId="0" applyNumberFormat="1" applyFont="1" applyBorder="1" applyAlignment="1">
      <alignment horizontal="center" vertical="top" wrapText="1"/>
    </xf>
    <xf numFmtId="1" fontId="43" fillId="0" borderId="113" xfId="0" applyNumberFormat="1" applyFont="1" applyBorder="1" applyAlignment="1">
      <alignment horizontal="left" vertical="top" wrapText="1"/>
    </xf>
    <xf numFmtId="164" fontId="43" fillId="5" borderId="114" xfId="0" applyNumberFormat="1" applyFont="1" applyFill="1" applyBorder="1" applyAlignment="1">
      <alignment horizontal="right" vertical="top" wrapText="1"/>
    </xf>
    <xf numFmtId="164" fontId="43" fillId="3" borderId="114" xfId="0" applyNumberFormat="1" applyFont="1" applyFill="1" applyBorder="1" applyAlignment="1">
      <alignment horizontal="right" vertical="top" wrapText="1"/>
    </xf>
    <xf numFmtId="164" fontId="43" fillId="2" borderId="114" xfId="0" applyNumberFormat="1" applyFont="1" applyFill="1" applyBorder="1" applyAlignment="1">
      <alignment horizontal="right" vertical="top" wrapText="1"/>
    </xf>
    <xf numFmtId="164" fontId="42" fillId="0" borderId="115" xfId="0" applyNumberFormat="1" applyFont="1" applyBorder="1" applyAlignment="1">
      <alignment horizontal="right" vertical="top" wrapText="1"/>
    </xf>
    <xf numFmtId="0" fontId="23" fillId="0" borderId="0" xfId="0" applyFont="1" applyAlignment="1">
      <alignment vertical="center"/>
    </xf>
    <xf numFmtId="0" fontId="27" fillId="0" borderId="21" xfId="0" applyFont="1" applyBorder="1" applyAlignment="1">
      <alignment horizontal="left" vertical="center"/>
    </xf>
    <xf numFmtId="49" fontId="23" fillId="0" borderId="36" xfId="0" applyNumberFormat="1" applyFont="1" applyBorder="1" applyAlignment="1">
      <alignment horizontal="right" vertical="center"/>
    </xf>
    <xf numFmtId="0" fontId="23" fillId="0" borderId="59" xfId="0" applyFont="1" applyBorder="1" applyAlignment="1">
      <alignment horizontal="center" vertical="center"/>
    </xf>
    <xf numFmtId="0" fontId="3" fillId="11" borderId="52" xfId="0" applyFont="1" applyFill="1" applyBorder="1" applyAlignment="1">
      <alignment horizontal="center" vertical="top" wrapText="1"/>
    </xf>
    <xf numFmtId="0" fontId="3" fillId="11" borderId="47" xfId="0" applyFont="1" applyFill="1" applyBorder="1" applyAlignment="1">
      <alignment horizontal="center" vertical="top" wrapText="1"/>
    </xf>
    <xf numFmtId="0" fontId="3" fillId="11" borderId="52" xfId="0" applyFont="1" applyFill="1" applyBorder="1" applyAlignment="1" applyProtection="1">
      <alignment horizontal="center" vertical="top" wrapText="1"/>
      <protection locked="0"/>
    </xf>
    <xf numFmtId="0" fontId="3" fillId="11" borderId="47" xfId="0" applyFont="1" applyFill="1" applyBorder="1" applyAlignment="1" applyProtection="1">
      <alignment horizontal="center" vertical="top" wrapText="1"/>
      <protection locked="0"/>
    </xf>
    <xf numFmtId="164" fontId="17" fillId="0" borderId="0" xfId="0" applyNumberFormat="1" applyFont="1" applyAlignment="1">
      <alignment horizontal="right" vertical="top" wrapText="1"/>
    </xf>
    <xf numFmtId="0" fontId="4" fillId="15" borderId="110" xfId="0" applyFont="1" applyFill="1" applyBorder="1" applyAlignment="1">
      <alignment horizontal="center" vertical="top" wrapText="1"/>
    </xf>
    <xf numFmtId="164" fontId="43" fillId="15" borderId="114" xfId="0" applyNumberFormat="1" applyFont="1" applyFill="1" applyBorder="1" applyAlignment="1">
      <alignment horizontal="right" vertical="top" wrapText="1"/>
    </xf>
    <xf numFmtId="164" fontId="1" fillId="15" borderId="27" xfId="0" applyNumberFormat="1" applyFont="1" applyFill="1" applyBorder="1" applyAlignment="1" applyProtection="1">
      <alignment horizontal="right" vertical="top" wrapText="1"/>
      <protection locked="0"/>
    </xf>
    <xf numFmtId="164" fontId="1" fillId="15" borderId="28" xfId="0" applyNumberFormat="1" applyFont="1" applyFill="1" applyBorder="1" applyAlignment="1" applyProtection="1">
      <alignment horizontal="right" vertical="top" wrapText="1"/>
      <protection locked="0"/>
    </xf>
    <xf numFmtId="164" fontId="3" fillId="15" borderId="25" xfId="0" applyNumberFormat="1" applyFont="1" applyFill="1" applyBorder="1" applyAlignment="1">
      <alignment horizontal="right" vertical="top" wrapText="1"/>
    </xf>
    <xf numFmtId="0" fontId="4" fillId="18" borderId="110" xfId="0" applyFont="1" applyFill="1" applyBorder="1" applyAlignment="1">
      <alignment horizontal="center" vertical="top" wrapText="1"/>
    </xf>
    <xf numFmtId="164" fontId="43" fillId="18" borderId="114" xfId="0" applyNumberFormat="1" applyFont="1" applyFill="1" applyBorder="1" applyAlignment="1">
      <alignment horizontal="right" vertical="top" wrapText="1"/>
    </xf>
    <xf numFmtId="164" fontId="1" fillId="18" borderId="27" xfId="0" applyNumberFormat="1" applyFont="1" applyFill="1" applyBorder="1" applyAlignment="1" applyProtection="1">
      <alignment horizontal="right" vertical="top" wrapText="1"/>
      <protection locked="0"/>
    </xf>
    <xf numFmtId="164" fontId="1" fillId="18" borderId="28" xfId="0" applyNumberFormat="1" applyFont="1" applyFill="1" applyBorder="1" applyAlignment="1" applyProtection="1">
      <alignment horizontal="right" vertical="top" wrapText="1"/>
      <protection locked="0"/>
    </xf>
    <xf numFmtId="164" fontId="3" fillId="18" borderId="25" xfId="0" applyNumberFormat="1" applyFont="1" applyFill="1" applyBorder="1" applyAlignment="1">
      <alignment horizontal="right" vertical="top" wrapText="1"/>
    </xf>
    <xf numFmtId="49" fontId="4" fillId="15" borderId="98" xfId="0" applyNumberFormat="1" applyFont="1" applyFill="1" applyBorder="1" applyAlignment="1">
      <alignment horizontal="center" vertical="top" wrapText="1"/>
    </xf>
    <xf numFmtId="10" fontId="7" fillId="15" borderId="5" xfId="0" applyNumberFormat="1" applyFont="1" applyFill="1" applyBorder="1" applyAlignment="1" applyProtection="1">
      <alignment horizontal="center" vertical="top" wrapText="1"/>
      <protection locked="0"/>
    </xf>
    <xf numFmtId="49" fontId="4" fillId="18" borderId="98" xfId="0" applyNumberFormat="1" applyFont="1" applyFill="1" applyBorder="1" applyAlignment="1">
      <alignment horizontal="center" vertical="top" wrapText="1"/>
    </xf>
    <xf numFmtId="10" fontId="7" fillId="18" borderId="5" xfId="0" applyNumberFormat="1" applyFont="1" applyFill="1" applyBorder="1" applyAlignment="1" applyProtection="1">
      <alignment horizontal="center" vertical="top" wrapText="1"/>
      <protection locked="0"/>
    </xf>
    <xf numFmtId="0" fontId="3" fillId="0" borderId="52" xfId="0" applyFont="1" applyFill="1" applyBorder="1" applyAlignment="1" applyProtection="1">
      <alignment horizontal="center" vertical="top" wrapText="1"/>
      <protection locked="0"/>
    </xf>
    <xf numFmtId="164" fontId="3" fillId="0" borderId="47" xfId="0" applyNumberFormat="1" applyFont="1" applyFill="1" applyBorder="1" applyAlignment="1">
      <alignment horizontal="right" vertical="top" wrapText="1"/>
    </xf>
    <xf numFmtId="1" fontId="1" fillId="0" borderId="47" xfId="0" applyNumberFormat="1" applyFont="1" applyFill="1" applyBorder="1" applyAlignment="1">
      <alignment horizontal="center" vertical="top" wrapText="1"/>
    </xf>
    <xf numFmtId="1" fontId="1" fillId="0" borderId="48" xfId="0" applyNumberFormat="1" applyFont="1" applyFill="1" applyBorder="1" applyAlignment="1">
      <alignment horizontal="center" vertical="top" wrapText="1"/>
    </xf>
    <xf numFmtId="0" fontId="1" fillId="0" borderId="0" xfId="0" applyFont="1" applyFill="1" applyAlignment="1">
      <alignment vertical="top" wrapText="1"/>
    </xf>
    <xf numFmtId="0" fontId="4" fillId="19" borderId="52" xfId="0" applyFont="1" applyFill="1" applyBorder="1" applyAlignment="1" applyProtection="1">
      <alignment horizontal="center" vertical="top" wrapText="1"/>
      <protection locked="0"/>
    </xf>
    <xf numFmtId="0" fontId="4" fillId="19" borderId="47" xfId="0" applyFont="1" applyFill="1" applyBorder="1" applyAlignment="1" applyProtection="1">
      <alignment horizontal="center" vertical="top" wrapText="1"/>
      <protection locked="0"/>
    </xf>
    <xf numFmtId="0" fontId="4" fillId="19" borderId="48" xfId="0" applyFont="1" applyFill="1" applyBorder="1" applyAlignment="1" applyProtection="1">
      <alignment horizontal="center" vertical="top" wrapText="1"/>
      <protection locked="0"/>
    </xf>
    <xf numFmtId="49" fontId="63" fillId="19" borderId="7" xfId="0" applyNumberFormat="1" applyFont="1" applyFill="1" applyBorder="1" applyAlignment="1" applyProtection="1">
      <alignment horizontal="center" vertical="top" wrapText="1"/>
      <protection locked="0"/>
    </xf>
    <xf numFmtId="164" fontId="1" fillId="19" borderId="8" xfId="0" applyNumberFormat="1" applyFont="1" applyFill="1" applyBorder="1" applyAlignment="1" applyProtection="1">
      <alignment horizontal="right" vertical="top" wrapText="1"/>
      <protection locked="0"/>
    </xf>
    <xf numFmtId="49" fontId="62" fillId="19" borderId="8" xfId="0" applyNumberFormat="1" applyFont="1" applyFill="1" applyBorder="1" applyAlignment="1" applyProtection="1">
      <alignment horizontal="left" vertical="top" wrapText="1"/>
      <protection locked="0"/>
    </xf>
    <xf numFmtId="49" fontId="1" fillId="19" borderId="98" xfId="0" applyNumberFormat="1" applyFont="1" applyFill="1" applyBorder="1" applyAlignment="1" applyProtection="1">
      <alignment horizontal="left" vertical="top" wrapText="1"/>
      <protection locked="0"/>
    </xf>
    <xf numFmtId="49" fontId="1" fillId="19" borderId="27" xfId="0" applyNumberFormat="1" applyFont="1" applyFill="1" applyBorder="1" applyAlignment="1" applyProtection="1">
      <alignment horizontal="left" vertical="top" wrapText="1"/>
      <protection locked="0"/>
    </xf>
    <xf numFmtId="49" fontId="62" fillId="19" borderId="3" xfId="0" applyNumberFormat="1" applyFont="1" applyFill="1" applyBorder="1" applyAlignment="1" applyProtection="1">
      <alignment horizontal="left" vertical="top" wrapText="1"/>
      <protection locked="0"/>
    </xf>
    <xf numFmtId="49" fontId="63" fillId="19" borderId="10" xfId="0" applyNumberFormat="1" applyFont="1" applyFill="1" applyBorder="1" applyAlignment="1" applyProtection="1">
      <alignment horizontal="center" vertical="top" wrapText="1"/>
      <protection locked="0"/>
    </xf>
    <xf numFmtId="164" fontId="1" fillId="19" borderId="11" xfId="0" applyNumberFormat="1" applyFont="1" applyFill="1" applyBorder="1" applyAlignment="1" applyProtection="1">
      <alignment horizontal="right" vertical="top" wrapText="1"/>
      <protection locked="0"/>
    </xf>
    <xf numFmtId="49" fontId="62" fillId="19" borderId="11" xfId="0" applyNumberFormat="1" applyFont="1" applyFill="1" applyBorder="1" applyAlignment="1" applyProtection="1">
      <alignment horizontal="left" vertical="top" wrapText="1"/>
      <protection locked="0"/>
    </xf>
    <xf numFmtId="49" fontId="62" fillId="19" borderId="12" xfId="0" applyNumberFormat="1" applyFont="1" applyFill="1" applyBorder="1" applyAlignment="1" applyProtection="1">
      <alignment horizontal="left" vertical="top" wrapText="1"/>
      <protection locked="0"/>
    </xf>
    <xf numFmtId="49" fontId="62" fillId="19" borderId="10" xfId="0" applyNumberFormat="1" applyFont="1" applyFill="1" applyBorder="1" applyAlignment="1" applyProtection="1">
      <alignment vertical="top" wrapText="1"/>
      <protection locked="0"/>
    </xf>
    <xf numFmtId="49" fontId="62" fillId="19" borderId="9" xfId="0" applyNumberFormat="1" applyFont="1" applyFill="1" applyBorder="1" applyAlignment="1" applyProtection="1">
      <alignment vertical="top" wrapText="1"/>
      <protection locked="0"/>
    </xf>
    <xf numFmtId="164" fontId="1" fillId="19" borderId="5" xfId="0" applyNumberFormat="1" applyFont="1" applyFill="1" applyBorder="1" applyAlignment="1" applyProtection="1">
      <alignment horizontal="right" vertical="top" wrapText="1"/>
      <protection locked="0"/>
    </xf>
    <xf numFmtId="49" fontId="62" fillId="19" borderId="5" xfId="0" applyNumberFormat="1" applyFont="1" applyFill="1" applyBorder="1" applyAlignment="1" applyProtection="1">
      <alignment horizontal="left" vertical="top" wrapText="1"/>
      <protection locked="0"/>
    </xf>
    <xf numFmtId="49" fontId="1" fillId="19" borderId="28" xfId="0" applyNumberFormat="1" applyFont="1" applyFill="1" applyBorder="1" applyAlignment="1" applyProtection="1">
      <alignment horizontal="left" vertical="top" wrapText="1"/>
      <protection locked="0"/>
    </xf>
    <xf numFmtId="49" fontId="62" fillId="19" borderId="4" xfId="0" applyNumberFormat="1" applyFont="1" applyFill="1" applyBorder="1" applyAlignment="1" applyProtection="1">
      <alignment horizontal="left" vertical="top" wrapText="1"/>
      <protection locked="0"/>
    </xf>
    <xf numFmtId="0" fontId="3" fillId="19" borderId="6" xfId="0" applyFont="1" applyFill="1" applyBorder="1" applyAlignment="1" applyProtection="1">
      <alignment horizontal="center" vertical="top" wrapText="1"/>
      <protection locked="0"/>
    </xf>
    <xf numFmtId="164" fontId="3" fillId="19" borderId="1" xfId="0" applyNumberFormat="1" applyFont="1" applyFill="1" applyBorder="1" applyAlignment="1">
      <alignment horizontal="right" vertical="top" wrapText="1"/>
    </xf>
    <xf numFmtId="1" fontId="1" fillId="19" borderId="25" xfId="0" applyNumberFormat="1" applyFont="1" applyFill="1" applyBorder="1" applyAlignment="1">
      <alignment horizontal="center" vertical="top" wrapText="1"/>
    </xf>
    <xf numFmtId="1" fontId="1" fillId="19" borderId="47" xfId="0" applyNumberFormat="1" applyFont="1" applyFill="1" applyBorder="1" applyAlignment="1">
      <alignment horizontal="center" vertical="top" wrapText="1"/>
    </xf>
    <xf numFmtId="1" fontId="1" fillId="19" borderId="48" xfId="0" applyNumberFormat="1" applyFont="1" applyFill="1" applyBorder="1" applyAlignment="1">
      <alignment horizontal="center" vertical="top" wrapText="1"/>
    </xf>
    <xf numFmtId="0" fontId="4" fillId="18" borderId="52" xfId="0" applyFont="1" applyFill="1" applyBorder="1" applyAlignment="1" applyProtection="1">
      <alignment horizontal="center" vertical="top" wrapText="1"/>
      <protection locked="0"/>
    </xf>
    <xf numFmtId="0" fontId="4" fillId="18" borderId="47" xfId="0" applyFont="1" applyFill="1" applyBorder="1" applyAlignment="1" applyProtection="1">
      <alignment horizontal="center" vertical="top" wrapText="1"/>
      <protection locked="0"/>
    </xf>
    <xf numFmtId="0" fontId="4" fillId="18" borderId="48" xfId="0" applyFont="1" applyFill="1" applyBorder="1" applyAlignment="1" applyProtection="1">
      <alignment horizontal="center" vertical="top" wrapText="1"/>
      <protection locked="0"/>
    </xf>
    <xf numFmtId="49" fontId="63" fillId="18" borderId="7" xfId="0" applyNumberFormat="1" applyFont="1" applyFill="1" applyBorder="1" applyAlignment="1" applyProtection="1">
      <alignment horizontal="center" vertical="top" wrapText="1"/>
      <protection locked="0"/>
    </xf>
    <xf numFmtId="164" fontId="1" fillId="18" borderId="8" xfId="0" applyNumberFormat="1" applyFont="1" applyFill="1" applyBorder="1" applyAlignment="1" applyProtection="1">
      <alignment horizontal="right" vertical="top" wrapText="1"/>
      <protection locked="0"/>
    </xf>
    <xf numFmtId="49" fontId="62" fillId="18" borderId="8" xfId="0" applyNumberFormat="1" applyFont="1" applyFill="1" applyBorder="1" applyAlignment="1" applyProtection="1">
      <alignment horizontal="left" vertical="top" wrapText="1"/>
      <protection locked="0"/>
    </xf>
    <xf numFmtId="49" fontId="1" fillId="18" borderId="98" xfId="0" applyNumberFormat="1" applyFont="1" applyFill="1" applyBorder="1" applyAlignment="1" applyProtection="1">
      <alignment horizontal="left" vertical="top" wrapText="1"/>
      <protection locked="0"/>
    </xf>
    <xf numFmtId="49" fontId="1" fillId="18" borderId="27" xfId="0" applyNumberFormat="1" applyFont="1" applyFill="1" applyBorder="1" applyAlignment="1" applyProtection="1">
      <alignment horizontal="left" vertical="top" wrapText="1"/>
      <protection locked="0"/>
    </xf>
    <xf numFmtId="49" fontId="62" fillId="18" borderId="3" xfId="0" applyNumberFormat="1" applyFont="1" applyFill="1" applyBorder="1" applyAlignment="1" applyProtection="1">
      <alignment horizontal="left" vertical="top" wrapText="1"/>
      <protection locked="0"/>
    </xf>
    <xf numFmtId="49" fontId="63" fillId="18" borderId="10" xfId="0" applyNumberFormat="1" applyFont="1" applyFill="1" applyBorder="1" applyAlignment="1" applyProtection="1">
      <alignment horizontal="center" vertical="top" wrapText="1"/>
      <protection locked="0"/>
    </xf>
    <xf numFmtId="164" fontId="1" fillId="18" borderId="11" xfId="0" applyNumberFormat="1" applyFont="1" applyFill="1" applyBorder="1" applyAlignment="1" applyProtection="1">
      <alignment horizontal="right" vertical="top" wrapText="1"/>
      <protection locked="0"/>
    </xf>
    <xf numFmtId="49" fontId="62" fillId="18" borderId="11" xfId="0" applyNumberFormat="1" applyFont="1" applyFill="1" applyBorder="1" applyAlignment="1" applyProtection="1">
      <alignment horizontal="left" vertical="top" wrapText="1"/>
      <protection locked="0"/>
    </xf>
    <xf numFmtId="49" fontId="62" fillId="18" borderId="12" xfId="0" applyNumberFormat="1" applyFont="1" applyFill="1" applyBorder="1" applyAlignment="1" applyProtection="1">
      <alignment horizontal="left" vertical="top" wrapText="1"/>
      <protection locked="0"/>
    </xf>
    <xf numFmtId="49" fontId="62" fillId="18" borderId="10" xfId="0" applyNumberFormat="1" applyFont="1" applyFill="1" applyBorder="1" applyAlignment="1" applyProtection="1">
      <alignment vertical="top" wrapText="1"/>
      <protection locked="0"/>
    </xf>
    <xf numFmtId="49" fontId="62" fillId="18" borderId="9" xfId="0" applyNumberFormat="1" applyFont="1" applyFill="1" applyBorder="1" applyAlignment="1" applyProtection="1">
      <alignment vertical="top" wrapText="1"/>
      <protection locked="0"/>
    </xf>
    <xf numFmtId="164" fontId="1" fillId="18" borderId="5" xfId="0" applyNumberFormat="1" applyFont="1" applyFill="1" applyBorder="1" applyAlignment="1" applyProtection="1">
      <alignment horizontal="right" vertical="top" wrapText="1"/>
      <protection locked="0"/>
    </xf>
    <xf numFmtId="49" fontId="62" fillId="18" borderId="5" xfId="0" applyNumberFormat="1" applyFont="1" applyFill="1" applyBorder="1" applyAlignment="1" applyProtection="1">
      <alignment horizontal="left" vertical="top" wrapText="1"/>
      <protection locked="0"/>
    </xf>
    <xf numFmtId="49" fontId="1" fillId="18" borderId="28" xfId="0" applyNumberFormat="1" applyFont="1" applyFill="1" applyBorder="1" applyAlignment="1" applyProtection="1">
      <alignment horizontal="left" vertical="top" wrapText="1"/>
      <protection locked="0"/>
    </xf>
    <xf numFmtId="49" fontId="62" fillId="18" borderId="4" xfId="0" applyNumberFormat="1" applyFont="1" applyFill="1" applyBorder="1" applyAlignment="1" applyProtection="1">
      <alignment horizontal="left" vertical="top" wrapText="1"/>
      <protection locked="0"/>
    </xf>
    <xf numFmtId="0" fontId="3" fillId="18" borderId="6" xfId="0" applyFont="1" applyFill="1" applyBorder="1" applyAlignment="1" applyProtection="1">
      <alignment horizontal="center" vertical="top" wrapText="1"/>
      <protection locked="0"/>
    </xf>
    <xf numFmtId="164" fontId="3" fillId="18" borderId="1" xfId="0" applyNumberFormat="1" applyFont="1" applyFill="1" applyBorder="1" applyAlignment="1">
      <alignment horizontal="right" vertical="top" wrapText="1"/>
    </xf>
    <xf numFmtId="1" fontId="1" fillId="18" borderId="25" xfId="0" applyNumberFormat="1" applyFont="1" applyFill="1" applyBorder="1" applyAlignment="1">
      <alignment horizontal="center" vertical="top" wrapText="1"/>
    </xf>
    <xf numFmtId="1" fontId="1" fillId="18" borderId="47" xfId="0" applyNumberFormat="1" applyFont="1" applyFill="1" applyBorder="1" applyAlignment="1">
      <alignment horizontal="center" vertical="top" wrapText="1"/>
    </xf>
    <xf numFmtId="1" fontId="1" fillId="18" borderId="48" xfId="0" applyNumberFormat="1" applyFont="1" applyFill="1" applyBorder="1" applyAlignment="1">
      <alignment horizontal="center" vertical="top" wrapText="1"/>
    </xf>
    <xf numFmtId="49" fontId="1" fillId="19" borderId="9" xfId="0" applyNumberFormat="1" applyFont="1" applyFill="1" applyBorder="1" applyAlignment="1" applyProtection="1">
      <alignment vertical="top" wrapText="1"/>
      <protection locked="0"/>
    </xf>
    <xf numFmtId="49" fontId="1" fillId="19" borderId="5" xfId="0" applyNumberFormat="1" applyFont="1" applyFill="1" applyBorder="1" applyAlignment="1" applyProtection="1">
      <alignment vertical="top" wrapText="1"/>
      <protection locked="0"/>
    </xf>
    <xf numFmtId="49" fontId="1" fillId="19" borderId="4" xfId="0" applyNumberFormat="1" applyFont="1" applyFill="1" applyBorder="1" applyAlignment="1" applyProtection="1">
      <alignment horizontal="left" vertical="top" wrapText="1"/>
      <protection locked="0"/>
    </xf>
    <xf numFmtId="0" fontId="3" fillId="19" borderId="13" xfId="0" applyFont="1" applyFill="1" applyBorder="1" applyAlignment="1" applyProtection="1">
      <alignment horizontal="center" vertical="top" wrapText="1"/>
      <protection locked="0"/>
    </xf>
    <xf numFmtId="164" fontId="3" fillId="19" borderId="85" xfId="0" applyNumberFormat="1" applyFont="1" applyFill="1" applyBorder="1" applyAlignment="1">
      <alignment horizontal="right" vertical="top" wrapText="1"/>
    </xf>
    <xf numFmtId="49" fontId="1" fillId="20" borderId="9" xfId="0" applyNumberFormat="1" applyFont="1" applyFill="1" applyBorder="1" applyAlignment="1" applyProtection="1">
      <alignment vertical="top" wrapText="1"/>
      <protection locked="0"/>
    </xf>
    <xf numFmtId="164" fontId="1" fillId="20" borderId="11" xfId="0" applyNumberFormat="1" applyFont="1" applyFill="1" applyBorder="1" applyAlignment="1" applyProtection="1">
      <alignment horizontal="right" vertical="top" wrapText="1"/>
      <protection locked="0"/>
    </xf>
    <xf numFmtId="49" fontId="1" fillId="20" borderId="5" xfId="0" applyNumberFormat="1" applyFont="1" applyFill="1" applyBorder="1" applyAlignment="1" applyProtection="1">
      <alignment vertical="top" wrapText="1"/>
      <protection locked="0"/>
    </xf>
    <xf numFmtId="49" fontId="1" fillId="20" borderId="4" xfId="0" applyNumberFormat="1" applyFont="1" applyFill="1" applyBorder="1" applyAlignment="1" applyProtection="1">
      <alignment horizontal="left" vertical="top" wrapText="1"/>
      <protection locked="0"/>
    </xf>
    <xf numFmtId="0" fontId="3" fillId="20" borderId="13" xfId="0" applyFont="1" applyFill="1" applyBorder="1" applyAlignment="1" applyProtection="1">
      <alignment horizontal="center" vertical="top" wrapText="1"/>
      <protection locked="0"/>
    </xf>
    <xf numFmtId="164" fontId="3" fillId="20" borderId="85" xfId="0" applyNumberFormat="1" applyFont="1" applyFill="1" applyBorder="1" applyAlignment="1">
      <alignment horizontal="right" vertical="top" wrapText="1"/>
    </xf>
    <xf numFmtId="164" fontId="1" fillId="2" borderId="31" xfId="0" applyNumberFormat="1" applyFont="1" applyFill="1" applyBorder="1" applyAlignment="1" applyProtection="1">
      <alignment horizontal="right" vertical="top" wrapText="1"/>
      <protection locked="0"/>
    </xf>
    <xf numFmtId="0" fontId="4" fillId="15" borderId="91" xfId="0" applyFont="1" applyFill="1" applyBorder="1" applyAlignment="1">
      <alignment horizontal="center" vertical="top" wrapText="1"/>
    </xf>
    <xf numFmtId="164" fontId="43" fillId="15" borderId="96" xfId="0" applyNumberFormat="1" applyFont="1" applyFill="1" applyBorder="1" applyAlignment="1">
      <alignment horizontal="right" vertical="top" wrapText="1"/>
    </xf>
    <xf numFmtId="164" fontId="1" fillId="15" borderId="35" xfId="0" applyNumberFormat="1" applyFont="1" applyFill="1" applyBorder="1" applyAlignment="1" applyProtection="1">
      <alignment horizontal="right" vertical="top" wrapText="1"/>
      <protection locked="0"/>
    </xf>
    <xf numFmtId="164" fontId="3" fillId="15" borderId="1" xfId="0" applyNumberFormat="1" applyFont="1" applyFill="1" applyBorder="1" applyAlignment="1">
      <alignment horizontal="right" vertical="top" wrapText="1"/>
    </xf>
    <xf numFmtId="0" fontId="4" fillId="18" borderId="91" xfId="0" applyFont="1" applyFill="1" applyBorder="1" applyAlignment="1">
      <alignment horizontal="center" vertical="top" wrapText="1"/>
    </xf>
    <xf numFmtId="164" fontId="1" fillId="18" borderId="31" xfId="0" applyNumberFormat="1" applyFont="1" applyFill="1" applyBorder="1" applyAlignment="1" applyProtection="1">
      <alignment horizontal="right" vertical="top" wrapText="1"/>
      <protection locked="0"/>
    </xf>
    <xf numFmtId="0" fontId="4" fillId="18" borderId="25" xfId="0" applyFont="1" applyFill="1" applyBorder="1" applyAlignment="1">
      <alignment horizontal="center" vertical="top" wrapText="1"/>
    </xf>
    <xf numFmtId="0" fontId="4" fillId="15" borderId="25" xfId="0" applyFont="1" applyFill="1" applyBorder="1" applyAlignment="1">
      <alignment horizontal="center" vertical="top" wrapText="1"/>
    </xf>
    <xf numFmtId="0" fontId="3" fillId="0" borderId="47" xfId="0" applyFont="1" applyFill="1" applyBorder="1" applyAlignment="1" applyProtection="1">
      <alignment horizontal="center" vertical="top" wrapText="1"/>
      <protection locked="0"/>
    </xf>
    <xf numFmtId="1" fontId="1" fillId="0" borderId="47" xfId="0" applyNumberFormat="1" applyFont="1" applyFill="1" applyBorder="1" applyAlignment="1" applyProtection="1">
      <alignment horizontal="center" vertical="top" wrapText="1"/>
      <protection locked="0"/>
    </xf>
    <xf numFmtId="1" fontId="1" fillId="0" borderId="48" xfId="0" applyNumberFormat="1" applyFont="1" applyFill="1" applyBorder="1" applyAlignment="1" applyProtection="1">
      <alignment horizontal="center" vertical="top" wrapText="1"/>
      <protection locked="0"/>
    </xf>
    <xf numFmtId="0" fontId="5" fillId="0" borderId="0" xfId="0" applyFont="1" applyFill="1" applyAlignment="1">
      <alignment vertical="top" wrapText="1"/>
    </xf>
    <xf numFmtId="0" fontId="5" fillId="0" borderId="0" xfId="0" applyFont="1" applyFill="1" applyAlignment="1" applyProtection="1">
      <alignment vertical="top" wrapText="1"/>
      <protection locked="0"/>
    </xf>
    <xf numFmtId="0" fontId="63" fillId="15" borderId="7" xfId="0" applyFont="1" applyFill="1" applyBorder="1" applyAlignment="1" applyProtection="1">
      <alignment horizontal="left" vertical="top" wrapText="1"/>
      <protection locked="0"/>
    </xf>
    <xf numFmtId="0" fontId="1" fillId="15" borderId="8" xfId="0" applyFont="1" applyFill="1" applyBorder="1" applyAlignment="1" applyProtection="1">
      <alignment horizontal="center" vertical="top" wrapText="1"/>
      <protection locked="0"/>
    </xf>
    <xf numFmtId="164" fontId="1" fillId="15" borderId="8" xfId="0" applyNumberFormat="1" applyFont="1" applyFill="1" applyBorder="1" applyAlignment="1" applyProtection="1">
      <alignment horizontal="right" vertical="top" wrapText="1"/>
      <protection locked="0"/>
    </xf>
    <xf numFmtId="164" fontId="3" fillId="15" borderId="8" xfId="0" applyNumberFormat="1" applyFont="1" applyFill="1" applyBorder="1" applyAlignment="1">
      <alignment horizontal="right" vertical="top" wrapText="1"/>
    </xf>
    <xf numFmtId="1" fontId="62" fillId="15" borderId="8" xfId="0" applyNumberFormat="1" applyFont="1" applyFill="1" applyBorder="1" applyAlignment="1" applyProtection="1">
      <alignment horizontal="center" vertical="top" wrapText="1"/>
      <protection locked="0"/>
    </xf>
    <xf numFmtId="0" fontId="62" fillId="15" borderId="3" xfId="0" applyFont="1" applyFill="1" applyBorder="1" applyAlignment="1" applyProtection="1">
      <alignment horizontal="center" vertical="top" wrapText="1"/>
      <protection locked="0"/>
    </xf>
    <xf numFmtId="0" fontId="63" fillId="15" borderId="10" xfId="0" applyFont="1" applyFill="1" applyBorder="1" applyAlignment="1" applyProtection="1">
      <alignment horizontal="left" vertical="top" wrapText="1"/>
      <protection locked="0"/>
    </xf>
    <xf numFmtId="0" fontId="1" fillId="15" borderId="11" xfId="0" applyFont="1" applyFill="1" applyBorder="1" applyAlignment="1" applyProtection="1">
      <alignment horizontal="center" vertical="top" wrapText="1"/>
      <protection locked="0"/>
    </xf>
    <xf numFmtId="164" fontId="1" fillId="15" borderId="11" xfId="0" applyNumberFormat="1" applyFont="1" applyFill="1" applyBorder="1" applyAlignment="1" applyProtection="1">
      <alignment horizontal="right" vertical="top" wrapText="1"/>
      <protection locked="0"/>
    </xf>
    <xf numFmtId="164" fontId="3" fillId="15" borderId="11" xfId="0" applyNumberFormat="1" applyFont="1" applyFill="1" applyBorder="1" applyAlignment="1">
      <alignment horizontal="right" vertical="top" wrapText="1"/>
    </xf>
    <xf numFmtId="1" fontId="62" fillId="15" borderId="11" xfId="0" applyNumberFormat="1" applyFont="1" applyFill="1" applyBorder="1" applyAlignment="1" applyProtection="1">
      <alignment horizontal="center" vertical="top" wrapText="1"/>
      <protection locked="0"/>
    </xf>
    <xf numFmtId="0" fontId="62" fillId="15" borderId="12" xfId="0" applyFont="1" applyFill="1" applyBorder="1" applyAlignment="1" applyProtection="1">
      <alignment horizontal="center" vertical="top" wrapText="1"/>
      <protection locked="0"/>
    </xf>
    <xf numFmtId="0" fontId="62" fillId="15" borderId="10" xfId="0" applyFont="1" applyFill="1" applyBorder="1" applyAlignment="1" applyProtection="1">
      <alignment horizontal="left" vertical="top" wrapText="1"/>
      <protection locked="0"/>
    </xf>
    <xf numFmtId="0" fontId="62" fillId="15" borderId="9" xfId="0" applyFont="1" applyFill="1" applyBorder="1" applyAlignment="1" applyProtection="1">
      <alignment horizontal="left" vertical="top" wrapText="1"/>
      <protection locked="0"/>
    </xf>
    <xf numFmtId="0" fontId="1" fillId="15" borderId="5" xfId="0" applyFont="1" applyFill="1" applyBorder="1" applyAlignment="1" applyProtection="1">
      <alignment horizontal="center" vertical="top" wrapText="1"/>
      <protection locked="0"/>
    </xf>
    <xf numFmtId="164" fontId="1" fillId="15" borderId="5" xfId="0" applyNumberFormat="1" applyFont="1" applyFill="1" applyBorder="1" applyAlignment="1" applyProtection="1">
      <alignment horizontal="right" vertical="top" wrapText="1"/>
      <protection locked="0"/>
    </xf>
    <xf numFmtId="1" fontId="62" fillId="15" borderId="5" xfId="0" applyNumberFormat="1" applyFont="1" applyFill="1" applyBorder="1" applyAlignment="1" applyProtection="1">
      <alignment horizontal="center" vertical="top" wrapText="1"/>
      <protection locked="0"/>
    </xf>
    <xf numFmtId="0" fontId="62" fillId="15" borderId="4" xfId="0" applyFont="1" applyFill="1" applyBorder="1" applyAlignment="1" applyProtection="1">
      <alignment horizontal="center" vertical="top" wrapText="1"/>
      <protection locked="0"/>
    </xf>
    <xf numFmtId="164" fontId="3" fillId="15" borderId="5" xfId="0" applyNumberFormat="1" applyFont="1" applyFill="1" applyBorder="1" applyAlignment="1">
      <alignment horizontal="right" vertical="top" wrapText="1"/>
    </xf>
    <xf numFmtId="164" fontId="3" fillId="15" borderId="85" xfId="0" applyNumberFormat="1" applyFont="1" applyFill="1" applyBorder="1" applyAlignment="1">
      <alignment horizontal="right" vertical="top" wrapText="1"/>
    </xf>
    <xf numFmtId="0" fontId="63" fillId="18" borderId="7" xfId="0" applyFont="1" applyFill="1" applyBorder="1" applyAlignment="1" applyProtection="1">
      <alignment horizontal="left" vertical="top" wrapText="1"/>
      <protection locked="0"/>
    </xf>
    <xf numFmtId="0" fontId="1" fillId="18" borderId="8" xfId="0" applyFont="1" applyFill="1" applyBorder="1" applyAlignment="1" applyProtection="1">
      <alignment horizontal="center" vertical="top" wrapText="1"/>
      <protection locked="0"/>
    </xf>
    <xf numFmtId="164" fontId="3" fillId="18" borderId="8" xfId="0" applyNumberFormat="1" applyFont="1" applyFill="1" applyBorder="1" applyAlignment="1">
      <alignment horizontal="right" vertical="top" wrapText="1"/>
    </xf>
    <xf numFmtId="1" fontId="62" fillId="18" borderId="8" xfId="0" applyNumberFormat="1" applyFont="1" applyFill="1" applyBorder="1" applyAlignment="1" applyProtection="1">
      <alignment horizontal="center" vertical="top" wrapText="1"/>
      <protection locked="0"/>
    </xf>
    <xf numFmtId="0" fontId="62" fillId="18" borderId="3" xfId="0" applyFont="1" applyFill="1" applyBorder="1" applyAlignment="1" applyProtection="1">
      <alignment horizontal="center" vertical="top" wrapText="1"/>
      <protection locked="0"/>
    </xf>
    <xf numFmtId="0" fontId="63" fillId="18" borderId="10" xfId="0" applyFont="1" applyFill="1" applyBorder="1" applyAlignment="1" applyProtection="1">
      <alignment horizontal="left" vertical="top" wrapText="1"/>
      <protection locked="0"/>
    </xf>
    <xf numFmtId="0" fontId="1" fillId="18" borderId="11" xfId="0" applyFont="1" applyFill="1" applyBorder="1" applyAlignment="1" applyProtection="1">
      <alignment horizontal="center" vertical="top" wrapText="1"/>
      <protection locked="0"/>
    </xf>
    <xf numFmtId="164" fontId="3" fillId="18" borderId="11" xfId="0" applyNumberFormat="1" applyFont="1" applyFill="1" applyBorder="1" applyAlignment="1">
      <alignment horizontal="right" vertical="top" wrapText="1"/>
    </xf>
    <xf numFmtId="1" fontId="62" fillId="18" borderId="11" xfId="0" applyNumberFormat="1" applyFont="1" applyFill="1" applyBorder="1" applyAlignment="1" applyProtection="1">
      <alignment horizontal="center" vertical="top" wrapText="1"/>
      <protection locked="0"/>
    </xf>
    <xf numFmtId="0" fontId="62" fillId="18" borderId="12" xfId="0" applyFont="1" applyFill="1" applyBorder="1" applyAlignment="1" applyProtection="1">
      <alignment horizontal="center" vertical="top" wrapText="1"/>
      <protection locked="0"/>
    </xf>
    <xf numFmtId="0" fontId="62" fillId="18" borderId="10" xfId="0" applyFont="1" applyFill="1" applyBorder="1" applyAlignment="1" applyProtection="1">
      <alignment horizontal="left" vertical="top" wrapText="1"/>
      <protection locked="0"/>
    </xf>
    <xf numFmtId="0" fontId="62" fillId="18" borderId="9" xfId="0" applyFont="1" applyFill="1" applyBorder="1" applyAlignment="1" applyProtection="1">
      <alignment horizontal="left" vertical="top" wrapText="1"/>
      <protection locked="0"/>
    </xf>
    <xf numFmtId="0" fontId="1" fillId="18" borderId="5" xfId="0" applyFont="1" applyFill="1" applyBorder="1" applyAlignment="1" applyProtection="1">
      <alignment horizontal="center" vertical="top" wrapText="1"/>
      <protection locked="0"/>
    </xf>
    <xf numFmtId="1" fontId="62" fillId="18" borderId="5" xfId="0" applyNumberFormat="1" applyFont="1" applyFill="1" applyBorder="1" applyAlignment="1" applyProtection="1">
      <alignment horizontal="center" vertical="top" wrapText="1"/>
      <protection locked="0"/>
    </xf>
    <xf numFmtId="0" fontId="62" fillId="18" borderId="4" xfId="0" applyFont="1" applyFill="1" applyBorder="1" applyAlignment="1" applyProtection="1">
      <alignment horizontal="center" vertical="top" wrapText="1"/>
      <protection locked="0"/>
    </xf>
    <xf numFmtId="164" fontId="3" fillId="18" borderId="5" xfId="0" applyNumberFormat="1" applyFont="1" applyFill="1" applyBorder="1" applyAlignment="1">
      <alignment horizontal="right" vertical="top" wrapText="1"/>
    </xf>
    <xf numFmtId="164" fontId="3" fillId="18" borderId="85" xfId="0" applyNumberFormat="1" applyFont="1" applyFill="1" applyBorder="1" applyAlignment="1">
      <alignment horizontal="right" vertical="top" wrapText="1"/>
    </xf>
    <xf numFmtId="0" fontId="3" fillId="0" borderId="52" xfId="0" applyFont="1" applyFill="1" applyBorder="1" applyAlignment="1">
      <alignment horizontal="center" vertical="top" wrapText="1"/>
    </xf>
    <xf numFmtId="0" fontId="3" fillId="0" borderId="47" xfId="0" applyFont="1" applyFill="1" applyBorder="1" applyAlignment="1">
      <alignment horizontal="center" vertical="top" wrapText="1"/>
    </xf>
    <xf numFmtId="49" fontId="62" fillId="0" borderId="48" xfId="0" applyNumberFormat="1" applyFont="1" applyFill="1" applyBorder="1" applyAlignment="1">
      <alignment horizontal="left" vertical="top" wrapText="1"/>
    </xf>
    <xf numFmtId="165" fontId="1" fillId="16" borderId="8" xfId="0" applyNumberFormat="1" applyFont="1" applyFill="1" applyBorder="1" applyAlignment="1" applyProtection="1">
      <alignment horizontal="right" vertical="top" wrapText="1"/>
      <protection locked="0"/>
    </xf>
    <xf numFmtId="49" fontId="62" fillId="16" borderId="3" xfId="0" applyNumberFormat="1" applyFont="1" applyFill="1" applyBorder="1" applyAlignment="1" applyProtection="1">
      <alignment horizontal="left" vertical="top" wrapText="1"/>
      <protection locked="0"/>
    </xf>
    <xf numFmtId="0" fontId="62" fillId="16" borderId="10" xfId="0" applyFont="1" applyFill="1" applyBorder="1" applyAlignment="1" applyProtection="1">
      <alignment horizontal="left" vertical="top" wrapText="1"/>
      <protection locked="0"/>
    </xf>
    <xf numFmtId="0" fontId="1" fillId="16" borderId="11" xfId="0" applyFont="1" applyFill="1" applyBorder="1" applyAlignment="1" applyProtection="1">
      <alignment horizontal="center" vertical="top" wrapText="1"/>
      <protection locked="0"/>
    </xf>
    <xf numFmtId="49" fontId="1" fillId="16" borderId="11" xfId="0" applyNumberFormat="1" applyFont="1" applyFill="1" applyBorder="1" applyAlignment="1" applyProtection="1">
      <alignment horizontal="center" vertical="top" wrapText="1"/>
      <protection locked="0"/>
    </xf>
    <xf numFmtId="1" fontId="1" fillId="16" borderId="11" xfId="0" applyNumberFormat="1" applyFont="1" applyFill="1" applyBorder="1" applyAlignment="1" applyProtection="1">
      <alignment horizontal="center" vertical="top" wrapText="1"/>
      <protection locked="0"/>
    </xf>
    <xf numFmtId="165" fontId="1" fillId="16" borderId="11" xfId="0" applyNumberFormat="1" applyFont="1" applyFill="1" applyBorder="1" applyAlignment="1" applyProtection="1">
      <alignment horizontal="right" vertical="top" wrapText="1"/>
      <protection locked="0"/>
    </xf>
    <xf numFmtId="164" fontId="3" fillId="16" borderId="11" xfId="0" applyNumberFormat="1" applyFont="1" applyFill="1" applyBorder="1" applyAlignment="1">
      <alignment horizontal="right" vertical="top" wrapText="1"/>
    </xf>
    <xf numFmtId="49" fontId="62" fillId="16" borderId="12" xfId="0" applyNumberFormat="1" applyFont="1" applyFill="1" applyBorder="1" applyAlignment="1" applyProtection="1">
      <alignment horizontal="left" vertical="top" wrapText="1"/>
      <protection locked="0"/>
    </xf>
    <xf numFmtId="0" fontId="62" fillId="16" borderId="9" xfId="0" applyFont="1" applyFill="1" applyBorder="1" applyAlignment="1" applyProtection="1">
      <alignment horizontal="left" vertical="top" wrapText="1"/>
      <protection locked="0"/>
    </xf>
    <xf numFmtId="0" fontId="1" fillId="16" borderId="5" xfId="0" applyFont="1" applyFill="1" applyBorder="1" applyAlignment="1" applyProtection="1">
      <alignment horizontal="center" vertical="top" wrapText="1"/>
      <protection locked="0"/>
    </xf>
    <xf numFmtId="49" fontId="1" fillId="16" borderId="5" xfId="0" applyNumberFormat="1" applyFont="1" applyFill="1" applyBorder="1" applyAlignment="1" applyProtection="1">
      <alignment horizontal="center" vertical="top" wrapText="1"/>
      <protection locked="0"/>
    </xf>
    <xf numFmtId="1" fontId="1" fillId="16" borderId="5" xfId="0" applyNumberFormat="1" applyFont="1" applyFill="1" applyBorder="1" applyAlignment="1" applyProtection="1">
      <alignment horizontal="center" vertical="top" wrapText="1"/>
      <protection locked="0"/>
    </xf>
    <xf numFmtId="165" fontId="1" fillId="16" borderId="5" xfId="0" applyNumberFormat="1" applyFont="1" applyFill="1" applyBorder="1" applyAlignment="1" applyProtection="1">
      <alignment horizontal="right" vertical="top" wrapText="1"/>
      <protection locked="0"/>
    </xf>
    <xf numFmtId="49" fontId="62" fillId="16" borderId="4" xfId="0" applyNumberFormat="1" applyFont="1" applyFill="1" applyBorder="1" applyAlignment="1" applyProtection="1">
      <alignment horizontal="left" vertical="top" wrapText="1"/>
      <protection locked="0"/>
    </xf>
    <xf numFmtId="164" fontId="34" fillId="16" borderId="22" xfId="0" applyNumberFormat="1" applyFont="1" applyFill="1" applyBorder="1" applyAlignment="1">
      <alignment horizontal="right" vertical="top" wrapText="1"/>
    </xf>
    <xf numFmtId="49" fontId="62" fillId="16" borderId="19" xfId="0" applyNumberFormat="1" applyFont="1" applyFill="1" applyBorder="1" applyAlignment="1">
      <alignment horizontal="left" vertical="top" wrapText="1"/>
    </xf>
    <xf numFmtId="165" fontId="3" fillId="16" borderId="11" xfId="0" applyNumberFormat="1" applyFont="1" applyFill="1" applyBorder="1" applyAlignment="1" applyProtection="1">
      <alignment horizontal="right" vertical="top" wrapText="1"/>
      <protection locked="0"/>
    </xf>
    <xf numFmtId="164" fontId="34" fillId="16" borderId="20" xfId="0" applyNumberFormat="1" applyFont="1" applyFill="1" applyBorder="1" applyAlignment="1">
      <alignment horizontal="right" vertical="top" wrapText="1"/>
    </xf>
    <xf numFmtId="49" fontId="62" fillId="16" borderId="38" xfId="0" applyNumberFormat="1" applyFont="1" applyFill="1" applyBorder="1" applyAlignment="1">
      <alignment horizontal="left" vertical="top" wrapText="1"/>
    </xf>
    <xf numFmtId="164" fontId="3" fillId="16" borderId="85" xfId="0" applyNumberFormat="1" applyFont="1" applyFill="1" applyBorder="1" applyAlignment="1">
      <alignment horizontal="right" vertical="top" wrapText="1"/>
    </xf>
    <xf numFmtId="49" fontId="62" fillId="16" borderId="86" xfId="0" applyNumberFormat="1" applyFont="1" applyFill="1" applyBorder="1" applyAlignment="1">
      <alignment horizontal="left" vertical="top" wrapText="1"/>
    </xf>
    <xf numFmtId="165" fontId="1" fillId="18" borderId="8" xfId="0" applyNumberFormat="1" applyFont="1" applyFill="1" applyBorder="1" applyAlignment="1" applyProtection="1">
      <alignment horizontal="right" vertical="top" wrapText="1"/>
      <protection locked="0"/>
    </xf>
    <xf numFmtId="49" fontId="1" fillId="18" borderId="11" xfId="0" applyNumberFormat="1" applyFont="1" applyFill="1" applyBorder="1" applyAlignment="1" applyProtection="1">
      <alignment horizontal="center" vertical="top" wrapText="1"/>
      <protection locked="0"/>
    </xf>
    <xf numFmtId="1" fontId="1" fillId="18" borderId="11" xfId="0" applyNumberFormat="1" applyFont="1" applyFill="1" applyBorder="1" applyAlignment="1" applyProtection="1">
      <alignment horizontal="center" vertical="top" wrapText="1"/>
      <protection locked="0"/>
    </xf>
    <xf numFmtId="165" fontId="1" fillId="18" borderId="11" xfId="0" applyNumberFormat="1" applyFont="1" applyFill="1" applyBorder="1" applyAlignment="1" applyProtection="1">
      <alignment horizontal="right" vertical="top" wrapText="1"/>
      <protection locked="0"/>
    </xf>
    <xf numFmtId="49" fontId="1" fillId="18" borderId="5" xfId="0" applyNumberFormat="1" applyFont="1" applyFill="1" applyBorder="1" applyAlignment="1" applyProtection="1">
      <alignment horizontal="center" vertical="top" wrapText="1"/>
      <protection locked="0"/>
    </xf>
    <xf numFmtId="1" fontId="1" fillId="18" borderId="5" xfId="0" applyNumberFormat="1" applyFont="1" applyFill="1" applyBorder="1" applyAlignment="1" applyProtection="1">
      <alignment horizontal="center" vertical="top" wrapText="1"/>
      <protection locked="0"/>
    </xf>
    <xf numFmtId="165" fontId="1" fillId="18" borderId="5" xfId="0" applyNumberFormat="1" applyFont="1" applyFill="1" applyBorder="1" applyAlignment="1" applyProtection="1">
      <alignment horizontal="right" vertical="top" wrapText="1"/>
      <protection locked="0"/>
    </xf>
    <xf numFmtId="164" fontId="34" fillId="18" borderId="22" xfId="0" applyNumberFormat="1" applyFont="1" applyFill="1" applyBorder="1" applyAlignment="1">
      <alignment horizontal="right" vertical="top" wrapText="1"/>
    </xf>
    <xf numFmtId="49" fontId="62" fillId="18" borderId="19" xfId="0" applyNumberFormat="1" applyFont="1" applyFill="1" applyBorder="1" applyAlignment="1">
      <alignment horizontal="left" vertical="top" wrapText="1"/>
    </xf>
    <xf numFmtId="165" fontId="3" fillId="18" borderId="11" xfId="0" applyNumberFormat="1" applyFont="1" applyFill="1" applyBorder="1" applyAlignment="1" applyProtection="1">
      <alignment horizontal="right" vertical="top" wrapText="1"/>
      <protection locked="0"/>
    </xf>
    <xf numFmtId="164" fontId="34" fillId="18" borderId="20" xfId="0" applyNumberFormat="1" applyFont="1" applyFill="1" applyBorder="1" applyAlignment="1">
      <alignment horizontal="right" vertical="top" wrapText="1"/>
    </xf>
    <xf numFmtId="49" fontId="62" fillId="18" borderId="38" xfId="0" applyNumberFormat="1" applyFont="1" applyFill="1" applyBorder="1" applyAlignment="1">
      <alignment horizontal="left" vertical="top" wrapText="1"/>
    </xf>
    <xf numFmtId="49" fontId="62" fillId="18" borderId="86" xfId="0" applyNumberFormat="1" applyFont="1" applyFill="1" applyBorder="1" applyAlignment="1">
      <alignment horizontal="left" vertical="top" wrapText="1"/>
    </xf>
    <xf numFmtId="49" fontId="4" fillId="18" borderId="3" xfId="0" applyNumberFormat="1" applyFont="1" applyFill="1" applyBorder="1" applyAlignment="1">
      <alignment horizontal="center" vertical="top" wrapText="1"/>
    </xf>
    <xf numFmtId="10" fontId="7" fillId="18" borderId="4" xfId="0" applyNumberFormat="1" applyFont="1" applyFill="1" applyBorder="1" applyAlignment="1" applyProtection="1">
      <alignment horizontal="center" vertical="top" wrapText="1"/>
      <protection locked="0"/>
    </xf>
    <xf numFmtId="164" fontId="7" fillId="18" borderId="19" xfId="0" applyNumberFormat="1" applyFont="1" applyFill="1" applyBorder="1" applyAlignment="1" applyProtection="1">
      <alignment horizontal="center" vertical="top" wrapText="1"/>
      <protection locked="0"/>
    </xf>
    <xf numFmtId="49" fontId="4" fillId="15" borderId="3" xfId="0" applyNumberFormat="1" applyFont="1" applyFill="1" applyBorder="1" applyAlignment="1">
      <alignment horizontal="center" vertical="top" wrapText="1"/>
    </xf>
    <xf numFmtId="10" fontId="7" fillId="15" borderId="4" xfId="0" applyNumberFormat="1" applyFont="1" applyFill="1" applyBorder="1" applyAlignment="1" applyProtection="1">
      <alignment horizontal="center" vertical="top" wrapText="1"/>
      <protection locked="0"/>
    </xf>
    <xf numFmtId="164" fontId="7" fillId="15" borderId="19" xfId="0" applyNumberFormat="1" applyFont="1" applyFill="1" applyBorder="1" applyAlignment="1" applyProtection="1">
      <alignment horizontal="center" vertical="top" wrapText="1"/>
      <protection locked="0"/>
    </xf>
    <xf numFmtId="1" fontId="4" fillId="15" borderId="50" xfId="2" applyNumberFormat="1" applyFont="1" applyFill="1" applyBorder="1" applyAlignment="1">
      <alignment horizontal="center" vertical="top" wrapText="1"/>
    </xf>
    <xf numFmtId="164" fontId="4" fillId="15" borderId="50" xfId="2" applyNumberFormat="1" applyFont="1" applyFill="1" applyBorder="1" applyAlignment="1">
      <alignment horizontal="center" vertical="top" wrapText="1"/>
    </xf>
    <xf numFmtId="165" fontId="4" fillId="15" borderId="50" xfId="2" applyNumberFormat="1" applyFont="1" applyFill="1" applyBorder="1" applyAlignment="1">
      <alignment horizontal="center" vertical="top" wrapText="1"/>
    </xf>
    <xf numFmtId="43" fontId="44" fillId="15" borderId="72" xfId="3" applyFont="1" applyFill="1" applyBorder="1" applyAlignment="1" applyProtection="1">
      <alignment horizontal="right" vertical="top" wrapText="1"/>
    </xf>
    <xf numFmtId="44" fontId="44" fillId="15" borderId="72" xfId="4" applyFont="1" applyFill="1" applyBorder="1" applyAlignment="1" applyProtection="1">
      <alignment horizontal="right" vertical="top" wrapText="1"/>
    </xf>
    <xf numFmtId="164" fontId="44" fillId="15" borderId="68" xfId="4" applyNumberFormat="1" applyFont="1" applyFill="1" applyBorder="1" applyAlignment="1" applyProtection="1">
      <alignment horizontal="right" vertical="top" wrapText="1"/>
    </xf>
    <xf numFmtId="43" fontId="45" fillId="15" borderId="28" xfId="3" applyFont="1" applyFill="1" applyBorder="1" applyAlignment="1" applyProtection="1">
      <alignment horizontal="right" vertical="top" wrapText="1"/>
    </xf>
    <xf numFmtId="44" fontId="45" fillId="15" borderId="27" xfId="4" applyFont="1" applyFill="1" applyBorder="1" applyAlignment="1" applyProtection="1">
      <alignment horizontal="right" vertical="top" wrapText="1"/>
    </xf>
    <xf numFmtId="164" fontId="45" fillId="15" borderId="11" xfId="4" applyNumberFormat="1" applyFont="1" applyFill="1" applyBorder="1" applyAlignment="1" applyProtection="1">
      <alignment horizontal="right" vertical="top" wrapText="1"/>
    </xf>
    <xf numFmtId="43" fontId="45" fillId="15" borderId="75" xfId="3" applyFont="1" applyFill="1" applyBorder="1" applyAlignment="1" applyProtection="1">
      <alignment horizontal="right" vertical="top" wrapText="1"/>
    </xf>
    <xf numFmtId="44" fontId="45" fillId="15" borderId="76" xfId="4" applyFont="1" applyFill="1" applyBorder="1" applyAlignment="1" applyProtection="1">
      <alignment horizontal="right" vertical="top" wrapText="1"/>
    </xf>
    <xf numFmtId="164" fontId="45" fillId="15" borderId="65" xfId="4" applyNumberFormat="1" applyFont="1" applyFill="1" applyBorder="1" applyAlignment="1" applyProtection="1">
      <alignment horizontal="right" vertical="top" wrapText="1"/>
    </xf>
    <xf numFmtId="43" fontId="3" fillId="15" borderId="27" xfId="3" applyFont="1" applyFill="1" applyBorder="1" applyAlignment="1" applyProtection="1">
      <alignment horizontal="right" vertical="top" wrapText="1"/>
    </xf>
    <xf numFmtId="164" fontId="3" fillId="15" borderId="27" xfId="4" applyNumberFormat="1" applyFont="1" applyFill="1" applyBorder="1" applyAlignment="1" applyProtection="1">
      <alignment horizontal="right" vertical="top" wrapText="1"/>
    </xf>
    <xf numFmtId="164" fontId="3" fillId="15" borderId="11" xfId="4" applyNumberFormat="1" applyFont="1" applyFill="1" applyBorder="1" applyAlignment="1" applyProtection="1">
      <alignment horizontal="right" vertical="top" wrapText="1"/>
    </xf>
    <xf numFmtId="43" fontId="1" fillId="15" borderId="28" xfId="3" applyFont="1" applyFill="1" applyBorder="1" applyAlignment="1" applyProtection="1">
      <alignment horizontal="right" vertical="top" wrapText="1"/>
      <protection locked="0"/>
    </xf>
    <xf numFmtId="164" fontId="1" fillId="15" borderId="27" xfId="4" applyNumberFormat="1" applyFont="1" applyFill="1" applyBorder="1" applyAlignment="1" applyProtection="1">
      <alignment horizontal="right" vertical="top" wrapText="1"/>
      <protection locked="0"/>
    </xf>
    <xf numFmtId="164" fontId="1" fillId="15" borderId="11" xfId="4" applyNumberFormat="1" applyFont="1" applyFill="1" applyBorder="1" applyAlignment="1" applyProtection="1">
      <alignment horizontal="right" vertical="top" wrapText="1"/>
    </xf>
    <xf numFmtId="43" fontId="1" fillId="15" borderId="5" xfId="3" applyFont="1" applyFill="1" applyBorder="1" applyAlignment="1" applyProtection="1">
      <alignment horizontal="right" vertical="top" wrapText="1"/>
      <protection locked="0"/>
    </xf>
    <xf numFmtId="164" fontId="1" fillId="15" borderId="5" xfId="4" applyNumberFormat="1" applyFont="1" applyFill="1" applyBorder="1" applyAlignment="1" applyProtection="1">
      <alignment horizontal="right" vertical="top" wrapText="1"/>
      <protection locked="0"/>
    </xf>
    <xf numFmtId="164" fontId="1" fillId="15" borderId="5" xfId="4" applyNumberFormat="1" applyFont="1" applyFill="1" applyBorder="1" applyAlignment="1" applyProtection="1">
      <alignment horizontal="right" vertical="top" wrapText="1"/>
    </xf>
    <xf numFmtId="43" fontId="1" fillId="15" borderId="20" xfId="3" applyFont="1" applyFill="1" applyBorder="1" applyAlignment="1" applyProtection="1">
      <alignment horizontal="right" vertical="top" wrapText="1"/>
      <protection locked="0"/>
    </xf>
    <xf numFmtId="164" fontId="1" fillId="15" borderId="20" xfId="4" applyNumberFormat="1" applyFont="1" applyFill="1" applyBorder="1" applyAlignment="1" applyProtection="1">
      <alignment horizontal="right" vertical="top" wrapText="1"/>
      <protection locked="0"/>
    </xf>
    <xf numFmtId="164" fontId="1" fillId="15" borderId="20" xfId="4" applyNumberFormat="1" applyFont="1" applyFill="1" applyBorder="1" applyAlignment="1" applyProtection="1">
      <alignment horizontal="right" vertical="top" wrapText="1"/>
    </xf>
    <xf numFmtId="43" fontId="3" fillId="15" borderId="1" xfId="3" applyFont="1" applyFill="1" applyBorder="1" applyAlignment="1" applyProtection="1">
      <alignment horizontal="right" vertical="top" wrapText="1"/>
    </xf>
    <xf numFmtId="164" fontId="3" fillId="15" borderId="1" xfId="4" applyNumberFormat="1" applyFont="1" applyFill="1" applyBorder="1" applyAlignment="1" applyProtection="1">
      <alignment horizontal="right" vertical="top" wrapText="1"/>
    </xf>
    <xf numFmtId="1" fontId="4" fillId="18" borderId="50" xfId="2" applyNumberFormat="1" applyFont="1" applyFill="1" applyBorder="1" applyAlignment="1">
      <alignment horizontal="center" vertical="top" wrapText="1"/>
    </xf>
    <xf numFmtId="164" fontId="4" fillId="18" borderId="50" xfId="2" applyNumberFormat="1" applyFont="1" applyFill="1" applyBorder="1" applyAlignment="1">
      <alignment horizontal="center" vertical="top" wrapText="1"/>
    </xf>
    <xf numFmtId="165" fontId="4" fillId="18" borderId="50" xfId="2" applyNumberFormat="1" applyFont="1" applyFill="1" applyBorder="1" applyAlignment="1">
      <alignment horizontal="center" vertical="top" wrapText="1"/>
    </xf>
    <xf numFmtId="43" fontId="44" fillId="18" borderId="72" xfId="3" applyFont="1" applyFill="1" applyBorder="1" applyAlignment="1" applyProtection="1">
      <alignment horizontal="right" vertical="top" wrapText="1"/>
    </xf>
    <xf numFmtId="44" fontId="44" fillId="18" borderId="72" xfId="4" applyFont="1" applyFill="1" applyBorder="1" applyAlignment="1" applyProtection="1">
      <alignment horizontal="right" vertical="top" wrapText="1"/>
    </xf>
    <xf numFmtId="164" fontId="44" fillId="18" borderId="68" xfId="4" applyNumberFormat="1" applyFont="1" applyFill="1" applyBorder="1" applyAlignment="1" applyProtection="1">
      <alignment horizontal="right" vertical="top" wrapText="1"/>
    </xf>
    <xf numFmtId="43" fontId="45" fillId="18" borderId="28" xfId="3" applyFont="1" applyFill="1" applyBorder="1" applyAlignment="1" applyProtection="1">
      <alignment horizontal="right" vertical="top" wrapText="1"/>
    </xf>
    <xf numFmtId="44" fontId="45" fillId="18" borderId="27" xfId="4" applyFont="1" applyFill="1" applyBorder="1" applyAlignment="1" applyProtection="1">
      <alignment horizontal="right" vertical="top" wrapText="1"/>
    </xf>
    <xf numFmtId="164" fontId="45" fillId="18" borderId="11" xfId="4" applyNumberFormat="1" applyFont="1" applyFill="1" applyBorder="1" applyAlignment="1" applyProtection="1">
      <alignment horizontal="right" vertical="top" wrapText="1"/>
    </xf>
    <xf numFmtId="43" fontId="45" fillId="18" borderId="75" xfId="3" applyFont="1" applyFill="1" applyBorder="1" applyAlignment="1" applyProtection="1">
      <alignment horizontal="right" vertical="top" wrapText="1"/>
    </xf>
    <xf numFmtId="44" fontId="45" fillId="18" borderId="76" xfId="4" applyFont="1" applyFill="1" applyBorder="1" applyAlignment="1" applyProtection="1">
      <alignment horizontal="right" vertical="top" wrapText="1"/>
    </xf>
    <xf numFmtId="164" fontId="45" fillId="18" borderId="65" xfId="4" applyNumberFormat="1" applyFont="1" applyFill="1" applyBorder="1" applyAlignment="1" applyProtection="1">
      <alignment horizontal="right" vertical="top" wrapText="1"/>
    </xf>
    <xf numFmtId="43" fontId="3" fillId="18" borderId="27" xfId="3" applyFont="1" applyFill="1" applyBorder="1" applyAlignment="1" applyProtection="1">
      <alignment horizontal="right" vertical="top" wrapText="1"/>
    </xf>
    <xf numFmtId="164" fontId="3" fillId="18" borderId="27" xfId="4" applyNumberFormat="1" applyFont="1" applyFill="1" applyBorder="1" applyAlignment="1" applyProtection="1">
      <alignment horizontal="right" vertical="top" wrapText="1"/>
    </xf>
    <xf numFmtId="164" fontId="3" fillId="18" borderId="11" xfId="4" applyNumberFormat="1" applyFont="1" applyFill="1" applyBorder="1" applyAlignment="1" applyProtection="1">
      <alignment horizontal="right" vertical="top" wrapText="1"/>
    </xf>
    <xf numFmtId="43" fontId="1" fillId="18" borderId="28" xfId="3" applyFont="1" applyFill="1" applyBorder="1" applyAlignment="1" applyProtection="1">
      <alignment horizontal="right" vertical="top" wrapText="1"/>
      <protection locked="0"/>
    </xf>
    <xf numFmtId="164" fontId="1" fillId="18" borderId="27" xfId="4" applyNumberFormat="1" applyFont="1" applyFill="1" applyBorder="1" applyAlignment="1" applyProtection="1">
      <alignment horizontal="right" vertical="top" wrapText="1"/>
      <protection locked="0"/>
    </xf>
    <xf numFmtId="164" fontId="1" fillId="18" borderId="11" xfId="4" applyNumberFormat="1" applyFont="1" applyFill="1" applyBorder="1" applyAlignment="1" applyProtection="1">
      <alignment horizontal="right" vertical="top" wrapText="1"/>
    </xf>
    <xf numFmtId="43" fontId="1" fillId="18" borderId="5" xfId="3" applyFont="1" applyFill="1" applyBorder="1" applyAlignment="1" applyProtection="1">
      <alignment horizontal="right" vertical="top" wrapText="1"/>
      <protection locked="0"/>
    </xf>
    <xf numFmtId="164" fontId="1" fillId="18" borderId="5" xfId="4" applyNumberFormat="1" applyFont="1" applyFill="1" applyBorder="1" applyAlignment="1" applyProtection="1">
      <alignment horizontal="right" vertical="top" wrapText="1"/>
      <protection locked="0"/>
    </xf>
    <xf numFmtId="164" fontId="1" fillId="18" borderId="5" xfId="4" applyNumberFormat="1" applyFont="1" applyFill="1" applyBorder="1" applyAlignment="1" applyProtection="1">
      <alignment horizontal="right" vertical="top" wrapText="1"/>
    </xf>
    <xf numFmtId="43" fontId="1" fillId="18" borderId="20" xfId="3" applyFont="1" applyFill="1" applyBorder="1" applyAlignment="1" applyProtection="1">
      <alignment horizontal="right" vertical="top" wrapText="1"/>
      <protection locked="0"/>
    </xf>
    <xf numFmtId="164" fontId="1" fillId="18" borderId="20" xfId="4" applyNumberFormat="1" applyFont="1" applyFill="1" applyBorder="1" applyAlignment="1" applyProtection="1">
      <alignment horizontal="right" vertical="top" wrapText="1"/>
      <protection locked="0"/>
    </xf>
    <xf numFmtId="164" fontId="1" fillId="18" borderId="20" xfId="4" applyNumberFormat="1" applyFont="1" applyFill="1" applyBorder="1" applyAlignment="1" applyProtection="1">
      <alignment horizontal="right" vertical="top" wrapText="1"/>
    </xf>
    <xf numFmtId="43" fontId="3" fillId="18" borderId="1" xfId="3" applyFont="1" applyFill="1" applyBorder="1" applyAlignment="1" applyProtection="1">
      <alignment horizontal="right" vertical="top" wrapText="1"/>
    </xf>
    <xf numFmtId="164" fontId="3" fillId="18" borderId="1" xfId="4" applyNumberFormat="1" applyFont="1" applyFill="1" applyBorder="1" applyAlignment="1" applyProtection="1">
      <alignment horizontal="right" vertical="top" wrapText="1"/>
    </xf>
    <xf numFmtId="0" fontId="3" fillId="15" borderId="1" xfId="0" applyFont="1" applyFill="1" applyBorder="1" applyAlignment="1">
      <alignment horizontal="center" vertical="top" wrapText="1"/>
    </xf>
    <xf numFmtId="164" fontId="1" fillId="15" borderId="11" xfId="0" applyNumberFormat="1" applyFont="1" applyFill="1" applyBorder="1" applyAlignment="1">
      <alignment horizontal="right" vertical="top" wrapText="1"/>
    </xf>
    <xf numFmtId="164" fontId="1" fillId="15" borderId="5" xfId="0" applyNumberFormat="1" applyFont="1" applyFill="1" applyBorder="1" applyAlignment="1">
      <alignment horizontal="right" vertical="top" wrapText="1"/>
    </xf>
    <xf numFmtId="164" fontId="32" fillId="15" borderId="5" xfId="0" applyNumberFormat="1" applyFont="1" applyFill="1" applyBorder="1" applyAlignment="1">
      <alignment horizontal="right" vertical="top" wrapText="1"/>
    </xf>
    <xf numFmtId="164" fontId="32" fillId="15" borderId="11" xfId="0" applyNumberFormat="1" applyFont="1" applyFill="1" applyBorder="1" applyAlignment="1">
      <alignment horizontal="right" vertical="top" wrapText="1"/>
    </xf>
    <xf numFmtId="164" fontId="3" fillId="15" borderId="22" xfId="0" applyNumberFormat="1" applyFont="1" applyFill="1" applyBorder="1" applyAlignment="1">
      <alignment horizontal="right" vertical="top" wrapText="1"/>
    </xf>
    <xf numFmtId="0" fontId="3" fillId="18" borderId="1" xfId="0" applyFont="1" applyFill="1" applyBorder="1" applyAlignment="1">
      <alignment horizontal="center" vertical="top" wrapText="1"/>
    </xf>
    <xf numFmtId="164" fontId="1" fillId="18" borderId="11" xfId="0" applyNumberFormat="1" applyFont="1" applyFill="1" applyBorder="1" applyAlignment="1">
      <alignment horizontal="right" vertical="top" wrapText="1"/>
    </xf>
    <xf numFmtId="164" fontId="1" fillId="18" borderId="5" xfId="0" applyNumberFormat="1" applyFont="1" applyFill="1" applyBorder="1" applyAlignment="1">
      <alignment horizontal="right" vertical="top" wrapText="1"/>
    </xf>
    <xf numFmtId="164" fontId="32" fillId="18" borderId="5" xfId="0" applyNumberFormat="1" applyFont="1" applyFill="1" applyBorder="1" applyAlignment="1">
      <alignment horizontal="right" vertical="top" wrapText="1"/>
    </xf>
    <xf numFmtId="164" fontId="32" fillId="18" borderId="11" xfId="0" applyNumberFormat="1" applyFont="1" applyFill="1" applyBorder="1" applyAlignment="1">
      <alignment horizontal="right" vertical="top" wrapText="1"/>
    </xf>
    <xf numFmtId="164" fontId="3" fillId="18" borderId="22" xfId="0" applyNumberFormat="1" applyFont="1" applyFill="1" applyBorder="1" applyAlignment="1">
      <alignment horizontal="right" vertical="top" wrapText="1"/>
    </xf>
    <xf numFmtId="0" fontId="26" fillId="0" borderId="23" xfId="0" applyFont="1" applyBorder="1" applyAlignment="1">
      <alignment horizontal="center" vertical="center"/>
    </xf>
    <xf numFmtId="0" fontId="23" fillId="0" borderId="42" xfId="0" applyFont="1" applyBorder="1" applyAlignment="1">
      <alignment horizontal="center" vertical="center"/>
    </xf>
    <xf numFmtId="164" fontId="23" fillId="0" borderId="20" xfId="0" applyNumberFormat="1" applyFont="1" applyBorder="1" applyAlignment="1">
      <alignment horizontal="right" vertical="center"/>
    </xf>
    <xf numFmtId="164" fontId="23" fillId="0" borderId="38" xfId="0" applyNumberFormat="1" applyFont="1" applyBorder="1" applyAlignment="1">
      <alignment horizontal="right" vertical="center"/>
    </xf>
    <xf numFmtId="0" fontId="23" fillId="0" borderId="5" xfId="0" applyFont="1" applyBorder="1" applyAlignment="1">
      <alignment horizontal="center" vertical="center"/>
    </xf>
    <xf numFmtId="164" fontId="52" fillId="0" borderId="5" xfId="0" applyNumberFormat="1" applyFont="1" applyBorder="1" applyAlignment="1">
      <alignment vertical="center"/>
    </xf>
    <xf numFmtId="49" fontId="11" fillId="0" borderId="0" xfId="0" applyNumberFormat="1" applyFont="1" applyAlignment="1">
      <alignment horizontal="center" vertical="center" wrapText="1"/>
    </xf>
    <xf numFmtId="0" fontId="7" fillId="13" borderId="28" xfId="0" applyFont="1" applyFill="1" applyBorder="1" applyAlignment="1" applyProtection="1">
      <alignment horizontal="left" wrapText="1"/>
      <protection locked="0"/>
    </xf>
    <xf numFmtId="0" fontId="7" fillId="13" borderId="21" xfId="0" applyFont="1" applyFill="1" applyBorder="1" applyAlignment="1" applyProtection="1">
      <alignment horizontal="left" wrapText="1"/>
      <protection locked="0"/>
    </xf>
    <xf numFmtId="0" fontId="4" fillId="0" borderId="0" xfId="0" applyFont="1" applyAlignment="1">
      <alignment horizontal="right" wrapText="1"/>
    </xf>
    <xf numFmtId="0" fontId="4" fillId="0" borderId="15" xfId="0" applyFont="1" applyBorder="1" applyAlignment="1">
      <alignment vertical="top" wrapText="1"/>
    </xf>
    <xf numFmtId="49" fontId="3" fillId="0" borderId="0" xfId="0" applyNumberFormat="1" applyFont="1" applyAlignment="1">
      <alignment horizontal="center" wrapText="1"/>
    </xf>
    <xf numFmtId="0" fontId="1" fillId="0" borderId="52" xfId="0" applyFont="1" applyBorder="1" applyAlignment="1" applyProtection="1">
      <alignment horizontal="left" vertical="top" wrapText="1"/>
      <protection locked="0"/>
    </xf>
    <xf numFmtId="0" fontId="1" fillId="0" borderId="47" xfId="0" applyFont="1" applyBorder="1" applyAlignment="1" applyProtection="1">
      <alignment horizontal="left" vertical="top" wrapText="1"/>
      <protection locked="0"/>
    </xf>
    <xf numFmtId="0" fontId="1" fillId="0" borderId="48" xfId="0" applyFont="1" applyBorder="1" applyAlignment="1" applyProtection="1">
      <alignment horizontal="left" vertical="top" wrapText="1"/>
      <protection locked="0"/>
    </xf>
    <xf numFmtId="0" fontId="33" fillId="7" borderId="52" xfId="0" applyFont="1" applyFill="1" applyBorder="1" applyAlignment="1">
      <alignment horizontal="center" vertical="center" wrapText="1"/>
    </xf>
    <xf numFmtId="0" fontId="17" fillId="7" borderId="47" xfId="0" applyFont="1" applyFill="1" applyBorder="1" applyAlignment="1">
      <alignment horizontal="center" vertical="center" wrapText="1"/>
    </xf>
    <xf numFmtId="0" fontId="17" fillId="7" borderId="48" xfId="0" applyFont="1" applyFill="1" applyBorder="1" applyAlignment="1">
      <alignment horizontal="center" vertical="center" wrapText="1"/>
    </xf>
    <xf numFmtId="0" fontId="3" fillId="7" borderId="52" xfId="0" applyFont="1" applyFill="1" applyBorder="1" applyAlignment="1">
      <alignment horizontal="left" wrapText="1" indent="1"/>
    </xf>
    <xf numFmtId="0" fontId="3" fillId="7" borderId="47" xfId="0" applyFont="1" applyFill="1" applyBorder="1" applyAlignment="1">
      <alignment horizontal="left" wrapText="1" indent="1"/>
    </xf>
    <xf numFmtId="0" fontId="3" fillId="7" borderId="48" xfId="0" applyFont="1" applyFill="1" applyBorder="1" applyAlignment="1">
      <alignment horizontal="left" wrapText="1" indent="1"/>
    </xf>
    <xf numFmtId="0" fontId="4" fillId="0" borderId="0" xfId="0" applyFont="1" applyAlignment="1">
      <alignment horizontal="center" vertical="top" wrapText="1"/>
    </xf>
    <xf numFmtId="0" fontId="23" fillId="0" borderId="0" xfId="0" applyFont="1" applyAlignment="1">
      <alignment vertical="center"/>
    </xf>
    <xf numFmtId="0" fontId="0" fillId="0" borderId="0" xfId="0" applyAlignment="1">
      <alignment vertical="center"/>
    </xf>
    <xf numFmtId="0" fontId="23" fillId="0" borderId="30" xfId="0" applyFont="1" applyBorder="1" applyAlignment="1">
      <alignment horizontal="center" vertical="center" wrapText="1"/>
    </xf>
    <xf numFmtId="0" fontId="0" fillId="0" borderId="30" xfId="0" applyBorder="1" applyAlignment="1">
      <alignment vertical="center"/>
    </xf>
    <xf numFmtId="0" fontId="23" fillId="0" borderId="29" xfId="0" applyFont="1" applyBorder="1" applyAlignment="1">
      <alignment horizontal="center" vertical="center" wrapText="1"/>
    </xf>
    <xf numFmtId="0" fontId="0" fillId="0" borderId="29" xfId="0" applyBorder="1" applyAlignment="1">
      <alignment vertical="center"/>
    </xf>
    <xf numFmtId="0" fontId="23" fillId="0" borderId="27" xfId="0" applyFont="1" applyBorder="1" applyAlignment="1">
      <alignment horizontal="center" vertical="center"/>
    </xf>
    <xf numFmtId="0" fontId="23" fillId="0" borderId="33" xfId="0" applyFont="1" applyBorder="1" applyAlignment="1">
      <alignment horizontal="center" vertical="center"/>
    </xf>
    <xf numFmtId="0" fontId="23" fillId="0" borderId="28" xfId="0" applyFont="1" applyBorder="1" applyAlignment="1">
      <alignment horizontal="center" vertical="center"/>
    </xf>
    <xf numFmtId="0" fontId="23" fillId="0" borderId="32" xfId="0" applyFont="1" applyBorder="1" applyAlignment="1">
      <alignment horizontal="center" vertical="center"/>
    </xf>
    <xf numFmtId="0" fontId="0" fillId="0" borderId="32" xfId="0" applyBorder="1" applyAlignment="1">
      <alignment horizontal="center" vertical="center"/>
    </xf>
    <xf numFmtId="0" fontId="22" fillId="0" borderId="0" xfId="0" applyFont="1" applyAlignment="1">
      <alignment horizontal="right" vertical="center"/>
    </xf>
    <xf numFmtId="0" fontId="24" fillId="0" borderId="0" xfId="0" applyFont="1" applyAlignment="1">
      <alignment horizontal="center" vertical="center"/>
    </xf>
    <xf numFmtId="0" fontId="0" fillId="0" borderId="0" xfId="0" applyAlignment="1">
      <alignment horizontal="center" vertical="center"/>
    </xf>
    <xf numFmtId="0" fontId="25" fillId="0" borderId="0" xfId="0" applyFont="1" applyAlignment="1">
      <alignment horizontal="right" vertical="center"/>
    </xf>
    <xf numFmtId="0" fontId="0" fillId="0" borderId="0" xfId="0" applyAlignment="1">
      <alignment horizontal="right" vertical="center"/>
    </xf>
    <xf numFmtId="0" fontId="26" fillId="0" borderId="32" xfId="0" applyFont="1" applyBorder="1" applyAlignment="1">
      <alignment vertical="center"/>
    </xf>
    <xf numFmtId="0" fontId="23" fillId="6" borderId="32" xfId="0" applyFont="1" applyFill="1" applyBorder="1" applyAlignment="1">
      <alignment vertical="center"/>
    </xf>
    <xf numFmtId="0" fontId="23" fillId="6" borderId="34" xfId="0" applyFont="1" applyFill="1" applyBorder="1" applyAlignment="1">
      <alignment vertical="center"/>
    </xf>
    <xf numFmtId="0" fontId="22" fillId="0" borderId="33" xfId="0" applyFont="1" applyBorder="1" applyAlignment="1" applyProtection="1">
      <alignment horizontal="center" vertical="center"/>
      <protection locked="0"/>
    </xf>
    <xf numFmtId="0" fontId="23" fillId="0" borderId="32" xfId="0" applyFont="1" applyBorder="1" applyAlignment="1">
      <alignment vertical="center"/>
    </xf>
    <xf numFmtId="0" fontId="26" fillId="0" borderId="34" xfId="0" applyFont="1" applyBorder="1" applyAlignment="1">
      <alignment horizontal="center" vertical="center"/>
    </xf>
    <xf numFmtId="0" fontId="0" fillId="6" borderId="34" xfId="0" applyFill="1" applyBorder="1" applyAlignment="1">
      <alignment vertical="center"/>
    </xf>
    <xf numFmtId="49" fontId="23" fillId="0" borderId="34" xfId="0" applyNumberFormat="1" applyFont="1" applyBorder="1" applyAlignment="1">
      <alignment horizontal="right" vertical="center"/>
    </xf>
    <xf numFmtId="49" fontId="23" fillId="0" borderId="33" xfId="0" applyNumberFormat="1" applyFont="1" applyBorder="1" applyAlignment="1">
      <alignment horizontal="right" vertical="center"/>
    </xf>
    <xf numFmtId="0" fontId="23" fillId="0" borderId="34" xfId="0" applyFont="1" applyBorder="1" applyAlignment="1">
      <alignment vertical="center"/>
    </xf>
    <xf numFmtId="0" fontId="23" fillId="0" borderId="60" xfId="0" applyFont="1" applyBorder="1" applyAlignment="1">
      <alignment vertical="center"/>
    </xf>
    <xf numFmtId="0" fontId="0" fillId="0" borderId="33" xfId="0" applyBorder="1" applyAlignment="1">
      <alignment vertical="center"/>
    </xf>
    <xf numFmtId="0" fontId="0" fillId="0" borderId="26" xfId="0" applyBorder="1" applyAlignment="1">
      <alignment vertical="center"/>
    </xf>
    <xf numFmtId="0" fontId="26" fillId="0" borderId="28" xfId="0" applyFont="1" applyBorder="1" applyAlignment="1">
      <alignment horizontal="center" vertical="center"/>
    </xf>
    <xf numFmtId="0" fontId="26" fillId="0" borderId="32" xfId="0" applyFont="1" applyBorder="1" applyAlignment="1">
      <alignment horizontal="center" vertical="center"/>
    </xf>
    <xf numFmtId="0" fontId="23" fillId="0" borderId="35" xfId="0" applyFont="1" applyBorder="1" applyAlignment="1">
      <alignment horizontal="center" vertical="center"/>
    </xf>
    <xf numFmtId="0" fontId="26" fillId="0" borderId="33" xfId="0" applyFont="1" applyBorder="1" applyAlignment="1">
      <alignment vertical="center"/>
    </xf>
    <xf numFmtId="0" fontId="23" fillId="0" borderId="33" xfId="0" applyFont="1" applyBorder="1" applyAlignment="1">
      <alignment vertical="center"/>
    </xf>
    <xf numFmtId="0" fontId="0" fillId="0" borderId="32" xfId="0" applyBorder="1" applyAlignment="1">
      <alignment vertical="center"/>
    </xf>
    <xf numFmtId="0" fontId="23" fillId="0" borderId="21" xfId="0" applyFont="1" applyBorder="1" applyAlignment="1">
      <alignment vertical="center"/>
    </xf>
    <xf numFmtId="0" fontId="23" fillId="0" borderId="0" xfId="0" applyFont="1" applyAlignment="1">
      <alignment horizontal="center" vertical="center"/>
    </xf>
    <xf numFmtId="0" fontId="28" fillId="0" borderId="0" xfId="0" applyFont="1" applyAlignment="1">
      <alignment horizontal="center" vertical="center"/>
    </xf>
    <xf numFmtId="0" fontId="0" fillId="0" borderId="0" xfId="0" applyAlignment="1">
      <alignment horizontal="center"/>
    </xf>
    <xf numFmtId="0" fontId="23" fillId="0" borderId="0" xfId="0" applyFont="1" applyAlignment="1">
      <alignment horizontal="right" vertical="center"/>
    </xf>
    <xf numFmtId="0" fontId="29" fillId="0" borderId="0" xfId="0" applyFont="1" applyAlignment="1">
      <alignment horizontal="center"/>
    </xf>
    <xf numFmtId="0" fontId="0" fillId="0" borderId="0" xfId="0" applyAlignment="1"/>
    <xf numFmtId="0" fontId="23" fillId="0" borderId="32" xfId="0" applyFont="1" applyBorder="1" applyAlignment="1" applyProtection="1">
      <alignment horizontal="left" vertical="center"/>
      <protection locked="0"/>
    </xf>
    <xf numFmtId="0" fontId="23" fillId="0" borderId="0" xfId="0" applyFont="1" applyAlignment="1" applyProtection="1">
      <alignment vertical="top"/>
      <protection locked="0"/>
    </xf>
    <xf numFmtId="0" fontId="0" fillId="0" borderId="0" xfId="0" applyAlignment="1" applyProtection="1">
      <alignment vertical="top"/>
      <protection locked="0"/>
    </xf>
    <xf numFmtId="0" fontId="23" fillId="0" borderId="33" xfId="0" applyFont="1" applyBorder="1" applyAlignment="1" applyProtection="1">
      <alignment vertical="top"/>
      <protection locked="0"/>
    </xf>
    <xf numFmtId="0" fontId="0" fillId="0" borderId="33" xfId="0" applyBorder="1" applyAlignment="1" applyProtection="1">
      <alignment vertical="top"/>
      <protection locked="0"/>
    </xf>
    <xf numFmtId="0" fontId="23" fillId="0" borderId="21" xfId="0" applyFont="1" applyBorder="1" applyAlignment="1" applyProtection="1">
      <alignment horizontal="left" vertical="center"/>
      <protection locked="0"/>
    </xf>
    <xf numFmtId="0" fontId="26" fillId="0" borderId="0" xfId="0" applyFont="1" applyAlignment="1">
      <alignment vertical="center"/>
    </xf>
    <xf numFmtId="0" fontId="23" fillId="6" borderId="0" xfId="0" applyFont="1" applyFill="1" applyAlignment="1">
      <alignment vertical="center"/>
    </xf>
    <xf numFmtId="0" fontId="23" fillId="0" borderId="34" xfId="0" applyFont="1" applyBorder="1" applyAlignment="1" applyProtection="1">
      <alignment horizontal="left" vertical="top"/>
      <protection locked="0"/>
    </xf>
    <xf numFmtId="0" fontId="23" fillId="0" borderId="60" xfId="0" applyFont="1" applyBorder="1" applyAlignment="1" applyProtection="1">
      <alignment horizontal="left" vertical="top"/>
      <protection locked="0"/>
    </xf>
    <xf numFmtId="0" fontId="0" fillId="0" borderId="33" xfId="0" applyBorder="1" applyAlignment="1" applyProtection="1">
      <alignment horizontal="left" vertical="top"/>
      <protection locked="0"/>
    </xf>
    <xf numFmtId="0" fontId="0" fillId="0" borderId="26" xfId="0" applyBorder="1" applyAlignment="1" applyProtection="1">
      <alignment horizontal="left" vertical="top"/>
      <protection locked="0"/>
    </xf>
    <xf numFmtId="0" fontId="23" fillId="0" borderId="27" xfId="0" applyFont="1" applyBorder="1" applyAlignment="1" applyProtection="1">
      <alignment horizontal="left" vertical="top"/>
      <protection locked="0"/>
    </xf>
    <xf numFmtId="0" fontId="23" fillId="0" borderId="34" xfId="0" applyFont="1" applyBorder="1" applyAlignment="1" applyProtection="1">
      <alignment vertical="top"/>
      <protection locked="0"/>
    </xf>
    <xf numFmtId="0" fontId="0" fillId="6" borderId="32" xfId="0" applyFill="1" applyBorder="1" applyAlignment="1">
      <alignment vertical="center"/>
    </xf>
    <xf numFmtId="0" fontId="23" fillId="0" borderId="26" xfId="0" applyFont="1" applyBorder="1" applyAlignment="1">
      <alignment vertical="center"/>
    </xf>
    <xf numFmtId="0" fontId="23" fillId="0" borderId="34" xfId="0" applyFont="1" applyBorder="1" applyAlignment="1">
      <alignment horizontal="center"/>
    </xf>
    <xf numFmtId="0" fontId="0" fillId="0" borderId="34" xfId="0" applyBorder="1" applyAlignment="1"/>
    <xf numFmtId="0" fontId="0" fillId="0" borderId="33" xfId="0" applyBorder="1" applyAlignment="1"/>
    <xf numFmtId="0" fontId="31" fillId="0" borderId="0" xfId="0" applyFont="1" applyAlignment="1">
      <alignment horizontal="center" vertical="center"/>
    </xf>
    <xf numFmtId="0" fontId="23" fillId="0" borderId="0" xfId="0" applyFont="1" applyAlignment="1">
      <alignment vertical="top"/>
    </xf>
    <xf numFmtId="0" fontId="23" fillId="6" borderId="27" xfId="0" applyFont="1" applyFill="1" applyBorder="1" applyAlignment="1">
      <alignment horizontal="center" vertical="center"/>
    </xf>
    <xf numFmtId="0" fontId="23" fillId="6" borderId="33" xfId="0" applyFont="1" applyFill="1" applyBorder="1" applyAlignment="1">
      <alignment horizontal="center" vertical="center"/>
    </xf>
    <xf numFmtId="0" fontId="26" fillId="0" borderId="51" xfId="0" applyFont="1" applyBorder="1" applyAlignment="1">
      <alignment vertical="center"/>
    </xf>
    <xf numFmtId="0" fontId="26" fillId="0" borderId="57" xfId="0" applyFont="1" applyBorder="1" applyAlignment="1">
      <alignment vertical="center"/>
    </xf>
    <xf numFmtId="0" fontId="23" fillId="6" borderId="57" xfId="0" applyFont="1" applyFill="1" applyBorder="1" applyAlignment="1">
      <alignment vertical="center"/>
    </xf>
    <xf numFmtId="0" fontId="23" fillId="6" borderId="62" xfId="0" applyFont="1" applyFill="1" applyBorder="1" applyAlignment="1">
      <alignment vertical="center"/>
    </xf>
    <xf numFmtId="0" fontId="23" fillId="6" borderId="89" xfId="0" applyFont="1" applyFill="1" applyBorder="1" applyAlignment="1">
      <alignment vertical="center"/>
    </xf>
    <xf numFmtId="0" fontId="0" fillId="0" borderId="41" xfId="0" applyBorder="1" applyAlignment="1">
      <alignment horizontal="center" vertical="center"/>
    </xf>
    <xf numFmtId="0" fontId="23" fillId="0" borderId="23" xfId="0" applyFont="1" applyBorder="1" applyAlignment="1">
      <alignment vertical="center"/>
    </xf>
    <xf numFmtId="0" fontId="0" fillId="0" borderId="23" xfId="0" applyBorder="1" applyAlignment="1">
      <alignment vertical="center"/>
    </xf>
    <xf numFmtId="0" fontId="22" fillId="0" borderId="33" xfId="0" applyFont="1" applyBorder="1" applyAlignment="1">
      <alignment horizontal="left" vertical="center"/>
    </xf>
    <xf numFmtId="0" fontId="1" fillId="13" borderId="33" xfId="0" applyFont="1" applyFill="1" applyBorder="1" applyAlignment="1" applyProtection="1">
      <alignment horizontal="left" vertical="center"/>
      <protection locked="0"/>
    </xf>
    <xf numFmtId="0" fontId="23" fillId="6" borderId="61" xfId="0" applyFont="1" applyFill="1" applyBorder="1" applyAlignment="1">
      <alignment vertical="center"/>
    </xf>
    <xf numFmtId="0" fontId="0" fillId="6" borderId="56" xfId="0" applyFill="1" applyBorder="1" applyAlignment="1">
      <alignment vertical="center"/>
    </xf>
    <xf numFmtId="49" fontId="23" fillId="0" borderId="58" xfId="0" applyNumberFormat="1" applyFont="1" applyBorder="1" applyAlignment="1">
      <alignment horizontal="right" vertical="center"/>
    </xf>
    <xf numFmtId="49" fontId="23" fillId="0" borderId="36" xfId="0" applyNumberFormat="1" applyFont="1" applyBorder="1" applyAlignment="1">
      <alignment horizontal="right" vertical="center"/>
    </xf>
    <xf numFmtId="0" fontId="26" fillId="0" borderId="0" xfId="0" applyFont="1" applyBorder="1" applyAlignment="1">
      <alignment horizontal="center" vertical="center"/>
    </xf>
    <xf numFmtId="0" fontId="26" fillId="0" borderId="39" xfId="0" applyFont="1" applyBorder="1" applyAlignment="1">
      <alignment horizontal="center" vertical="center"/>
    </xf>
    <xf numFmtId="0" fontId="26" fillId="0" borderId="5" xfId="0" applyFont="1" applyBorder="1" applyAlignment="1">
      <alignment horizontal="center" vertical="center"/>
    </xf>
    <xf numFmtId="0" fontId="26" fillId="0" borderId="44" xfId="0" applyFont="1" applyBorder="1" applyAlignment="1">
      <alignment horizontal="center" vertical="center"/>
    </xf>
    <xf numFmtId="0" fontId="26" fillId="0" borderId="61" xfId="0" applyFont="1" applyBorder="1" applyAlignment="1">
      <alignment horizontal="center" vertical="center"/>
    </xf>
    <xf numFmtId="0" fontId="23" fillId="6" borderId="103" xfId="0" applyFont="1" applyFill="1" applyBorder="1" applyAlignment="1">
      <alignment vertical="center"/>
    </xf>
    <xf numFmtId="0" fontId="23" fillId="6" borderId="104" xfId="0" applyFont="1" applyFill="1" applyBorder="1" applyAlignment="1">
      <alignment vertical="center"/>
    </xf>
    <xf numFmtId="0" fontId="23" fillId="0" borderId="105" xfId="0" applyFont="1" applyBorder="1" applyAlignment="1">
      <alignment horizontal="center" vertical="center"/>
    </xf>
    <xf numFmtId="0" fontId="27" fillId="0" borderId="32" xfId="0" applyFont="1" applyBorder="1" applyAlignment="1">
      <alignment horizontal="left" vertical="center"/>
    </xf>
    <xf numFmtId="0" fontId="27" fillId="0" borderId="21" xfId="0" applyFont="1" applyBorder="1" applyAlignment="1">
      <alignment horizontal="left" vertical="center"/>
    </xf>
    <xf numFmtId="0" fontId="23" fillId="0" borderId="32" xfId="0" applyFont="1" applyBorder="1" applyAlignment="1">
      <alignment horizontal="left" vertical="center"/>
    </xf>
    <xf numFmtId="0" fontId="23" fillId="0" borderId="61" xfId="0" applyFont="1" applyBorder="1" applyAlignment="1">
      <alignment vertical="center"/>
    </xf>
    <xf numFmtId="0" fontId="23" fillId="6" borderId="36" xfId="0" applyFont="1" applyFill="1" applyBorder="1" applyAlignment="1">
      <alignment horizontal="center" vertical="center"/>
    </xf>
    <xf numFmtId="0" fontId="23" fillId="6" borderId="26" xfId="0" applyFont="1" applyFill="1" applyBorder="1" applyAlignment="1">
      <alignment horizontal="center" vertical="center"/>
    </xf>
    <xf numFmtId="0" fontId="26" fillId="17" borderId="102" xfId="0" applyFont="1" applyFill="1" applyBorder="1" applyAlignment="1">
      <alignment vertical="center"/>
    </xf>
    <xf numFmtId="0" fontId="0" fillId="17" borderId="62" xfId="0" applyFill="1" applyBorder="1" applyAlignment="1">
      <alignment vertical="center"/>
    </xf>
    <xf numFmtId="164" fontId="23" fillId="0" borderId="34" xfId="0" applyNumberFormat="1" applyFont="1" applyBorder="1" applyAlignment="1">
      <alignment horizontal="left" vertical="top"/>
    </xf>
    <xf numFmtId="164" fontId="23" fillId="0" borderId="59" xfId="0" applyNumberFormat="1" applyFont="1" applyBorder="1" applyAlignment="1">
      <alignment horizontal="left" vertical="top"/>
    </xf>
    <xf numFmtId="0" fontId="26" fillId="17" borderId="40" xfId="0" applyFont="1" applyFill="1" applyBorder="1" applyAlignment="1">
      <alignment vertical="center"/>
    </xf>
    <xf numFmtId="0" fontId="0" fillId="17" borderId="32" xfId="0" applyFill="1" applyBorder="1" applyAlignment="1">
      <alignment vertical="center"/>
    </xf>
    <xf numFmtId="0" fontId="0" fillId="6" borderId="41" xfId="0" applyFill="1" applyBorder="1" applyAlignment="1">
      <alignment vertical="center"/>
    </xf>
    <xf numFmtId="0" fontId="23" fillId="6" borderId="35" xfId="0" applyFont="1" applyFill="1" applyBorder="1" applyAlignment="1">
      <alignment horizontal="center" vertical="center"/>
    </xf>
    <xf numFmtId="0" fontId="23" fillId="6" borderId="34" xfId="0" applyFont="1" applyFill="1" applyBorder="1" applyAlignment="1">
      <alignment horizontal="center" vertical="center"/>
    </xf>
    <xf numFmtId="0" fontId="23" fillId="6" borderId="60" xfId="0" applyFont="1" applyFill="1" applyBorder="1" applyAlignment="1">
      <alignment horizontal="center" vertical="center"/>
    </xf>
    <xf numFmtId="0" fontId="26" fillId="0" borderId="27" xfId="0" applyFont="1" applyBorder="1" applyAlignment="1">
      <alignment horizontal="center" vertical="center"/>
    </xf>
    <xf numFmtId="0" fontId="26" fillId="0" borderId="33" xfId="0" applyFont="1" applyBorder="1" applyAlignment="1">
      <alignment horizontal="center" vertical="center"/>
    </xf>
    <xf numFmtId="0" fontId="26" fillId="0" borderId="26" xfId="0" applyFont="1" applyBorder="1" applyAlignment="1">
      <alignment horizontal="center" vertical="center"/>
    </xf>
    <xf numFmtId="0" fontId="23" fillId="0" borderId="36" xfId="0" applyFont="1" applyBorder="1" applyAlignment="1">
      <alignment vertical="center"/>
    </xf>
    <xf numFmtId="0" fontId="23" fillId="0" borderId="101" xfId="0" applyFont="1" applyBorder="1" applyAlignment="1">
      <alignment horizontal="center"/>
    </xf>
    <xf numFmtId="0" fontId="0" fillId="0" borderId="101" xfId="0" applyBorder="1" applyAlignment="1"/>
    <xf numFmtId="0" fontId="0" fillId="0" borderId="116" xfId="0" applyBorder="1" applyAlignment="1"/>
    <xf numFmtId="0" fontId="23" fillId="0" borderId="33" xfId="0" applyFont="1" applyBorder="1" applyAlignment="1">
      <alignment horizontal="left" vertical="center"/>
    </xf>
    <xf numFmtId="164" fontId="23" fillId="0" borderId="60" xfId="0" applyNumberFormat="1" applyFont="1" applyBorder="1" applyAlignment="1">
      <alignment horizontal="left" vertical="top"/>
    </xf>
    <xf numFmtId="0" fontId="26" fillId="17" borderId="23" xfId="0" applyFont="1" applyFill="1" applyBorder="1" applyAlignment="1">
      <alignment vertical="center"/>
    </xf>
    <xf numFmtId="0" fontId="26" fillId="17" borderId="0" xfId="0" applyFont="1" applyFill="1" applyAlignment="1">
      <alignment vertical="center"/>
    </xf>
    <xf numFmtId="0" fontId="0" fillId="17" borderId="0" xfId="0" applyFill="1" applyAlignment="1">
      <alignment vertical="center"/>
    </xf>
    <xf numFmtId="0" fontId="23" fillId="6" borderId="39" xfId="0" applyFont="1" applyFill="1" applyBorder="1" applyAlignment="1">
      <alignment vertical="center"/>
    </xf>
    <xf numFmtId="0" fontId="0" fillId="0" borderId="36" xfId="0" applyBorder="1" applyAlignment="1">
      <alignment horizontal="left" vertical="top"/>
    </xf>
    <xf numFmtId="0" fontId="0" fillId="0" borderId="33" xfId="0" applyBorder="1" applyAlignment="1">
      <alignment horizontal="left" vertical="top"/>
    </xf>
    <xf numFmtId="0" fontId="0" fillId="0" borderId="26" xfId="0" applyBorder="1" applyAlignment="1">
      <alignment horizontal="left" vertical="top"/>
    </xf>
    <xf numFmtId="0" fontId="23" fillId="0" borderId="27" xfId="0" applyFont="1" applyBorder="1" applyAlignment="1">
      <alignment horizontal="left" vertical="top"/>
    </xf>
    <xf numFmtId="0" fontId="0" fillId="0" borderId="42" xfId="0" applyBorder="1" applyAlignment="1">
      <alignment horizontal="left" vertical="top"/>
    </xf>
    <xf numFmtId="0" fontId="23" fillId="0" borderId="34" xfId="0" applyFont="1" applyBorder="1" applyAlignment="1">
      <alignment vertical="top"/>
    </xf>
    <xf numFmtId="0" fontId="23" fillId="0" borderId="59" xfId="0" applyFont="1" applyBorder="1" applyAlignment="1">
      <alignment vertical="top"/>
    </xf>
    <xf numFmtId="0" fontId="23" fillId="13" borderId="14" xfId="0" applyFont="1" applyFill="1" applyBorder="1" applyAlignment="1" applyProtection="1">
      <alignment horizontal="left" vertical="top"/>
      <protection locked="0"/>
    </xf>
    <xf numFmtId="0" fontId="23" fillId="13" borderId="15" xfId="0" applyFont="1" applyFill="1" applyBorder="1" applyAlignment="1" applyProtection="1">
      <alignment horizontal="left" vertical="top"/>
      <protection locked="0"/>
    </xf>
    <xf numFmtId="0" fontId="23" fillId="13" borderId="16" xfId="0" applyFont="1" applyFill="1" applyBorder="1" applyAlignment="1" applyProtection="1">
      <alignment horizontal="left" vertical="top"/>
      <protection locked="0"/>
    </xf>
    <xf numFmtId="0" fontId="22" fillId="0" borderId="0" xfId="0" applyFont="1" applyBorder="1" applyAlignment="1">
      <alignment horizontal="left" vertical="top" wrapText="1"/>
    </xf>
    <xf numFmtId="0" fontId="53" fillId="0" borderId="106" xfId="0" applyFont="1" applyBorder="1" applyAlignment="1">
      <alignment horizontal="center" vertical="center"/>
    </xf>
    <xf numFmtId="0" fontId="53" fillId="0" borderId="107" xfId="0" applyFont="1" applyBorder="1" applyAlignment="1">
      <alignment horizontal="center" vertical="center"/>
    </xf>
    <xf numFmtId="0" fontId="53" fillId="0" borderId="108" xfId="0" applyFont="1" applyBorder="1" applyAlignment="1">
      <alignment horizontal="center" vertical="center"/>
    </xf>
    <xf numFmtId="0" fontId="26" fillId="17" borderId="58" xfId="0" applyFont="1" applyFill="1" applyBorder="1" applyAlignment="1">
      <alignment vertical="center"/>
    </xf>
    <xf numFmtId="0" fontId="0" fillId="17" borderId="34" xfId="0" applyFill="1" applyBorder="1" applyAlignment="1">
      <alignment vertical="center"/>
    </xf>
    <xf numFmtId="165" fontId="4" fillId="0" borderId="85" xfId="2" applyNumberFormat="1" applyFont="1" applyBorder="1" applyAlignment="1">
      <alignment horizontal="center" vertical="top" wrapText="1"/>
    </xf>
    <xf numFmtId="165" fontId="4" fillId="0" borderId="50" xfId="2" applyNumberFormat="1" applyFont="1" applyBorder="1" applyAlignment="1">
      <alignment horizontal="center" vertical="top" wrapText="1"/>
    </xf>
    <xf numFmtId="0" fontId="4" fillId="0" borderId="86" xfId="2" applyFont="1" applyBorder="1" applyAlignment="1">
      <alignment horizontal="center" vertical="top" wrapText="1"/>
    </xf>
    <xf numFmtId="0" fontId="4" fillId="0" borderId="54" xfId="2" applyFont="1" applyBorder="1" applyAlignment="1">
      <alignment horizontal="center" vertical="top" wrapText="1"/>
    </xf>
    <xf numFmtId="0" fontId="57" fillId="0" borderId="17" xfId="2" applyFont="1" applyBorder="1" applyAlignment="1">
      <alignment horizontal="left" vertical="top"/>
    </xf>
    <xf numFmtId="0" fontId="57" fillId="0" borderId="37" xfId="2" applyFont="1" applyBorder="1" applyAlignment="1">
      <alignment horizontal="left" vertical="top"/>
    </xf>
    <xf numFmtId="0" fontId="57" fillId="0" borderId="87" xfId="2" applyFont="1" applyBorder="1" applyAlignment="1">
      <alignment horizontal="left" vertical="top"/>
    </xf>
    <xf numFmtId="0" fontId="59" fillId="0" borderId="77" xfId="2" applyFont="1" applyBorder="1" applyAlignment="1" applyProtection="1">
      <alignment horizontal="left" vertical="top"/>
      <protection locked="0"/>
    </xf>
    <xf numFmtId="0" fontId="59" fillId="0" borderId="71" xfId="2" applyFont="1" applyBorder="1" applyAlignment="1" applyProtection="1">
      <alignment horizontal="left" vertical="top"/>
      <protection locked="0"/>
    </xf>
    <xf numFmtId="0" fontId="59" fillId="0" borderId="40" xfId="2" applyFont="1" applyBorder="1" applyAlignment="1" applyProtection="1">
      <alignment horizontal="left" vertical="top"/>
      <protection locked="0"/>
    </xf>
    <xf numFmtId="0" fontId="59" fillId="0" borderId="21" xfId="2" applyFont="1" applyBorder="1" applyAlignment="1" applyProtection="1">
      <alignment horizontal="left" vertical="top"/>
      <protection locked="0"/>
    </xf>
    <xf numFmtId="0" fontId="4" fillId="2" borderId="8" xfId="2" applyFont="1" applyFill="1" applyBorder="1" applyAlignment="1">
      <alignment horizontal="center" vertical="top" wrapText="1"/>
    </xf>
    <xf numFmtId="1" fontId="4" fillId="0" borderId="85" xfId="2" applyNumberFormat="1" applyFont="1" applyBorder="1" applyAlignment="1">
      <alignment horizontal="center" vertical="top" wrapText="1"/>
    </xf>
    <xf numFmtId="1" fontId="4" fillId="0" borderId="50" xfId="2" applyNumberFormat="1" applyFont="1" applyBorder="1" applyAlignment="1">
      <alignment horizontal="center" vertical="top" wrapText="1"/>
    </xf>
    <xf numFmtId="0" fontId="1" fillId="0" borderId="52" xfId="2" applyBorder="1" applyAlignment="1" applyProtection="1">
      <alignment horizontal="left" vertical="top" wrapText="1"/>
      <protection locked="0"/>
    </xf>
    <xf numFmtId="0" fontId="1" fillId="0" borderId="47" xfId="2" applyBorder="1" applyAlignment="1" applyProtection="1">
      <alignment horizontal="left" vertical="top" wrapText="1"/>
      <protection locked="0"/>
    </xf>
    <xf numFmtId="0" fontId="1" fillId="0" borderId="48" xfId="2" applyBorder="1" applyAlignment="1" applyProtection="1">
      <alignment horizontal="left" vertical="top" wrapText="1"/>
      <protection locked="0"/>
    </xf>
    <xf numFmtId="49" fontId="3" fillId="0" borderId="0" xfId="2" applyNumberFormat="1" applyFont="1" applyAlignment="1">
      <alignment horizontal="left" vertical="top" wrapText="1"/>
    </xf>
    <xf numFmtId="0" fontId="3" fillId="0" borderId="109" xfId="2" applyFont="1" applyBorder="1" applyAlignment="1">
      <alignment horizontal="left" vertical="top" wrapText="1"/>
    </xf>
    <xf numFmtId="49" fontId="3" fillId="0" borderId="0" xfId="2" applyNumberFormat="1" applyFont="1" applyAlignment="1">
      <alignment horizontal="right" vertical="top" wrapText="1"/>
    </xf>
    <xf numFmtId="0" fontId="3" fillId="0" borderId="52" xfId="2" applyFont="1" applyBorder="1" applyAlignment="1">
      <alignment horizontal="left" vertical="top" wrapText="1"/>
    </xf>
    <xf numFmtId="0" fontId="3" fillId="0" borderId="24" xfId="2" applyFont="1" applyBorder="1" applyAlignment="1">
      <alignment horizontal="left" vertical="top" wrapText="1"/>
    </xf>
    <xf numFmtId="0" fontId="4" fillId="15" borderId="8" xfId="2" applyFont="1" applyFill="1" applyBorder="1" applyAlignment="1">
      <alignment horizontal="center" vertical="top" wrapText="1"/>
    </xf>
    <xf numFmtId="0" fontId="4" fillId="18" borderId="8" xfId="2" applyFont="1" applyFill="1" applyBorder="1" applyAlignment="1">
      <alignment horizontal="center" vertical="top" wrapText="1"/>
    </xf>
    <xf numFmtId="0" fontId="3" fillId="0" borderId="15" xfId="2" applyFont="1" applyBorder="1" applyAlignment="1">
      <alignment vertical="top" wrapText="1"/>
    </xf>
    <xf numFmtId="0" fontId="3" fillId="0" borderId="0" xfId="2" applyFont="1" applyAlignment="1">
      <alignment horizontal="right" vertical="top" wrapText="1"/>
    </xf>
    <xf numFmtId="49" fontId="11" fillId="0" borderId="15" xfId="2" applyNumberFormat="1" applyFont="1" applyBorder="1" applyAlignment="1">
      <alignment horizontal="center" vertical="center" wrapText="1"/>
    </xf>
    <xf numFmtId="0" fontId="33" fillId="8" borderId="88" xfId="2" applyFont="1" applyFill="1" applyBorder="1" applyAlignment="1">
      <alignment horizontal="left" vertical="top" wrapText="1" indent="1"/>
    </xf>
    <xf numFmtId="0" fontId="4" fillId="8" borderId="62" xfId="2" applyFont="1" applyFill="1" applyBorder="1" applyAlignment="1">
      <alignment horizontal="left" vertical="top" wrapText="1" indent="1"/>
    </xf>
    <xf numFmtId="0" fontId="4" fillId="8" borderId="89" xfId="2" applyFont="1" applyFill="1" applyBorder="1" applyAlignment="1">
      <alignment horizontal="left" vertical="top" wrapText="1" indent="1"/>
    </xf>
    <xf numFmtId="0" fontId="4" fillId="8" borderId="14" xfId="2" applyFont="1" applyFill="1" applyBorder="1" applyAlignment="1">
      <alignment horizontal="left" vertical="top" wrapText="1" indent="1"/>
    </xf>
    <xf numFmtId="0" fontId="4" fillId="8" borderId="15" xfId="2" applyFont="1" applyFill="1" applyBorder="1" applyAlignment="1">
      <alignment horizontal="left" vertical="top" wrapText="1" indent="1"/>
    </xf>
    <xf numFmtId="0" fontId="4" fillId="8" borderId="16" xfId="2" applyFont="1" applyFill="1" applyBorder="1" applyAlignment="1">
      <alignment horizontal="left" vertical="top" wrapText="1" indent="1"/>
    </xf>
    <xf numFmtId="165" fontId="4" fillId="0" borderId="13" xfId="2" applyNumberFormat="1" applyFont="1" applyBorder="1" applyAlignment="1">
      <alignment horizontal="center" vertical="top" wrapText="1"/>
    </xf>
    <xf numFmtId="165" fontId="4" fillId="0" borderId="53" xfId="2" applyNumberFormat="1" applyFont="1" applyBorder="1" applyAlignment="1">
      <alignment horizontal="center" vertical="top" wrapText="1"/>
    </xf>
    <xf numFmtId="0" fontId="4" fillId="0" borderId="13" xfId="2" applyFont="1" applyBorder="1" applyAlignment="1">
      <alignment horizontal="center" vertical="top" wrapText="1"/>
    </xf>
    <xf numFmtId="0" fontId="4" fillId="0" borderId="53" xfId="2" applyFont="1" applyBorder="1" applyAlignment="1">
      <alignment horizontal="center" vertical="top" wrapText="1"/>
    </xf>
    <xf numFmtId="0" fontId="4" fillId="5" borderId="8" xfId="2" applyFont="1" applyFill="1" applyBorder="1" applyAlignment="1">
      <alignment horizontal="center" vertical="top" wrapText="1"/>
    </xf>
    <xf numFmtId="0" fontId="4" fillId="3" borderId="8" xfId="2" applyFont="1" applyFill="1" applyBorder="1" applyAlignment="1">
      <alignment horizontal="center" vertical="top" wrapText="1"/>
    </xf>
    <xf numFmtId="0" fontId="4" fillId="0" borderId="15" xfId="0" applyFont="1" applyBorder="1" applyAlignment="1">
      <alignment horizontal="left" vertical="top" wrapText="1"/>
    </xf>
    <xf numFmtId="0" fontId="38" fillId="4" borderId="88" xfId="0" applyFont="1" applyFill="1" applyBorder="1" applyAlignment="1">
      <alignment horizontal="left" vertical="top" wrapText="1" indent="1"/>
    </xf>
    <xf numFmtId="0" fontId="39" fillId="0" borderId="62" xfId="0" applyFont="1" applyBorder="1" applyAlignment="1">
      <alignment horizontal="left" vertical="top" wrapText="1" indent="1"/>
    </xf>
    <xf numFmtId="0" fontId="39" fillId="0" borderId="89" xfId="0" applyFont="1" applyBorder="1" applyAlignment="1">
      <alignment horizontal="left" vertical="top" wrapText="1" indent="1"/>
    </xf>
    <xf numFmtId="0" fontId="46" fillId="0" borderId="0" xfId="0" applyFont="1" applyAlignment="1">
      <alignment horizontal="center" vertical="top" wrapText="1"/>
    </xf>
    <xf numFmtId="49" fontId="3" fillId="0" borderId="0" xfId="0" applyNumberFormat="1" applyFont="1" applyAlignment="1">
      <alignment horizontal="center" vertical="top" wrapText="1"/>
    </xf>
    <xf numFmtId="0" fontId="3" fillId="0" borderId="109" xfId="0" applyFont="1" applyBorder="1" applyAlignment="1">
      <alignment wrapText="1"/>
    </xf>
    <xf numFmtId="0" fontId="18" fillId="4" borderId="15" xfId="0" applyFont="1" applyFill="1" applyBorder="1" applyAlignment="1">
      <alignment horizontal="left" wrapText="1"/>
    </xf>
    <xf numFmtId="0" fontId="18" fillId="0" borderId="15" xfId="0" applyFont="1" applyBorder="1" applyAlignment="1">
      <alignment horizontal="left" wrapText="1"/>
    </xf>
    <xf numFmtId="0" fontId="18" fillId="0" borderId="16" xfId="0" applyFont="1" applyBorder="1" applyAlignment="1">
      <alignment horizontal="left" wrapText="1"/>
    </xf>
    <xf numFmtId="0" fontId="10" fillId="0" borderId="0" xfId="0" applyFont="1" applyAlignment="1">
      <alignment horizontal="center" vertical="center" wrapText="1"/>
    </xf>
    <xf numFmtId="0" fontId="10" fillId="0" borderId="15" xfId="0" applyFont="1" applyBorder="1" applyAlignment="1">
      <alignment horizontal="center" vertical="center" wrapText="1"/>
    </xf>
    <xf numFmtId="49" fontId="4" fillId="13" borderId="40" xfId="0" applyNumberFormat="1" applyFont="1" applyFill="1" applyBorder="1" applyAlignment="1" applyProtection="1">
      <alignment horizontal="left" wrapText="1"/>
      <protection locked="0"/>
    </xf>
    <xf numFmtId="49" fontId="4" fillId="13" borderId="32" xfId="0" applyNumberFormat="1" applyFont="1" applyFill="1" applyBorder="1" applyAlignment="1" applyProtection="1">
      <alignment horizontal="left" wrapText="1"/>
      <protection locked="0"/>
    </xf>
    <xf numFmtId="49" fontId="4" fillId="13" borderId="21" xfId="0" applyNumberFormat="1" applyFont="1" applyFill="1" applyBorder="1" applyAlignment="1" applyProtection="1">
      <alignment horizontal="left" wrapText="1"/>
      <protection locked="0"/>
    </xf>
    <xf numFmtId="49" fontId="7" fillId="0" borderId="52" xfId="0" applyNumberFormat="1" applyFont="1" applyBorder="1" applyAlignment="1" applyProtection="1">
      <alignment vertical="top" wrapText="1"/>
      <protection locked="0"/>
    </xf>
    <xf numFmtId="49" fontId="1" fillId="0" borderId="47" xfId="0" applyNumberFormat="1" applyFont="1" applyBorder="1" applyAlignment="1" applyProtection="1">
      <alignment vertical="top" wrapText="1"/>
      <protection locked="0"/>
    </xf>
    <xf numFmtId="49" fontId="1" fillId="0" borderId="48" xfId="0" applyNumberFormat="1" applyFont="1" applyBorder="1" applyAlignment="1" applyProtection="1">
      <alignment vertical="top" wrapText="1"/>
      <protection locked="0"/>
    </xf>
    <xf numFmtId="0" fontId="18" fillId="4" borderId="0" xfId="0" applyFont="1" applyFill="1" applyAlignment="1">
      <alignment vertical="top" wrapText="1"/>
    </xf>
    <xf numFmtId="0" fontId="18" fillId="4" borderId="39" xfId="0" applyFont="1" applyFill="1" applyBorder="1" applyAlignment="1">
      <alignment vertical="top" wrapText="1"/>
    </xf>
    <xf numFmtId="49" fontId="4" fillId="0" borderId="51" xfId="0" applyNumberFormat="1" applyFont="1" applyBorder="1" applyAlignment="1">
      <alignment horizontal="left" vertical="top" wrapText="1"/>
    </xf>
    <xf numFmtId="49" fontId="4" fillId="0" borderId="57" xfId="0" applyNumberFormat="1" applyFont="1" applyBorder="1" applyAlignment="1">
      <alignment horizontal="left" vertical="top" wrapText="1"/>
    </xf>
    <xf numFmtId="49" fontId="4" fillId="0" borderId="81" xfId="0" applyNumberFormat="1" applyFont="1" applyBorder="1" applyAlignment="1">
      <alignment horizontal="left" vertical="top" wrapText="1"/>
    </xf>
    <xf numFmtId="0" fontId="4" fillId="0" borderId="44" xfId="0" applyFont="1" applyBorder="1" applyAlignment="1">
      <alignment horizontal="left" wrapText="1"/>
    </xf>
    <xf numFmtId="0" fontId="4" fillId="0" borderId="61" xfId="0" applyFont="1" applyBorder="1" applyAlignment="1">
      <alignment horizontal="left" wrapText="1"/>
    </xf>
    <xf numFmtId="0" fontId="4" fillId="0" borderId="49" xfId="0" applyFont="1" applyBorder="1" applyAlignment="1">
      <alignment horizontal="left" wrapText="1"/>
    </xf>
    <xf numFmtId="49" fontId="4" fillId="0" borderId="51" xfId="0" applyNumberFormat="1" applyFont="1" applyBorder="1" applyAlignment="1">
      <alignment horizontal="center" vertical="top" wrapText="1"/>
    </xf>
    <xf numFmtId="49" fontId="4" fillId="0" borderId="55" xfId="0" applyNumberFormat="1" applyFont="1" applyBorder="1" applyAlignment="1">
      <alignment horizontal="center" vertical="top" wrapText="1"/>
    </xf>
    <xf numFmtId="0" fontId="4" fillId="10" borderId="9" xfId="0" applyFont="1" applyFill="1" applyBorder="1" applyAlignment="1">
      <alignment horizontal="center" wrapText="1"/>
    </xf>
    <xf numFmtId="0" fontId="4" fillId="10" borderId="4" xfId="0" applyFont="1" applyFill="1" applyBorder="1" applyAlignment="1">
      <alignment horizontal="center" wrapText="1"/>
    </xf>
    <xf numFmtId="164" fontId="4" fillId="0" borderId="44" xfId="1" applyNumberFormat="1" applyFont="1" applyBorder="1" applyAlignment="1" applyProtection="1">
      <alignment horizontal="center" wrapText="1"/>
    </xf>
    <xf numFmtId="164" fontId="4" fillId="0" borderId="56" xfId="1" applyNumberFormat="1" applyFont="1" applyBorder="1" applyAlignment="1" applyProtection="1">
      <alignment horizontal="center" wrapText="1"/>
    </xf>
    <xf numFmtId="0" fontId="4" fillId="4" borderId="0" xfId="0" applyFont="1" applyFill="1" applyAlignment="1">
      <alignment vertical="top" wrapText="1"/>
    </xf>
    <xf numFmtId="0" fontId="4" fillId="4" borderId="39" xfId="0" applyFont="1" applyFill="1" applyBorder="1" applyAlignment="1">
      <alignment vertical="top" wrapText="1"/>
    </xf>
    <xf numFmtId="0" fontId="4" fillId="9" borderId="0" xfId="0" applyFont="1" applyFill="1" applyAlignment="1" applyProtection="1">
      <alignment wrapText="1"/>
      <protection locked="0"/>
    </xf>
    <xf numFmtId="0" fontId="7" fillId="0" borderId="0" xfId="0" applyFont="1" applyAlignment="1">
      <alignment wrapText="1"/>
    </xf>
    <xf numFmtId="0" fontId="7" fillId="0" borderId="39" xfId="0" applyFont="1" applyBorder="1" applyAlignment="1">
      <alignment wrapText="1"/>
    </xf>
    <xf numFmtId="0" fontId="40" fillId="4" borderId="23" xfId="0" applyFont="1" applyFill="1" applyBorder="1" applyAlignment="1">
      <alignment horizontal="left" vertical="top" wrapText="1" indent="1"/>
    </xf>
    <xf numFmtId="0" fontId="40" fillId="4" borderId="0" xfId="0" applyFont="1" applyFill="1" applyAlignment="1">
      <alignment horizontal="left" vertical="top" wrapText="1" indent="1"/>
    </xf>
    <xf numFmtId="0" fontId="40" fillId="4" borderId="39" xfId="0" applyFont="1" applyFill="1" applyBorder="1" applyAlignment="1">
      <alignment horizontal="left" vertical="top" wrapText="1" indent="1"/>
    </xf>
    <xf numFmtId="0" fontId="48" fillId="12" borderId="88" xfId="0" applyFont="1" applyFill="1" applyBorder="1" applyAlignment="1" applyProtection="1">
      <alignment vertical="top" wrapText="1"/>
      <protection locked="0"/>
    </xf>
    <xf numFmtId="0" fontId="46" fillId="12" borderId="62" xfId="0" applyFont="1" applyFill="1" applyBorder="1" applyAlignment="1" applyProtection="1">
      <alignment vertical="top" wrapText="1"/>
      <protection locked="0"/>
    </xf>
    <xf numFmtId="0" fontId="46" fillId="12" borderId="89" xfId="0" applyFont="1" applyFill="1" applyBorder="1" applyAlignment="1" applyProtection="1">
      <alignment vertical="top" wrapText="1"/>
      <protection locked="0"/>
    </xf>
    <xf numFmtId="0" fontId="46" fillId="12" borderId="23" xfId="0" applyFont="1" applyFill="1" applyBorder="1" applyAlignment="1" applyProtection="1">
      <alignment vertical="top" wrapText="1"/>
      <protection locked="0"/>
    </xf>
    <xf numFmtId="0" fontId="46" fillId="12" borderId="0" xfId="0" applyFont="1" applyFill="1" applyAlignment="1" applyProtection="1">
      <alignment vertical="top" wrapText="1"/>
      <protection locked="0"/>
    </xf>
    <xf numFmtId="0" fontId="46" fillId="12" borderId="39" xfId="0" applyFont="1" applyFill="1" applyBorder="1" applyAlignment="1" applyProtection="1">
      <alignment vertical="top" wrapText="1"/>
      <protection locked="0"/>
    </xf>
    <xf numFmtId="0" fontId="46" fillId="12" borderId="14" xfId="0" applyFont="1" applyFill="1" applyBorder="1" applyAlignment="1" applyProtection="1">
      <alignment vertical="top" wrapText="1"/>
      <protection locked="0"/>
    </xf>
    <xf numFmtId="0" fontId="46" fillId="12" borderId="15" xfId="0" applyFont="1" applyFill="1" applyBorder="1" applyAlignment="1" applyProtection="1">
      <alignment vertical="top" wrapText="1"/>
      <protection locked="0"/>
    </xf>
    <xf numFmtId="0" fontId="46" fillId="12" borderId="16" xfId="0" applyFont="1" applyFill="1" applyBorder="1" applyAlignment="1" applyProtection="1">
      <alignment vertical="top" wrapText="1"/>
      <protection locked="0"/>
    </xf>
    <xf numFmtId="0" fontId="33" fillId="7" borderId="52" xfId="0" applyFont="1" applyFill="1" applyBorder="1" applyAlignment="1">
      <alignment horizontal="left" vertical="top" wrapText="1" indent="1"/>
    </xf>
    <xf numFmtId="0" fontId="8" fillId="7" borderId="47" xfId="0" applyFont="1" applyFill="1" applyBorder="1" applyAlignment="1">
      <alignment horizontal="left" vertical="top" wrapText="1" indent="1"/>
    </xf>
    <xf numFmtId="0" fontId="8" fillId="7" borderId="48" xfId="0" applyFont="1" applyFill="1" applyBorder="1" applyAlignment="1">
      <alignment horizontal="left" vertical="top" wrapText="1" indent="1"/>
    </xf>
    <xf numFmtId="0" fontId="6" fillId="5" borderId="44" xfId="0" applyFont="1" applyFill="1" applyBorder="1" applyAlignment="1">
      <alignment horizontal="center" vertical="top" wrapText="1"/>
    </xf>
    <xf numFmtId="0" fontId="6" fillId="5" borderId="61" xfId="0" applyFont="1" applyFill="1" applyBorder="1" applyAlignment="1">
      <alignment horizontal="center" vertical="top" wrapText="1"/>
    </xf>
    <xf numFmtId="0" fontId="6" fillId="5" borderId="49" xfId="0" applyFont="1" applyFill="1" applyBorder="1" applyAlignment="1">
      <alignment horizontal="center" vertical="top" wrapText="1"/>
    </xf>
    <xf numFmtId="0" fontId="6" fillId="3" borderId="44" xfId="0" applyFont="1" applyFill="1" applyBorder="1" applyAlignment="1">
      <alignment horizontal="center" vertical="top" wrapText="1"/>
    </xf>
    <xf numFmtId="0" fontId="6" fillId="3" borderId="61" xfId="0" applyFont="1" applyFill="1" applyBorder="1" applyAlignment="1">
      <alignment horizontal="center" vertical="top" wrapText="1"/>
    </xf>
    <xf numFmtId="0" fontId="6" fillId="3" borderId="49" xfId="0" applyFont="1" applyFill="1" applyBorder="1" applyAlignment="1">
      <alignment horizontal="center" vertical="top" wrapText="1"/>
    </xf>
    <xf numFmtId="0" fontId="3" fillId="5" borderId="52" xfId="0" applyFont="1" applyFill="1" applyBorder="1" applyAlignment="1">
      <alignment horizontal="center" vertical="top" wrapText="1"/>
    </xf>
    <xf numFmtId="0" fontId="3" fillId="5" borderId="47" xfId="0" applyFont="1" applyFill="1" applyBorder="1" applyAlignment="1">
      <alignment horizontal="center" vertical="top" wrapText="1"/>
    </xf>
    <xf numFmtId="0" fontId="3" fillId="5" borderId="24" xfId="0" applyFont="1" applyFill="1" applyBorder="1" applyAlignment="1">
      <alignment horizontal="center" vertical="top" wrapText="1"/>
    </xf>
    <xf numFmtId="0" fontId="3" fillId="16" borderId="51" xfId="0" applyFont="1" applyFill="1" applyBorder="1" applyAlignment="1" applyProtection="1">
      <alignment horizontal="center" vertical="top" wrapText="1"/>
      <protection locked="0"/>
    </xf>
    <xf numFmtId="0" fontId="3" fillId="16" borderId="57" xfId="0" applyFont="1" applyFill="1" applyBorder="1" applyAlignment="1" applyProtection="1">
      <alignment horizontal="center" vertical="top" wrapText="1"/>
      <protection locked="0"/>
    </xf>
    <xf numFmtId="0" fontId="3" fillId="16" borderId="81" xfId="0" applyFont="1" applyFill="1" applyBorder="1" applyAlignment="1" applyProtection="1">
      <alignment horizontal="center" vertical="top" wrapText="1"/>
      <protection locked="0"/>
    </xf>
    <xf numFmtId="49" fontId="1" fillId="0" borderId="52" xfId="0" applyNumberFormat="1" applyFont="1" applyBorder="1" applyAlignment="1" applyProtection="1">
      <alignment horizontal="left" vertical="top" wrapText="1"/>
      <protection locked="0"/>
    </xf>
    <xf numFmtId="49" fontId="1" fillId="0" borderId="47" xfId="0" applyNumberFormat="1" applyFont="1" applyBorder="1" applyAlignment="1" applyProtection="1">
      <alignment horizontal="left" vertical="top" wrapText="1"/>
      <protection locked="0"/>
    </xf>
    <xf numFmtId="49" fontId="1" fillId="0" borderId="48" xfId="0" applyNumberFormat="1" applyFont="1" applyBorder="1" applyAlignment="1" applyProtection="1">
      <alignment horizontal="left" vertical="top" wrapText="1"/>
      <protection locked="0"/>
    </xf>
    <xf numFmtId="0" fontId="4" fillId="2" borderId="52" xfId="0" applyFont="1" applyFill="1" applyBorder="1" applyAlignment="1" applyProtection="1">
      <alignment horizontal="center" vertical="top" wrapText="1"/>
      <protection locked="0"/>
    </xf>
    <xf numFmtId="0" fontId="4" fillId="2" borderId="47" xfId="0" applyFont="1" applyFill="1" applyBorder="1" applyAlignment="1" applyProtection="1">
      <alignment horizontal="center" vertical="top" wrapText="1"/>
      <protection locked="0"/>
    </xf>
    <xf numFmtId="0" fontId="4" fillId="2" borderId="48" xfId="0" applyFont="1" applyFill="1" applyBorder="1" applyAlignment="1" applyProtection="1">
      <alignment horizontal="center" vertical="top" wrapText="1"/>
      <protection locked="0"/>
    </xf>
    <xf numFmtId="0" fontId="4" fillId="5" borderId="14" xfId="0" applyFont="1" applyFill="1" applyBorder="1" applyAlignment="1">
      <alignment horizontal="center" vertical="top" wrapText="1"/>
    </xf>
    <xf numFmtId="0" fontId="4" fillId="5" borderId="15" xfId="0" applyFont="1" applyFill="1" applyBorder="1" applyAlignment="1">
      <alignment horizontal="center" vertical="top" wrapText="1"/>
    </xf>
    <xf numFmtId="0" fontId="4" fillId="5" borderId="16" xfId="0" applyFont="1" applyFill="1" applyBorder="1" applyAlignment="1">
      <alignment horizontal="center" vertical="top" wrapText="1"/>
    </xf>
    <xf numFmtId="0" fontId="4" fillId="3" borderId="52" xfId="0" applyFont="1" applyFill="1" applyBorder="1" applyAlignment="1" applyProtection="1">
      <alignment horizontal="center" vertical="top" wrapText="1"/>
      <protection locked="0"/>
    </xf>
    <xf numFmtId="0" fontId="4" fillId="3" borderId="47" xfId="0" applyFont="1" applyFill="1" applyBorder="1" applyAlignment="1" applyProtection="1">
      <alignment horizontal="center" vertical="top" wrapText="1"/>
      <protection locked="0"/>
    </xf>
    <xf numFmtId="0" fontId="4" fillId="3" borderId="48" xfId="0" applyFont="1" applyFill="1" applyBorder="1" applyAlignment="1" applyProtection="1">
      <alignment horizontal="center" vertical="top" wrapText="1"/>
      <protection locked="0"/>
    </xf>
    <xf numFmtId="0" fontId="6" fillId="2" borderId="44" xfId="0" applyFont="1" applyFill="1" applyBorder="1" applyAlignment="1">
      <alignment horizontal="center" vertical="top" wrapText="1"/>
    </xf>
    <xf numFmtId="0" fontId="6" fillId="2" borderId="61" xfId="0" applyFont="1" applyFill="1" applyBorder="1" applyAlignment="1">
      <alignment horizontal="center" vertical="top" wrapText="1"/>
    </xf>
    <xf numFmtId="0" fontId="6" fillId="2" borderId="49" xfId="0" applyFont="1" applyFill="1" applyBorder="1" applyAlignment="1">
      <alignment horizontal="center" vertical="top" wrapText="1"/>
    </xf>
    <xf numFmtId="0" fontId="3" fillId="2" borderId="52" xfId="0" applyFont="1" applyFill="1" applyBorder="1" applyAlignment="1">
      <alignment horizontal="center" vertical="top" wrapText="1"/>
    </xf>
    <xf numFmtId="0" fontId="3" fillId="2" borderId="47" xfId="0" applyFont="1" applyFill="1" applyBorder="1" applyAlignment="1">
      <alignment horizontal="center" vertical="top" wrapText="1"/>
    </xf>
    <xf numFmtId="0" fontId="3" fillId="2" borderId="24" xfId="0" applyFont="1" applyFill="1" applyBorder="1" applyAlignment="1">
      <alignment horizontal="center" vertical="top" wrapText="1"/>
    </xf>
    <xf numFmtId="0" fontId="3" fillId="3" borderId="52" xfId="0" applyFont="1" applyFill="1" applyBorder="1" applyAlignment="1">
      <alignment horizontal="center" vertical="top" wrapText="1"/>
    </xf>
    <xf numFmtId="0" fontId="3" fillId="3" borderId="47" xfId="0" applyFont="1" applyFill="1" applyBorder="1" applyAlignment="1">
      <alignment horizontal="center" vertical="top" wrapText="1"/>
    </xf>
    <xf numFmtId="0" fontId="3" fillId="3" borderId="24" xfId="0" applyFont="1" applyFill="1" applyBorder="1" applyAlignment="1">
      <alignment horizontal="center" vertical="top" wrapText="1"/>
    </xf>
    <xf numFmtId="0" fontId="4" fillId="18" borderId="52" xfId="0" applyFont="1" applyFill="1" applyBorder="1" applyAlignment="1" applyProtection="1">
      <alignment horizontal="center" vertical="top" wrapText="1"/>
      <protection locked="0"/>
    </xf>
    <xf numFmtId="0" fontId="4" fillId="18" borderId="47" xfId="0" applyFont="1" applyFill="1" applyBorder="1" applyAlignment="1" applyProtection="1">
      <alignment horizontal="center" vertical="top" wrapText="1"/>
      <protection locked="0"/>
    </xf>
    <xf numFmtId="0" fontId="4" fillId="18" borderId="48" xfId="0" applyFont="1" applyFill="1" applyBorder="1" applyAlignment="1" applyProtection="1">
      <alignment horizontal="center" vertical="top" wrapText="1"/>
      <protection locked="0"/>
    </xf>
    <xf numFmtId="0" fontId="3" fillId="18" borderId="51" xfId="0" applyFont="1" applyFill="1" applyBorder="1" applyAlignment="1" applyProtection="1">
      <alignment horizontal="center" vertical="top" wrapText="1"/>
      <protection locked="0"/>
    </xf>
    <xf numFmtId="0" fontId="3" fillId="18" borderId="57" xfId="0" applyFont="1" applyFill="1" applyBorder="1" applyAlignment="1" applyProtection="1">
      <alignment horizontal="center" vertical="top" wrapText="1"/>
      <protection locked="0"/>
    </xf>
    <xf numFmtId="0" fontId="3" fillId="18" borderId="81" xfId="0" applyFont="1" applyFill="1" applyBorder="1" applyAlignment="1" applyProtection="1">
      <alignment horizontal="center" vertical="top" wrapText="1"/>
      <protection locked="0"/>
    </xf>
    <xf numFmtId="0" fontId="6" fillId="16" borderId="44" xfId="0" applyFont="1" applyFill="1" applyBorder="1" applyAlignment="1">
      <alignment horizontal="center" vertical="top" wrapText="1"/>
    </xf>
    <xf numFmtId="0" fontId="6" fillId="16" borderId="61" xfId="0" applyFont="1" applyFill="1" applyBorder="1" applyAlignment="1">
      <alignment horizontal="center" vertical="top" wrapText="1"/>
    </xf>
    <xf numFmtId="0" fontId="6" fillId="16" borderId="49" xfId="0" applyFont="1" applyFill="1" applyBorder="1" applyAlignment="1">
      <alignment horizontal="center" vertical="top" wrapText="1"/>
    </xf>
    <xf numFmtId="0" fontId="3" fillId="18" borderId="52" xfId="0" applyFont="1" applyFill="1" applyBorder="1" applyAlignment="1">
      <alignment horizontal="center" vertical="top" wrapText="1"/>
    </xf>
    <xf numFmtId="0" fontId="3" fillId="18" borderId="47" xfId="0" applyFont="1" applyFill="1" applyBorder="1" applyAlignment="1">
      <alignment horizontal="center" vertical="top" wrapText="1"/>
    </xf>
    <xf numFmtId="0" fontId="3" fillId="18" borderId="24" xfId="0" applyFont="1" applyFill="1" applyBorder="1" applyAlignment="1">
      <alignment horizontal="center" vertical="top" wrapText="1"/>
    </xf>
    <xf numFmtId="0" fontId="3" fillId="16" borderId="52" xfId="0" applyFont="1" applyFill="1" applyBorder="1" applyAlignment="1">
      <alignment horizontal="center" vertical="top" wrapText="1"/>
    </xf>
    <xf numFmtId="0" fontId="3" fillId="16" borderId="47" xfId="0" applyFont="1" applyFill="1" applyBorder="1" applyAlignment="1">
      <alignment horizontal="center" vertical="top" wrapText="1"/>
    </xf>
    <xf numFmtId="0" fontId="3" fillId="16" borderId="24" xfId="0" applyFont="1" applyFill="1" applyBorder="1" applyAlignment="1">
      <alignment horizontal="center" vertical="top" wrapText="1"/>
    </xf>
    <xf numFmtId="49" fontId="3" fillId="0" borderId="0" xfId="0" applyNumberFormat="1" applyFont="1" applyAlignment="1">
      <alignment horizontal="right" vertical="top" wrapText="1"/>
    </xf>
    <xf numFmtId="0" fontId="3" fillId="0" borderId="0" xfId="0" applyFont="1" applyAlignment="1">
      <alignment horizontal="right" vertical="top" wrapText="1"/>
    </xf>
    <xf numFmtId="0" fontId="3" fillId="0" borderId="52" xfId="0" applyFont="1" applyBorder="1" applyAlignment="1">
      <alignment horizontal="center" vertical="top" wrapText="1"/>
    </xf>
    <xf numFmtId="0" fontId="3" fillId="0" borderId="47" xfId="0" applyFont="1" applyBorder="1" applyAlignment="1">
      <alignment horizontal="center" vertical="top" wrapText="1"/>
    </xf>
    <xf numFmtId="0" fontId="3" fillId="0" borderId="24" xfId="0" applyFont="1" applyBorder="1" applyAlignment="1">
      <alignment horizontal="center" vertical="top" wrapText="1"/>
    </xf>
    <xf numFmtId="0" fontId="3" fillId="5" borderId="51" xfId="0" applyFont="1" applyFill="1" applyBorder="1" applyAlignment="1">
      <alignment horizontal="center" vertical="top" wrapText="1"/>
    </xf>
    <xf numFmtId="0" fontId="3" fillId="5" borderId="57" xfId="0" applyFont="1" applyFill="1" applyBorder="1" applyAlignment="1">
      <alignment horizontal="center" vertical="top" wrapText="1"/>
    </xf>
    <xf numFmtId="0" fontId="3" fillId="5" borderId="81" xfId="0" applyFont="1" applyFill="1" applyBorder="1" applyAlignment="1">
      <alignment horizontal="center" vertical="top" wrapText="1"/>
    </xf>
    <xf numFmtId="0" fontId="3" fillId="3" borderId="51" xfId="0" applyFont="1" applyFill="1" applyBorder="1" applyAlignment="1" applyProtection="1">
      <alignment horizontal="center" vertical="top" wrapText="1"/>
      <protection locked="0"/>
    </xf>
    <xf numFmtId="0" fontId="3" fillId="3" borderId="57" xfId="0" applyFont="1" applyFill="1" applyBorder="1" applyAlignment="1" applyProtection="1">
      <alignment horizontal="center" vertical="top" wrapText="1"/>
      <protection locked="0"/>
    </xf>
    <xf numFmtId="0" fontId="3" fillId="3" borderId="81" xfId="0" applyFont="1" applyFill="1" applyBorder="1" applyAlignment="1" applyProtection="1">
      <alignment horizontal="center" vertical="top" wrapText="1"/>
      <protection locked="0"/>
    </xf>
    <xf numFmtId="0" fontId="3" fillId="2" borderId="51" xfId="0" applyFont="1" applyFill="1" applyBorder="1" applyAlignment="1" applyProtection="1">
      <alignment horizontal="center" vertical="top" wrapText="1"/>
      <protection locked="0"/>
    </xf>
    <xf numFmtId="0" fontId="3" fillId="2" borderId="57" xfId="0" applyFont="1" applyFill="1" applyBorder="1" applyAlignment="1" applyProtection="1">
      <alignment horizontal="center" vertical="top" wrapText="1"/>
      <protection locked="0"/>
    </xf>
    <xf numFmtId="0" fontId="3" fillId="2" borderId="81" xfId="0" applyFont="1" applyFill="1" applyBorder="1" applyAlignment="1" applyProtection="1">
      <alignment horizontal="center" vertical="top" wrapText="1"/>
      <protection locked="0"/>
    </xf>
    <xf numFmtId="0" fontId="3" fillId="5" borderId="51" xfId="0" applyFont="1" applyFill="1" applyBorder="1" applyAlignment="1" applyProtection="1">
      <alignment horizontal="center" vertical="top" wrapText="1"/>
      <protection locked="0"/>
    </xf>
    <xf numFmtId="0" fontId="3" fillId="5" borderId="57" xfId="0" applyFont="1" applyFill="1" applyBorder="1" applyAlignment="1" applyProtection="1">
      <alignment horizontal="center" vertical="top" wrapText="1"/>
      <protection locked="0"/>
    </xf>
    <xf numFmtId="0" fontId="3" fillId="5" borderId="81" xfId="0" applyFont="1" applyFill="1" applyBorder="1" applyAlignment="1" applyProtection="1">
      <alignment horizontal="center" vertical="top" wrapText="1"/>
      <protection locked="0"/>
    </xf>
    <xf numFmtId="0" fontId="3" fillId="11" borderId="52" xfId="0" applyFont="1" applyFill="1" applyBorder="1" applyAlignment="1">
      <alignment horizontal="center" vertical="top" wrapText="1"/>
    </xf>
    <xf numFmtId="0" fontId="3" fillId="11" borderId="47" xfId="0" applyFont="1" applyFill="1" applyBorder="1" applyAlignment="1">
      <alignment horizontal="center" vertical="top" wrapText="1"/>
    </xf>
    <xf numFmtId="0" fontId="3" fillId="11" borderId="48" xfId="0" applyFont="1" applyFill="1" applyBorder="1" applyAlignment="1">
      <alignment horizontal="center" vertical="top" wrapText="1"/>
    </xf>
    <xf numFmtId="0" fontId="11" fillId="0" borderId="15" xfId="0" applyFont="1" applyBorder="1" applyAlignment="1">
      <alignment horizontal="center" vertical="center" wrapText="1"/>
    </xf>
    <xf numFmtId="0" fontId="3" fillId="0" borderId="109" xfId="0" applyFont="1" applyBorder="1" applyAlignment="1">
      <alignment horizontal="left" wrapText="1"/>
    </xf>
    <xf numFmtId="49" fontId="3" fillId="0" borderId="0" xfId="0" applyNumberFormat="1" applyFont="1" applyAlignment="1">
      <alignment horizontal="right" wrapText="1"/>
    </xf>
    <xf numFmtId="0" fontId="4" fillId="16" borderId="52" xfId="0" applyFont="1" applyFill="1" applyBorder="1" applyAlignment="1" applyProtection="1">
      <alignment horizontal="center" vertical="top" wrapText="1"/>
      <protection locked="0"/>
    </xf>
    <xf numFmtId="0" fontId="4" fillId="16" borderId="47" xfId="0" applyFont="1" applyFill="1" applyBorder="1" applyAlignment="1" applyProtection="1">
      <alignment horizontal="center" vertical="top" wrapText="1"/>
      <protection locked="0"/>
    </xf>
    <xf numFmtId="0" fontId="4" fillId="16" borderId="48" xfId="0" applyFont="1" applyFill="1" applyBorder="1" applyAlignment="1" applyProtection="1">
      <alignment horizontal="center" vertical="top" wrapText="1"/>
      <protection locked="0"/>
    </xf>
    <xf numFmtId="0" fontId="6" fillId="18" borderId="44" xfId="0" applyFont="1" applyFill="1" applyBorder="1" applyAlignment="1">
      <alignment horizontal="center" vertical="top" wrapText="1"/>
    </xf>
    <xf numFmtId="0" fontId="6" fillId="18" borderId="61" xfId="0" applyFont="1" applyFill="1" applyBorder="1" applyAlignment="1">
      <alignment horizontal="center" vertical="top" wrapText="1"/>
    </xf>
    <xf numFmtId="0" fontId="6" fillId="18" borderId="49" xfId="0" applyFont="1" applyFill="1" applyBorder="1" applyAlignment="1">
      <alignment horizontal="center" vertical="top" wrapText="1"/>
    </xf>
    <xf numFmtId="0" fontId="4" fillId="7" borderId="47" xfId="0" applyFont="1" applyFill="1" applyBorder="1" applyAlignment="1">
      <alignment horizontal="left" vertical="top" wrapText="1" indent="1"/>
    </xf>
    <xf numFmtId="0" fontId="4" fillId="7" borderId="48" xfId="0" applyFont="1" applyFill="1" applyBorder="1" applyAlignment="1">
      <alignment horizontal="left" vertical="top" wrapText="1" indent="1"/>
    </xf>
    <xf numFmtId="0" fontId="3" fillId="0" borderId="15" xfId="0" applyFont="1" applyBorder="1" applyAlignment="1">
      <alignment vertical="top" wrapText="1"/>
    </xf>
    <xf numFmtId="0" fontId="3" fillId="15" borderId="52" xfId="0" applyFont="1" applyFill="1" applyBorder="1" applyAlignment="1" applyProtection="1">
      <alignment horizontal="center" vertical="top" wrapText="1"/>
      <protection locked="0"/>
    </xf>
    <xf numFmtId="0" fontId="3" fillId="15" borderId="47" xfId="0" applyFont="1" applyFill="1" applyBorder="1" applyAlignment="1" applyProtection="1">
      <alignment horizontal="center" vertical="top" wrapText="1"/>
      <protection locked="0"/>
    </xf>
    <xf numFmtId="0" fontId="3" fillId="15" borderId="24" xfId="0" applyFont="1" applyFill="1" applyBorder="1" applyAlignment="1" applyProtection="1">
      <alignment horizontal="center" vertical="top" wrapText="1"/>
      <protection locked="0"/>
    </xf>
    <xf numFmtId="1" fontId="1" fillId="15" borderId="25" xfId="0" applyNumberFormat="1" applyFont="1" applyFill="1" applyBorder="1" applyAlignment="1" applyProtection="1">
      <alignment horizontal="center" vertical="top" wrapText="1"/>
      <protection locked="0"/>
    </xf>
    <xf numFmtId="1" fontId="1" fillId="15" borderId="48" xfId="0" applyNumberFormat="1" applyFont="1" applyFill="1" applyBorder="1" applyAlignment="1" applyProtection="1">
      <alignment horizontal="center" vertical="top" wrapText="1"/>
      <protection locked="0"/>
    </xf>
    <xf numFmtId="0" fontId="3" fillId="18" borderId="52" xfId="0" applyFont="1" applyFill="1" applyBorder="1" applyAlignment="1" applyProtection="1">
      <alignment horizontal="center" vertical="top" wrapText="1"/>
      <protection locked="0"/>
    </xf>
    <xf numFmtId="0" fontId="3" fillId="18" borderId="47" xfId="0" applyFont="1" applyFill="1" applyBorder="1" applyAlignment="1" applyProtection="1">
      <alignment horizontal="center" vertical="top" wrapText="1"/>
      <protection locked="0"/>
    </xf>
    <xf numFmtId="0" fontId="3" fillId="18" borderId="24" xfId="0" applyFont="1" applyFill="1" applyBorder="1" applyAlignment="1" applyProtection="1">
      <alignment horizontal="center" vertical="top" wrapText="1"/>
      <protection locked="0"/>
    </xf>
    <xf numFmtId="1" fontId="1" fillId="18" borderId="25" xfId="0" applyNumberFormat="1" applyFont="1" applyFill="1" applyBorder="1" applyAlignment="1" applyProtection="1">
      <alignment horizontal="center" vertical="top" wrapText="1"/>
      <protection locked="0"/>
    </xf>
    <xf numFmtId="1" fontId="1" fillId="18" borderId="48" xfId="0" applyNumberFormat="1" applyFont="1" applyFill="1" applyBorder="1" applyAlignment="1" applyProtection="1">
      <alignment horizontal="center" vertical="top" wrapText="1"/>
      <protection locked="0"/>
    </xf>
    <xf numFmtId="0" fontId="3" fillId="2" borderId="52" xfId="0" applyFont="1" applyFill="1" applyBorder="1" applyAlignment="1" applyProtection="1">
      <alignment horizontal="center" vertical="top" wrapText="1"/>
      <protection locked="0"/>
    </xf>
    <xf numFmtId="0" fontId="3" fillId="2" borderId="47" xfId="0" applyFont="1" applyFill="1" applyBorder="1" applyAlignment="1" applyProtection="1">
      <alignment horizontal="center" vertical="top" wrapText="1"/>
      <protection locked="0"/>
    </xf>
    <xf numFmtId="0" fontId="3" fillId="2" borderId="24" xfId="0" applyFont="1" applyFill="1" applyBorder="1" applyAlignment="1" applyProtection="1">
      <alignment horizontal="center" vertical="top" wrapText="1"/>
      <protection locked="0"/>
    </xf>
    <xf numFmtId="1" fontId="1" fillId="2" borderId="25" xfId="0" applyNumberFormat="1" applyFont="1" applyFill="1" applyBorder="1" applyAlignment="1" applyProtection="1">
      <alignment horizontal="center" vertical="top" wrapText="1"/>
      <protection locked="0"/>
    </xf>
    <xf numFmtId="1" fontId="1" fillId="2" borderId="48" xfId="0" applyNumberFormat="1" applyFont="1" applyFill="1" applyBorder="1" applyAlignment="1" applyProtection="1">
      <alignment horizontal="center" vertical="top" wrapText="1"/>
      <protection locked="0"/>
    </xf>
    <xf numFmtId="0" fontId="3" fillId="11" borderId="52" xfId="0" applyFont="1" applyFill="1" applyBorder="1" applyAlignment="1" applyProtection="1">
      <alignment horizontal="center" vertical="top" wrapText="1"/>
      <protection locked="0"/>
    </xf>
    <xf numFmtId="0" fontId="3" fillId="11" borderId="47" xfId="0" applyFont="1" applyFill="1" applyBorder="1" applyAlignment="1" applyProtection="1">
      <alignment horizontal="center" vertical="top" wrapText="1"/>
      <protection locked="0"/>
    </xf>
    <xf numFmtId="0" fontId="3" fillId="11" borderId="48" xfId="0" applyFont="1" applyFill="1" applyBorder="1" applyAlignment="1" applyProtection="1">
      <alignment horizontal="center" vertical="top" wrapText="1"/>
      <protection locked="0"/>
    </xf>
    <xf numFmtId="0" fontId="3" fillId="0" borderId="52" xfId="0" applyFont="1" applyBorder="1" applyAlignment="1" applyProtection="1">
      <alignment horizontal="center" vertical="top" wrapText="1"/>
      <protection locked="0"/>
    </xf>
    <xf numFmtId="0" fontId="3" fillId="0" borderId="47" xfId="0" applyFont="1" applyBorder="1" applyAlignment="1" applyProtection="1">
      <alignment horizontal="center" vertical="top" wrapText="1"/>
      <protection locked="0"/>
    </xf>
    <xf numFmtId="0" fontId="3" fillId="0" borderId="24" xfId="0" applyFont="1" applyBorder="1" applyAlignment="1" applyProtection="1">
      <alignment horizontal="center" vertical="top" wrapText="1"/>
      <protection locked="0"/>
    </xf>
    <xf numFmtId="1" fontId="3" fillId="0" borderId="25" xfId="0" applyNumberFormat="1" applyFont="1" applyBorder="1" applyAlignment="1" applyProtection="1">
      <alignment horizontal="center" vertical="top" wrapText="1"/>
      <protection locked="0"/>
    </xf>
    <xf numFmtId="1" fontId="3" fillId="0" borderId="48" xfId="0" applyNumberFormat="1" applyFont="1" applyBorder="1" applyAlignment="1" applyProtection="1">
      <alignment horizontal="center" vertical="top" wrapText="1"/>
      <protection locked="0"/>
    </xf>
    <xf numFmtId="0" fontId="4" fillId="15" borderId="52" xfId="0" applyFont="1" applyFill="1" applyBorder="1" applyAlignment="1" applyProtection="1">
      <alignment horizontal="center" vertical="top" wrapText="1"/>
      <protection locked="0"/>
    </xf>
    <xf numFmtId="0" fontId="4" fillId="15" borderId="47" xfId="0" applyFont="1" applyFill="1" applyBorder="1" applyAlignment="1" applyProtection="1">
      <alignment horizontal="center" vertical="top" wrapText="1"/>
      <protection locked="0"/>
    </xf>
    <xf numFmtId="0" fontId="4" fillId="15" borderId="48" xfId="0" applyFont="1" applyFill="1" applyBorder="1" applyAlignment="1" applyProtection="1">
      <alignment horizontal="center" vertical="top" wrapText="1"/>
      <protection locked="0"/>
    </xf>
    <xf numFmtId="0" fontId="3" fillId="14" borderId="52" xfId="0" applyFont="1" applyFill="1" applyBorder="1" applyAlignment="1" applyProtection="1">
      <alignment horizontal="center" vertical="top" wrapText="1"/>
      <protection locked="0"/>
    </xf>
    <xf numFmtId="0" fontId="3" fillId="14" borderId="47" xfId="0" applyFont="1" applyFill="1" applyBorder="1" applyAlignment="1" applyProtection="1">
      <alignment horizontal="center" vertical="top" wrapText="1"/>
      <protection locked="0"/>
    </xf>
    <xf numFmtId="0" fontId="3" fillId="14" borderId="24" xfId="0" applyFont="1" applyFill="1" applyBorder="1" applyAlignment="1" applyProtection="1">
      <alignment horizontal="center" vertical="top" wrapText="1"/>
      <protection locked="0"/>
    </xf>
    <xf numFmtId="1" fontId="1" fillId="14" borderId="25" xfId="0" applyNumberFormat="1" applyFont="1" applyFill="1" applyBorder="1" applyAlignment="1" applyProtection="1">
      <alignment horizontal="center" vertical="top" wrapText="1"/>
      <protection locked="0"/>
    </xf>
    <xf numFmtId="1" fontId="1" fillId="14" borderId="48" xfId="0" applyNumberFormat="1" applyFont="1" applyFill="1" applyBorder="1" applyAlignment="1" applyProtection="1">
      <alignment horizontal="center" vertical="top" wrapText="1"/>
      <protection locked="0"/>
    </xf>
    <xf numFmtId="0" fontId="3" fillId="3" borderId="52" xfId="0" applyFont="1" applyFill="1" applyBorder="1" applyAlignment="1" applyProtection="1">
      <alignment horizontal="center" vertical="top" wrapText="1"/>
      <protection locked="0"/>
    </xf>
    <xf numFmtId="0" fontId="3" fillId="3" borderId="47" xfId="0" applyFont="1" applyFill="1" applyBorder="1" applyAlignment="1" applyProtection="1">
      <alignment horizontal="center" vertical="top" wrapText="1"/>
      <protection locked="0"/>
    </xf>
    <xf numFmtId="0" fontId="3" fillId="3" borderId="24" xfId="0" applyFont="1" applyFill="1" applyBorder="1" applyAlignment="1" applyProtection="1">
      <alignment horizontal="center" vertical="top" wrapText="1"/>
      <protection locked="0"/>
    </xf>
    <xf numFmtId="1" fontId="1" fillId="3" borderId="25" xfId="0" applyNumberFormat="1" applyFont="1" applyFill="1" applyBorder="1" applyAlignment="1" applyProtection="1">
      <alignment horizontal="center" vertical="top" wrapText="1"/>
      <protection locked="0"/>
    </xf>
    <xf numFmtId="1" fontId="1" fillId="3" borderId="48" xfId="0" applyNumberFormat="1" applyFont="1" applyFill="1" applyBorder="1" applyAlignment="1" applyProtection="1">
      <alignment horizontal="center" vertical="top" wrapText="1"/>
      <protection locked="0"/>
    </xf>
    <xf numFmtId="0" fontId="16" fillId="7" borderId="88" xfId="0" applyFont="1" applyFill="1" applyBorder="1" applyAlignment="1">
      <alignment horizontal="left" vertical="top" wrapText="1" indent="1"/>
    </xf>
    <xf numFmtId="0" fontId="4" fillId="7" borderId="62" xfId="0" applyFont="1" applyFill="1" applyBorder="1" applyAlignment="1">
      <alignment horizontal="left" vertical="top" wrapText="1" indent="1"/>
    </xf>
    <xf numFmtId="0" fontId="4" fillId="7" borderId="89" xfId="0" applyFont="1" applyFill="1" applyBorder="1" applyAlignment="1">
      <alignment horizontal="left" vertical="top" wrapText="1" indent="1"/>
    </xf>
    <xf numFmtId="0" fontId="11" fillId="0" borderId="0" xfId="0" applyFont="1" applyAlignment="1">
      <alignment horizontal="center" vertical="center" wrapText="1"/>
    </xf>
    <xf numFmtId="0" fontId="20" fillId="7" borderId="14" xfId="0" applyFont="1" applyFill="1" applyBorder="1" applyAlignment="1">
      <alignment horizontal="left" vertical="top" wrapText="1" indent="1"/>
    </xf>
    <xf numFmtId="0" fontId="4" fillId="7" borderId="15" xfId="0" applyFont="1" applyFill="1" applyBorder="1" applyAlignment="1">
      <alignment horizontal="left" vertical="top" wrapText="1" indent="1"/>
    </xf>
    <xf numFmtId="0" fontId="4" fillId="7" borderId="16" xfId="0" applyFont="1" applyFill="1" applyBorder="1" applyAlignment="1">
      <alignment horizontal="left" vertical="top" wrapText="1" indent="1"/>
    </xf>
    <xf numFmtId="49" fontId="11" fillId="0" borderId="15" xfId="0" applyNumberFormat="1" applyFont="1" applyBorder="1" applyAlignment="1">
      <alignment horizontal="center" vertical="center" wrapText="1"/>
    </xf>
    <xf numFmtId="49" fontId="14" fillId="0" borderId="52" xfId="0" applyNumberFormat="1" applyFont="1" applyBorder="1" applyAlignment="1" applyProtection="1">
      <alignment horizontal="left" vertical="top" wrapText="1"/>
      <protection locked="0"/>
    </xf>
    <xf numFmtId="49" fontId="4" fillId="0" borderId="15" xfId="0" applyNumberFormat="1" applyFont="1" applyBorder="1" applyAlignment="1">
      <alignment horizontal="left" wrapText="1"/>
    </xf>
    <xf numFmtId="0" fontId="8" fillId="7" borderId="52" xfId="0" applyFont="1" applyFill="1" applyBorder="1" applyAlignment="1">
      <alignment horizontal="left" vertical="top" wrapText="1" indent="1"/>
    </xf>
    <xf numFmtId="1" fontId="1" fillId="3" borderId="25" xfId="0" applyNumberFormat="1" applyFont="1" applyFill="1" applyBorder="1" applyAlignment="1">
      <alignment horizontal="center" vertical="top" wrapText="1"/>
    </xf>
    <xf numFmtId="1" fontId="1" fillId="3" borderId="48" xfId="0" applyNumberFormat="1" applyFont="1" applyFill="1" applyBorder="1" applyAlignment="1">
      <alignment horizontal="center" vertical="top" wrapText="1"/>
    </xf>
    <xf numFmtId="1" fontId="1" fillId="2" borderId="25" xfId="0" applyNumberFormat="1" applyFont="1" applyFill="1" applyBorder="1" applyAlignment="1">
      <alignment horizontal="center" vertical="top" wrapText="1"/>
    </xf>
    <xf numFmtId="1" fontId="1" fillId="2" borderId="48" xfId="0" applyNumberFormat="1" applyFont="1" applyFill="1" applyBorder="1" applyAlignment="1">
      <alignment horizontal="center" vertical="top" wrapText="1"/>
    </xf>
    <xf numFmtId="1" fontId="3" fillId="0" borderId="25" xfId="0" applyNumberFormat="1" applyFont="1" applyBorder="1" applyAlignment="1">
      <alignment horizontal="center" vertical="top" wrapText="1"/>
    </xf>
    <xf numFmtId="1" fontId="3" fillId="0" borderId="48" xfId="0" applyNumberFormat="1" applyFont="1" applyBorder="1" applyAlignment="1">
      <alignment horizontal="center" vertical="top" wrapText="1"/>
    </xf>
    <xf numFmtId="1" fontId="1" fillId="5" borderId="25" xfId="0" applyNumberFormat="1" applyFont="1" applyFill="1" applyBorder="1" applyAlignment="1">
      <alignment horizontal="center" vertical="top" wrapText="1"/>
    </xf>
    <xf numFmtId="1" fontId="1" fillId="5" borderId="48" xfId="0" applyNumberFormat="1" applyFont="1" applyFill="1" applyBorder="1" applyAlignment="1">
      <alignment horizontal="center" vertical="top" wrapText="1"/>
    </xf>
    <xf numFmtId="0" fontId="4" fillId="20" borderId="52" xfId="0" applyFont="1" applyFill="1" applyBorder="1" applyAlignment="1" applyProtection="1">
      <alignment horizontal="center" vertical="top" wrapText="1"/>
      <protection locked="0"/>
    </xf>
    <xf numFmtId="0" fontId="4" fillId="20" borderId="47" xfId="0" applyFont="1" applyFill="1" applyBorder="1" applyAlignment="1" applyProtection="1">
      <alignment horizontal="center" vertical="top" wrapText="1"/>
      <protection locked="0"/>
    </xf>
    <xf numFmtId="0" fontId="4" fillId="20" borderId="48" xfId="0" applyFont="1" applyFill="1" applyBorder="1" applyAlignment="1" applyProtection="1">
      <alignment horizontal="center" vertical="top" wrapText="1"/>
      <protection locked="0"/>
    </xf>
    <xf numFmtId="1" fontId="1" fillId="20" borderId="25" xfId="0" applyNumberFormat="1" applyFont="1" applyFill="1" applyBorder="1" applyAlignment="1">
      <alignment horizontal="center" vertical="top" wrapText="1"/>
    </xf>
    <xf numFmtId="1" fontId="1" fillId="20" borderId="48" xfId="0" applyNumberFormat="1" applyFont="1" applyFill="1" applyBorder="1" applyAlignment="1">
      <alignment horizontal="center" vertical="top" wrapText="1"/>
    </xf>
    <xf numFmtId="0" fontId="4" fillId="19" borderId="52" xfId="0" applyFont="1" applyFill="1" applyBorder="1" applyAlignment="1" applyProtection="1">
      <alignment horizontal="center" vertical="top" wrapText="1"/>
      <protection locked="0"/>
    </xf>
    <xf numFmtId="0" fontId="4" fillId="19" borderId="47" xfId="0" applyFont="1" applyFill="1" applyBorder="1" applyAlignment="1" applyProtection="1">
      <alignment horizontal="center" vertical="top" wrapText="1"/>
      <protection locked="0"/>
    </xf>
    <xf numFmtId="0" fontId="4" fillId="19" borderId="48" xfId="0" applyFont="1" applyFill="1" applyBorder="1" applyAlignment="1" applyProtection="1">
      <alignment horizontal="center" vertical="top" wrapText="1"/>
      <protection locked="0"/>
    </xf>
    <xf numFmtId="1" fontId="1" fillId="19" borderId="25" xfId="0" applyNumberFormat="1" applyFont="1" applyFill="1" applyBorder="1" applyAlignment="1">
      <alignment horizontal="center" vertical="top" wrapText="1"/>
    </xf>
    <xf numFmtId="1" fontId="1" fillId="19" borderId="48" xfId="0" applyNumberFormat="1" applyFont="1" applyFill="1" applyBorder="1" applyAlignment="1">
      <alignment horizontal="center" vertical="top" wrapText="1"/>
    </xf>
    <xf numFmtId="0" fontId="16" fillId="7" borderId="62" xfId="0" applyFont="1" applyFill="1" applyBorder="1" applyAlignment="1">
      <alignment horizontal="center" vertical="top" wrapText="1"/>
    </xf>
    <xf numFmtId="0" fontId="16" fillId="7" borderId="0" xfId="0" applyFont="1" applyFill="1" applyAlignment="1">
      <alignment horizontal="center" vertical="top" wrapText="1"/>
    </xf>
    <xf numFmtId="0" fontId="1" fillId="15" borderId="28" xfId="0" applyFont="1" applyFill="1" applyBorder="1" applyAlignment="1">
      <alignment horizontal="center" vertical="top" wrapText="1"/>
    </xf>
    <xf numFmtId="0" fontId="1" fillId="15" borderId="21" xfId="0" applyFont="1" applyFill="1" applyBorder="1" applyAlignment="1">
      <alignment horizontal="center" vertical="top" wrapText="1"/>
    </xf>
    <xf numFmtId="0" fontId="4" fillId="0" borderId="0" xfId="0" applyFont="1" applyAlignment="1">
      <alignment vertical="top" wrapText="1"/>
    </xf>
    <xf numFmtId="0" fontId="7" fillId="4" borderId="0" xfId="0" applyFont="1" applyFill="1" applyAlignment="1">
      <alignment vertical="top" wrapText="1"/>
    </xf>
    <xf numFmtId="0" fontId="7" fillId="4" borderId="39" xfId="0" applyFont="1" applyFill="1" applyBorder="1" applyAlignment="1">
      <alignment vertical="top" wrapText="1"/>
    </xf>
    <xf numFmtId="0" fontId="18" fillId="4" borderId="0" xfId="0" applyFont="1" applyFill="1" applyAlignment="1">
      <alignment wrapText="1"/>
    </xf>
    <xf numFmtId="0" fontId="18" fillId="4" borderId="39" xfId="0" applyFont="1" applyFill="1" applyBorder="1" applyAlignment="1">
      <alignment wrapText="1"/>
    </xf>
    <xf numFmtId="0" fontId="4" fillId="13" borderId="9" xfId="0" applyFont="1" applyFill="1" applyBorder="1" applyAlignment="1" applyProtection="1">
      <alignment horizontal="right" wrapText="1"/>
      <protection locked="0"/>
    </xf>
    <xf numFmtId="0" fontId="4" fillId="13" borderId="5" xfId="0" applyFont="1" applyFill="1" applyBorder="1" applyAlignment="1" applyProtection="1">
      <alignment horizontal="right" wrapText="1"/>
      <protection locked="0"/>
    </xf>
    <xf numFmtId="49" fontId="3" fillId="0" borderId="0" xfId="0" applyNumberFormat="1" applyFont="1" applyAlignment="1">
      <alignment horizontal="left" vertical="top" wrapText="1"/>
    </xf>
    <xf numFmtId="0" fontId="37" fillId="4" borderId="0" xfId="0" applyFont="1" applyFill="1" applyAlignment="1">
      <alignment horizontal="left" vertical="top" wrapText="1" indent="1"/>
    </xf>
    <xf numFmtId="0" fontId="37" fillId="4" borderId="39" xfId="0" applyFont="1" applyFill="1" applyBorder="1" applyAlignment="1">
      <alignment horizontal="left" vertical="top" wrapText="1" indent="1"/>
    </xf>
    <xf numFmtId="0" fontId="38" fillId="4" borderId="64" xfId="0" applyFont="1" applyFill="1" applyBorder="1" applyAlignment="1">
      <alignment horizontal="left" vertical="top" wrapText="1" indent="1"/>
    </xf>
    <xf numFmtId="0" fontId="38" fillId="0" borderId="62" xfId="0" applyFont="1" applyBorder="1" applyAlignment="1">
      <alignment horizontal="left" vertical="top" wrapText="1" indent="1"/>
    </xf>
    <xf numFmtId="0" fontId="38" fillId="0" borderId="63" xfId="0" applyFont="1" applyBorder="1" applyAlignment="1">
      <alignment horizontal="left" vertical="top" wrapText="1" indent="1"/>
    </xf>
    <xf numFmtId="0" fontId="54" fillId="0" borderId="0" xfId="0" applyFont="1" applyAlignment="1">
      <alignment horizontal="center" vertical="top" wrapText="1"/>
    </xf>
    <xf numFmtId="0" fontId="4" fillId="10" borderId="9" xfId="0" applyFont="1" applyFill="1" applyBorder="1" applyAlignment="1">
      <alignment horizontal="right" wrapText="1"/>
    </xf>
    <xf numFmtId="0" fontId="4" fillId="10" borderId="4" xfId="0" applyFont="1" applyFill="1" applyBorder="1" applyAlignment="1">
      <alignment horizontal="right" wrapText="1"/>
    </xf>
    <xf numFmtId="164" fontId="4" fillId="0" borderId="44" xfId="0" applyNumberFormat="1" applyFont="1" applyBorder="1" applyAlignment="1">
      <alignment horizontal="center" wrapText="1"/>
    </xf>
    <xf numFmtId="164" fontId="4" fillId="0" borderId="56" xfId="0" applyNumberFormat="1" applyFont="1" applyBorder="1" applyAlignment="1">
      <alignment horizontal="center" wrapText="1"/>
    </xf>
    <xf numFmtId="0" fontId="4" fillId="0" borderId="51" xfId="0" applyFont="1" applyBorder="1" applyAlignment="1">
      <alignment horizontal="left" wrapText="1"/>
    </xf>
    <xf numFmtId="0" fontId="4" fillId="0" borderId="57" xfId="0" applyFont="1" applyBorder="1" applyAlignment="1">
      <alignment horizontal="left" wrapText="1"/>
    </xf>
    <xf numFmtId="0" fontId="4" fillId="0" borderId="81" xfId="0" applyFont="1" applyBorder="1" applyAlignment="1">
      <alignment horizontal="left" wrapText="1"/>
    </xf>
    <xf numFmtId="0" fontId="46" fillId="12" borderId="52" xfId="0" applyFont="1" applyFill="1" applyBorder="1" applyAlignment="1">
      <alignment horizontal="left" vertical="top" wrapText="1"/>
    </xf>
    <xf numFmtId="0" fontId="46" fillId="12" borderId="47" xfId="0" applyFont="1" applyFill="1" applyBorder="1" applyAlignment="1">
      <alignment horizontal="left" vertical="top" wrapText="1"/>
    </xf>
    <xf numFmtId="0" fontId="46" fillId="12" borderId="48" xfId="0" applyFont="1" applyFill="1" applyBorder="1" applyAlignment="1">
      <alignment horizontal="left" vertical="top" wrapText="1"/>
    </xf>
    <xf numFmtId="0" fontId="4" fillId="4" borderId="0" xfId="0" applyFont="1" applyFill="1" applyAlignment="1">
      <alignment wrapText="1"/>
    </xf>
    <xf numFmtId="0" fontId="7" fillId="4" borderId="0" xfId="0" applyFont="1" applyFill="1" applyAlignment="1">
      <alignment wrapText="1"/>
    </xf>
    <xf numFmtId="0" fontId="7" fillId="4" borderId="39" xfId="0" applyFont="1" applyFill="1" applyBorder="1" applyAlignment="1">
      <alignment wrapText="1"/>
    </xf>
    <xf numFmtId="1" fontId="3" fillId="0" borderId="52" xfId="0" applyNumberFormat="1" applyFont="1" applyBorder="1" applyAlignment="1" applyProtection="1">
      <alignment horizontal="right" vertical="top" wrapText="1"/>
      <protection locked="0"/>
    </xf>
    <xf numFmtId="1" fontId="3" fillId="0" borderId="47" xfId="0" applyNumberFormat="1" applyFont="1" applyBorder="1" applyAlignment="1" applyProtection="1">
      <alignment horizontal="right" vertical="top" wrapText="1"/>
      <protection locked="0"/>
    </xf>
    <xf numFmtId="1" fontId="3" fillId="0" borderId="24" xfId="0" applyNumberFormat="1" applyFont="1" applyBorder="1" applyAlignment="1" applyProtection="1">
      <alignment horizontal="right" vertical="top" wrapText="1"/>
      <protection locked="0"/>
    </xf>
    <xf numFmtId="0" fontId="33" fillId="7" borderId="52" xfId="0" applyFont="1" applyFill="1" applyBorder="1" applyAlignment="1">
      <alignment horizontal="left" vertical="center" wrapText="1" indent="1"/>
    </xf>
    <xf numFmtId="0" fontId="4" fillId="7" borderId="47" xfId="0" applyFont="1" applyFill="1" applyBorder="1" applyAlignment="1">
      <alignment horizontal="left" vertical="center" wrapText="1" indent="1"/>
    </xf>
    <xf numFmtId="0" fontId="4" fillId="7" borderId="48" xfId="0" applyFont="1" applyFill="1" applyBorder="1" applyAlignment="1">
      <alignment horizontal="left" vertical="center" wrapText="1" indent="1"/>
    </xf>
    <xf numFmtId="164" fontId="17" fillId="0" borderId="0" xfId="0" applyNumberFormat="1" applyFont="1" applyAlignment="1">
      <alignment horizontal="right" vertical="top" wrapText="1"/>
    </xf>
    <xf numFmtId="164" fontId="17" fillId="0" borderId="47" xfId="0" applyNumberFormat="1" applyFont="1" applyBorder="1" applyAlignment="1">
      <alignment horizontal="right" vertical="top" wrapText="1"/>
    </xf>
    <xf numFmtId="0" fontId="17" fillId="0" borderId="52" xfId="0" applyFont="1" applyBorder="1" applyAlignment="1">
      <alignment horizontal="right" vertical="top" wrapText="1"/>
    </xf>
    <xf numFmtId="0" fontId="17" fillId="0" borderId="47" xfId="0" applyFont="1" applyBorder="1" applyAlignment="1">
      <alignment horizontal="right" vertical="top" wrapText="1"/>
    </xf>
  </cellXfs>
  <cellStyles count="5">
    <cellStyle name="Comma 2" xfId="3" xr:uid="{00000000-0005-0000-0000-000000000000}"/>
    <cellStyle name="Currency" xfId="1" builtinId="4"/>
    <cellStyle name="Currency 2" xfId="4" xr:uid="{00000000-0005-0000-0000-000002000000}"/>
    <cellStyle name="Normal" xfId="0" builtinId="0"/>
    <cellStyle name="Normal 2" xfId="2" xr:uid="{00000000-0005-0000-0000-000004000000}"/>
  </cellStyles>
  <dxfs count="15">
    <dxf>
      <font>
        <color theme="0"/>
      </font>
    </dxf>
    <dxf>
      <font>
        <color rgb="FFFF0000"/>
      </font>
      <fill>
        <patternFill>
          <bgColor rgb="FFFFFF00"/>
        </patternFill>
      </fill>
    </dxf>
    <dxf>
      <font>
        <color theme="0"/>
      </font>
    </dxf>
    <dxf>
      <font>
        <color theme="0"/>
      </font>
    </dxf>
    <dxf>
      <font>
        <color theme="0"/>
      </font>
    </dxf>
    <dxf>
      <font>
        <color theme="0"/>
      </font>
    </dxf>
    <dxf>
      <font>
        <color theme="0"/>
      </font>
    </dxf>
    <dxf>
      <font>
        <color theme="0"/>
      </font>
    </dxf>
    <dxf>
      <font>
        <color theme="0"/>
      </font>
    </dxf>
    <dxf>
      <font>
        <strike val="0"/>
        <color rgb="FFFF0000"/>
      </font>
      <fill>
        <patternFill>
          <bgColor rgb="FFFFFF00"/>
        </patternFill>
      </fill>
    </dxf>
    <dxf>
      <font>
        <color theme="0"/>
      </font>
    </dxf>
    <dxf>
      <font>
        <color theme="0"/>
      </font>
    </dxf>
    <dxf>
      <font>
        <color theme="0"/>
      </font>
    </dxf>
    <dxf>
      <fill>
        <patternFill>
          <bgColor rgb="FF92D050"/>
        </patternFill>
      </fill>
    </dxf>
    <dxf>
      <fill>
        <patternFill>
          <bgColor rgb="FFFF0000"/>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89FF89"/>
      <rgbColor rgb="000000FF"/>
      <rgbColor rgb="00FFFF79"/>
      <rgbColor rgb="00FF81FF"/>
      <rgbColor rgb="0089FFFF"/>
      <rgbColor rgb="00800000"/>
      <rgbColor rgb="00008000"/>
      <rgbColor rgb="00000080"/>
      <rgbColor rgb="00808000"/>
      <rgbColor rgb="00800080"/>
      <rgbColor rgb="00008080"/>
      <rgbColor rgb="00E0E0E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9BD7FF"/>
      <rgbColor rgb="00E1FFFF"/>
      <rgbColor rgb="00EFFFD9"/>
      <rgbColor rgb="00FFFFC5"/>
      <rgbColor rgb="00D1E8FF"/>
      <rgbColor rgb="00FFE1E1"/>
      <rgbColor rgb="00FBEFFF"/>
      <rgbColor rgb="00FFE4C9"/>
      <rgbColor rgb="003366FF"/>
      <rgbColor rgb="0033CCCC"/>
      <rgbColor rgb="0099CC00"/>
      <rgbColor rgb="00FED97E"/>
      <rgbColor rgb="00FF9900"/>
      <rgbColor rgb="00FF6600"/>
      <rgbColor rgb="00666699"/>
      <rgbColor rgb="00C0C0C0"/>
      <rgbColor rgb="00003366"/>
      <rgbColor rgb="00339966"/>
      <rgbColor rgb="00003300"/>
      <rgbColor rgb="00333300"/>
      <rgbColor rgb="00993300"/>
      <rgbColor rgb="00CA7EE2"/>
      <rgbColor rgb="00333399"/>
      <rgbColor rgb="00333333"/>
    </indexedColors>
    <mruColors>
      <color rgb="FFFBEFFF"/>
      <color rgb="FFFFE4C9"/>
      <color rgb="FFFFCC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2" Type="http://schemas.openxmlformats.org/officeDocument/2006/relationships/image" Target="../media/image1.emf"/><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0</xdr:col>
      <xdr:colOff>9525</xdr:colOff>
      <xdr:row>103</xdr:row>
      <xdr:rowOff>47625</xdr:rowOff>
    </xdr:from>
    <xdr:to>
      <xdr:col>8</xdr:col>
      <xdr:colOff>0</xdr:colOff>
      <xdr:row>142</xdr:row>
      <xdr:rowOff>133350</xdr:rowOff>
    </xdr:to>
    <xdr:pic>
      <xdr:nvPicPr>
        <xdr:cNvPr id="4" name="Picture 2">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9525" y="18821400"/>
          <a:ext cx="8582025" cy="6772275"/>
        </a:xfrm>
        <a:prstGeom prst="rect">
          <a:avLst/>
        </a:prstGeom>
        <a:noFill/>
        <a:ln w="9525">
          <a:noFill/>
          <a:miter lim="800000"/>
          <a:headEnd/>
          <a:tailEnd/>
        </a:ln>
      </xdr:spPr>
    </xdr:pic>
    <xdr:clientData/>
  </xdr:twoCellAnchor>
  <xdr:twoCellAnchor editAs="oneCell">
    <xdr:from>
      <xdr:col>0</xdr:col>
      <xdr:colOff>19050</xdr:colOff>
      <xdr:row>64</xdr:row>
      <xdr:rowOff>28575</xdr:rowOff>
    </xdr:from>
    <xdr:to>
      <xdr:col>8</xdr:col>
      <xdr:colOff>9525</xdr:colOff>
      <xdr:row>102</xdr:row>
      <xdr:rowOff>57150</xdr:rowOff>
    </xdr:to>
    <xdr:pic>
      <xdr:nvPicPr>
        <xdr:cNvPr id="5" name="Picture 1">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19050" y="12115800"/>
          <a:ext cx="8582025" cy="6543675"/>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67</xdr:row>
      <xdr:rowOff>0</xdr:rowOff>
    </xdr:from>
    <xdr:to>
      <xdr:col>7</xdr:col>
      <xdr:colOff>1123950</xdr:colOff>
      <xdr:row>95</xdr:row>
      <xdr:rowOff>142875</xdr:rowOff>
    </xdr:to>
    <xdr:pic>
      <xdr:nvPicPr>
        <xdr:cNvPr id="1079" name="Picture 1">
          <a:extLst>
            <a:ext uri="{FF2B5EF4-FFF2-40B4-BE49-F238E27FC236}">
              <a16:creationId xmlns:a16="http://schemas.microsoft.com/office/drawing/2014/main" id="{00000000-0008-0000-0200-000037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14163675"/>
          <a:ext cx="8582025" cy="6543675"/>
        </a:xfrm>
        <a:prstGeom prst="rect">
          <a:avLst/>
        </a:prstGeom>
        <a:noFill/>
        <a:ln w="9525">
          <a:noFill/>
          <a:miter lim="800000"/>
          <a:headEnd/>
          <a:tailEnd/>
        </a:ln>
      </xdr:spPr>
    </xdr:pic>
    <xdr:clientData/>
  </xdr:twoCellAnchor>
  <xdr:twoCellAnchor editAs="oneCell">
    <xdr:from>
      <xdr:col>0</xdr:col>
      <xdr:colOff>0</xdr:colOff>
      <xdr:row>95</xdr:row>
      <xdr:rowOff>114300</xdr:rowOff>
    </xdr:from>
    <xdr:to>
      <xdr:col>7</xdr:col>
      <xdr:colOff>1123950</xdr:colOff>
      <xdr:row>125</xdr:row>
      <xdr:rowOff>28575</xdr:rowOff>
    </xdr:to>
    <xdr:pic>
      <xdr:nvPicPr>
        <xdr:cNvPr id="1080" name="Picture 2">
          <a:extLst>
            <a:ext uri="{FF2B5EF4-FFF2-40B4-BE49-F238E27FC236}">
              <a16:creationId xmlns:a16="http://schemas.microsoft.com/office/drawing/2014/main" id="{00000000-0008-0000-0200-000038040000}"/>
            </a:ext>
          </a:extLst>
        </xdr:cNvPr>
        <xdr:cNvPicPr>
          <a:picLocks noChangeAspect="1" noChangeArrowheads="1"/>
        </xdr:cNvPicPr>
      </xdr:nvPicPr>
      <xdr:blipFill>
        <a:blip xmlns:r="http://schemas.openxmlformats.org/officeDocument/2006/relationships" r:embed="rId2" cstate="print"/>
        <a:srcRect/>
        <a:stretch>
          <a:fillRect/>
        </a:stretch>
      </xdr:blipFill>
      <xdr:spPr bwMode="auto">
        <a:xfrm>
          <a:off x="0" y="21431250"/>
          <a:ext cx="8582025" cy="6772275"/>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4"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11.bin"/><Relationship Id="rId2" Type="http://schemas.openxmlformats.org/officeDocument/2006/relationships/printerSettings" Target="../printerSettings/printerSettings10.bin"/><Relationship Id="rId1" Type="http://schemas.openxmlformats.org/officeDocument/2006/relationships/printerSettings" Target="../printerSettings/printerSettings9.bin"/></Relationships>
</file>

<file path=xl/worksheets/_rels/sheet6.xml.rels><?xml version="1.0" encoding="UTF-8" standalone="yes"?>
<Relationships xmlns="http://schemas.openxmlformats.org/package/2006/relationships"><Relationship Id="rId3" Type="http://schemas.openxmlformats.org/officeDocument/2006/relationships/printerSettings" Target="../printerSettings/printerSettings14.bin"/><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7.xml.rels><?xml version="1.0" encoding="UTF-8" standalone="yes"?>
<Relationships xmlns="http://schemas.openxmlformats.org/package/2006/relationships"><Relationship Id="rId3" Type="http://schemas.openxmlformats.org/officeDocument/2006/relationships/printerSettings" Target="../printerSettings/printerSettings17.bin"/><Relationship Id="rId2" Type="http://schemas.openxmlformats.org/officeDocument/2006/relationships/printerSettings" Target="../printerSettings/printerSettings16.bin"/><Relationship Id="rId1" Type="http://schemas.openxmlformats.org/officeDocument/2006/relationships/printerSettings" Target="../printerSettings/printerSettings15.bin"/></Relationships>
</file>

<file path=xl/worksheets/_rels/sheet8.xml.rels><?xml version="1.0" encoding="UTF-8" standalone="yes"?>
<Relationships xmlns="http://schemas.openxmlformats.org/package/2006/relationships"><Relationship Id="rId3" Type="http://schemas.openxmlformats.org/officeDocument/2006/relationships/printerSettings" Target="../printerSettings/printerSettings20.bin"/><Relationship Id="rId2" Type="http://schemas.openxmlformats.org/officeDocument/2006/relationships/printerSettings" Target="../printerSettings/printerSettings19.bin"/><Relationship Id="rId1" Type="http://schemas.openxmlformats.org/officeDocument/2006/relationships/printerSettings" Target="../printerSettings/printerSettings18.bin"/></Relationships>
</file>

<file path=xl/worksheets/_rels/sheet9.xml.rels><?xml version="1.0" encoding="UTF-8" standalone="yes"?>
<Relationships xmlns="http://schemas.openxmlformats.org/package/2006/relationships"><Relationship Id="rId3" Type="http://schemas.openxmlformats.org/officeDocument/2006/relationships/printerSettings" Target="../printerSettings/printerSettings23.bin"/><Relationship Id="rId2" Type="http://schemas.openxmlformats.org/officeDocument/2006/relationships/printerSettings" Target="../printerSettings/printerSettings22.bin"/><Relationship Id="rId1" Type="http://schemas.openxmlformats.org/officeDocument/2006/relationships/printerSettings" Target="../printerSettings/printerSettings21.bin"/></Relationships>
</file>

<file path=xl/worksheets/_rels/sheet10.xml.rels><?xml version="1.0" encoding="UTF-8" standalone="yes"?>
<Relationships xmlns="http://schemas.openxmlformats.org/package/2006/relationships"><Relationship Id="rId3" Type="http://schemas.openxmlformats.org/officeDocument/2006/relationships/printerSettings" Target="../printerSettings/printerSettings26.bin"/><Relationship Id="rId2" Type="http://schemas.openxmlformats.org/officeDocument/2006/relationships/printerSettings" Target="../printerSettings/printerSettings25.bin"/><Relationship Id="rId1" Type="http://schemas.openxmlformats.org/officeDocument/2006/relationships/printerSettings" Target="../printerSettings/printerSettings24.bin"/></Relationships>
</file>

<file path=xl/worksheets/_rels/sheet11.xml.rels><?xml version="1.0" encoding="UTF-8" standalone="yes"?>
<Relationships xmlns="http://schemas.openxmlformats.org/package/2006/relationships"><Relationship Id="rId3" Type="http://schemas.openxmlformats.org/officeDocument/2006/relationships/printerSettings" Target="../printerSettings/printerSettings29.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s>
</file>

<file path=xl/worksheets/_rels/sheet12.xml.rels><?xml version="1.0" encoding="UTF-8" standalone="yes"?>
<Relationships xmlns="http://schemas.openxmlformats.org/package/2006/relationships"><Relationship Id="rId3" Type="http://schemas.openxmlformats.org/officeDocument/2006/relationships/printerSettings" Target="../printerSettings/printerSettings32.bin"/><Relationship Id="rId2" Type="http://schemas.openxmlformats.org/officeDocument/2006/relationships/printerSettings" Target="../printerSettings/printerSettings31.bin"/><Relationship Id="rId1" Type="http://schemas.openxmlformats.org/officeDocument/2006/relationships/printerSettings" Target="../printerSettings/printerSettings30.bin"/></Relationships>
</file>

<file path=xl/worksheets/_rels/sheet13.xml.rels><?xml version="1.0" encoding="UTF-8" standalone="yes"?>
<Relationships xmlns="http://schemas.openxmlformats.org/package/2006/relationships"><Relationship Id="rId3" Type="http://schemas.openxmlformats.org/officeDocument/2006/relationships/printerSettings" Target="../printerSettings/printerSettings35.bin"/><Relationship Id="rId2" Type="http://schemas.openxmlformats.org/officeDocument/2006/relationships/printerSettings" Target="../printerSettings/printerSettings34.bin"/><Relationship Id="rId1" Type="http://schemas.openxmlformats.org/officeDocument/2006/relationships/printerSettings" Target="../printerSettings/printerSettings3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1"/>
  <sheetViews>
    <sheetView showGridLines="0" tabSelected="1" topLeftCell="A7" zoomScale="90" zoomScaleNormal="90" workbookViewId="0">
      <selection activeCell="A7" sqref="A7:G7"/>
    </sheetView>
  </sheetViews>
  <sheetFormatPr defaultColWidth="9.140625" defaultRowHeight="12.75" x14ac:dyDescent="0.2"/>
  <cols>
    <col min="1" max="1" width="24.140625" style="2" customWidth="1"/>
    <col min="2" max="2" width="23.7109375" style="2" customWidth="1"/>
    <col min="3" max="3" width="21.85546875" style="2" customWidth="1"/>
    <col min="4" max="4" width="24" style="2" customWidth="1"/>
    <col min="5" max="5" width="20.85546875" style="1" customWidth="1"/>
    <col min="6" max="6" width="18.85546875" style="1" customWidth="1"/>
    <col min="7" max="7" width="54.28515625" style="3" customWidth="1"/>
    <col min="8" max="21" width="9.28515625" style="1" customWidth="1"/>
    <col min="22" max="16384" width="9.140625" style="1"/>
  </cols>
  <sheetData>
    <row r="1" spans="1:10" s="3" customFormat="1" ht="15.75" customHeight="1" x14ac:dyDescent="0.2">
      <c r="A1" s="914" t="s">
        <v>0</v>
      </c>
      <c r="B1" s="914"/>
      <c r="C1" s="914"/>
      <c r="D1" s="255"/>
      <c r="E1" s="914" t="s">
        <v>1</v>
      </c>
      <c r="F1" s="914"/>
      <c r="G1" s="373" t="s">
        <v>303</v>
      </c>
      <c r="H1" s="246"/>
    </row>
    <row r="2" spans="1:10" s="9" customFormat="1" ht="18" x14ac:dyDescent="0.2">
      <c r="A2" s="909" t="s">
        <v>2</v>
      </c>
      <c r="B2" s="909"/>
      <c r="C2" s="909"/>
      <c r="D2" s="909"/>
      <c r="E2" s="909"/>
      <c r="F2" s="909"/>
      <c r="G2" s="909"/>
    </row>
    <row r="3" spans="1:10" s="4" customFormat="1" ht="27" customHeight="1" x14ac:dyDescent="0.25">
      <c r="A3" s="519" t="s">
        <v>3</v>
      </c>
      <c r="B3" s="910"/>
      <c r="C3" s="911"/>
      <c r="D3" s="912" t="s">
        <v>4</v>
      </c>
      <c r="E3" s="912"/>
      <c r="F3" s="912"/>
      <c r="G3" s="372"/>
      <c r="H3" s="535"/>
    </row>
    <row r="4" spans="1:10" s="4" customFormat="1" ht="31.5" customHeight="1" x14ac:dyDescent="0.25">
      <c r="A4" s="519" t="s">
        <v>5</v>
      </c>
      <c r="B4" s="910"/>
      <c r="C4" s="911"/>
      <c r="D4" s="912" t="s">
        <v>6</v>
      </c>
      <c r="E4" s="912"/>
      <c r="F4" s="912"/>
      <c r="G4" s="374" t="s">
        <v>7</v>
      </c>
      <c r="H4" s="535"/>
    </row>
    <row r="5" spans="1:10" s="4" customFormat="1" ht="8.25" customHeight="1" thickBot="1" x14ac:dyDescent="0.25">
      <c r="A5" s="7"/>
      <c r="B5" s="554"/>
      <c r="C5" s="554"/>
      <c r="D5" s="7"/>
      <c r="E5" s="7"/>
      <c r="F5" s="7"/>
      <c r="G5" s="12"/>
      <c r="H5" s="535"/>
    </row>
    <row r="6" spans="1:10" s="95" customFormat="1" ht="33" customHeight="1" thickBot="1" x14ac:dyDescent="0.25">
      <c r="A6" s="918" t="s">
        <v>8</v>
      </c>
      <c r="B6" s="919"/>
      <c r="C6" s="919"/>
      <c r="D6" s="919"/>
      <c r="E6" s="919"/>
      <c r="F6" s="919"/>
      <c r="G6" s="920"/>
    </row>
    <row r="7" spans="1:10" s="96" customFormat="1" ht="313.5" customHeight="1" thickBot="1" x14ac:dyDescent="0.25">
      <c r="A7" s="921" t="s">
        <v>317</v>
      </c>
      <c r="B7" s="922"/>
      <c r="C7" s="922"/>
      <c r="D7" s="922"/>
      <c r="E7" s="922"/>
      <c r="F7" s="922"/>
      <c r="G7" s="923"/>
    </row>
    <row r="8" spans="1:10" ht="8.25" customHeight="1" x14ac:dyDescent="0.2">
      <c r="E8" s="2"/>
      <c r="F8" s="2"/>
      <c r="G8" s="557"/>
    </row>
    <row r="9" spans="1:10" ht="30.75" customHeight="1" thickBot="1" x14ac:dyDescent="0.25">
      <c r="A9" s="924" t="s">
        <v>9</v>
      </c>
      <c r="B9" s="924"/>
      <c r="C9" s="924"/>
      <c r="D9" s="924"/>
      <c r="E9" s="924"/>
      <c r="F9" s="924"/>
      <c r="G9" s="924"/>
    </row>
    <row r="10" spans="1:10" s="92" customFormat="1" ht="77.25" thickBot="1" x14ac:dyDescent="0.25">
      <c r="A10" s="28" t="s">
        <v>10</v>
      </c>
      <c r="B10" s="29" t="s">
        <v>11</v>
      </c>
      <c r="C10" s="30" t="s">
        <v>12</v>
      </c>
      <c r="D10" s="891" t="s">
        <v>13</v>
      </c>
      <c r="E10" s="897" t="s">
        <v>291</v>
      </c>
      <c r="F10" s="31" t="s">
        <v>292</v>
      </c>
      <c r="G10" s="21" t="s">
        <v>14</v>
      </c>
      <c r="H10" s="21" t="s">
        <v>15</v>
      </c>
      <c r="I10" s="15" t="s">
        <v>16</v>
      </c>
    </row>
    <row r="11" spans="1:10" ht="30" customHeight="1" x14ac:dyDescent="0.2">
      <c r="A11" s="32" t="s">
        <v>17</v>
      </c>
      <c r="B11" s="558">
        <f>ROUND('a. Personnel'!E180,0)</f>
        <v>0</v>
      </c>
      <c r="C11" s="559">
        <f>ROUND('a. Personnel'!H180,0)</f>
        <v>0</v>
      </c>
      <c r="D11" s="892">
        <f>ROUND('a. Personnel'!K180,0)</f>
        <v>0</v>
      </c>
      <c r="E11" s="898">
        <f>ROUND('a. Personnel'!N180,0)</f>
        <v>0</v>
      </c>
      <c r="F11" s="560">
        <f>ROUND('a. Personnel'!Q180,0)</f>
        <v>0</v>
      </c>
      <c r="G11" s="183">
        <f>SUM(B11:F11)</f>
        <v>0</v>
      </c>
      <c r="H11" s="83" t="str">
        <f>IFERROR(G11/$G$24,"")</f>
        <v/>
      </c>
      <c r="I11" s="381"/>
      <c r="J11" s="246"/>
    </row>
    <row r="12" spans="1:10" ht="30.75" customHeight="1" x14ac:dyDescent="0.2">
      <c r="A12" s="33" t="s">
        <v>18</v>
      </c>
      <c r="B12" s="561">
        <f>ROUND('b. Fringe Benefits'!D10,0)</f>
        <v>0</v>
      </c>
      <c r="C12" s="562">
        <f>ROUND('b. Fringe Benefits'!E10,0)</f>
        <v>0</v>
      </c>
      <c r="D12" s="893">
        <f>ROUND('b. Fringe Benefits'!F10,0)</f>
        <v>0</v>
      </c>
      <c r="E12" s="899">
        <f>ROUND('b. Fringe Benefits'!G10,0)</f>
        <v>0</v>
      </c>
      <c r="F12" s="563">
        <f>ROUND('b. Fringe Benefits'!H10,0)</f>
        <v>0</v>
      </c>
      <c r="G12" s="183">
        <f>SUM(B12:F12)</f>
        <v>0</v>
      </c>
      <c r="H12" s="83" t="str">
        <f>IFERROR(G12/$G$24,"")</f>
        <v/>
      </c>
      <c r="I12" s="382"/>
      <c r="J12" s="246"/>
    </row>
    <row r="13" spans="1:10" ht="28.5" customHeight="1" x14ac:dyDescent="0.2">
      <c r="A13" s="33" t="s">
        <v>19</v>
      </c>
      <c r="B13" s="561">
        <f>ROUND('c. Travel'!G48,0)</f>
        <v>0</v>
      </c>
      <c r="C13" s="562">
        <f>ROUND('c. Travel'!G91,0)</f>
        <v>0</v>
      </c>
      <c r="D13" s="893">
        <f>ROUND('c. Travel'!G134,0)</f>
        <v>0</v>
      </c>
      <c r="E13" s="899">
        <f>ROUND('c. Travel'!G177,0)</f>
        <v>0</v>
      </c>
      <c r="F13" s="563">
        <f>ROUND('c. Travel'!G220,0)</f>
        <v>0</v>
      </c>
      <c r="G13" s="183">
        <f>SUM(B13:F13)</f>
        <v>0</v>
      </c>
      <c r="H13" s="83" t="str">
        <f>IFERROR(G13/$G$24,"")</f>
        <v/>
      </c>
      <c r="I13" s="382"/>
      <c r="J13" s="246"/>
    </row>
    <row r="14" spans="1:10" ht="27.75" customHeight="1" x14ac:dyDescent="0.2">
      <c r="A14" s="33" t="s">
        <v>20</v>
      </c>
      <c r="B14" s="561">
        <f>ROUND('d. Equipment'!D80,0)</f>
        <v>0</v>
      </c>
      <c r="C14" s="562">
        <f>ROUND('d. Equipment'!D153,0)</f>
        <v>0</v>
      </c>
      <c r="D14" s="893">
        <f>ROUND('d. Equipment'!D226,0)</f>
        <v>0</v>
      </c>
      <c r="E14" s="899">
        <f>ROUND('d. Equipment'!D299,0)</f>
        <v>0</v>
      </c>
      <c r="F14" s="563">
        <f>ROUND('d. Equipment'!D372,0)</f>
        <v>0</v>
      </c>
      <c r="G14" s="183">
        <f>SUM(B14:F14)</f>
        <v>0</v>
      </c>
      <c r="H14" s="83" t="str">
        <f>IFERROR(G14/$G$24,"")</f>
        <v/>
      </c>
      <c r="I14" s="382"/>
      <c r="J14" s="246"/>
    </row>
    <row r="15" spans="1:10" ht="29.25" customHeight="1" x14ac:dyDescent="0.2">
      <c r="A15" s="33" t="s">
        <v>21</v>
      </c>
      <c r="B15" s="561">
        <f>ROUND('e. Supplies'!D80,0)</f>
        <v>0</v>
      </c>
      <c r="C15" s="562">
        <f>ROUND('e. Supplies'!D153,0)</f>
        <v>0</v>
      </c>
      <c r="D15" s="893">
        <f>ROUND('e. Supplies'!B372,0)</f>
        <v>0</v>
      </c>
      <c r="E15" s="899">
        <f>ROUND('e. Supplies'!C372,0)</f>
        <v>0</v>
      </c>
      <c r="F15" s="563">
        <f>ROUND('e. Supplies'!D372,0)</f>
        <v>0</v>
      </c>
      <c r="G15" s="183">
        <f>SUM(B15:F15)</f>
        <v>0</v>
      </c>
      <c r="H15" s="83" t="str">
        <f>IFERROR(G15/$G$24,"")</f>
        <v/>
      </c>
      <c r="I15" s="382"/>
      <c r="J15" s="246"/>
    </row>
    <row r="16" spans="1:10" x14ac:dyDescent="0.2">
      <c r="A16" s="34" t="s">
        <v>22</v>
      </c>
      <c r="B16" s="561"/>
      <c r="C16" s="562"/>
      <c r="D16" s="893"/>
      <c r="E16" s="899"/>
      <c r="F16" s="563"/>
      <c r="G16" s="564"/>
      <c r="H16" s="565"/>
      <c r="I16" s="383"/>
      <c r="J16" s="246"/>
    </row>
    <row r="17" spans="1:10" x14ac:dyDescent="0.2">
      <c r="A17" s="71" t="s">
        <v>23</v>
      </c>
      <c r="B17" s="184">
        <f>ROUND('f. Contractual'!C21,0)</f>
        <v>0</v>
      </c>
      <c r="C17" s="185">
        <f>ROUND('f. Contractual'!D21,0)</f>
        <v>0</v>
      </c>
      <c r="D17" s="894">
        <f>ROUND('f. Contractual'!C21,0)</f>
        <v>0</v>
      </c>
      <c r="E17" s="900">
        <f>ROUND('f. Contractual'!D21,0)</f>
        <v>0</v>
      </c>
      <c r="F17" s="186">
        <f>ROUND('f. Contractual'!E21,0)</f>
        <v>0</v>
      </c>
      <c r="G17" s="187">
        <f>SUM(B17:F17)</f>
        <v>0</v>
      </c>
      <c r="H17" s="74" t="str">
        <f t="shared" ref="H17:H23" si="0">IFERROR(G17/$G$24,"")</f>
        <v/>
      </c>
      <c r="I17" s="382"/>
      <c r="J17" s="246"/>
    </row>
    <row r="18" spans="1:10" x14ac:dyDescent="0.2">
      <c r="A18" s="71" t="s">
        <v>24</v>
      </c>
      <c r="B18" s="188">
        <f>ROUND('f. Contractual'!C48,0)</f>
        <v>0</v>
      </c>
      <c r="C18" s="189">
        <f>ROUND('f. Contractual'!D48,0)</f>
        <v>0</v>
      </c>
      <c r="D18" s="895">
        <f>ROUND('f. Contractual'!C48,0)</f>
        <v>0</v>
      </c>
      <c r="E18" s="901">
        <f>ROUND('f. Contractual'!D48,0)</f>
        <v>0</v>
      </c>
      <c r="F18" s="190">
        <f>ROUND('f. Contractual'!E48,0)</f>
        <v>0</v>
      </c>
      <c r="G18" s="187">
        <f>SUM(B18:F18)</f>
        <v>0</v>
      </c>
      <c r="H18" s="74" t="str">
        <f t="shared" si="0"/>
        <v/>
      </c>
      <c r="I18" s="382"/>
      <c r="J18" s="246"/>
    </row>
    <row r="19" spans="1:10" x14ac:dyDescent="0.2">
      <c r="A19" s="71" t="s">
        <v>25</v>
      </c>
      <c r="B19" s="188">
        <f>ROUND('f. Contractual'!C35,0)</f>
        <v>0</v>
      </c>
      <c r="C19" s="189">
        <f>ROUND('f. Contractual'!D35,0)</f>
        <v>0</v>
      </c>
      <c r="D19" s="895">
        <f>ROUND('f. Contractual'!C35,0)</f>
        <v>0</v>
      </c>
      <c r="E19" s="901">
        <f>ROUND('f. Contractual'!D35,0)</f>
        <v>0</v>
      </c>
      <c r="F19" s="190">
        <f>ROUND('f. Contractual'!E35,0)</f>
        <v>0</v>
      </c>
      <c r="G19" s="187">
        <f>SUM(B19:F19)</f>
        <v>0</v>
      </c>
      <c r="H19" s="74" t="str">
        <f t="shared" si="0"/>
        <v/>
      </c>
      <c r="I19" s="382"/>
      <c r="J19" s="246"/>
    </row>
    <row r="20" spans="1:10" ht="18.75" customHeight="1" x14ac:dyDescent="0.2">
      <c r="A20" s="72" t="s">
        <v>26</v>
      </c>
      <c r="B20" s="558">
        <f>SUM(B17:B19)</f>
        <v>0</v>
      </c>
      <c r="C20" s="559">
        <f t="shared" ref="C20:G20" si="1">SUM(C17:C19)</f>
        <v>0</v>
      </c>
      <c r="D20" s="892">
        <f t="shared" ref="D20" si="2">SUM(D17:D19)</f>
        <v>0</v>
      </c>
      <c r="E20" s="898">
        <f t="shared" ref="E20" si="3">SUM(E17:E19)</f>
        <v>0</v>
      </c>
      <c r="F20" s="560">
        <f t="shared" si="1"/>
        <v>0</v>
      </c>
      <c r="G20" s="183">
        <f t="shared" si="1"/>
        <v>0</v>
      </c>
      <c r="H20" s="83" t="str">
        <f t="shared" si="0"/>
        <v/>
      </c>
      <c r="I20" s="382"/>
      <c r="J20" s="246"/>
    </row>
    <row r="21" spans="1:10" ht="32.25" customHeight="1" x14ac:dyDescent="0.2">
      <c r="A21" s="33" t="s">
        <v>27</v>
      </c>
      <c r="B21" s="558">
        <f>ROUND('g. Construction'!B16,0)</f>
        <v>0</v>
      </c>
      <c r="C21" s="559">
        <f>ROUND('g. Construction'!B24,0)</f>
        <v>0</v>
      </c>
      <c r="D21" s="892">
        <f>ROUND('g. Construction'!B32,0)</f>
        <v>0</v>
      </c>
      <c r="E21" s="898">
        <f>ROUND('g. Construction'!B40,0)</f>
        <v>0</v>
      </c>
      <c r="F21" s="560">
        <f>ROUND('g. Construction'!B48,0)</f>
        <v>0</v>
      </c>
      <c r="G21" s="183">
        <f>SUM(B21:F21)</f>
        <v>0</v>
      </c>
      <c r="H21" s="83" t="str">
        <f t="shared" si="0"/>
        <v/>
      </c>
      <c r="I21" s="382"/>
      <c r="J21" s="246"/>
    </row>
    <row r="22" spans="1:10" ht="29.25" customHeight="1" x14ac:dyDescent="0.2">
      <c r="A22" s="33" t="s">
        <v>28</v>
      </c>
      <c r="B22" s="561">
        <f>ROUND('h. Other'!B44,0)</f>
        <v>0</v>
      </c>
      <c r="C22" s="562">
        <f>ROUND('h. Other'!B67,0)</f>
        <v>0</v>
      </c>
      <c r="D22" s="893">
        <f>ROUND('h. Other'!B90,0)</f>
        <v>0</v>
      </c>
      <c r="E22" s="899">
        <f>ROUND('h. Other'!B113,0)</f>
        <v>0</v>
      </c>
      <c r="F22" s="563">
        <f>ROUND('h. Other'!B136,0)</f>
        <v>0</v>
      </c>
      <c r="G22" s="183">
        <f>SUM(B22:F22)</f>
        <v>0</v>
      </c>
      <c r="H22" s="83" t="str">
        <f t="shared" si="0"/>
        <v/>
      </c>
      <c r="I22" s="382"/>
      <c r="J22" s="246"/>
    </row>
    <row r="23" spans="1:10" ht="30.75" customHeight="1" x14ac:dyDescent="0.2">
      <c r="A23" s="33" t="s">
        <v>29</v>
      </c>
      <c r="B23" s="561">
        <f>ROUND('i. Indirect Costs'!D9,0)</f>
        <v>0</v>
      </c>
      <c r="C23" s="562">
        <f>ROUND('i. Indirect Costs'!E9,0)</f>
        <v>0</v>
      </c>
      <c r="D23" s="893">
        <f>ROUND('i. Indirect Costs'!F9,0)</f>
        <v>0</v>
      </c>
      <c r="E23" s="899">
        <f>ROUND('i. Indirect Costs'!G9,0)</f>
        <v>0</v>
      </c>
      <c r="F23" s="563">
        <f>ROUND('i. Indirect Costs'!H9,0)</f>
        <v>0</v>
      </c>
      <c r="G23" s="183">
        <f>SUM(B23:F23)</f>
        <v>0</v>
      </c>
      <c r="H23" s="83" t="str">
        <f t="shared" si="0"/>
        <v/>
      </c>
      <c r="I23" s="382"/>
      <c r="J23" s="246"/>
    </row>
    <row r="24" spans="1:10" ht="26.25" customHeight="1" thickBot="1" x14ac:dyDescent="0.25">
      <c r="A24" s="35" t="s">
        <v>30</v>
      </c>
      <c r="B24" s="165">
        <f>SUM(B11:B15,B20:B23)</f>
        <v>0</v>
      </c>
      <c r="C24" s="191">
        <f>SUM(C11:C15,C20:C23)</f>
        <v>0</v>
      </c>
      <c r="D24" s="896">
        <f t="shared" ref="D24" si="4">SUM(D11:D15,D20:D23)</f>
        <v>0</v>
      </c>
      <c r="E24" s="902">
        <f t="shared" ref="E24:F24" si="5">SUM(E11:E15,E20:E23)</f>
        <v>0</v>
      </c>
      <c r="F24" s="192">
        <f t="shared" si="5"/>
        <v>0</v>
      </c>
      <c r="G24" s="193">
        <f>SUM(G11:G15,G20:G23)</f>
        <v>0</v>
      </c>
      <c r="H24" s="73" t="str">
        <f>IFERROR(SUM(H11:H23)-H20,"")</f>
        <v/>
      </c>
      <c r="I24" s="384"/>
      <c r="J24" s="246"/>
    </row>
    <row r="25" spans="1:10" ht="53.25" customHeight="1" x14ac:dyDescent="0.2">
      <c r="G25" s="246"/>
    </row>
    <row r="26" spans="1:10" ht="15.75" thickBot="1" x14ac:dyDescent="0.25">
      <c r="A26" s="913" t="s">
        <v>31</v>
      </c>
      <c r="B26" s="913"/>
      <c r="C26" s="913"/>
      <c r="D26" s="566"/>
      <c r="E26" s="567"/>
      <c r="F26" s="566"/>
      <c r="G26" s="246"/>
    </row>
    <row r="27" spans="1:10" ht="178.5" customHeight="1" thickBot="1" x14ac:dyDescent="0.25">
      <c r="A27" s="915"/>
      <c r="B27" s="916"/>
      <c r="C27" s="916"/>
      <c r="D27" s="916"/>
      <c r="E27" s="916"/>
      <c r="F27" s="916"/>
      <c r="G27" s="917"/>
    </row>
    <row r="31" spans="1:10" x14ac:dyDescent="0.2">
      <c r="A31" s="93"/>
      <c r="B31" s="93"/>
      <c r="C31" s="93"/>
      <c r="D31" s="93"/>
      <c r="G31" s="246"/>
    </row>
  </sheetData>
  <sheetProtection selectLockedCells="1"/>
  <customSheetViews>
    <customSheetView guid="{7A22A0F3-26C2-4F41-A45F-3AA4AB522C13}" showPageBreaks="1" printArea="1" topLeftCell="A7">
      <selection activeCell="A7" sqref="A7:G7"/>
      <rowBreaks count="1" manualBreakCount="1">
        <brk id="25" max="16383" man="1"/>
      </rowBreaks>
      <pageMargins left="0" right="0" top="0" bottom="0" header="0" footer="0"/>
      <printOptions horizontalCentered="1"/>
      <pageSetup scale="85" fitToHeight="2" orientation="landscape" horizontalDpi="300" verticalDpi="300" r:id="rId1"/>
      <headerFooter alignWithMargins="0"/>
    </customSheetView>
    <customSheetView guid="{640DA41A-A77A-482D-897F-55BCEE7E5329}" scale="130" showGridLines="0" printArea="1">
      <selection activeCell="A7" sqref="A7:G7"/>
      <rowBreaks count="1" manualBreakCount="1">
        <brk id="25" max="16383" man="1"/>
      </rowBreaks>
      <pageMargins left="0" right="0" top="0" bottom="0" header="0" footer="0"/>
      <printOptions horizontalCentered="1"/>
      <pageSetup scale="70" fitToHeight="2" orientation="landscape" horizontalDpi="300" verticalDpi="300" r:id="rId2"/>
      <headerFooter alignWithMargins="0"/>
    </customSheetView>
  </customSheetViews>
  <mergeCells count="12">
    <mergeCell ref="A27:G27"/>
    <mergeCell ref="B4:C4"/>
    <mergeCell ref="D4:F4"/>
    <mergeCell ref="A6:G6"/>
    <mergeCell ref="A7:G7"/>
    <mergeCell ref="A9:G9"/>
    <mergeCell ref="A2:G2"/>
    <mergeCell ref="B3:C3"/>
    <mergeCell ref="D3:F3"/>
    <mergeCell ref="A26:C26"/>
    <mergeCell ref="E1:F1"/>
    <mergeCell ref="A1:C1"/>
  </mergeCells>
  <phoneticPr fontId="2" type="noConversion"/>
  <printOptions horizontalCentered="1"/>
  <pageMargins left="0.5" right="0.5" top="0.25" bottom="0.25" header="0.5" footer="0.5"/>
  <pageSetup scale="65" fitToHeight="2" orientation="landscape" horizontalDpi="300" verticalDpi="300" r:id="rId3"/>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45"/>
  <sheetViews>
    <sheetView workbookViewId="0">
      <selection activeCell="F15" sqref="F15"/>
    </sheetView>
  </sheetViews>
  <sheetFormatPr defaultColWidth="9.140625" defaultRowHeight="13.5" x14ac:dyDescent="0.2"/>
  <cols>
    <col min="1" max="1" width="2.42578125" style="55" customWidth="1"/>
    <col min="2" max="2" width="17.85546875" style="55" customWidth="1"/>
    <col min="3" max="3" width="17.28515625" style="55" customWidth="1"/>
    <col min="4" max="4" width="17.85546875" style="55" customWidth="1"/>
    <col min="5" max="5" width="16.140625" style="55" customWidth="1"/>
    <col min="6" max="6" width="17.140625" style="55" customWidth="1"/>
    <col min="7" max="7" width="21" style="55" customWidth="1"/>
    <col min="8" max="8" width="19.140625" style="55" customWidth="1"/>
    <col min="9" max="16384" width="9.140625" style="55"/>
  </cols>
  <sheetData>
    <row r="1" spans="1:13" ht="17.25" customHeight="1" x14ac:dyDescent="0.2">
      <c r="A1" s="936" t="s">
        <v>32</v>
      </c>
      <c r="B1" s="926"/>
      <c r="C1" s="944"/>
      <c r="D1" s="944"/>
      <c r="E1" s="99" t="s">
        <v>33</v>
      </c>
      <c r="F1" s="98"/>
      <c r="G1" s="524"/>
      <c r="H1" s="524"/>
      <c r="I1" s="524"/>
      <c r="J1" s="524"/>
      <c r="K1" s="524"/>
      <c r="L1" s="522"/>
      <c r="M1" s="522"/>
    </row>
    <row r="2" spans="1:13" ht="27.75" customHeight="1" x14ac:dyDescent="0.2">
      <c r="A2" s="937" t="s">
        <v>34</v>
      </c>
      <c r="B2" s="938"/>
      <c r="C2" s="938"/>
      <c r="D2" s="938"/>
      <c r="E2" s="938"/>
      <c r="F2" s="938"/>
      <c r="G2" s="938"/>
      <c r="H2" s="938"/>
      <c r="I2" s="528"/>
      <c r="J2" s="528"/>
      <c r="K2" s="528"/>
      <c r="L2" s="528"/>
      <c r="M2" s="524"/>
    </row>
    <row r="3" spans="1:13" ht="7.5" customHeight="1" x14ac:dyDescent="0.2">
      <c r="A3" s="939" t="s">
        <v>35</v>
      </c>
      <c r="B3" s="940"/>
      <c r="C3" s="940"/>
      <c r="D3" s="940"/>
      <c r="E3" s="940"/>
      <c r="F3" s="940"/>
      <c r="G3" s="940"/>
      <c r="H3" s="940"/>
      <c r="I3" s="529"/>
      <c r="J3" s="529"/>
      <c r="K3" s="529"/>
      <c r="L3" s="529"/>
      <c r="M3" s="524"/>
    </row>
    <row r="4" spans="1:13" ht="10.5" customHeight="1" x14ac:dyDescent="0.2">
      <c r="A4" s="941" t="s">
        <v>36</v>
      </c>
      <c r="B4" s="941"/>
      <c r="C4" s="942"/>
      <c r="D4" s="942"/>
      <c r="E4" s="942"/>
      <c r="F4" s="943"/>
      <c r="G4" s="943"/>
      <c r="H4" s="943"/>
      <c r="I4" s="522"/>
      <c r="J4" s="522"/>
      <c r="K4" s="522"/>
      <c r="L4" s="522"/>
      <c r="M4" s="522"/>
    </row>
    <row r="5" spans="1:13" ht="12" customHeight="1" x14ac:dyDescent="0.2">
      <c r="A5" s="925"/>
      <c r="B5" s="927" t="s">
        <v>37</v>
      </c>
      <c r="C5" s="929" t="s">
        <v>38</v>
      </c>
      <c r="D5" s="931" t="s">
        <v>39</v>
      </c>
      <c r="E5" s="932"/>
      <c r="F5" s="933" t="s">
        <v>40</v>
      </c>
      <c r="G5" s="934"/>
      <c r="H5" s="935"/>
      <c r="I5" s="522"/>
      <c r="J5" s="522"/>
      <c r="K5" s="522"/>
      <c r="L5" s="522"/>
      <c r="M5" s="522"/>
    </row>
    <row r="6" spans="1:13" s="58" customFormat="1" ht="25.5" customHeight="1" x14ac:dyDescent="0.2">
      <c r="A6" s="926"/>
      <c r="B6" s="928"/>
      <c r="C6" s="930"/>
      <c r="D6" s="57" t="s">
        <v>41</v>
      </c>
      <c r="E6" s="57" t="s">
        <v>42</v>
      </c>
      <c r="F6" s="57" t="s">
        <v>43</v>
      </c>
      <c r="G6" s="57" t="s">
        <v>44</v>
      </c>
      <c r="H6" s="525" t="s">
        <v>45</v>
      </c>
      <c r="I6" s="525"/>
      <c r="J6" s="525"/>
      <c r="K6" s="525"/>
      <c r="L6" s="525"/>
      <c r="M6" s="525"/>
    </row>
    <row r="7" spans="1:13" s="58" customFormat="1" ht="12" customHeight="1" x14ac:dyDescent="0.2">
      <c r="A7" s="528"/>
      <c r="B7" s="59" t="s">
        <v>46</v>
      </c>
      <c r="C7" s="60" t="s">
        <v>47</v>
      </c>
      <c r="D7" s="60" t="s">
        <v>48</v>
      </c>
      <c r="E7" s="60" t="s">
        <v>49</v>
      </c>
      <c r="F7" s="60" t="s">
        <v>50</v>
      </c>
      <c r="G7" s="60" t="s">
        <v>51</v>
      </c>
      <c r="H7" s="100" t="s">
        <v>52</v>
      </c>
      <c r="I7" s="525"/>
      <c r="J7" s="525"/>
      <c r="K7" s="525"/>
      <c r="L7" s="525"/>
      <c r="M7" s="525"/>
    </row>
    <row r="8" spans="1:13" s="62" customFormat="1" ht="18" customHeight="1" x14ac:dyDescent="0.2">
      <c r="A8" s="101" t="s">
        <v>53</v>
      </c>
      <c r="B8" s="102"/>
      <c r="C8" s="103"/>
      <c r="D8" s="104"/>
      <c r="E8" s="104"/>
      <c r="F8" s="104"/>
      <c r="G8" s="104"/>
      <c r="H8" s="105">
        <f>SUM(D8:G8)</f>
        <v>0</v>
      </c>
    </row>
    <row r="9" spans="1:13" s="62" customFormat="1" ht="18.75" customHeight="1" x14ac:dyDescent="0.2">
      <c r="A9" s="101" t="s">
        <v>54</v>
      </c>
      <c r="B9" s="102"/>
      <c r="C9" s="103"/>
      <c r="D9" s="104"/>
      <c r="E9" s="104"/>
      <c r="F9" s="104"/>
      <c r="G9" s="104"/>
      <c r="H9" s="105">
        <f>SUM(D9:G9)</f>
        <v>0</v>
      </c>
    </row>
    <row r="10" spans="1:13" s="62" customFormat="1" ht="18.75" customHeight="1" x14ac:dyDescent="0.2">
      <c r="A10" s="101" t="s">
        <v>55</v>
      </c>
      <c r="B10" s="102"/>
      <c r="C10" s="103"/>
      <c r="D10" s="104"/>
      <c r="E10" s="104"/>
      <c r="F10" s="104"/>
      <c r="G10" s="104"/>
      <c r="H10" s="105">
        <f>SUM(D10:G10)</f>
        <v>0</v>
      </c>
    </row>
    <row r="11" spans="1:13" s="62" customFormat="1" ht="19.5" customHeight="1" x14ac:dyDescent="0.2">
      <c r="A11" s="106" t="s">
        <v>56</v>
      </c>
      <c r="B11" s="107"/>
      <c r="C11" s="108"/>
      <c r="D11" s="109"/>
      <c r="E11" s="109"/>
      <c r="F11" s="109"/>
      <c r="G11" s="109"/>
      <c r="H11" s="110">
        <f>SUM(D11:G11)</f>
        <v>0</v>
      </c>
    </row>
    <row r="12" spans="1:13" s="62" customFormat="1" ht="19.5" customHeight="1" x14ac:dyDescent="0.2">
      <c r="A12" s="106" t="s">
        <v>57</v>
      </c>
      <c r="B12" s="64" t="s">
        <v>58</v>
      </c>
      <c r="C12" s="63"/>
      <c r="D12" s="111">
        <f>SUM(D8:D11)</f>
        <v>0</v>
      </c>
      <c r="E12" s="111">
        <f>SUM(E8:E11)</f>
        <v>0</v>
      </c>
      <c r="F12" s="111">
        <f>SUM(F8:F11)</f>
        <v>0</v>
      </c>
      <c r="G12" s="111">
        <f>SUM(G8:G11)</f>
        <v>0</v>
      </c>
      <c r="H12" s="110">
        <f>SUM(H8:H11)</f>
        <v>0</v>
      </c>
    </row>
    <row r="13" spans="1:13" ht="9.75" customHeight="1" x14ac:dyDescent="0.2">
      <c r="A13" s="946" t="s">
        <v>59</v>
      </c>
      <c r="B13" s="946"/>
      <c r="C13" s="943"/>
      <c r="D13" s="943"/>
      <c r="E13" s="943"/>
      <c r="F13" s="943"/>
      <c r="G13" s="943"/>
      <c r="H13" s="947"/>
      <c r="I13" s="522"/>
      <c r="J13" s="522"/>
      <c r="K13" s="522"/>
      <c r="L13" s="522"/>
      <c r="M13" s="522"/>
    </row>
    <row r="14" spans="1:13" x14ac:dyDescent="0.2">
      <c r="A14" s="948" t="s">
        <v>60</v>
      </c>
      <c r="B14" s="950" t="s">
        <v>61</v>
      </c>
      <c r="C14" s="951"/>
      <c r="D14" s="954" t="s">
        <v>62</v>
      </c>
      <c r="E14" s="955"/>
      <c r="F14" s="955"/>
      <c r="G14" s="955"/>
      <c r="H14" s="956" t="s">
        <v>63</v>
      </c>
      <c r="I14" s="522"/>
      <c r="J14" s="522"/>
      <c r="K14" s="522"/>
      <c r="L14" s="522"/>
      <c r="M14" s="522"/>
    </row>
    <row r="15" spans="1:13" ht="18" customHeight="1" x14ac:dyDescent="0.2">
      <c r="A15" s="949"/>
      <c r="B15" s="952"/>
      <c r="C15" s="953"/>
      <c r="D15" s="112" t="s">
        <v>64</v>
      </c>
      <c r="E15" s="112" t="s">
        <v>65</v>
      </c>
      <c r="F15" s="112" t="s">
        <v>66</v>
      </c>
      <c r="G15" s="112" t="s">
        <v>67</v>
      </c>
      <c r="H15" s="931"/>
      <c r="I15" s="522"/>
      <c r="J15" s="522"/>
      <c r="K15" s="522"/>
      <c r="L15" s="522"/>
      <c r="M15" s="522"/>
    </row>
    <row r="16" spans="1:13" s="62" customFormat="1" ht="19.5" customHeight="1" x14ac:dyDescent="0.2">
      <c r="A16" s="522"/>
      <c r="B16" s="925" t="s">
        <v>68</v>
      </c>
      <c r="C16" s="925"/>
      <c r="D16" s="113"/>
      <c r="E16" s="113"/>
      <c r="F16" s="113"/>
      <c r="G16" s="113"/>
      <c r="H16" s="114">
        <f t="shared" ref="H16:H25" si="0">SUM(D16:G16)</f>
        <v>0</v>
      </c>
    </row>
    <row r="17" spans="1:8" s="62" customFormat="1" ht="16.5" x14ac:dyDescent="0.2">
      <c r="A17" s="523"/>
      <c r="B17" s="945" t="s">
        <v>69</v>
      </c>
      <c r="C17" s="945"/>
      <c r="D17" s="115"/>
      <c r="E17" s="115"/>
      <c r="F17" s="115"/>
      <c r="G17" s="115"/>
      <c r="H17" s="116">
        <f t="shared" si="0"/>
        <v>0</v>
      </c>
    </row>
    <row r="18" spans="1:8" s="62" customFormat="1" ht="16.5" x14ac:dyDescent="0.2">
      <c r="A18" s="522"/>
      <c r="B18" s="925" t="s">
        <v>70</v>
      </c>
      <c r="C18" s="925"/>
      <c r="D18" s="113"/>
      <c r="E18" s="113"/>
      <c r="F18" s="113"/>
      <c r="G18" s="113"/>
      <c r="H18" s="116">
        <f t="shared" si="0"/>
        <v>0</v>
      </c>
    </row>
    <row r="19" spans="1:8" s="62" customFormat="1" ht="16.5" x14ac:dyDescent="0.2">
      <c r="A19" s="523"/>
      <c r="B19" s="945" t="s">
        <v>71</v>
      </c>
      <c r="C19" s="945"/>
      <c r="D19" s="115"/>
      <c r="E19" s="115"/>
      <c r="F19" s="115"/>
      <c r="G19" s="115"/>
      <c r="H19" s="116">
        <f t="shared" si="0"/>
        <v>0</v>
      </c>
    </row>
    <row r="20" spans="1:8" s="62" customFormat="1" ht="16.5" x14ac:dyDescent="0.2">
      <c r="A20" s="522"/>
      <c r="B20" s="925" t="s">
        <v>72</v>
      </c>
      <c r="C20" s="925"/>
      <c r="D20" s="113"/>
      <c r="E20" s="113"/>
      <c r="F20" s="113"/>
      <c r="G20" s="113"/>
      <c r="H20" s="116">
        <f t="shared" si="0"/>
        <v>0</v>
      </c>
    </row>
    <row r="21" spans="1:8" s="62" customFormat="1" ht="16.5" x14ac:dyDescent="0.2">
      <c r="A21" s="523"/>
      <c r="B21" s="945" t="s">
        <v>73</v>
      </c>
      <c r="C21" s="945"/>
      <c r="D21" s="115"/>
      <c r="E21" s="115"/>
      <c r="F21" s="115"/>
      <c r="G21" s="115"/>
      <c r="H21" s="116">
        <f t="shared" si="0"/>
        <v>0</v>
      </c>
    </row>
    <row r="22" spans="1:8" s="62" customFormat="1" ht="16.5" x14ac:dyDescent="0.2">
      <c r="A22" s="522"/>
      <c r="B22" s="925" t="s">
        <v>74</v>
      </c>
      <c r="C22" s="925"/>
      <c r="D22" s="113"/>
      <c r="E22" s="113"/>
      <c r="F22" s="113"/>
      <c r="G22" s="113"/>
      <c r="H22" s="116">
        <f t="shared" si="0"/>
        <v>0</v>
      </c>
    </row>
    <row r="23" spans="1:8" s="62" customFormat="1" ht="16.5" x14ac:dyDescent="0.2">
      <c r="A23" s="523"/>
      <c r="B23" s="945" t="s">
        <v>75</v>
      </c>
      <c r="C23" s="945"/>
      <c r="D23" s="115"/>
      <c r="E23" s="115"/>
      <c r="F23" s="115"/>
      <c r="G23" s="115"/>
      <c r="H23" s="116">
        <f t="shared" si="0"/>
        <v>0</v>
      </c>
    </row>
    <row r="24" spans="1:8" s="62" customFormat="1" ht="16.5" x14ac:dyDescent="0.2">
      <c r="A24" s="522"/>
      <c r="B24" s="945" t="s">
        <v>76</v>
      </c>
      <c r="C24" s="960"/>
      <c r="D24" s="117">
        <f>SUM(D16:D23)</f>
        <v>0</v>
      </c>
      <c r="E24" s="117">
        <f>SUM(E16:E23)</f>
        <v>0</v>
      </c>
      <c r="F24" s="117">
        <f>SUM(F16:F23)</f>
        <v>0</v>
      </c>
      <c r="G24" s="117">
        <f>SUM(G16:G23)</f>
        <v>0</v>
      </c>
      <c r="H24" s="117">
        <f t="shared" si="0"/>
        <v>0</v>
      </c>
    </row>
    <row r="25" spans="1:8" s="62" customFormat="1" ht="16.5" x14ac:dyDescent="0.2">
      <c r="A25" s="523"/>
      <c r="B25" s="945" t="s">
        <v>77</v>
      </c>
      <c r="C25" s="945"/>
      <c r="D25" s="115"/>
      <c r="E25" s="115"/>
      <c r="F25" s="115"/>
      <c r="G25" s="115"/>
      <c r="H25" s="116">
        <f t="shared" si="0"/>
        <v>0</v>
      </c>
    </row>
    <row r="26" spans="1:8" s="62" customFormat="1" ht="16.5" x14ac:dyDescent="0.2">
      <c r="A26" s="522"/>
      <c r="B26" s="925" t="s">
        <v>78</v>
      </c>
      <c r="C26" s="925"/>
      <c r="D26" s="117">
        <f>SUM(D24:D25)</f>
        <v>0</v>
      </c>
      <c r="E26" s="117">
        <f>SUM(E24:E25)</f>
        <v>0</v>
      </c>
      <c r="F26" s="117">
        <f>SUM(F24:F25)</f>
        <v>0</v>
      </c>
      <c r="G26" s="117">
        <f>SUM(G24:G25)</f>
        <v>0</v>
      </c>
      <c r="H26" s="117">
        <f>SUM(H24:H25)</f>
        <v>0</v>
      </c>
    </row>
    <row r="27" spans="1:8" x14ac:dyDescent="0.2">
      <c r="A27" s="942"/>
      <c r="B27" s="942"/>
      <c r="C27" s="942"/>
      <c r="D27" s="942"/>
      <c r="E27" s="942"/>
      <c r="F27" s="942"/>
      <c r="G27" s="942"/>
      <c r="H27" s="942"/>
    </row>
    <row r="28" spans="1:8" s="62" customFormat="1" ht="16.5" x14ac:dyDescent="0.2">
      <c r="A28" s="118" t="s">
        <v>79</v>
      </c>
      <c r="B28" s="945" t="s">
        <v>80</v>
      </c>
      <c r="C28" s="945"/>
      <c r="D28" s="115"/>
      <c r="E28" s="115"/>
      <c r="F28" s="115"/>
      <c r="G28" s="115"/>
      <c r="H28" s="116">
        <f>SUM(D28:G28)</f>
        <v>0</v>
      </c>
    </row>
    <row r="29" spans="1:8" s="62" customFormat="1" ht="16.5" x14ac:dyDescent="0.2">
      <c r="A29" s="66"/>
      <c r="B29" s="522"/>
      <c r="C29" s="522"/>
      <c r="D29" s="67"/>
      <c r="E29" s="67"/>
      <c r="F29" s="67"/>
      <c r="G29" s="67"/>
      <c r="H29" s="67"/>
    </row>
    <row r="30" spans="1:8" x14ac:dyDescent="0.2">
      <c r="A30" s="522"/>
      <c r="B30" s="522"/>
      <c r="C30" s="522"/>
      <c r="D30" s="522"/>
      <c r="E30" s="522"/>
      <c r="F30" s="522"/>
      <c r="G30" s="522"/>
      <c r="H30" s="68" t="s">
        <v>81</v>
      </c>
    </row>
    <row r="31" spans="1:8" x14ac:dyDescent="0.2">
      <c r="A31" s="961" t="s">
        <v>82</v>
      </c>
      <c r="B31" s="961"/>
      <c r="C31" s="962"/>
      <c r="D31" s="963"/>
      <c r="E31" s="963"/>
      <c r="F31" s="963"/>
      <c r="G31" s="964" t="s">
        <v>83</v>
      </c>
      <c r="H31" s="940"/>
    </row>
    <row r="32" spans="1:8" x14ac:dyDescent="0.2">
      <c r="A32" s="962" t="s">
        <v>84</v>
      </c>
      <c r="B32" s="965"/>
      <c r="C32" s="965"/>
      <c r="D32" s="965"/>
      <c r="E32" s="965"/>
      <c r="F32" s="965"/>
      <c r="G32" s="965"/>
      <c r="H32" s="966"/>
    </row>
    <row r="33" spans="1:8" x14ac:dyDescent="0.2">
      <c r="A33" s="522"/>
      <c r="B33" s="522"/>
      <c r="C33" s="69"/>
      <c r="D33" s="518"/>
      <c r="E33" s="518"/>
      <c r="F33" s="518"/>
      <c r="G33" s="518"/>
      <c r="H33" s="526"/>
    </row>
    <row r="34" spans="1:8" x14ac:dyDescent="0.2">
      <c r="A34" s="941" t="s">
        <v>85</v>
      </c>
      <c r="B34" s="959"/>
      <c r="C34" s="959"/>
      <c r="D34" s="942"/>
      <c r="E34" s="942"/>
      <c r="F34" s="942"/>
      <c r="G34" s="942"/>
      <c r="H34" s="942"/>
    </row>
    <row r="35" spans="1:8" x14ac:dyDescent="0.2">
      <c r="A35" s="522"/>
      <c r="B35" s="961" t="s">
        <v>86</v>
      </c>
      <c r="C35" s="961"/>
      <c r="D35" s="961"/>
      <c r="E35" s="57" t="s">
        <v>87</v>
      </c>
      <c r="F35" s="57" t="s">
        <v>88</v>
      </c>
      <c r="G35" s="57" t="s">
        <v>89</v>
      </c>
      <c r="H35" s="119" t="s">
        <v>90</v>
      </c>
    </row>
    <row r="36" spans="1:8" x14ac:dyDescent="0.2">
      <c r="A36" s="118" t="s">
        <v>91</v>
      </c>
      <c r="B36" s="967"/>
      <c r="C36" s="967"/>
      <c r="D36" s="967"/>
      <c r="E36" s="53"/>
      <c r="F36" s="53"/>
      <c r="G36" s="53"/>
      <c r="H36" s="120">
        <f>SUM(E36:G36)</f>
        <v>0</v>
      </c>
    </row>
    <row r="37" spans="1:8" x14ac:dyDescent="0.2">
      <c r="A37" s="118" t="s">
        <v>92</v>
      </c>
      <c r="B37" s="967"/>
      <c r="C37" s="967"/>
      <c r="D37" s="967"/>
      <c r="E37" s="53"/>
      <c r="F37" s="53"/>
      <c r="G37" s="53"/>
      <c r="H37" s="120">
        <f>SUM(E37:G37)</f>
        <v>0</v>
      </c>
    </row>
    <row r="38" spans="1:8" x14ac:dyDescent="0.2">
      <c r="A38" s="118" t="s">
        <v>93</v>
      </c>
      <c r="B38" s="967"/>
      <c r="C38" s="967"/>
      <c r="D38" s="967"/>
      <c r="E38" s="53"/>
      <c r="F38" s="53"/>
      <c r="G38" s="53"/>
      <c r="H38" s="120">
        <f>SUM(E38:G38)</f>
        <v>0</v>
      </c>
    </row>
    <row r="39" spans="1:8" x14ac:dyDescent="0.2">
      <c r="A39" s="118" t="s">
        <v>94</v>
      </c>
      <c r="B39" s="967"/>
      <c r="C39" s="967"/>
      <c r="D39" s="967"/>
      <c r="E39" s="53"/>
      <c r="F39" s="53"/>
      <c r="G39" s="53"/>
      <c r="H39" s="120">
        <f>SUM(E39:G39)</f>
        <v>0</v>
      </c>
    </row>
    <row r="40" spans="1:8" x14ac:dyDescent="0.2">
      <c r="A40" s="121" t="s">
        <v>95</v>
      </c>
      <c r="B40" s="957" t="s">
        <v>96</v>
      </c>
      <c r="C40" s="958"/>
      <c r="D40" s="958"/>
      <c r="E40" s="122">
        <f>SUM(E36:E39)</f>
        <v>0</v>
      </c>
      <c r="F40" s="122">
        <f>SUM(F36:F39)</f>
        <v>0</v>
      </c>
      <c r="G40" s="122">
        <f>SUM(G36:G39)</f>
        <v>0</v>
      </c>
      <c r="H40" s="123">
        <f>SUM(H36:H39)</f>
        <v>0</v>
      </c>
    </row>
    <row r="41" spans="1:8" x14ac:dyDescent="0.2">
      <c r="A41" s="941" t="s">
        <v>97</v>
      </c>
      <c r="B41" s="959"/>
      <c r="C41" s="959"/>
      <c r="D41" s="942"/>
      <c r="E41" s="981"/>
      <c r="F41" s="981"/>
      <c r="G41" s="981"/>
      <c r="H41" s="981"/>
    </row>
    <row r="42" spans="1:8" x14ac:dyDescent="0.2">
      <c r="A42" s="958"/>
      <c r="B42" s="958"/>
      <c r="C42" s="982"/>
      <c r="D42" s="57" t="s">
        <v>98</v>
      </c>
      <c r="E42" s="57" t="s">
        <v>99</v>
      </c>
      <c r="F42" s="57" t="s">
        <v>100</v>
      </c>
      <c r="G42" s="57" t="s">
        <v>101</v>
      </c>
      <c r="H42" s="119" t="s">
        <v>102</v>
      </c>
    </row>
    <row r="43" spans="1:8" x14ac:dyDescent="0.2">
      <c r="A43" s="118" t="s">
        <v>103</v>
      </c>
      <c r="B43" s="945" t="s">
        <v>43</v>
      </c>
      <c r="C43" s="945"/>
      <c r="D43" s="124">
        <f>SUM(E43:H43)</f>
        <v>0</v>
      </c>
      <c r="E43" s="53"/>
      <c r="F43" s="53"/>
      <c r="G43" s="53"/>
      <c r="H43" s="54"/>
    </row>
    <row r="44" spans="1:8" x14ac:dyDescent="0.2">
      <c r="A44" s="118" t="s">
        <v>104</v>
      </c>
      <c r="B44" s="945" t="s">
        <v>44</v>
      </c>
      <c r="C44" s="945"/>
      <c r="D44" s="124">
        <f>SUM(E44:H44)</f>
        <v>0</v>
      </c>
      <c r="E44" s="53"/>
      <c r="F44" s="53"/>
      <c r="G44" s="53"/>
      <c r="H44" s="54"/>
    </row>
    <row r="45" spans="1:8" x14ac:dyDescent="0.2">
      <c r="A45" s="118" t="s">
        <v>105</v>
      </c>
      <c r="B45" s="941" t="s">
        <v>106</v>
      </c>
      <c r="C45" s="945"/>
      <c r="D45" s="124">
        <f>SUM(D43:D44)</f>
        <v>0</v>
      </c>
      <c r="E45" s="124">
        <f>SUM(E43:E44)</f>
        <v>0</v>
      </c>
      <c r="F45" s="124">
        <f>SUM(F43:F44)</f>
        <v>0</v>
      </c>
      <c r="G45" s="124">
        <f>SUM(G43:G44)</f>
        <v>0</v>
      </c>
      <c r="H45" s="120">
        <f>SUM(H43:H44)</f>
        <v>0</v>
      </c>
    </row>
    <row r="46" spans="1:8" x14ac:dyDescent="0.2">
      <c r="A46" s="941" t="s">
        <v>107</v>
      </c>
      <c r="B46" s="959"/>
      <c r="C46" s="959"/>
      <c r="D46" s="959"/>
      <c r="E46" s="942"/>
      <c r="F46" s="942"/>
      <c r="G46" s="942"/>
      <c r="H46" s="942"/>
    </row>
    <row r="47" spans="1:8" x14ac:dyDescent="0.2">
      <c r="A47" s="983" t="s">
        <v>86</v>
      </c>
      <c r="B47" s="984"/>
      <c r="C47" s="984"/>
      <c r="D47" s="984"/>
      <c r="E47" s="954" t="s">
        <v>108</v>
      </c>
      <c r="F47" s="934"/>
      <c r="G47" s="934"/>
      <c r="H47" s="934"/>
    </row>
    <row r="48" spans="1:8" x14ac:dyDescent="0.2">
      <c r="A48" s="985"/>
      <c r="B48" s="985"/>
      <c r="C48" s="985"/>
      <c r="D48" s="985"/>
      <c r="E48" s="530" t="s">
        <v>109</v>
      </c>
      <c r="F48" s="530" t="s">
        <v>110</v>
      </c>
      <c r="G48" s="530" t="s">
        <v>111</v>
      </c>
      <c r="H48" s="530" t="s">
        <v>112</v>
      </c>
    </row>
    <row r="49" spans="1:8" x14ac:dyDescent="0.2">
      <c r="A49" s="118" t="s">
        <v>113</v>
      </c>
      <c r="B49" s="967"/>
      <c r="C49" s="967"/>
      <c r="D49" s="972"/>
      <c r="E49" s="54"/>
      <c r="F49" s="54"/>
      <c r="G49" s="54"/>
      <c r="H49" s="54"/>
    </row>
    <row r="50" spans="1:8" x14ac:dyDescent="0.2">
      <c r="A50" s="118" t="s">
        <v>114</v>
      </c>
      <c r="B50" s="967"/>
      <c r="C50" s="967"/>
      <c r="D50" s="972"/>
      <c r="E50" s="54"/>
      <c r="F50" s="54"/>
      <c r="G50" s="54"/>
      <c r="H50" s="54"/>
    </row>
    <row r="51" spans="1:8" x14ac:dyDescent="0.2">
      <c r="A51" s="118" t="s">
        <v>115</v>
      </c>
      <c r="B51" s="967"/>
      <c r="C51" s="967"/>
      <c r="D51" s="972"/>
      <c r="E51" s="54"/>
      <c r="F51" s="54"/>
      <c r="G51" s="54"/>
      <c r="H51" s="54"/>
    </row>
    <row r="52" spans="1:8" x14ac:dyDescent="0.2">
      <c r="A52" s="118" t="s">
        <v>116</v>
      </c>
      <c r="B52" s="967"/>
      <c r="C52" s="967"/>
      <c r="D52" s="972"/>
      <c r="E52" s="54"/>
      <c r="F52" s="54"/>
      <c r="G52" s="54"/>
      <c r="H52" s="54"/>
    </row>
    <row r="53" spans="1:8" x14ac:dyDescent="0.2">
      <c r="A53" s="118" t="s">
        <v>117</v>
      </c>
      <c r="B53" s="941" t="s">
        <v>118</v>
      </c>
      <c r="C53" s="945"/>
      <c r="D53" s="945"/>
      <c r="E53" s="120">
        <f>SUM(E49:E52)</f>
        <v>0</v>
      </c>
      <c r="F53" s="120">
        <f>SUM(F49:F52)</f>
        <v>0</v>
      </c>
      <c r="G53" s="120">
        <f>SUM(G49:G52)</f>
        <v>0</v>
      </c>
      <c r="H53" s="120">
        <f>SUM(H49:H52)</f>
        <v>0</v>
      </c>
    </row>
    <row r="54" spans="1:8" x14ac:dyDescent="0.2">
      <c r="A54" s="973" t="s">
        <v>119</v>
      </c>
      <c r="B54" s="973"/>
      <c r="C54" s="926"/>
      <c r="D54" s="974"/>
      <c r="E54" s="974"/>
      <c r="F54" s="974"/>
      <c r="G54" s="974"/>
      <c r="H54" s="974"/>
    </row>
    <row r="55" spans="1:8" x14ac:dyDescent="0.2">
      <c r="A55" s="531" t="s">
        <v>120</v>
      </c>
      <c r="B55" s="531"/>
      <c r="C55" s="975"/>
      <c r="D55" s="976"/>
      <c r="E55" s="70" t="s">
        <v>121</v>
      </c>
      <c r="F55" s="975"/>
      <c r="G55" s="975"/>
      <c r="H55" s="975"/>
    </row>
    <row r="56" spans="1:8" x14ac:dyDescent="0.2">
      <c r="A56" s="977"/>
      <c r="B56" s="977"/>
      <c r="C56" s="977"/>
      <c r="D56" s="978"/>
      <c r="E56" s="979"/>
      <c r="F56" s="977"/>
      <c r="G56" s="977"/>
      <c r="H56" s="977"/>
    </row>
    <row r="57" spans="1:8" x14ac:dyDescent="0.2">
      <c r="A57" s="531" t="s">
        <v>122</v>
      </c>
      <c r="B57" s="531"/>
      <c r="C57" s="980"/>
      <c r="D57" s="980"/>
      <c r="E57" s="980"/>
      <c r="F57" s="980"/>
      <c r="G57" s="980"/>
      <c r="H57" s="980"/>
    </row>
    <row r="58" spans="1:8" x14ac:dyDescent="0.2">
      <c r="A58" s="968"/>
      <c r="B58" s="968"/>
      <c r="C58" s="968"/>
      <c r="D58" s="968"/>
      <c r="E58" s="968"/>
      <c r="F58" s="968"/>
      <c r="G58" s="968"/>
      <c r="H58" s="968"/>
    </row>
    <row r="59" spans="1:8" x14ac:dyDescent="0.2">
      <c r="A59" s="968"/>
      <c r="B59" s="968"/>
      <c r="C59" s="968"/>
      <c r="D59" s="968"/>
      <c r="E59" s="968"/>
      <c r="F59" s="968"/>
      <c r="G59" s="968"/>
      <c r="H59" s="969"/>
    </row>
    <row r="60" spans="1:8" x14ac:dyDescent="0.2">
      <c r="A60" s="970"/>
      <c r="B60" s="970"/>
      <c r="C60" s="970"/>
      <c r="D60" s="970"/>
      <c r="E60" s="970"/>
      <c r="F60" s="970"/>
      <c r="G60" s="970"/>
      <c r="H60" s="971"/>
    </row>
    <row r="61" spans="1:8" x14ac:dyDescent="0.2">
      <c r="A61" s="522"/>
      <c r="B61" s="522"/>
      <c r="C61" s="962"/>
      <c r="D61" s="986"/>
      <c r="E61" s="986"/>
      <c r="F61" s="986"/>
      <c r="G61" s="986"/>
      <c r="H61" s="68" t="s">
        <v>81</v>
      </c>
    </row>
    <row r="62" spans="1:8" x14ac:dyDescent="0.2">
      <c r="A62" s="925" t="s">
        <v>82</v>
      </c>
      <c r="B62" s="925"/>
      <c r="C62" s="69" t="s">
        <v>123</v>
      </c>
      <c r="D62" s="518"/>
      <c r="E62" s="518"/>
      <c r="F62" s="518"/>
      <c r="G62" s="518"/>
      <c r="H62" s="526" t="s">
        <v>83</v>
      </c>
    </row>
    <row r="63" spans="1:8" x14ac:dyDescent="0.2">
      <c r="A63" s="522"/>
      <c r="B63" s="522"/>
      <c r="C63" s="962" t="s">
        <v>84</v>
      </c>
      <c r="D63" s="986"/>
      <c r="E63" s="986"/>
      <c r="F63" s="986"/>
      <c r="G63" s="986"/>
      <c r="H63" s="522"/>
    </row>
    <row r="64" spans="1:8" x14ac:dyDescent="0.2">
      <c r="A64" s="522"/>
      <c r="B64" s="522"/>
      <c r="C64" s="520"/>
      <c r="D64" s="521"/>
      <c r="E64" s="521"/>
      <c r="F64" s="521"/>
      <c r="G64" s="521"/>
      <c r="H64" s="522"/>
    </row>
    <row r="65" spans="1:8" x14ac:dyDescent="0.2">
      <c r="A65" s="987"/>
      <c r="B65" s="987"/>
      <c r="C65" s="987"/>
      <c r="D65" s="987"/>
      <c r="E65" s="987"/>
      <c r="F65" s="987"/>
      <c r="G65" s="987"/>
      <c r="H65" s="987"/>
    </row>
    <row r="66" spans="1:8" x14ac:dyDescent="0.2">
      <c r="A66" s="987"/>
      <c r="B66" s="987"/>
      <c r="C66" s="987"/>
      <c r="D66" s="987"/>
      <c r="E66" s="987"/>
      <c r="F66" s="987"/>
      <c r="G66" s="987"/>
      <c r="H66" s="987"/>
    </row>
    <row r="67" spans="1:8" x14ac:dyDescent="0.2">
      <c r="A67" s="987"/>
      <c r="B67" s="987"/>
      <c r="C67" s="987"/>
      <c r="D67" s="987"/>
      <c r="E67" s="987"/>
      <c r="F67" s="987"/>
      <c r="G67" s="987"/>
      <c r="H67" s="987"/>
    </row>
    <row r="68" spans="1:8" x14ac:dyDescent="0.2">
      <c r="A68" s="987"/>
      <c r="B68" s="987"/>
      <c r="C68" s="987"/>
      <c r="D68" s="987"/>
      <c r="E68" s="987"/>
      <c r="F68" s="987"/>
      <c r="G68" s="987"/>
      <c r="H68" s="987"/>
    </row>
    <row r="69" spans="1:8" x14ac:dyDescent="0.2">
      <c r="A69" s="987"/>
      <c r="B69" s="987"/>
      <c r="C69" s="987"/>
      <c r="D69" s="987"/>
      <c r="E69" s="987"/>
      <c r="F69" s="987"/>
      <c r="G69" s="987"/>
      <c r="H69" s="987"/>
    </row>
    <row r="70" spans="1:8" x14ac:dyDescent="0.2">
      <c r="A70" s="987"/>
      <c r="B70" s="987"/>
      <c r="C70" s="987"/>
      <c r="D70" s="987"/>
      <c r="E70" s="987"/>
      <c r="F70" s="987"/>
      <c r="G70" s="987"/>
      <c r="H70" s="987"/>
    </row>
    <row r="71" spans="1:8" x14ac:dyDescent="0.2">
      <c r="A71" s="987"/>
      <c r="B71" s="987"/>
      <c r="C71" s="987"/>
      <c r="D71" s="987"/>
      <c r="E71" s="987"/>
      <c r="F71" s="987"/>
      <c r="G71" s="987"/>
      <c r="H71" s="987"/>
    </row>
    <row r="72" spans="1:8" x14ac:dyDescent="0.2">
      <c r="A72" s="987"/>
      <c r="B72" s="987"/>
      <c r="C72" s="987"/>
      <c r="D72" s="987"/>
      <c r="E72" s="987"/>
      <c r="F72" s="987"/>
      <c r="G72" s="987"/>
      <c r="H72" s="987"/>
    </row>
    <row r="73" spans="1:8" x14ac:dyDescent="0.2">
      <c r="A73" s="987"/>
      <c r="B73" s="987"/>
      <c r="C73" s="987"/>
      <c r="D73" s="987"/>
      <c r="E73" s="987"/>
      <c r="F73" s="987"/>
      <c r="G73" s="987"/>
      <c r="H73" s="987"/>
    </row>
    <row r="74" spans="1:8" x14ac:dyDescent="0.2">
      <c r="A74" s="987"/>
      <c r="B74" s="987"/>
      <c r="C74" s="987"/>
      <c r="D74" s="987"/>
      <c r="E74" s="987"/>
      <c r="F74" s="987"/>
      <c r="G74" s="987"/>
      <c r="H74" s="987"/>
    </row>
    <row r="75" spans="1:8" x14ac:dyDescent="0.2">
      <c r="A75" s="987"/>
      <c r="B75" s="987"/>
      <c r="C75" s="987"/>
      <c r="D75" s="987"/>
      <c r="E75" s="987"/>
      <c r="F75" s="987"/>
      <c r="G75" s="987"/>
      <c r="H75" s="987"/>
    </row>
    <row r="76" spans="1:8" x14ac:dyDescent="0.2">
      <c r="A76" s="987"/>
      <c r="B76" s="987"/>
      <c r="C76" s="987"/>
      <c r="D76" s="987"/>
      <c r="E76" s="987"/>
      <c r="F76" s="987"/>
      <c r="G76" s="987"/>
      <c r="H76" s="987"/>
    </row>
    <row r="77" spans="1:8" x14ac:dyDescent="0.2">
      <c r="A77" s="987"/>
      <c r="B77" s="987"/>
      <c r="C77" s="987"/>
      <c r="D77" s="987"/>
      <c r="E77" s="987"/>
      <c r="F77" s="987"/>
      <c r="G77" s="987"/>
      <c r="H77" s="987"/>
    </row>
    <row r="78" spans="1:8" x14ac:dyDescent="0.2">
      <c r="A78" s="987"/>
      <c r="B78" s="987"/>
      <c r="C78" s="987"/>
      <c r="D78" s="987"/>
      <c r="E78" s="987"/>
      <c r="F78" s="987"/>
      <c r="G78" s="987"/>
      <c r="H78" s="987"/>
    </row>
    <row r="79" spans="1:8" x14ac:dyDescent="0.2">
      <c r="A79" s="987"/>
      <c r="B79" s="987"/>
      <c r="C79" s="987"/>
      <c r="D79" s="987"/>
      <c r="E79" s="987"/>
      <c r="F79" s="987"/>
      <c r="G79" s="987"/>
      <c r="H79" s="987"/>
    </row>
    <row r="80" spans="1:8" x14ac:dyDescent="0.2">
      <c r="A80" s="987"/>
      <c r="B80" s="987"/>
      <c r="C80" s="987"/>
      <c r="D80" s="987"/>
      <c r="E80" s="987"/>
      <c r="F80" s="987"/>
      <c r="G80" s="987"/>
      <c r="H80" s="987"/>
    </row>
    <row r="81" spans="1:8" x14ac:dyDescent="0.2">
      <c r="A81" s="987"/>
      <c r="B81" s="987"/>
      <c r="C81" s="987"/>
      <c r="D81" s="987"/>
      <c r="E81" s="987"/>
      <c r="F81" s="987"/>
      <c r="G81" s="987"/>
      <c r="H81" s="987"/>
    </row>
    <row r="82" spans="1:8" x14ac:dyDescent="0.2">
      <c r="A82" s="987"/>
      <c r="B82" s="987"/>
      <c r="C82" s="987"/>
      <c r="D82" s="987"/>
      <c r="E82" s="987"/>
      <c r="F82" s="987"/>
      <c r="G82" s="987"/>
      <c r="H82" s="987"/>
    </row>
    <row r="83" spans="1:8" x14ac:dyDescent="0.2">
      <c r="A83" s="987"/>
      <c r="B83" s="987"/>
      <c r="C83" s="987"/>
      <c r="D83" s="987"/>
      <c r="E83" s="987"/>
      <c r="F83" s="987"/>
      <c r="G83" s="987"/>
      <c r="H83" s="987"/>
    </row>
    <row r="84" spans="1:8" x14ac:dyDescent="0.2">
      <c r="A84" s="987"/>
      <c r="B84" s="987"/>
      <c r="C84" s="987"/>
      <c r="D84" s="987"/>
      <c r="E84" s="987"/>
      <c r="F84" s="987"/>
      <c r="G84" s="987"/>
      <c r="H84" s="987"/>
    </row>
    <row r="85" spans="1:8" x14ac:dyDescent="0.2">
      <c r="A85" s="987"/>
      <c r="B85" s="987"/>
      <c r="C85" s="987"/>
      <c r="D85" s="987"/>
      <c r="E85" s="987"/>
      <c r="F85" s="987"/>
      <c r="G85" s="987"/>
      <c r="H85" s="987"/>
    </row>
    <row r="86" spans="1:8" x14ac:dyDescent="0.2">
      <c r="A86" s="987"/>
      <c r="B86" s="987"/>
      <c r="C86" s="987"/>
      <c r="D86" s="987"/>
      <c r="E86" s="987"/>
      <c r="F86" s="987"/>
      <c r="G86" s="987"/>
      <c r="H86" s="987"/>
    </row>
    <row r="87" spans="1:8" x14ac:dyDescent="0.2">
      <c r="A87" s="987"/>
      <c r="B87" s="987"/>
      <c r="C87" s="987"/>
      <c r="D87" s="987"/>
      <c r="E87" s="987"/>
      <c r="F87" s="987"/>
      <c r="G87" s="987"/>
      <c r="H87" s="987"/>
    </row>
    <row r="88" spans="1:8" x14ac:dyDescent="0.2">
      <c r="A88" s="987"/>
      <c r="B88" s="987"/>
      <c r="C88" s="987"/>
      <c r="D88" s="987"/>
      <c r="E88" s="987"/>
      <c r="F88" s="987"/>
      <c r="G88" s="987"/>
      <c r="H88" s="987"/>
    </row>
    <row r="89" spans="1:8" x14ac:dyDescent="0.2">
      <c r="A89" s="987"/>
      <c r="B89" s="987"/>
      <c r="C89" s="987"/>
      <c r="D89" s="987"/>
      <c r="E89" s="987"/>
      <c r="F89" s="987"/>
      <c r="G89" s="987"/>
      <c r="H89" s="987"/>
    </row>
    <row r="90" spans="1:8" x14ac:dyDescent="0.2">
      <c r="A90" s="987"/>
      <c r="B90" s="987"/>
      <c r="C90" s="987"/>
      <c r="D90" s="987"/>
      <c r="E90" s="987"/>
      <c r="F90" s="987"/>
      <c r="G90" s="987"/>
      <c r="H90" s="987"/>
    </row>
    <row r="91" spans="1:8" x14ac:dyDescent="0.2">
      <c r="A91" s="987"/>
      <c r="B91" s="987"/>
      <c r="C91" s="987"/>
      <c r="D91" s="987"/>
      <c r="E91" s="987"/>
      <c r="F91" s="987"/>
      <c r="G91" s="987"/>
      <c r="H91" s="987"/>
    </row>
    <row r="92" spans="1:8" x14ac:dyDescent="0.2">
      <c r="A92" s="987"/>
      <c r="B92" s="987"/>
      <c r="C92" s="987"/>
      <c r="D92" s="987"/>
      <c r="E92" s="987"/>
      <c r="F92" s="987"/>
      <c r="G92" s="987"/>
      <c r="H92" s="987"/>
    </row>
    <row r="93" spans="1:8" x14ac:dyDescent="0.2">
      <c r="A93" s="987"/>
      <c r="B93" s="987"/>
      <c r="C93" s="987"/>
      <c r="D93" s="987"/>
      <c r="E93" s="987"/>
      <c r="F93" s="987"/>
      <c r="G93" s="987"/>
      <c r="H93" s="987"/>
    </row>
    <row r="94" spans="1:8" x14ac:dyDescent="0.2">
      <c r="A94" s="987"/>
      <c r="B94" s="987"/>
      <c r="C94" s="987"/>
      <c r="D94" s="987"/>
      <c r="E94" s="987"/>
      <c r="F94" s="987"/>
      <c r="G94" s="987"/>
      <c r="H94" s="987"/>
    </row>
    <row r="95" spans="1:8" x14ac:dyDescent="0.2">
      <c r="A95" s="987"/>
      <c r="B95" s="987"/>
      <c r="C95" s="987"/>
      <c r="D95" s="987"/>
      <c r="E95" s="987"/>
      <c r="F95" s="987"/>
      <c r="G95" s="987"/>
      <c r="H95" s="987"/>
    </row>
    <row r="96" spans="1:8" x14ac:dyDescent="0.2">
      <c r="A96" s="987"/>
      <c r="B96" s="987"/>
      <c r="C96" s="987"/>
      <c r="D96" s="987"/>
      <c r="E96" s="987"/>
      <c r="F96" s="987"/>
      <c r="G96" s="987"/>
      <c r="H96" s="987"/>
    </row>
    <row r="97" spans="1:8" x14ac:dyDescent="0.2">
      <c r="A97" s="987"/>
      <c r="B97" s="987"/>
      <c r="C97" s="987"/>
      <c r="D97" s="987"/>
      <c r="E97" s="987"/>
      <c r="F97" s="987"/>
      <c r="G97" s="987"/>
      <c r="H97" s="987"/>
    </row>
    <row r="98" spans="1:8" x14ac:dyDescent="0.2">
      <c r="A98" s="987"/>
      <c r="B98" s="987"/>
      <c r="C98" s="987"/>
      <c r="D98" s="987"/>
      <c r="E98" s="987"/>
      <c r="F98" s="987"/>
      <c r="G98" s="987"/>
      <c r="H98" s="987"/>
    </row>
    <row r="99" spans="1:8" x14ac:dyDescent="0.2">
      <c r="A99" s="987"/>
      <c r="B99" s="987"/>
      <c r="C99" s="987"/>
      <c r="D99" s="987"/>
      <c r="E99" s="987"/>
      <c r="F99" s="987"/>
      <c r="G99" s="987"/>
      <c r="H99" s="987"/>
    </row>
    <row r="100" spans="1:8" x14ac:dyDescent="0.2">
      <c r="A100" s="987"/>
      <c r="B100" s="987"/>
      <c r="C100" s="987"/>
      <c r="D100" s="987"/>
      <c r="E100" s="987"/>
      <c r="F100" s="987"/>
      <c r="G100" s="987"/>
      <c r="H100" s="987"/>
    </row>
    <row r="101" spans="1:8" x14ac:dyDescent="0.2">
      <c r="A101" s="987"/>
      <c r="B101" s="987"/>
      <c r="C101" s="987"/>
      <c r="D101" s="987"/>
      <c r="E101" s="987"/>
      <c r="F101" s="987"/>
      <c r="G101" s="987"/>
      <c r="H101" s="987"/>
    </row>
    <row r="102" spans="1:8" x14ac:dyDescent="0.2">
      <c r="A102" s="987"/>
      <c r="B102" s="987"/>
      <c r="C102" s="987"/>
      <c r="D102" s="987"/>
      <c r="E102" s="987"/>
      <c r="F102" s="987"/>
      <c r="G102" s="987"/>
      <c r="H102" s="987"/>
    </row>
    <row r="104" spans="1:8" x14ac:dyDescent="0.2">
      <c r="A104" s="987"/>
      <c r="B104" s="987"/>
      <c r="C104" s="987"/>
      <c r="D104" s="987"/>
      <c r="E104" s="987"/>
      <c r="F104" s="987"/>
      <c r="G104" s="987"/>
      <c r="H104" s="987"/>
    </row>
    <row r="105" spans="1:8" x14ac:dyDescent="0.2">
      <c r="A105" s="987"/>
      <c r="B105" s="987"/>
      <c r="C105" s="987"/>
      <c r="D105" s="987"/>
      <c r="E105" s="987"/>
      <c r="F105" s="987"/>
      <c r="G105" s="987"/>
      <c r="H105" s="987"/>
    </row>
    <row r="106" spans="1:8" x14ac:dyDescent="0.2">
      <c r="A106" s="987"/>
      <c r="B106" s="987"/>
      <c r="C106" s="987"/>
      <c r="D106" s="987"/>
      <c r="E106" s="987"/>
      <c r="F106" s="987"/>
      <c r="G106" s="987"/>
      <c r="H106" s="987"/>
    </row>
    <row r="107" spans="1:8" x14ac:dyDescent="0.2">
      <c r="A107" s="987"/>
      <c r="B107" s="987"/>
      <c r="C107" s="987"/>
      <c r="D107" s="987"/>
      <c r="E107" s="987"/>
      <c r="F107" s="987"/>
      <c r="G107" s="987"/>
      <c r="H107" s="987"/>
    </row>
    <row r="108" spans="1:8" x14ac:dyDescent="0.2">
      <c r="A108" s="987"/>
      <c r="B108" s="987"/>
      <c r="C108" s="987"/>
      <c r="D108" s="987"/>
      <c r="E108" s="987"/>
      <c r="F108" s="987"/>
      <c r="G108" s="987"/>
      <c r="H108" s="987"/>
    </row>
    <row r="109" spans="1:8" x14ac:dyDescent="0.2">
      <c r="A109" s="987"/>
      <c r="B109" s="987"/>
      <c r="C109" s="987"/>
      <c r="D109" s="987"/>
      <c r="E109" s="987"/>
      <c r="F109" s="987"/>
      <c r="G109" s="987"/>
      <c r="H109" s="987"/>
    </row>
    <row r="110" spans="1:8" x14ac:dyDescent="0.2">
      <c r="A110" s="987"/>
      <c r="B110" s="987"/>
      <c r="C110" s="987"/>
      <c r="D110" s="987"/>
      <c r="E110" s="987"/>
      <c r="F110" s="987"/>
      <c r="G110" s="987"/>
      <c r="H110" s="987"/>
    </row>
    <row r="111" spans="1:8" x14ac:dyDescent="0.2">
      <c r="A111" s="987"/>
      <c r="B111" s="987"/>
      <c r="C111" s="987"/>
      <c r="D111" s="987"/>
      <c r="E111" s="987"/>
      <c r="F111" s="987"/>
      <c r="G111" s="987"/>
      <c r="H111" s="987"/>
    </row>
    <row r="112" spans="1:8" x14ac:dyDescent="0.2">
      <c r="A112" s="987"/>
      <c r="B112" s="987"/>
      <c r="C112" s="987"/>
      <c r="D112" s="987"/>
      <c r="E112" s="987"/>
      <c r="F112" s="987"/>
      <c r="G112" s="987"/>
      <c r="H112" s="987"/>
    </row>
    <row r="113" spans="1:8" x14ac:dyDescent="0.2">
      <c r="A113" s="987"/>
      <c r="B113" s="987"/>
      <c r="C113" s="987"/>
      <c r="D113" s="987"/>
      <c r="E113" s="987"/>
      <c r="F113" s="987"/>
      <c r="G113" s="987"/>
      <c r="H113" s="987"/>
    </row>
    <row r="114" spans="1:8" x14ac:dyDescent="0.2">
      <c r="A114" s="987"/>
      <c r="B114" s="987"/>
      <c r="C114" s="987"/>
      <c r="D114" s="987"/>
      <c r="E114" s="987"/>
      <c r="F114" s="987"/>
      <c r="G114" s="987"/>
      <c r="H114" s="987"/>
    </row>
    <row r="115" spans="1:8" x14ac:dyDescent="0.2">
      <c r="A115" s="987"/>
      <c r="B115" s="987"/>
      <c r="C115" s="987"/>
      <c r="D115" s="987"/>
      <c r="E115" s="987"/>
      <c r="F115" s="987"/>
      <c r="G115" s="987"/>
      <c r="H115" s="987"/>
    </row>
    <row r="116" spans="1:8" x14ac:dyDescent="0.2">
      <c r="A116" s="987"/>
      <c r="B116" s="987"/>
      <c r="C116" s="987"/>
      <c r="D116" s="987"/>
      <c r="E116" s="987"/>
      <c r="F116" s="987"/>
      <c r="G116" s="987"/>
      <c r="H116" s="987"/>
    </row>
    <row r="117" spans="1:8" x14ac:dyDescent="0.2">
      <c r="A117" s="987"/>
      <c r="B117" s="987"/>
      <c r="C117" s="987"/>
      <c r="D117" s="987"/>
      <c r="E117" s="987"/>
      <c r="F117" s="987"/>
      <c r="G117" s="987"/>
      <c r="H117" s="987"/>
    </row>
    <row r="118" spans="1:8" x14ac:dyDescent="0.2">
      <c r="A118" s="987"/>
      <c r="B118" s="987"/>
      <c r="C118" s="987"/>
      <c r="D118" s="987"/>
      <c r="E118" s="987"/>
      <c r="F118" s="987"/>
      <c r="G118" s="987"/>
      <c r="H118" s="987"/>
    </row>
    <row r="119" spans="1:8" x14ac:dyDescent="0.2">
      <c r="A119" s="987"/>
      <c r="B119" s="987"/>
      <c r="C119" s="987"/>
      <c r="D119" s="987"/>
      <c r="E119" s="987"/>
      <c r="F119" s="987"/>
      <c r="G119" s="987"/>
      <c r="H119" s="987"/>
    </row>
    <row r="120" spans="1:8" x14ac:dyDescent="0.2">
      <c r="A120" s="987"/>
      <c r="B120" s="987"/>
      <c r="C120" s="987"/>
      <c r="D120" s="987"/>
      <c r="E120" s="987"/>
      <c r="F120" s="987"/>
      <c r="G120" s="987"/>
      <c r="H120" s="987"/>
    </row>
    <row r="121" spans="1:8" x14ac:dyDescent="0.2">
      <c r="A121" s="987"/>
      <c r="B121" s="987"/>
      <c r="C121" s="987"/>
      <c r="D121" s="987"/>
      <c r="E121" s="987"/>
      <c r="F121" s="987"/>
      <c r="G121" s="987"/>
      <c r="H121" s="987"/>
    </row>
    <row r="122" spans="1:8" x14ac:dyDescent="0.2">
      <c r="A122" s="987"/>
      <c r="B122" s="987"/>
      <c r="C122" s="987"/>
      <c r="D122" s="987"/>
      <c r="E122" s="987"/>
      <c r="F122" s="987"/>
      <c r="G122" s="987"/>
      <c r="H122" s="987"/>
    </row>
    <row r="123" spans="1:8" x14ac:dyDescent="0.2">
      <c r="A123" s="987"/>
      <c r="B123" s="987"/>
      <c r="C123" s="987"/>
      <c r="D123" s="987"/>
      <c r="E123" s="987"/>
      <c r="F123" s="987"/>
      <c r="G123" s="987"/>
      <c r="H123" s="987"/>
    </row>
    <row r="124" spans="1:8" x14ac:dyDescent="0.2">
      <c r="A124" s="987"/>
      <c r="B124" s="987"/>
      <c r="C124" s="987"/>
      <c r="D124" s="987"/>
      <c r="E124" s="987"/>
      <c r="F124" s="987"/>
      <c r="G124" s="987"/>
      <c r="H124" s="987"/>
    </row>
    <row r="125" spans="1:8" x14ac:dyDescent="0.2">
      <c r="A125" s="987"/>
      <c r="B125" s="987"/>
      <c r="C125" s="987"/>
      <c r="D125" s="987"/>
      <c r="E125" s="987"/>
      <c r="F125" s="987"/>
      <c r="G125" s="987"/>
      <c r="H125" s="987"/>
    </row>
    <row r="126" spans="1:8" x14ac:dyDescent="0.2">
      <c r="A126" s="987"/>
      <c r="B126" s="987"/>
      <c r="C126" s="987"/>
      <c r="D126" s="987"/>
      <c r="E126" s="987"/>
      <c r="F126" s="987"/>
      <c r="G126" s="987"/>
      <c r="H126" s="987"/>
    </row>
    <row r="127" spans="1:8" x14ac:dyDescent="0.2">
      <c r="A127" s="987"/>
      <c r="B127" s="987"/>
      <c r="C127" s="987"/>
      <c r="D127" s="987"/>
      <c r="E127" s="987"/>
      <c r="F127" s="987"/>
      <c r="G127" s="987"/>
      <c r="H127" s="987"/>
    </row>
    <row r="128" spans="1:8" x14ac:dyDescent="0.2">
      <c r="A128" s="987"/>
      <c r="B128" s="987"/>
      <c r="C128" s="987"/>
      <c r="D128" s="987"/>
      <c r="E128" s="987"/>
      <c r="F128" s="987"/>
      <c r="G128" s="987"/>
      <c r="H128" s="987"/>
    </row>
    <row r="129" spans="1:8" x14ac:dyDescent="0.2">
      <c r="A129" s="987"/>
      <c r="B129" s="987"/>
      <c r="C129" s="987"/>
      <c r="D129" s="987"/>
      <c r="E129" s="987"/>
      <c r="F129" s="987"/>
      <c r="G129" s="987"/>
      <c r="H129" s="987"/>
    </row>
    <row r="130" spans="1:8" x14ac:dyDescent="0.2">
      <c r="A130" s="987"/>
      <c r="B130" s="987"/>
      <c r="C130" s="987"/>
      <c r="D130" s="987"/>
      <c r="E130" s="987"/>
      <c r="F130" s="987"/>
      <c r="G130" s="987"/>
      <c r="H130" s="987"/>
    </row>
    <row r="131" spans="1:8" x14ac:dyDescent="0.2">
      <c r="A131" s="987"/>
      <c r="B131" s="987"/>
      <c r="C131" s="987"/>
      <c r="D131" s="987"/>
      <c r="E131" s="987"/>
      <c r="F131" s="987"/>
      <c r="G131" s="987"/>
      <c r="H131" s="987"/>
    </row>
    <row r="132" spans="1:8" x14ac:dyDescent="0.2">
      <c r="A132" s="987"/>
      <c r="B132" s="987"/>
      <c r="C132" s="987"/>
      <c r="D132" s="987"/>
      <c r="E132" s="987"/>
      <c r="F132" s="987"/>
      <c r="G132" s="987"/>
      <c r="H132" s="987"/>
    </row>
    <row r="133" spans="1:8" x14ac:dyDescent="0.2">
      <c r="A133" s="987"/>
      <c r="B133" s="987"/>
      <c r="C133" s="987"/>
      <c r="D133" s="987"/>
      <c r="E133" s="987"/>
      <c r="F133" s="987"/>
      <c r="G133" s="987"/>
      <c r="H133" s="987"/>
    </row>
    <row r="134" spans="1:8" x14ac:dyDescent="0.2">
      <c r="A134" s="987"/>
      <c r="B134" s="987"/>
      <c r="C134" s="987"/>
      <c r="D134" s="987"/>
      <c r="E134" s="987"/>
      <c r="F134" s="987"/>
      <c r="G134" s="987"/>
      <c r="H134" s="987"/>
    </row>
    <row r="135" spans="1:8" x14ac:dyDescent="0.2">
      <c r="A135" s="987"/>
      <c r="B135" s="987"/>
      <c r="C135" s="987"/>
      <c r="D135" s="987"/>
      <c r="E135" s="987"/>
      <c r="F135" s="987"/>
      <c r="G135" s="987"/>
      <c r="H135" s="987"/>
    </row>
    <row r="136" spans="1:8" x14ac:dyDescent="0.2">
      <c r="A136" s="987"/>
      <c r="B136" s="987"/>
      <c r="C136" s="987"/>
      <c r="D136" s="987"/>
      <c r="E136" s="987"/>
      <c r="F136" s="987"/>
      <c r="G136" s="987"/>
      <c r="H136" s="987"/>
    </row>
    <row r="137" spans="1:8" x14ac:dyDescent="0.2">
      <c r="A137" s="987"/>
      <c r="B137" s="987"/>
      <c r="C137" s="987"/>
      <c r="D137" s="987"/>
      <c r="E137" s="987"/>
      <c r="F137" s="987"/>
      <c r="G137" s="987"/>
      <c r="H137" s="987"/>
    </row>
    <row r="138" spans="1:8" x14ac:dyDescent="0.2">
      <c r="A138" s="987"/>
      <c r="B138" s="987"/>
      <c r="C138" s="987"/>
      <c r="D138" s="987"/>
      <c r="E138" s="987"/>
      <c r="F138" s="987"/>
      <c r="G138" s="987"/>
      <c r="H138" s="987"/>
    </row>
    <row r="139" spans="1:8" x14ac:dyDescent="0.2">
      <c r="A139" s="987"/>
      <c r="B139" s="987"/>
      <c r="C139" s="987"/>
      <c r="D139" s="987"/>
      <c r="E139" s="987"/>
      <c r="F139" s="987"/>
      <c r="G139" s="987"/>
      <c r="H139" s="987"/>
    </row>
    <row r="140" spans="1:8" x14ac:dyDescent="0.2">
      <c r="A140" s="987"/>
      <c r="B140" s="987"/>
      <c r="C140" s="987"/>
      <c r="D140" s="987"/>
      <c r="E140" s="987"/>
      <c r="F140" s="987"/>
      <c r="G140" s="987"/>
      <c r="H140" s="987"/>
    </row>
    <row r="141" spans="1:8" x14ac:dyDescent="0.2">
      <c r="A141" s="987"/>
      <c r="B141" s="987"/>
      <c r="C141" s="987"/>
      <c r="D141" s="987"/>
      <c r="E141" s="987"/>
      <c r="F141" s="987"/>
      <c r="G141" s="987"/>
      <c r="H141" s="987"/>
    </row>
    <row r="142" spans="1:8" x14ac:dyDescent="0.2">
      <c r="A142" s="987"/>
      <c r="B142" s="987"/>
      <c r="C142" s="987"/>
      <c r="D142" s="987"/>
      <c r="E142" s="987"/>
      <c r="F142" s="987"/>
      <c r="G142" s="987"/>
      <c r="H142" s="987"/>
    </row>
    <row r="143" spans="1:8" x14ac:dyDescent="0.2">
      <c r="A143" s="987"/>
      <c r="B143" s="987"/>
      <c r="C143" s="987"/>
      <c r="D143" s="987"/>
      <c r="E143" s="987"/>
      <c r="F143" s="987"/>
      <c r="G143" s="987"/>
      <c r="H143" s="987"/>
    </row>
    <row r="144" spans="1:8" x14ac:dyDescent="0.2">
      <c r="A144" s="987"/>
      <c r="B144" s="987"/>
      <c r="C144" s="987"/>
      <c r="D144" s="987"/>
      <c r="E144" s="987"/>
      <c r="F144" s="987"/>
      <c r="G144" s="987"/>
      <c r="H144" s="987"/>
    </row>
    <row r="145" spans="1:8" x14ac:dyDescent="0.2">
      <c r="A145" s="987"/>
      <c r="B145" s="987"/>
      <c r="C145" s="987"/>
      <c r="D145" s="987"/>
      <c r="E145" s="987"/>
      <c r="F145" s="987"/>
      <c r="G145" s="987"/>
      <c r="H145" s="987"/>
    </row>
  </sheetData>
  <customSheetViews>
    <customSheetView guid="{640DA41A-A77A-482D-897F-55BCEE7E5329}" state="hidden">
      <selection activeCell="F15" sqref="F15"/>
      <pageMargins left="0" right="0" top="0" bottom="0" header="0" footer="0"/>
    </customSheetView>
  </customSheetViews>
  <mergeCells count="72">
    <mergeCell ref="C61:G61"/>
    <mergeCell ref="A62:B62"/>
    <mergeCell ref="C63:G63"/>
    <mergeCell ref="A65:H102"/>
    <mergeCell ref="A104:H145"/>
    <mergeCell ref="B50:D50"/>
    <mergeCell ref="A41:C41"/>
    <mergeCell ref="D41:H41"/>
    <mergeCell ref="A42:C42"/>
    <mergeCell ref="B43:C43"/>
    <mergeCell ref="B44:C44"/>
    <mergeCell ref="A46:D46"/>
    <mergeCell ref="E46:H46"/>
    <mergeCell ref="A47:D48"/>
    <mergeCell ref="E47:H47"/>
    <mergeCell ref="B49:D49"/>
    <mergeCell ref="B45:C45"/>
    <mergeCell ref="B37:D37"/>
    <mergeCell ref="B38:D38"/>
    <mergeCell ref="B39:D39"/>
    <mergeCell ref="A59:H59"/>
    <mergeCell ref="A60:H60"/>
    <mergeCell ref="B51:D51"/>
    <mergeCell ref="B52:D52"/>
    <mergeCell ref="B53:D53"/>
    <mergeCell ref="A54:C54"/>
    <mergeCell ref="D54:H54"/>
    <mergeCell ref="C55:D55"/>
    <mergeCell ref="F55:H55"/>
    <mergeCell ref="A56:D56"/>
    <mergeCell ref="E56:H56"/>
    <mergeCell ref="C57:H57"/>
    <mergeCell ref="A58:H58"/>
    <mergeCell ref="B40:D40"/>
    <mergeCell ref="A34:C34"/>
    <mergeCell ref="D34:H34"/>
    <mergeCell ref="B22:C22"/>
    <mergeCell ref="B23:C23"/>
    <mergeCell ref="B24:C24"/>
    <mergeCell ref="B25:C25"/>
    <mergeCell ref="B26:C26"/>
    <mergeCell ref="A27:H27"/>
    <mergeCell ref="B28:C28"/>
    <mergeCell ref="A31:B31"/>
    <mergeCell ref="C31:F31"/>
    <mergeCell ref="G31:H31"/>
    <mergeCell ref="A32:H32"/>
    <mergeCell ref="B35:D35"/>
    <mergeCell ref="B36:D36"/>
    <mergeCell ref="B21:C21"/>
    <mergeCell ref="A13:B13"/>
    <mergeCell ref="C13:H13"/>
    <mergeCell ref="A14:A15"/>
    <mergeCell ref="B14:C15"/>
    <mergeCell ref="D14:G14"/>
    <mergeCell ref="H14:H15"/>
    <mergeCell ref="B16:C16"/>
    <mergeCell ref="B17:C17"/>
    <mergeCell ref="B18:C18"/>
    <mergeCell ref="B19:C19"/>
    <mergeCell ref="B20:C20"/>
    <mergeCell ref="A1:B1"/>
    <mergeCell ref="A2:H2"/>
    <mergeCell ref="A3:H3"/>
    <mergeCell ref="A4:B4"/>
    <mergeCell ref="C4:H4"/>
    <mergeCell ref="C1:D1"/>
    <mergeCell ref="A5:A6"/>
    <mergeCell ref="B5:B6"/>
    <mergeCell ref="C5:C6"/>
    <mergeCell ref="D5:E5"/>
    <mergeCell ref="F5:H5"/>
  </mergeCell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M147"/>
  <sheetViews>
    <sheetView topLeftCell="A7" workbookViewId="0">
      <selection activeCell="L18" sqref="L18"/>
    </sheetView>
  </sheetViews>
  <sheetFormatPr defaultColWidth="9.140625" defaultRowHeight="18" x14ac:dyDescent="0.2"/>
  <cols>
    <col min="1" max="1" width="2.42578125" style="55" customWidth="1"/>
    <col min="2" max="2" width="17.85546875" style="55" customWidth="1"/>
    <col min="3" max="3" width="17.28515625" style="55" customWidth="1"/>
    <col min="4" max="4" width="17.85546875" style="55" customWidth="1"/>
    <col min="5" max="6" width="17.7109375" style="55" customWidth="1"/>
    <col min="7" max="7" width="21" style="55" customWidth="1"/>
    <col min="8" max="8" width="18.42578125" style="55" customWidth="1"/>
    <col min="9" max="9" width="12.85546875" style="244" bestFit="1" customWidth="1"/>
    <col min="10" max="11" width="9.140625" style="55"/>
    <col min="12" max="12" width="12.42578125" style="55" bestFit="1" customWidth="1"/>
    <col min="13" max="13" width="10.42578125" style="55" bestFit="1" customWidth="1"/>
    <col min="14" max="16384" width="9.140625" style="55"/>
  </cols>
  <sheetData>
    <row r="1" spans="1:13" ht="17.25" customHeight="1" x14ac:dyDescent="0.2">
      <c r="A1" s="936" t="s">
        <v>32</v>
      </c>
      <c r="B1" s="926"/>
      <c r="C1" s="998">
        <f>'Instructions and Summary'!B4</f>
        <v>0</v>
      </c>
      <c r="D1" s="998"/>
      <c r="E1" s="527" t="s">
        <v>33</v>
      </c>
      <c r="F1" s="999"/>
      <c r="G1" s="999"/>
      <c r="H1" s="524"/>
      <c r="I1" s="241"/>
      <c r="J1" s="524"/>
      <c r="K1" s="522"/>
      <c r="L1" s="522"/>
      <c r="M1" s="522"/>
    </row>
    <row r="2" spans="1:13" x14ac:dyDescent="0.2">
      <c r="A2" s="937" t="s">
        <v>34</v>
      </c>
      <c r="B2" s="938"/>
      <c r="C2" s="938"/>
      <c r="D2" s="938"/>
      <c r="E2" s="938"/>
      <c r="F2" s="938"/>
      <c r="G2" s="938"/>
      <c r="H2" s="938"/>
      <c r="I2" s="242"/>
      <c r="J2" s="528"/>
      <c r="K2" s="528"/>
      <c r="L2" s="524"/>
      <c r="M2" s="522"/>
    </row>
    <row r="3" spans="1:13" ht="9" customHeight="1" thickBot="1" x14ac:dyDescent="0.25">
      <c r="A3" s="939" t="s">
        <v>35</v>
      </c>
      <c r="B3" s="940"/>
      <c r="C3" s="940"/>
      <c r="D3" s="940"/>
      <c r="E3" s="940"/>
      <c r="F3" s="940"/>
      <c r="G3" s="940"/>
      <c r="H3" s="940"/>
      <c r="I3" s="243"/>
      <c r="J3" s="529"/>
      <c r="K3" s="529"/>
      <c r="L3" s="524"/>
      <c r="M3" s="522"/>
    </row>
    <row r="4" spans="1:13" ht="10.5" customHeight="1" x14ac:dyDescent="0.2">
      <c r="A4" s="990" t="s">
        <v>36</v>
      </c>
      <c r="B4" s="991"/>
      <c r="C4" s="992"/>
      <c r="D4" s="992"/>
      <c r="E4" s="992"/>
      <c r="F4" s="993"/>
      <c r="G4" s="993"/>
      <c r="H4" s="994"/>
      <c r="J4" s="522"/>
      <c r="K4" s="522"/>
      <c r="L4" s="522"/>
      <c r="M4" s="522"/>
    </row>
    <row r="5" spans="1:13" ht="12" customHeight="1" x14ac:dyDescent="0.2">
      <c r="A5" s="996"/>
      <c r="B5" s="927" t="s">
        <v>37</v>
      </c>
      <c r="C5" s="929" t="s">
        <v>38</v>
      </c>
      <c r="D5" s="988" t="s">
        <v>39</v>
      </c>
      <c r="E5" s="989"/>
      <c r="F5" s="933" t="s">
        <v>40</v>
      </c>
      <c r="G5" s="934"/>
      <c r="H5" s="995"/>
      <c r="J5" s="522"/>
      <c r="K5" s="522"/>
      <c r="L5" s="522"/>
      <c r="M5" s="522"/>
    </row>
    <row r="6" spans="1:13" s="58" customFormat="1" ht="25.5" customHeight="1" x14ac:dyDescent="0.2">
      <c r="A6" s="997"/>
      <c r="B6" s="928"/>
      <c r="C6" s="930"/>
      <c r="D6" s="56" t="s">
        <v>41</v>
      </c>
      <c r="E6" s="56" t="s">
        <v>42</v>
      </c>
      <c r="F6" s="57" t="s">
        <v>43</v>
      </c>
      <c r="G6" s="57" t="s">
        <v>44</v>
      </c>
      <c r="H6" s="85" t="s">
        <v>45</v>
      </c>
      <c r="I6" s="245"/>
      <c r="J6" s="525"/>
      <c r="K6" s="525"/>
      <c r="L6" s="525"/>
      <c r="M6" s="525"/>
    </row>
    <row r="7" spans="1:13" s="58" customFormat="1" ht="15.75" customHeight="1" x14ac:dyDescent="0.2">
      <c r="A7" s="86"/>
      <c r="B7" s="59" t="s">
        <v>46</v>
      </c>
      <c r="C7" s="60" t="s">
        <v>47</v>
      </c>
      <c r="D7" s="61" t="s">
        <v>48</v>
      </c>
      <c r="E7" s="61" t="s">
        <v>49</v>
      </c>
      <c r="F7" s="60" t="s">
        <v>50</v>
      </c>
      <c r="G7" s="60" t="s">
        <v>51</v>
      </c>
      <c r="H7" s="87" t="s">
        <v>52</v>
      </c>
      <c r="I7" s="245"/>
      <c r="J7" s="525"/>
      <c r="K7" s="525"/>
      <c r="L7" s="525"/>
      <c r="M7" s="525"/>
    </row>
    <row r="8" spans="1:13" s="62" customFormat="1" ht="18" customHeight="1" x14ac:dyDescent="0.2">
      <c r="A8" s="88" t="s">
        <v>53</v>
      </c>
      <c r="B8" s="532" t="s">
        <v>124</v>
      </c>
      <c r="C8" s="238">
        <v>93.384</v>
      </c>
      <c r="D8" s="201"/>
      <c r="E8" s="201"/>
      <c r="F8" s="194">
        <f>ROUND($D$28-G8,0)</f>
        <v>0</v>
      </c>
      <c r="G8" s="194">
        <f>ROUND('Cost Share'!E25,0)</f>
        <v>0</v>
      </c>
      <c r="H8" s="202">
        <f>SUM(D8:G8)</f>
        <v>0</v>
      </c>
      <c r="I8" s="244"/>
      <c r="L8" s="517"/>
      <c r="M8" s="517"/>
    </row>
    <row r="9" spans="1:13" s="62" customFormat="1" ht="18.75" customHeight="1" x14ac:dyDescent="0.2">
      <c r="A9" s="88" t="s">
        <v>54</v>
      </c>
      <c r="B9" s="532" t="s">
        <v>125</v>
      </c>
      <c r="C9" s="238">
        <v>93.384</v>
      </c>
      <c r="D9" s="201"/>
      <c r="E9" s="201"/>
      <c r="F9" s="194">
        <f>ROUND($E$28-G9,0)</f>
        <v>0</v>
      </c>
      <c r="G9" s="194">
        <f>ROUND('Cost Share'!F25,0)</f>
        <v>0</v>
      </c>
      <c r="H9" s="202">
        <f>SUM(D9:G9)</f>
        <v>0</v>
      </c>
      <c r="I9" s="244"/>
    </row>
    <row r="10" spans="1:13" s="62" customFormat="1" ht="18.75" customHeight="1" x14ac:dyDescent="0.2">
      <c r="A10" s="88" t="s">
        <v>55</v>
      </c>
      <c r="B10" s="532" t="s">
        <v>126</v>
      </c>
      <c r="C10" s="238">
        <v>93.384</v>
      </c>
      <c r="D10" s="201"/>
      <c r="E10" s="201"/>
      <c r="F10" s="194">
        <f>ROUND($H$28-G10,0)</f>
        <v>0</v>
      </c>
      <c r="G10" s="194">
        <f>ROUND('Cost Share'!I25,0)</f>
        <v>0</v>
      </c>
      <c r="H10" s="202">
        <f>SUM(D10:G10)</f>
        <v>0</v>
      </c>
      <c r="I10" s="244"/>
    </row>
    <row r="11" spans="1:13" s="62" customFormat="1" ht="19.5" customHeight="1" x14ac:dyDescent="0.2">
      <c r="A11" s="89" t="s">
        <v>56</v>
      </c>
      <c r="B11" s="658" t="s">
        <v>304</v>
      </c>
      <c r="C11" s="238">
        <v>93.384</v>
      </c>
      <c r="D11" s="203"/>
      <c r="E11" s="203"/>
      <c r="F11" s="204"/>
      <c r="G11" s="204"/>
      <c r="H11" s="205"/>
      <c r="I11" s="244"/>
    </row>
    <row r="12" spans="1:13" s="62" customFormat="1" ht="19.5" customHeight="1" x14ac:dyDescent="0.2">
      <c r="A12" s="659" t="s">
        <v>57</v>
      </c>
      <c r="B12" s="658" t="s">
        <v>305</v>
      </c>
      <c r="C12" s="238">
        <v>93.384</v>
      </c>
      <c r="D12" s="203"/>
      <c r="E12" s="203"/>
      <c r="F12" s="204"/>
      <c r="G12" s="204"/>
      <c r="H12" s="205"/>
      <c r="I12" s="244"/>
    </row>
    <row r="13" spans="1:13" ht="9.75" customHeight="1" x14ac:dyDescent="0.2">
      <c r="A13" s="659" t="s">
        <v>60</v>
      </c>
      <c r="B13" s="64" t="s">
        <v>58</v>
      </c>
      <c r="C13" s="63"/>
      <c r="D13" s="203">
        <f>SUM(D8:D12)</f>
        <v>0</v>
      </c>
      <c r="E13" s="203">
        <f>SUM(E8:E12)</f>
        <v>0</v>
      </c>
      <c r="F13" s="204">
        <f>SUM(F8:F12)</f>
        <v>0</v>
      </c>
      <c r="G13" s="204">
        <f>SUM(G8:G12)</f>
        <v>0</v>
      </c>
      <c r="H13" s="205">
        <f>SUM(H8:H12)</f>
        <v>0</v>
      </c>
      <c r="J13" s="522"/>
      <c r="K13" s="522"/>
      <c r="L13" s="522"/>
      <c r="M13" s="522"/>
    </row>
    <row r="14" spans="1:13" ht="18.75" thickBot="1" x14ac:dyDescent="0.25">
      <c r="A14" s="1007" t="s">
        <v>59</v>
      </c>
      <c r="B14" s="1008"/>
      <c r="C14" s="1000"/>
      <c r="D14" s="1000"/>
      <c r="E14" s="1000"/>
      <c r="F14" s="1000"/>
      <c r="G14" s="1000"/>
      <c r="H14" s="1001"/>
      <c r="J14" s="522"/>
      <c r="K14" s="522"/>
      <c r="L14" s="522"/>
      <c r="M14" s="522"/>
    </row>
    <row r="15" spans="1:13" s="657" customFormat="1" x14ac:dyDescent="0.2">
      <c r="A15" s="903"/>
      <c r="B15" s="1004"/>
      <c r="C15" s="1004"/>
      <c r="D15" s="1004"/>
      <c r="E15" s="1004"/>
      <c r="F15" s="1004"/>
      <c r="G15" s="1004"/>
      <c r="H15" s="1005"/>
      <c r="I15" s="244"/>
    </row>
    <row r="16" spans="1:13" ht="18" customHeight="1" x14ac:dyDescent="0.2">
      <c r="A16" s="1002" t="s">
        <v>79</v>
      </c>
      <c r="B16" s="950" t="s">
        <v>61</v>
      </c>
      <c r="C16" s="950"/>
      <c r="D16" s="1006" t="s">
        <v>62</v>
      </c>
      <c r="E16" s="1006"/>
      <c r="F16" s="1006"/>
      <c r="G16" s="1006"/>
      <c r="H16" s="1006"/>
      <c r="I16" s="660" t="s">
        <v>315</v>
      </c>
      <c r="J16" s="522"/>
      <c r="K16" s="522"/>
      <c r="L16" s="522"/>
      <c r="M16" s="522"/>
    </row>
    <row r="17" spans="1:11" s="62" customFormat="1" ht="19.5" customHeight="1" x14ac:dyDescent="0.2">
      <c r="A17" s="1003"/>
      <c r="B17" s="952"/>
      <c r="C17" s="953"/>
      <c r="D17" s="642" t="s">
        <v>124</v>
      </c>
      <c r="E17" s="642" t="s">
        <v>125</v>
      </c>
      <c r="F17" s="642" t="s">
        <v>126</v>
      </c>
      <c r="G17" s="642" t="s">
        <v>304</v>
      </c>
      <c r="H17" s="642" t="s">
        <v>305</v>
      </c>
      <c r="I17" s="904"/>
      <c r="K17" s="244"/>
    </row>
    <row r="18" spans="1:11" s="62" customFormat="1" ht="19.5" customHeight="1" x14ac:dyDescent="0.2">
      <c r="A18" s="533"/>
      <c r="B18" s="925" t="s">
        <v>68</v>
      </c>
      <c r="C18" s="925"/>
      <c r="D18" s="194">
        <f>'Instructions and Summary'!B11</f>
        <v>0</v>
      </c>
      <c r="E18" s="194">
        <f>'Instructions and Summary'!C11</f>
        <v>0</v>
      </c>
      <c r="F18" s="194">
        <f>'Instructions and Summary'!D11</f>
        <v>0</v>
      </c>
      <c r="G18" s="194">
        <f>'Instructions and Summary'!E11</f>
        <v>0</v>
      </c>
      <c r="H18" s="194">
        <f>'Instructions and Summary'!F11</f>
        <v>0</v>
      </c>
      <c r="I18" s="196">
        <f t="shared" ref="I18:I27" si="0">SUM(D18:H18)</f>
        <v>0</v>
      </c>
      <c r="K18" s="244"/>
    </row>
    <row r="19" spans="1:11" s="62" customFormat="1" ht="21" customHeight="1" x14ac:dyDescent="0.2">
      <c r="A19" s="90"/>
      <c r="B19" s="945" t="s">
        <v>69</v>
      </c>
      <c r="C19" s="945"/>
      <c r="D19" s="194">
        <f>'Instructions and Summary'!B12</f>
        <v>0</v>
      </c>
      <c r="E19" s="194">
        <f>'Instructions and Summary'!C12</f>
        <v>0</v>
      </c>
      <c r="F19" s="194">
        <f>'Instructions and Summary'!D12</f>
        <v>0</v>
      </c>
      <c r="G19" s="194">
        <f>'Instructions and Summary'!E12</f>
        <v>0</v>
      </c>
      <c r="H19" s="194">
        <f>'Instructions and Summary'!F12</f>
        <v>0</v>
      </c>
      <c r="I19" s="198">
        <f t="shared" si="0"/>
        <v>0</v>
      </c>
      <c r="K19" s="244"/>
    </row>
    <row r="20" spans="1:11" s="62" customFormat="1" ht="21" customHeight="1" x14ac:dyDescent="0.2">
      <c r="A20" s="533"/>
      <c r="B20" s="925" t="s">
        <v>70</v>
      </c>
      <c r="C20" s="925"/>
      <c r="D20" s="194">
        <f>'Instructions and Summary'!B13</f>
        <v>0</v>
      </c>
      <c r="E20" s="194">
        <f>'Instructions and Summary'!C13</f>
        <v>0</v>
      </c>
      <c r="F20" s="194">
        <f>'Instructions and Summary'!D13</f>
        <v>0</v>
      </c>
      <c r="G20" s="194">
        <f>'Instructions and Summary'!E13</f>
        <v>0</v>
      </c>
      <c r="H20" s="194">
        <f>'Instructions and Summary'!F13</f>
        <v>0</v>
      </c>
      <c r="I20" s="198">
        <f t="shared" si="0"/>
        <v>0</v>
      </c>
      <c r="K20" s="244"/>
    </row>
    <row r="21" spans="1:11" s="62" customFormat="1" ht="21" customHeight="1" x14ac:dyDescent="0.2">
      <c r="A21" s="90"/>
      <c r="B21" s="945" t="s">
        <v>71</v>
      </c>
      <c r="C21" s="945"/>
      <c r="D21" s="194">
        <f>'Instructions and Summary'!B14</f>
        <v>0</v>
      </c>
      <c r="E21" s="194">
        <f>'Instructions and Summary'!C14</f>
        <v>0</v>
      </c>
      <c r="F21" s="194">
        <f>'Instructions and Summary'!D14</f>
        <v>0</v>
      </c>
      <c r="G21" s="194">
        <f>'Instructions and Summary'!E14</f>
        <v>0</v>
      </c>
      <c r="H21" s="194">
        <f>'Instructions and Summary'!F14</f>
        <v>0</v>
      </c>
      <c r="I21" s="198">
        <f t="shared" si="0"/>
        <v>0</v>
      </c>
      <c r="K21" s="244"/>
    </row>
    <row r="22" spans="1:11" s="62" customFormat="1" ht="21" customHeight="1" x14ac:dyDescent="0.2">
      <c r="A22" s="533"/>
      <c r="B22" s="925" t="s">
        <v>72</v>
      </c>
      <c r="C22" s="925"/>
      <c r="D22" s="194">
        <f>'Instructions and Summary'!B15</f>
        <v>0</v>
      </c>
      <c r="E22" s="194">
        <f>'Instructions and Summary'!C15</f>
        <v>0</v>
      </c>
      <c r="F22" s="194">
        <f>'Instructions and Summary'!D15</f>
        <v>0</v>
      </c>
      <c r="G22" s="194">
        <f>'Instructions and Summary'!E15</f>
        <v>0</v>
      </c>
      <c r="H22" s="194">
        <f>'Instructions and Summary'!F15</f>
        <v>0</v>
      </c>
      <c r="I22" s="198">
        <f t="shared" si="0"/>
        <v>0</v>
      </c>
      <c r="K22" s="244"/>
    </row>
    <row r="23" spans="1:11" s="62" customFormat="1" ht="21" customHeight="1" x14ac:dyDescent="0.2">
      <c r="A23" s="90"/>
      <c r="B23" s="945" t="s">
        <v>73</v>
      </c>
      <c r="C23" s="945"/>
      <c r="D23" s="197">
        <f>'Instructions and Summary'!B20</f>
        <v>0</v>
      </c>
      <c r="E23" s="197">
        <f>'Instructions and Summary'!C20</f>
        <v>0</v>
      </c>
      <c r="F23" s="194">
        <f>'Instructions and Summary'!D16</f>
        <v>0</v>
      </c>
      <c r="G23" s="197">
        <f>'Instructions and Summary'!E20</f>
        <v>0</v>
      </c>
      <c r="H23" s="197">
        <f>'Instructions and Summary'!F20</f>
        <v>0</v>
      </c>
      <c r="I23" s="198">
        <f t="shared" si="0"/>
        <v>0</v>
      </c>
      <c r="K23" s="244"/>
    </row>
    <row r="24" spans="1:11" s="62" customFormat="1" ht="19.5" customHeight="1" x14ac:dyDescent="0.2">
      <c r="A24" s="533"/>
      <c r="B24" s="925" t="s">
        <v>74</v>
      </c>
      <c r="C24" s="925"/>
      <c r="D24" s="197">
        <f>'Instructions and Summary'!B21</f>
        <v>0</v>
      </c>
      <c r="E24" s="197">
        <f>'Instructions and Summary'!C21</f>
        <v>0</v>
      </c>
      <c r="F24" s="194">
        <f>'Instructions and Summary'!D17</f>
        <v>0</v>
      </c>
      <c r="G24" s="197">
        <f>'Instructions and Summary'!E21</f>
        <v>0</v>
      </c>
      <c r="H24" s="197">
        <f>'Instructions and Summary'!F21</f>
        <v>0</v>
      </c>
      <c r="I24" s="198">
        <f t="shared" si="0"/>
        <v>0</v>
      </c>
      <c r="K24" s="244"/>
    </row>
    <row r="25" spans="1:11" s="62" customFormat="1" ht="21" customHeight="1" x14ac:dyDescent="0.2">
      <c r="A25" s="90"/>
      <c r="B25" s="945" t="s">
        <v>75</v>
      </c>
      <c r="C25" s="945"/>
      <c r="D25" s="197">
        <f>'Instructions and Summary'!B22</f>
        <v>0</v>
      </c>
      <c r="E25" s="197">
        <f>'Instructions and Summary'!C22</f>
        <v>0</v>
      </c>
      <c r="F25" s="194">
        <f>'Instructions and Summary'!D18</f>
        <v>0</v>
      </c>
      <c r="G25" s="197">
        <f>'Instructions and Summary'!E22</f>
        <v>0</v>
      </c>
      <c r="H25" s="197">
        <f>'Instructions and Summary'!F22</f>
        <v>0</v>
      </c>
      <c r="I25" s="198">
        <f t="shared" si="0"/>
        <v>0</v>
      </c>
      <c r="K25" s="244"/>
    </row>
    <row r="26" spans="1:11" s="62" customFormat="1" ht="19.5" customHeight="1" x14ac:dyDescent="0.2">
      <c r="A26" s="533"/>
      <c r="B26" s="945" t="s">
        <v>76</v>
      </c>
      <c r="C26" s="960"/>
      <c r="D26" s="195">
        <f>SUM(D18:D25)</f>
        <v>0</v>
      </c>
      <c r="E26" s="195">
        <f>SUM(E18:E25)</f>
        <v>0</v>
      </c>
      <c r="F26" s="194">
        <f>'Instructions and Summary'!D19</f>
        <v>0</v>
      </c>
      <c r="G26" s="195">
        <f>SUM(G18:G25)</f>
        <v>0</v>
      </c>
      <c r="H26" s="195">
        <f>SUM(H18:H25)</f>
        <v>0</v>
      </c>
      <c r="I26" s="199">
        <f t="shared" si="0"/>
        <v>0</v>
      </c>
      <c r="K26" s="244"/>
    </row>
    <row r="27" spans="1:11" s="62" customFormat="1" ht="20.25" customHeight="1" x14ac:dyDescent="0.2">
      <c r="A27" s="90"/>
      <c r="B27" s="945" t="s">
        <v>77</v>
      </c>
      <c r="C27" s="945"/>
      <c r="D27" s="197">
        <f>'Instructions and Summary'!B23</f>
        <v>0</v>
      </c>
      <c r="E27" s="197">
        <f>'Instructions and Summary'!C23</f>
        <v>0</v>
      </c>
      <c r="F27" s="194">
        <f>'Instructions and Summary'!D20</f>
        <v>0</v>
      </c>
      <c r="G27" s="197">
        <f>'Instructions and Summary'!E23</f>
        <v>0</v>
      </c>
      <c r="H27" s="197">
        <f>'Instructions and Summary'!F23</f>
        <v>0</v>
      </c>
      <c r="I27" s="198">
        <f t="shared" si="0"/>
        <v>0</v>
      </c>
      <c r="K27" s="244"/>
    </row>
    <row r="28" spans="1:11" x14ac:dyDescent="0.2">
      <c r="A28" s="533"/>
      <c r="B28" s="925" t="s">
        <v>314</v>
      </c>
      <c r="C28" s="925"/>
      <c r="D28" s="195">
        <f>SUM(D26:D27)</f>
        <v>0</v>
      </c>
      <c r="E28" s="195">
        <f>SUM(E26:E27)</f>
        <v>0</v>
      </c>
      <c r="F28" s="194">
        <f>'Instructions and Summary'!D21</f>
        <v>0</v>
      </c>
      <c r="G28" s="195">
        <f>SUM(G26:G27)</f>
        <v>0</v>
      </c>
      <c r="H28" s="195">
        <f>SUM(H26:H27)</f>
        <v>0</v>
      </c>
      <c r="I28" s="199">
        <f>SUM(I26:I27)</f>
        <v>0</v>
      </c>
      <c r="J28" s="522"/>
      <c r="K28" s="244"/>
    </row>
    <row r="29" spans="1:11" s="62" customFormat="1" ht="16.5" customHeight="1" x14ac:dyDescent="0.2">
      <c r="A29" s="1016"/>
      <c r="B29" s="989"/>
      <c r="C29" s="989"/>
      <c r="D29" s="989"/>
      <c r="E29" s="989"/>
      <c r="F29" s="989"/>
      <c r="G29" s="989"/>
      <c r="H29" s="989"/>
      <c r="I29" s="1017"/>
    </row>
    <row r="30" spans="1:11" s="62" customFormat="1" ht="11.25" customHeight="1" thickBot="1" x14ac:dyDescent="0.25">
      <c r="A30" s="91" t="s">
        <v>91</v>
      </c>
      <c r="B30" s="1015" t="s">
        <v>80</v>
      </c>
      <c r="C30" s="1015"/>
      <c r="D30" s="240"/>
      <c r="E30" s="240"/>
      <c r="F30" s="240"/>
      <c r="G30" s="240"/>
      <c r="H30" s="200"/>
      <c r="I30" s="200">
        <f>SUM(D30:H30)</f>
        <v>0</v>
      </c>
    </row>
    <row r="31" spans="1:11" ht="15" customHeight="1" x14ac:dyDescent="0.2">
      <c r="A31" s="66"/>
      <c r="B31" s="522"/>
      <c r="C31" s="522"/>
      <c r="D31" s="67"/>
      <c r="E31" s="67"/>
      <c r="F31" s="67"/>
      <c r="G31" s="67"/>
      <c r="H31" s="67"/>
    </row>
    <row r="32" spans="1:11" ht="9.75" customHeight="1" x14ac:dyDescent="0.2">
      <c r="A32" s="522"/>
      <c r="B32" s="522"/>
      <c r="C32" s="522"/>
      <c r="D32" s="522"/>
      <c r="E32" s="522"/>
      <c r="F32" s="522"/>
      <c r="G32" s="522"/>
      <c r="H32" s="68" t="s">
        <v>81</v>
      </c>
    </row>
    <row r="33" spans="1:13" ht="13.5" customHeight="1" x14ac:dyDescent="0.2">
      <c r="A33" s="961" t="s">
        <v>82</v>
      </c>
      <c r="B33" s="961"/>
      <c r="C33" s="962"/>
      <c r="D33" s="963"/>
      <c r="E33" s="963"/>
      <c r="F33" s="963"/>
      <c r="G33" s="964" t="s">
        <v>83</v>
      </c>
      <c r="H33" s="940"/>
    </row>
    <row r="34" spans="1:13" ht="43.5" customHeight="1" x14ac:dyDescent="0.2">
      <c r="A34" s="962" t="s">
        <v>84</v>
      </c>
      <c r="B34" s="965"/>
      <c r="C34" s="965"/>
      <c r="D34" s="965"/>
      <c r="E34" s="965"/>
      <c r="F34" s="965"/>
      <c r="G34" s="965"/>
      <c r="H34" s="966"/>
      <c r="J34" s="522"/>
      <c r="K34" s="522"/>
      <c r="L34" s="522"/>
      <c r="M34" s="522"/>
    </row>
    <row r="35" spans="1:13" ht="11.25" customHeight="1" thickBot="1" x14ac:dyDescent="0.25">
      <c r="A35" s="522"/>
      <c r="B35" s="522"/>
      <c r="C35" s="69"/>
      <c r="D35" s="518"/>
      <c r="E35" s="518"/>
      <c r="F35" s="518"/>
      <c r="G35" s="518"/>
      <c r="H35" s="526"/>
      <c r="J35" s="522"/>
      <c r="K35" s="522"/>
      <c r="L35" s="522"/>
      <c r="M35" s="522"/>
    </row>
    <row r="36" spans="1:13" ht="17.100000000000001" customHeight="1" x14ac:dyDescent="0.2">
      <c r="A36" s="1018" t="s">
        <v>85</v>
      </c>
      <c r="B36" s="1019"/>
      <c r="C36" s="1019"/>
      <c r="D36" s="993"/>
      <c r="E36" s="1009"/>
      <c r="F36" s="1009"/>
      <c r="G36" s="1009"/>
      <c r="H36" s="1010"/>
      <c r="J36" s="522"/>
      <c r="K36" s="522"/>
      <c r="L36" s="522"/>
      <c r="M36" s="522"/>
    </row>
    <row r="37" spans="1:13" ht="21" customHeight="1" x14ac:dyDescent="0.2">
      <c r="A37" s="533"/>
      <c r="B37" s="1011" t="s">
        <v>86</v>
      </c>
      <c r="C37" s="1011"/>
      <c r="D37" s="1011"/>
      <c r="E37" s="57" t="s">
        <v>87</v>
      </c>
      <c r="F37" s="57" t="s">
        <v>88</v>
      </c>
      <c r="G37" s="57" t="s">
        <v>89</v>
      </c>
      <c r="H37" s="385" t="s">
        <v>90</v>
      </c>
      <c r="J37" s="522"/>
      <c r="K37" s="522"/>
      <c r="L37" s="522"/>
      <c r="M37" s="522"/>
    </row>
    <row r="38" spans="1:13" ht="21" customHeight="1" x14ac:dyDescent="0.2">
      <c r="A38" s="386" t="s">
        <v>92</v>
      </c>
      <c r="B38" s="1012" t="s">
        <v>124</v>
      </c>
      <c r="C38" s="1012"/>
      <c r="D38" s="1013"/>
      <c r="E38" s="206">
        <f>ROUND('Cost Share'!M13,0)</f>
        <v>0</v>
      </c>
      <c r="F38" s="206">
        <f>ROUND('Cost Share'!M14,0)</f>
        <v>0</v>
      </c>
      <c r="G38" s="206">
        <f>ROUND('Cost Share'!M15,0)</f>
        <v>0</v>
      </c>
      <c r="H38" s="387">
        <f>SUM(E38:G38)</f>
        <v>0</v>
      </c>
      <c r="J38" s="522"/>
      <c r="K38" s="522"/>
      <c r="L38" s="522"/>
      <c r="M38" s="522"/>
    </row>
    <row r="39" spans="1:13" ht="21" customHeight="1" x14ac:dyDescent="0.2">
      <c r="A39" s="386" t="s">
        <v>93</v>
      </c>
      <c r="B39" s="1012" t="s">
        <v>125</v>
      </c>
      <c r="C39" s="1012"/>
      <c r="D39" s="1013"/>
      <c r="E39" s="206">
        <f>ROUND('Cost Share'!N13,0)</f>
        <v>0</v>
      </c>
      <c r="F39" s="206">
        <f>ROUND('Cost Share'!N14,0)</f>
        <v>0</v>
      </c>
      <c r="G39" s="206">
        <f>ROUND('Cost Share'!N15,0)</f>
        <v>0</v>
      </c>
      <c r="H39" s="387">
        <f>SUM(E39:G39)</f>
        <v>0</v>
      </c>
      <c r="J39" s="522"/>
      <c r="K39" s="522"/>
      <c r="L39" s="522"/>
      <c r="M39" s="522"/>
    </row>
    <row r="40" spans="1:13" s="657" customFormat="1" ht="21" customHeight="1" x14ac:dyDescent="0.2">
      <c r="A40" s="386" t="s">
        <v>94</v>
      </c>
      <c r="B40" s="1012" t="s">
        <v>126</v>
      </c>
      <c r="C40" s="1012"/>
      <c r="D40" s="1013"/>
      <c r="E40" s="206">
        <f>ROUND('Cost Share'!O13,0)</f>
        <v>0</v>
      </c>
      <c r="F40" s="206">
        <f>ROUND('Cost Share'!O14,0)</f>
        <v>0</v>
      </c>
      <c r="G40" s="206">
        <f>ROUND('Cost Share'!O15,0)</f>
        <v>0</v>
      </c>
      <c r="H40" s="387">
        <f t="shared" ref="H40:H41" si="1">SUM(E40:G40)</f>
        <v>0</v>
      </c>
      <c r="I40" s="244"/>
    </row>
    <row r="41" spans="1:13" s="657" customFormat="1" ht="21" customHeight="1" x14ac:dyDescent="0.2">
      <c r="A41" s="386" t="s">
        <v>95</v>
      </c>
      <c r="B41" s="1012" t="s">
        <v>304</v>
      </c>
      <c r="C41" s="1012"/>
      <c r="D41" s="1013"/>
      <c r="E41" s="206">
        <f>ROUND('Cost Share'!P13,0)</f>
        <v>0</v>
      </c>
      <c r="F41" s="206">
        <f>ROUND('Cost Share'!P14,0)</f>
        <v>0</v>
      </c>
      <c r="G41" s="206">
        <f>ROUND('Cost Share'!P15,0)</f>
        <v>0</v>
      </c>
      <c r="H41" s="387">
        <f t="shared" si="1"/>
        <v>0</v>
      </c>
      <c r="I41" s="244"/>
    </row>
    <row r="42" spans="1:13" ht="21" customHeight="1" x14ac:dyDescent="0.2">
      <c r="A42" s="386" t="s">
        <v>103</v>
      </c>
      <c r="B42" s="1012" t="s">
        <v>305</v>
      </c>
      <c r="C42" s="1012"/>
      <c r="D42" s="1013"/>
      <c r="E42" s="206">
        <f>ROUND('Cost Share'!Q13,0)</f>
        <v>0</v>
      </c>
      <c r="F42" s="206">
        <f>ROUND('Cost Share'!Q14,0)</f>
        <v>0</v>
      </c>
      <c r="G42" s="206">
        <f>ROUND('Cost Share'!Q15,0)</f>
        <v>0</v>
      </c>
      <c r="H42" s="387">
        <f>SUM(E42:G42)</f>
        <v>0</v>
      </c>
      <c r="J42" s="522"/>
      <c r="K42" s="522"/>
      <c r="L42" s="522"/>
      <c r="M42" s="522"/>
    </row>
    <row r="43" spans="1:13" ht="21" customHeight="1" x14ac:dyDescent="0.2">
      <c r="A43" s="386" t="s">
        <v>104</v>
      </c>
      <c r="B43" s="1014"/>
      <c r="C43" s="1014"/>
      <c r="D43" s="1014"/>
      <c r="E43" s="206"/>
      <c r="F43" s="206"/>
      <c r="G43" s="206"/>
      <c r="H43" s="387">
        <f>SUM(E43:G43)</f>
        <v>0</v>
      </c>
      <c r="J43" s="522"/>
      <c r="K43" s="522"/>
      <c r="L43" s="522"/>
      <c r="M43" s="522"/>
    </row>
    <row r="44" spans="1:13" ht="14.25" customHeight="1" x14ac:dyDescent="0.2">
      <c r="A44" s="388" t="s">
        <v>105</v>
      </c>
      <c r="B44" s="957" t="s">
        <v>96</v>
      </c>
      <c r="C44" s="958"/>
      <c r="D44" s="958"/>
      <c r="E44" s="208">
        <f>SUM(E38:E43)</f>
        <v>0</v>
      </c>
      <c r="F44" s="208">
        <f>SUM(F38:F43)</f>
        <v>0</v>
      </c>
      <c r="G44" s="208">
        <f>SUM(G38:G43)</f>
        <v>0</v>
      </c>
      <c r="H44" s="389">
        <f>SUM(H38:H43)</f>
        <v>0</v>
      </c>
      <c r="J44" s="522"/>
      <c r="K44" s="522"/>
      <c r="L44" s="522"/>
      <c r="M44" s="522"/>
    </row>
    <row r="45" spans="1:13" ht="12" customHeight="1" x14ac:dyDescent="0.2">
      <c r="A45" s="1022" t="s">
        <v>97</v>
      </c>
      <c r="B45" s="1023"/>
      <c r="C45" s="1023"/>
      <c r="D45" s="942"/>
      <c r="E45" s="981"/>
      <c r="F45" s="981"/>
      <c r="G45" s="981"/>
      <c r="H45" s="1024"/>
      <c r="J45" s="522"/>
      <c r="K45" s="522"/>
      <c r="L45" s="522"/>
      <c r="M45" s="522"/>
    </row>
    <row r="46" spans="1:13" ht="21" customHeight="1" x14ac:dyDescent="0.2">
      <c r="A46" s="1031"/>
      <c r="B46" s="958"/>
      <c r="C46" s="982"/>
      <c r="D46" s="57" t="s">
        <v>98</v>
      </c>
      <c r="E46" s="57" t="s">
        <v>99</v>
      </c>
      <c r="F46" s="57" t="s">
        <v>100</v>
      </c>
      <c r="G46" s="57" t="s">
        <v>101</v>
      </c>
      <c r="H46" s="385" t="s">
        <v>102</v>
      </c>
      <c r="I46" s="1051" t="s">
        <v>127</v>
      </c>
      <c r="J46" s="1051"/>
      <c r="K46" s="1051"/>
      <c r="L46" s="258"/>
      <c r="M46" s="258"/>
    </row>
    <row r="47" spans="1:13" ht="21" customHeight="1" x14ac:dyDescent="0.2">
      <c r="A47" s="386" t="s">
        <v>113</v>
      </c>
      <c r="B47" s="945" t="s">
        <v>43</v>
      </c>
      <c r="C47" s="945"/>
      <c r="D47" s="206">
        <f>F8</f>
        <v>0</v>
      </c>
      <c r="E47" s="237"/>
      <c r="F47" s="237"/>
      <c r="G47" s="237"/>
      <c r="H47" s="390"/>
      <c r="I47" s="1051"/>
      <c r="J47" s="1051"/>
      <c r="K47" s="1051"/>
      <c r="L47" s="258"/>
      <c r="M47" s="258"/>
    </row>
    <row r="48" spans="1:13" ht="21" customHeight="1" thickBot="1" x14ac:dyDescent="0.25">
      <c r="A48" s="386" t="s">
        <v>114</v>
      </c>
      <c r="B48" s="945" t="s">
        <v>44</v>
      </c>
      <c r="C48" s="945"/>
      <c r="D48" s="206">
        <f>G8</f>
        <v>0</v>
      </c>
      <c r="E48" s="237"/>
      <c r="F48" s="237"/>
      <c r="G48" s="237"/>
      <c r="H48" s="390"/>
      <c r="I48" s="1052" t="str">
        <f>IF(SUM(E49:H49)=D49,"Correct","Review")</f>
        <v>Correct</v>
      </c>
      <c r="J48" s="1053"/>
      <c r="K48" s="1054"/>
      <c r="L48" s="522"/>
      <c r="M48" s="522"/>
    </row>
    <row r="49" spans="1:13" x14ac:dyDescent="0.2">
      <c r="A49" s="386" t="s">
        <v>115</v>
      </c>
      <c r="B49" s="941" t="s">
        <v>106</v>
      </c>
      <c r="C49" s="945"/>
      <c r="D49" s="206">
        <f>SUM(D47:D48)</f>
        <v>0</v>
      </c>
      <c r="E49" s="905">
        <f>SUM(E47:E48)</f>
        <v>0</v>
      </c>
      <c r="F49" s="905">
        <f>SUM(F47:F48)</f>
        <v>0</v>
      </c>
      <c r="G49" s="905">
        <f>SUM(G47:G48)</f>
        <v>0</v>
      </c>
      <c r="H49" s="906">
        <f>SUM(H47:H48)</f>
        <v>0</v>
      </c>
      <c r="J49" s="522"/>
      <c r="K49" s="522"/>
      <c r="L49" s="522"/>
      <c r="M49" s="522"/>
    </row>
    <row r="50" spans="1:13" ht="18" customHeight="1" x14ac:dyDescent="0.2">
      <c r="A50" s="1055" t="s">
        <v>107</v>
      </c>
      <c r="B50" s="1056"/>
      <c r="C50" s="1056"/>
      <c r="D50" s="1056"/>
      <c r="E50" s="1025"/>
      <c r="F50" s="1026"/>
      <c r="G50" s="1026"/>
      <c r="H50" s="1026"/>
      <c r="I50" s="1026"/>
      <c r="J50" s="1027"/>
      <c r="K50" s="522"/>
      <c r="L50" s="522"/>
      <c r="M50" s="522"/>
    </row>
    <row r="51" spans="1:13" ht="18" customHeight="1" x14ac:dyDescent="0.2">
      <c r="A51" s="1032" t="s">
        <v>86</v>
      </c>
      <c r="B51" s="1033"/>
      <c r="C51" s="1033"/>
      <c r="D51" s="1034"/>
      <c r="E51" s="1028" t="s">
        <v>108</v>
      </c>
      <c r="F51" s="1029"/>
      <c r="G51" s="1029"/>
      <c r="H51" s="1029"/>
      <c r="I51" s="1029"/>
      <c r="J51" s="1030"/>
      <c r="K51" s="522"/>
      <c r="L51" s="522"/>
      <c r="M51" s="522"/>
    </row>
    <row r="52" spans="1:13" ht="21" customHeight="1" x14ac:dyDescent="0.2">
      <c r="A52" s="1033"/>
      <c r="B52" s="1033"/>
      <c r="C52" s="1033"/>
      <c r="D52" s="1034"/>
      <c r="E52" s="238" t="s">
        <v>124</v>
      </c>
      <c r="F52" s="65" t="s">
        <v>125</v>
      </c>
      <c r="G52" s="65" t="s">
        <v>126</v>
      </c>
      <c r="H52" s="65" t="s">
        <v>304</v>
      </c>
      <c r="I52" s="65" t="s">
        <v>305</v>
      </c>
      <c r="J52" s="907" t="s">
        <v>308</v>
      </c>
      <c r="K52" s="244"/>
    </row>
    <row r="53" spans="1:13" ht="21" customHeight="1" x14ac:dyDescent="0.2">
      <c r="A53" s="388" t="s">
        <v>116</v>
      </c>
      <c r="B53" s="1035" t="s">
        <v>286</v>
      </c>
      <c r="C53" s="1035"/>
      <c r="D53" s="1035"/>
      <c r="E53" s="207">
        <f>F8</f>
        <v>0</v>
      </c>
      <c r="F53" s="207">
        <f>F9</f>
        <v>0</v>
      </c>
      <c r="G53" s="207">
        <f>F10</f>
        <v>0</v>
      </c>
      <c r="H53" s="207">
        <f>F11</f>
        <v>0</v>
      </c>
      <c r="I53" s="207">
        <f>F12</f>
        <v>0</v>
      </c>
      <c r="J53" s="206"/>
      <c r="K53" s="244"/>
    </row>
    <row r="54" spans="1:13" ht="21" customHeight="1" x14ac:dyDescent="0.2">
      <c r="A54" s="386" t="s">
        <v>117</v>
      </c>
      <c r="B54" s="1014"/>
      <c r="C54" s="1014"/>
      <c r="D54" s="1014"/>
      <c r="E54" s="207"/>
      <c r="F54" s="207"/>
      <c r="G54" s="207"/>
      <c r="H54" s="207"/>
      <c r="I54" s="207"/>
      <c r="J54" s="206"/>
      <c r="K54" s="244"/>
    </row>
    <row r="55" spans="1:13" ht="21" customHeight="1" x14ac:dyDescent="0.2">
      <c r="A55" s="386" t="s">
        <v>309</v>
      </c>
      <c r="B55" s="1014"/>
      <c r="C55" s="1014"/>
      <c r="D55" s="1014"/>
      <c r="E55" s="207"/>
      <c r="F55" s="207"/>
      <c r="G55" s="207"/>
      <c r="H55" s="207"/>
      <c r="I55" s="207"/>
      <c r="J55" s="206"/>
      <c r="K55" s="244"/>
    </row>
    <row r="56" spans="1:13" ht="21" customHeight="1" x14ac:dyDescent="0.2">
      <c r="A56" s="386" t="s">
        <v>310</v>
      </c>
      <c r="B56" s="1014"/>
      <c r="C56" s="1014"/>
      <c r="D56" s="1014"/>
      <c r="E56" s="207"/>
      <c r="F56" s="207"/>
      <c r="G56" s="207"/>
      <c r="H56" s="207"/>
      <c r="I56" s="207"/>
      <c r="J56" s="206"/>
      <c r="K56" s="244"/>
    </row>
    <row r="57" spans="1:13" x14ac:dyDescent="0.2">
      <c r="A57" s="386" t="s">
        <v>311</v>
      </c>
      <c r="B57" s="941" t="s">
        <v>118</v>
      </c>
      <c r="C57" s="945"/>
      <c r="D57" s="945"/>
      <c r="E57" s="207">
        <f>SUM(E53:E56)</f>
        <v>0</v>
      </c>
      <c r="F57" s="207">
        <f>SUM(F53:F56)</f>
        <v>0</v>
      </c>
      <c r="G57" s="207">
        <f>SUM(G53:G56)</f>
        <v>0</v>
      </c>
      <c r="H57" s="207">
        <f>SUM(H53:H56)</f>
        <v>0</v>
      </c>
      <c r="I57" s="207">
        <f>SUM(I53:I56)</f>
        <v>0</v>
      </c>
      <c r="J57" s="908">
        <f>SUM(E57:I57)</f>
        <v>0</v>
      </c>
    </row>
    <row r="58" spans="1:13" x14ac:dyDescent="0.2">
      <c r="A58" s="1037" t="s">
        <v>119</v>
      </c>
      <c r="B58" s="1038"/>
      <c r="C58" s="1039"/>
      <c r="D58" s="974"/>
      <c r="E58" s="974"/>
      <c r="F58" s="974"/>
      <c r="G58" s="974"/>
      <c r="H58" s="1040"/>
    </row>
    <row r="59" spans="1:13" x14ac:dyDescent="0.2">
      <c r="A59" s="391">
        <v>24</v>
      </c>
      <c r="B59" s="531"/>
      <c r="C59" s="1020">
        <f>'Instructions and Summary'!G24-'Instructions and Summary'!G23</f>
        <v>0</v>
      </c>
      <c r="D59" s="1036"/>
      <c r="E59" s="70" t="s">
        <v>312</v>
      </c>
      <c r="F59" s="1020">
        <f>'Instructions and Summary'!G23</f>
        <v>0</v>
      </c>
      <c r="G59" s="1020"/>
      <c r="H59" s="1021"/>
    </row>
    <row r="60" spans="1:13" x14ac:dyDescent="0.2">
      <c r="A60" s="1041"/>
      <c r="B60" s="1042"/>
      <c r="C60" s="1042"/>
      <c r="D60" s="1043"/>
      <c r="E60" s="1044"/>
      <c r="F60" s="1042"/>
      <c r="G60" s="1042"/>
      <c r="H60" s="1045"/>
    </row>
    <row r="61" spans="1:13" ht="74.25" customHeight="1" x14ac:dyDescent="0.2">
      <c r="A61" s="391" t="s">
        <v>313</v>
      </c>
      <c r="B61" s="531"/>
      <c r="C61" s="1046"/>
      <c r="D61" s="1046"/>
      <c r="E61" s="1046"/>
      <c r="F61" s="1046"/>
      <c r="G61" s="1046"/>
      <c r="H61" s="1047"/>
    </row>
    <row r="62" spans="1:13" ht="18.75" thickBot="1" x14ac:dyDescent="0.25">
      <c r="A62" s="1048"/>
      <c r="B62" s="1049"/>
      <c r="C62" s="1049"/>
      <c r="D62" s="1049"/>
      <c r="E62" s="1049"/>
      <c r="F62" s="1049"/>
      <c r="G62" s="1049"/>
      <c r="H62" s="1050"/>
    </row>
    <row r="63" spans="1:13" x14ac:dyDescent="0.2">
      <c r="A63" s="522"/>
      <c r="B63" s="522"/>
      <c r="C63" s="962"/>
      <c r="D63" s="986"/>
      <c r="E63" s="986"/>
      <c r="F63" s="986"/>
      <c r="G63" s="986"/>
      <c r="H63" s="68" t="s">
        <v>81</v>
      </c>
    </row>
    <row r="64" spans="1:13" ht="14.25" customHeight="1" x14ac:dyDescent="0.2">
      <c r="A64" s="925" t="s">
        <v>82</v>
      </c>
      <c r="B64" s="925"/>
      <c r="C64" s="69" t="s">
        <v>123</v>
      </c>
      <c r="D64" s="518"/>
      <c r="E64" s="518"/>
      <c r="F64" s="518"/>
      <c r="G64" s="518"/>
      <c r="H64" s="526" t="s">
        <v>83</v>
      </c>
    </row>
    <row r="65" spans="1:8" ht="14.25" customHeight="1" x14ac:dyDescent="0.2">
      <c r="A65" s="522"/>
      <c r="B65" s="522"/>
      <c r="C65" s="962" t="s">
        <v>84</v>
      </c>
      <c r="D65" s="986"/>
      <c r="E65" s="986"/>
      <c r="F65" s="986"/>
      <c r="G65" s="986"/>
      <c r="H65" s="522"/>
    </row>
    <row r="66" spans="1:8" x14ac:dyDescent="0.2">
      <c r="A66" s="522"/>
      <c r="B66" s="522"/>
      <c r="C66" s="520"/>
      <c r="D66" s="521"/>
      <c r="E66" s="521"/>
      <c r="F66" s="521"/>
      <c r="G66" s="521"/>
      <c r="H66" s="522"/>
    </row>
    <row r="67" spans="1:8" x14ac:dyDescent="0.2">
      <c r="A67" s="987"/>
      <c r="B67" s="987"/>
      <c r="C67" s="987"/>
      <c r="D67" s="987"/>
      <c r="E67" s="987"/>
      <c r="F67" s="987"/>
      <c r="G67" s="987"/>
      <c r="H67" s="987"/>
    </row>
    <row r="68" spans="1:8" x14ac:dyDescent="0.2">
      <c r="A68" s="987"/>
      <c r="B68" s="987"/>
      <c r="C68" s="987"/>
      <c r="D68" s="987"/>
      <c r="E68" s="987"/>
      <c r="F68" s="987"/>
      <c r="G68" s="987"/>
      <c r="H68" s="987"/>
    </row>
    <row r="69" spans="1:8" x14ac:dyDescent="0.2">
      <c r="A69" s="987"/>
      <c r="B69" s="987"/>
      <c r="C69" s="987"/>
      <c r="D69" s="987"/>
      <c r="E69" s="987"/>
      <c r="F69" s="987"/>
      <c r="G69" s="987"/>
      <c r="H69" s="987"/>
    </row>
    <row r="70" spans="1:8" x14ac:dyDescent="0.2">
      <c r="A70" s="987"/>
      <c r="B70" s="987"/>
      <c r="C70" s="987"/>
      <c r="D70" s="987"/>
      <c r="E70" s="987"/>
      <c r="F70" s="987"/>
      <c r="G70" s="987"/>
      <c r="H70" s="987"/>
    </row>
    <row r="71" spans="1:8" x14ac:dyDescent="0.2">
      <c r="A71" s="987"/>
      <c r="B71" s="987"/>
      <c r="C71" s="987"/>
      <c r="D71" s="987"/>
      <c r="E71" s="987"/>
      <c r="F71" s="987"/>
      <c r="G71" s="987"/>
      <c r="H71" s="987"/>
    </row>
    <row r="72" spans="1:8" x14ac:dyDescent="0.2">
      <c r="A72" s="987"/>
      <c r="B72" s="987"/>
      <c r="C72" s="987"/>
      <c r="D72" s="987"/>
      <c r="E72" s="987"/>
      <c r="F72" s="987"/>
      <c r="G72" s="987"/>
      <c r="H72" s="987"/>
    </row>
    <row r="73" spans="1:8" x14ac:dyDescent="0.2">
      <c r="A73" s="987"/>
      <c r="B73" s="987"/>
      <c r="C73" s="987"/>
      <c r="D73" s="987"/>
      <c r="E73" s="987"/>
      <c r="F73" s="987"/>
      <c r="G73" s="987"/>
      <c r="H73" s="987"/>
    </row>
    <row r="74" spans="1:8" x14ac:dyDescent="0.2">
      <c r="A74" s="987"/>
      <c r="B74" s="987"/>
      <c r="C74" s="987"/>
      <c r="D74" s="987"/>
      <c r="E74" s="987"/>
      <c r="F74" s="987"/>
      <c r="G74" s="987"/>
      <c r="H74" s="987"/>
    </row>
    <row r="75" spans="1:8" x14ac:dyDescent="0.2">
      <c r="A75" s="987"/>
      <c r="B75" s="987"/>
      <c r="C75" s="987"/>
      <c r="D75" s="987"/>
      <c r="E75" s="987"/>
      <c r="F75" s="987"/>
      <c r="G75" s="987"/>
      <c r="H75" s="987"/>
    </row>
    <row r="76" spans="1:8" x14ac:dyDescent="0.2">
      <c r="A76" s="987"/>
      <c r="B76" s="987"/>
      <c r="C76" s="987"/>
      <c r="D76" s="987"/>
      <c r="E76" s="987"/>
      <c r="F76" s="987"/>
      <c r="G76" s="987"/>
      <c r="H76" s="987"/>
    </row>
    <row r="77" spans="1:8" x14ac:dyDescent="0.2">
      <c r="A77" s="987"/>
      <c r="B77" s="987"/>
      <c r="C77" s="987"/>
      <c r="D77" s="987"/>
      <c r="E77" s="987"/>
      <c r="F77" s="987"/>
      <c r="G77" s="987"/>
      <c r="H77" s="987"/>
    </row>
    <row r="78" spans="1:8" x14ac:dyDescent="0.2">
      <c r="A78" s="987"/>
      <c r="B78" s="987"/>
      <c r="C78" s="987"/>
      <c r="D78" s="987"/>
      <c r="E78" s="987"/>
      <c r="F78" s="987"/>
      <c r="G78" s="987"/>
      <c r="H78" s="987"/>
    </row>
    <row r="79" spans="1:8" x14ac:dyDescent="0.2">
      <c r="A79" s="987"/>
      <c r="B79" s="987"/>
      <c r="C79" s="987"/>
      <c r="D79" s="987"/>
      <c r="E79" s="987"/>
      <c r="F79" s="987"/>
      <c r="G79" s="987"/>
      <c r="H79" s="987"/>
    </row>
    <row r="80" spans="1:8" x14ac:dyDescent="0.2">
      <c r="A80" s="987"/>
      <c r="B80" s="987"/>
      <c r="C80" s="987"/>
      <c r="D80" s="987"/>
      <c r="E80" s="987"/>
      <c r="F80" s="987"/>
      <c r="G80" s="987"/>
      <c r="H80" s="987"/>
    </row>
    <row r="81" spans="1:8" x14ac:dyDescent="0.2">
      <c r="A81" s="987"/>
      <c r="B81" s="987"/>
      <c r="C81" s="987"/>
      <c r="D81" s="987"/>
      <c r="E81" s="987"/>
      <c r="F81" s="987"/>
      <c r="G81" s="987"/>
      <c r="H81" s="987"/>
    </row>
    <row r="82" spans="1:8" x14ac:dyDescent="0.2">
      <c r="A82" s="987"/>
      <c r="B82" s="987"/>
      <c r="C82" s="987"/>
      <c r="D82" s="987"/>
      <c r="E82" s="987"/>
      <c r="F82" s="987"/>
      <c r="G82" s="987"/>
      <c r="H82" s="987"/>
    </row>
    <row r="83" spans="1:8" x14ac:dyDescent="0.2">
      <c r="A83" s="987"/>
      <c r="B83" s="987"/>
      <c r="C83" s="987"/>
      <c r="D83" s="987"/>
      <c r="E83" s="987"/>
      <c r="F83" s="987"/>
      <c r="G83" s="987"/>
      <c r="H83" s="987"/>
    </row>
    <row r="84" spans="1:8" x14ac:dyDescent="0.2">
      <c r="A84" s="987"/>
      <c r="B84" s="987"/>
      <c r="C84" s="987"/>
      <c r="D84" s="987"/>
      <c r="E84" s="987"/>
      <c r="F84" s="987"/>
      <c r="G84" s="987"/>
      <c r="H84" s="987"/>
    </row>
    <row r="85" spans="1:8" x14ac:dyDescent="0.2">
      <c r="A85" s="987"/>
      <c r="B85" s="987"/>
      <c r="C85" s="987"/>
      <c r="D85" s="987"/>
      <c r="E85" s="987"/>
      <c r="F85" s="987"/>
      <c r="G85" s="987"/>
      <c r="H85" s="987"/>
    </row>
    <row r="86" spans="1:8" x14ac:dyDescent="0.2">
      <c r="A86" s="987"/>
      <c r="B86" s="987"/>
      <c r="C86" s="987"/>
      <c r="D86" s="987"/>
      <c r="E86" s="987"/>
      <c r="F86" s="987"/>
      <c r="G86" s="987"/>
      <c r="H86" s="987"/>
    </row>
    <row r="87" spans="1:8" x14ac:dyDescent="0.2">
      <c r="A87" s="987"/>
      <c r="B87" s="987"/>
      <c r="C87" s="987"/>
      <c r="D87" s="987"/>
      <c r="E87" s="987"/>
      <c r="F87" s="987"/>
      <c r="G87" s="987"/>
      <c r="H87" s="987"/>
    </row>
    <row r="88" spans="1:8" x14ac:dyDescent="0.2">
      <c r="A88" s="987"/>
      <c r="B88" s="987"/>
      <c r="C88" s="987"/>
      <c r="D88" s="987"/>
      <c r="E88" s="987"/>
      <c r="F88" s="987"/>
      <c r="G88" s="987"/>
      <c r="H88" s="987"/>
    </row>
    <row r="89" spans="1:8" x14ac:dyDescent="0.2">
      <c r="A89" s="987"/>
      <c r="B89" s="987"/>
      <c r="C89" s="987"/>
      <c r="D89" s="987"/>
      <c r="E89" s="987"/>
      <c r="F89" s="987"/>
      <c r="G89" s="987"/>
      <c r="H89" s="987"/>
    </row>
    <row r="90" spans="1:8" x14ac:dyDescent="0.2">
      <c r="A90" s="987"/>
      <c r="B90" s="987"/>
      <c r="C90" s="987"/>
      <c r="D90" s="987"/>
      <c r="E90" s="987"/>
      <c r="F90" s="987"/>
      <c r="G90" s="987"/>
      <c r="H90" s="987"/>
    </row>
    <row r="91" spans="1:8" x14ac:dyDescent="0.2">
      <c r="A91" s="987"/>
      <c r="B91" s="987"/>
      <c r="C91" s="987"/>
      <c r="D91" s="987"/>
      <c r="E91" s="987"/>
      <c r="F91" s="987"/>
      <c r="G91" s="987"/>
      <c r="H91" s="987"/>
    </row>
    <row r="92" spans="1:8" x14ac:dyDescent="0.2">
      <c r="A92" s="987"/>
      <c r="B92" s="987"/>
      <c r="C92" s="987"/>
      <c r="D92" s="987"/>
      <c r="E92" s="987"/>
      <c r="F92" s="987"/>
      <c r="G92" s="987"/>
      <c r="H92" s="987"/>
    </row>
    <row r="93" spans="1:8" x14ac:dyDescent="0.2">
      <c r="A93" s="987"/>
      <c r="B93" s="987"/>
      <c r="C93" s="987"/>
      <c r="D93" s="987"/>
      <c r="E93" s="987"/>
      <c r="F93" s="987"/>
      <c r="G93" s="987"/>
      <c r="H93" s="987"/>
    </row>
    <row r="94" spans="1:8" x14ac:dyDescent="0.2">
      <c r="A94" s="987"/>
      <c r="B94" s="987"/>
      <c r="C94" s="987"/>
      <c r="D94" s="987"/>
      <c r="E94" s="987"/>
      <c r="F94" s="987"/>
      <c r="G94" s="987"/>
      <c r="H94" s="987"/>
    </row>
    <row r="95" spans="1:8" x14ac:dyDescent="0.2">
      <c r="A95" s="987"/>
      <c r="B95" s="987"/>
      <c r="C95" s="987"/>
      <c r="D95" s="987"/>
      <c r="E95" s="987"/>
      <c r="F95" s="987"/>
      <c r="G95" s="987"/>
      <c r="H95" s="987"/>
    </row>
    <row r="96" spans="1:8" x14ac:dyDescent="0.2">
      <c r="A96" s="987"/>
      <c r="B96" s="987"/>
      <c r="C96" s="987"/>
      <c r="D96" s="987"/>
      <c r="E96" s="987"/>
      <c r="F96" s="987"/>
      <c r="G96" s="987"/>
      <c r="H96" s="987"/>
    </row>
    <row r="97" spans="1:8" x14ac:dyDescent="0.2">
      <c r="A97" s="987"/>
      <c r="B97" s="987"/>
      <c r="C97" s="987"/>
      <c r="D97" s="987"/>
      <c r="E97" s="987"/>
      <c r="F97" s="987"/>
      <c r="G97" s="987"/>
      <c r="H97" s="987"/>
    </row>
    <row r="98" spans="1:8" x14ac:dyDescent="0.2">
      <c r="A98" s="987"/>
      <c r="B98" s="987"/>
      <c r="C98" s="987"/>
      <c r="D98" s="987"/>
      <c r="E98" s="987"/>
      <c r="F98" s="987"/>
      <c r="G98" s="987"/>
      <c r="H98" s="987"/>
    </row>
    <row r="99" spans="1:8" x14ac:dyDescent="0.2">
      <c r="A99" s="987"/>
      <c r="B99" s="987"/>
      <c r="C99" s="987"/>
      <c r="D99" s="987"/>
      <c r="E99" s="987"/>
      <c r="F99" s="987"/>
      <c r="G99" s="987"/>
      <c r="H99" s="987"/>
    </row>
    <row r="100" spans="1:8" x14ac:dyDescent="0.2">
      <c r="A100" s="987"/>
      <c r="B100" s="987"/>
      <c r="C100" s="987"/>
      <c r="D100" s="987"/>
      <c r="E100" s="987"/>
      <c r="F100" s="987"/>
      <c r="G100" s="987"/>
      <c r="H100" s="987"/>
    </row>
    <row r="101" spans="1:8" x14ac:dyDescent="0.2">
      <c r="A101" s="987"/>
      <c r="B101" s="987"/>
      <c r="C101" s="987"/>
      <c r="D101" s="987"/>
      <c r="E101" s="987"/>
      <c r="F101" s="987"/>
      <c r="G101" s="987"/>
      <c r="H101" s="987"/>
    </row>
    <row r="102" spans="1:8" x14ac:dyDescent="0.2">
      <c r="A102" s="987"/>
      <c r="B102" s="987"/>
      <c r="C102" s="987"/>
      <c r="D102" s="987"/>
      <c r="E102" s="987"/>
      <c r="F102" s="987"/>
      <c r="G102" s="987"/>
      <c r="H102" s="987"/>
    </row>
    <row r="103" spans="1:8" x14ac:dyDescent="0.2">
      <c r="A103" s="987"/>
      <c r="B103" s="987"/>
      <c r="C103" s="987"/>
      <c r="D103" s="987"/>
      <c r="E103" s="987"/>
      <c r="F103" s="987"/>
      <c r="G103" s="987"/>
      <c r="H103" s="987"/>
    </row>
    <row r="104" spans="1:8" x14ac:dyDescent="0.2">
      <c r="A104" s="987"/>
      <c r="B104" s="987"/>
      <c r="C104" s="987"/>
      <c r="D104" s="987"/>
      <c r="E104" s="987"/>
      <c r="F104" s="987"/>
      <c r="G104" s="987"/>
      <c r="H104" s="987"/>
    </row>
    <row r="106" spans="1:8" x14ac:dyDescent="0.2">
      <c r="A106" s="987"/>
      <c r="B106" s="987"/>
      <c r="C106" s="987"/>
      <c r="D106" s="987"/>
      <c r="E106" s="987"/>
      <c r="F106" s="987"/>
      <c r="G106" s="987"/>
      <c r="H106" s="987"/>
    </row>
    <row r="107" spans="1:8" x14ac:dyDescent="0.2">
      <c r="A107" s="987"/>
      <c r="B107" s="987"/>
      <c r="C107" s="987"/>
      <c r="D107" s="987"/>
      <c r="E107" s="987"/>
      <c r="F107" s="987"/>
      <c r="G107" s="987"/>
      <c r="H107" s="987"/>
    </row>
    <row r="108" spans="1:8" x14ac:dyDescent="0.2">
      <c r="A108" s="987"/>
      <c r="B108" s="987"/>
      <c r="C108" s="987"/>
      <c r="D108" s="987"/>
      <c r="E108" s="987"/>
      <c r="F108" s="987"/>
      <c r="G108" s="987"/>
      <c r="H108" s="987"/>
    </row>
    <row r="109" spans="1:8" x14ac:dyDescent="0.2">
      <c r="A109" s="987"/>
      <c r="B109" s="987"/>
      <c r="C109" s="987"/>
      <c r="D109" s="987"/>
      <c r="E109" s="987"/>
      <c r="F109" s="987"/>
      <c r="G109" s="987"/>
      <c r="H109" s="987"/>
    </row>
    <row r="110" spans="1:8" x14ac:dyDescent="0.2">
      <c r="A110" s="987"/>
      <c r="B110" s="987"/>
      <c r="C110" s="987"/>
      <c r="D110" s="987"/>
      <c r="E110" s="987"/>
      <c r="F110" s="987"/>
      <c r="G110" s="987"/>
      <c r="H110" s="987"/>
    </row>
    <row r="111" spans="1:8" x14ac:dyDescent="0.2">
      <c r="A111" s="987"/>
      <c r="B111" s="987"/>
      <c r="C111" s="987"/>
      <c r="D111" s="987"/>
      <c r="E111" s="987"/>
      <c r="F111" s="987"/>
      <c r="G111" s="987"/>
      <c r="H111" s="987"/>
    </row>
    <row r="112" spans="1:8" x14ac:dyDescent="0.2">
      <c r="A112" s="987"/>
      <c r="B112" s="987"/>
      <c r="C112" s="987"/>
      <c r="D112" s="987"/>
      <c r="E112" s="987"/>
      <c r="F112" s="987"/>
      <c r="G112" s="987"/>
      <c r="H112" s="987"/>
    </row>
    <row r="113" spans="1:8" x14ac:dyDescent="0.2">
      <c r="A113" s="987"/>
      <c r="B113" s="987"/>
      <c r="C113" s="987"/>
      <c r="D113" s="987"/>
      <c r="E113" s="987"/>
      <c r="F113" s="987"/>
      <c r="G113" s="987"/>
      <c r="H113" s="987"/>
    </row>
    <row r="114" spans="1:8" x14ac:dyDescent="0.2">
      <c r="A114" s="987"/>
      <c r="B114" s="987"/>
      <c r="C114" s="987"/>
      <c r="D114" s="987"/>
      <c r="E114" s="987"/>
      <c r="F114" s="987"/>
      <c r="G114" s="987"/>
      <c r="H114" s="987"/>
    </row>
    <row r="115" spans="1:8" x14ac:dyDescent="0.2">
      <c r="A115" s="987"/>
      <c r="B115" s="987"/>
      <c r="C115" s="987"/>
      <c r="D115" s="987"/>
      <c r="E115" s="987"/>
      <c r="F115" s="987"/>
      <c r="G115" s="987"/>
      <c r="H115" s="987"/>
    </row>
    <row r="116" spans="1:8" x14ac:dyDescent="0.2">
      <c r="A116" s="987"/>
      <c r="B116" s="987"/>
      <c r="C116" s="987"/>
      <c r="D116" s="987"/>
      <c r="E116" s="987"/>
      <c r="F116" s="987"/>
      <c r="G116" s="987"/>
      <c r="H116" s="987"/>
    </row>
    <row r="117" spans="1:8" x14ac:dyDescent="0.2">
      <c r="A117" s="987"/>
      <c r="B117" s="987"/>
      <c r="C117" s="987"/>
      <c r="D117" s="987"/>
      <c r="E117" s="987"/>
      <c r="F117" s="987"/>
      <c r="G117" s="987"/>
      <c r="H117" s="987"/>
    </row>
    <row r="118" spans="1:8" x14ac:dyDescent="0.2">
      <c r="A118" s="987"/>
      <c r="B118" s="987"/>
      <c r="C118" s="987"/>
      <c r="D118" s="987"/>
      <c r="E118" s="987"/>
      <c r="F118" s="987"/>
      <c r="G118" s="987"/>
      <c r="H118" s="987"/>
    </row>
    <row r="119" spans="1:8" x14ac:dyDescent="0.2">
      <c r="A119" s="987"/>
      <c r="B119" s="987"/>
      <c r="C119" s="987"/>
      <c r="D119" s="987"/>
      <c r="E119" s="987"/>
      <c r="F119" s="987"/>
      <c r="G119" s="987"/>
      <c r="H119" s="987"/>
    </row>
    <row r="120" spans="1:8" x14ac:dyDescent="0.2">
      <c r="A120" s="987"/>
      <c r="B120" s="987"/>
      <c r="C120" s="987"/>
      <c r="D120" s="987"/>
      <c r="E120" s="987"/>
      <c r="F120" s="987"/>
      <c r="G120" s="987"/>
      <c r="H120" s="987"/>
    </row>
    <row r="121" spans="1:8" x14ac:dyDescent="0.2">
      <c r="A121" s="987"/>
      <c r="B121" s="987"/>
      <c r="C121" s="987"/>
      <c r="D121" s="987"/>
      <c r="E121" s="987"/>
      <c r="F121" s="987"/>
      <c r="G121" s="987"/>
      <c r="H121" s="987"/>
    </row>
    <row r="122" spans="1:8" x14ac:dyDescent="0.2">
      <c r="A122" s="987"/>
      <c r="B122" s="987"/>
      <c r="C122" s="987"/>
      <c r="D122" s="987"/>
      <c r="E122" s="987"/>
      <c r="F122" s="987"/>
      <c r="G122" s="987"/>
      <c r="H122" s="987"/>
    </row>
    <row r="123" spans="1:8" x14ac:dyDescent="0.2">
      <c r="A123" s="987"/>
      <c r="B123" s="987"/>
      <c r="C123" s="987"/>
      <c r="D123" s="987"/>
      <c r="E123" s="987"/>
      <c r="F123" s="987"/>
      <c r="G123" s="987"/>
      <c r="H123" s="987"/>
    </row>
    <row r="124" spans="1:8" x14ac:dyDescent="0.2">
      <c r="A124" s="987"/>
      <c r="B124" s="987"/>
      <c r="C124" s="987"/>
      <c r="D124" s="987"/>
      <c r="E124" s="987"/>
      <c r="F124" s="987"/>
      <c r="G124" s="987"/>
      <c r="H124" s="987"/>
    </row>
    <row r="125" spans="1:8" x14ac:dyDescent="0.2">
      <c r="A125" s="987"/>
      <c r="B125" s="987"/>
      <c r="C125" s="987"/>
      <c r="D125" s="987"/>
      <c r="E125" s="987"/>
      <c r="F125" s="987"/>
      <c r="G125" s="987"/>
      <c r="H125" s="987"/>
    </row>
    <row r="126" spans="1:8" x14ac:dyDescent="0.2">
      <c r="A126" s="987"/>
      <c r="B126" s="987"/>
      <c r="C126" s="987"/>
      <c r="D126" s="987"/>
      <c r="E126" s="987"/>
      <c r="F126" s="987"/>
      <c r="G126" s="987"/>
      <c r="H126" s="987"/>
    </row>
    <row r="127" spans="1:8" x14ac:dyDescent="0.2">
      <c r="A127" s="987"/>
      <c r="B127" s="987"/>
      <c r="C127" s="987"/>
      <c r="D127" s="987"/>
      <c r="E127" s="987"/>
      <c r="F127" s="987"/>
      <c r="G127" s="987"/>
      <c r="H127" s="987"/>
    </row>
    <row r="128" spans="1:8" x14ac:dyDescent="0.2">
      <c r="A128" s="987"/>
      <c r="B128" s="987"/>
      <c r="C128" s="987"/>
      <c r="D128" s="987"/>
      <c r="E128" s="987"/>
      <c r="F128" s="987"/>
      <c r="G128" s="987"/>
      <c r="H128" s="987"/>
    </row>
    <row r="129" spans="1:8" x14ac:dyDescent="0.2">
      <c r="A129" s="987"/>
      <c r="B129" s="987"/>
      <c r="C129" s="987"/>
      <c r="D129" s="987"/>
      <c r="E129" s="987"/>
      <c r="F129" s="987"/>
      <c r="G129" s="987"/>
      <c r="H129" s="987"/>
    </row>
    <row r="130" spans="1:8" x14ac:dyDescent="0.2">
      <c r="A130" s="987"/>
      <c r="B130" s="987"/>
      <c r="C130" s="987"/>
      <c r="D130" s="987"/>
      <c r="E130" s="987"/>
      <c r="F130" s="987"/>
      <c r="G130" s="987"/>
      <c r="H130" s="987"/>
    </row>
    <row r="131" spans="1:8" x14ac:dyDescent="0.2">
      <c r="A131" s="987"/>
      <c r="B131" s="987"/>
      <c r="C131" s="987"/>
      <c r="D131" s="987"/>
      <c r="E131" s="987"/>
      <c r="F131" s="987"/>
      <c r="G131" s="987"/>
      <c r="H131" s="987"/>
    </row>
    <row r="132" spans="1:8" x14ac:dyDescent="0.2">
      <c r="A132" s="987"/>
      <c r="B132" s="987"/>
      <c r="C132" s="987"/>
      <c r="D132" s="987"/>
      <c r="E132" s="987"/>
      <c r="F132" s="987"/>
      <c r="G132" s="987"/>
      <c r="H132" s="987"/>
    </row>
    <row r="133" spans="1:8" x14ac:dyDescent="0.2">
      <c r="A133" s="987"/>
      <c r="B133" s="987"/>
      <c r="C133" s="987"/>
      <c r="D133" s="987"/>
      <c r="E133" s="987"/>
      <c r="F133" s="987"/>
      <c r="G133" s="987"/>
      <c r="H133" s="987"/>
    </row>
    <row r="134" spans="1:8" x14ac:dyDescent="0.2">
      <c r="A134" s="987"/>
      <c r="B134" s="987"/>
      <c r="C134" s="987"/>
      <c r="D134" s="987"/>
      <c r="E134" s="987"/>
      <c r="F134" s="987"/>
      <c r="G134" s="987"/>
      <c r="H134" s="987"/>
    </row>
    <row r="135" spans="1:8" x14ac:dyDescent="0.2">
      <c r="A135" s="987"/>
      <c r="B135" s="987"/>
      <c r="C135" s="987"/>
      <c r="D135" s="987"/>
      <c r="E135" s="987"/>
      <c r="F135" s="987"/>
      <c r="G135" s="987"/>
      <c r="H135" s="987"/>
    </row>
    <row r="136" spans="1:8" x14ac:dyDescent="0.2">
      <c r="A136" s="987"/>
      <c r="B136" s="987"/>
      <c r="C136" s="987"/>
      <c r="D136" s="987"/>
      <c r="E136" s="987"/>
      <c r="F136" s="987"/>
      <c r="G136" s="987"/>
      <c r="H136" s="987"/>
    </row>
    <row r="137" spans="1:8" x14ac:dyDescent="0.2">
      <c r="A137" s="987"/>
      <c r="B137" s="987"/>
      <c r="C137" s="987"/>
      <c r="D137" s="987"/>
      <c r="E137" s="987"/>
      <c r="F137" s="987"/>
      <c r="G137" s="987"/>
      <c r="H137" s="987"/>
    </row>
    <row r="138" spans="1:8" x14ac:dyDescent="0.2">
      <c r="A138" s="987"/>
      <c r="B138" s="987"/>
      <c r="C138" s="987"/>
      <c r="D138" s="987"/>
      <c r="E138" s="987"/>
      <c r="F138" s="987"/>
      <c r="G138" s="987"/>
      <c r="H138" s="987"/>
    </row>
    <row r="139" spans="1:8" x14ac:dyDescent="0.2">
      <c r="A139" s="987"/>
      <c r="B139" s="987"/>
      <c r="C139" s="987"/>
      <c r="D139" s="987"/>
      <c r="E139" s="987"/>
      <c r="F139" s="987"/>
      <c r="G139" s="987"/>
      <c r="H139" s="987"/>
    </row>
    <row r="140" spans="1:8" x14ac:dyDescent="0.2">
      <c r="A140" s="987"/>
      <c r="B140" s="987"/>
      <c r="C140" s="987"/>
      <c r="D140" s="987"/>
      <c r="E140" s="987"/>
      <c r="F140" s="987"/>
      <c r="G140" s="987"/>
      <c r="H140" s="987"/>
    </row>
    <row r="141" spans="1:8" x14ac:dyDescent="0.2">
      <c r="A141" s="987"/>
      <c r="B141" s="987"/>
      <c r="C141" s="987"/>
      <c r="D141" s="987"/>
      <c r="E141" s="987"/>
      <c r="F141" s="987"/>
      <c r="G141" s="987"/>
      <c r="H141" s="987"/>
    </row>
    <row r="142" spans="1:8" x14ac:dyDescent="0.2">
      <c r="A142" s="987"/>
      <c r="B142" s="987"/>
      <c r="C142" s="987"/>
      <c r="D142" s="987"/>
      <c r="E142" s="987"/>
      <c r="F142" s="987"/>
      <c r="G142" s="987"/>
      <c r="H142" s="987"/>
    </row>
    <row r="143" spans="1:8" x14ac:dyDescent="0.2">
      <c r="A143" s="987"/>
      <c r="B143" s="987"/>
      <c r="C143" s="987"/>
      <c r="D143" s="987"/>
      <c r="E143" s="987"/>
      <c r="F143" s="987"/>
      <c r="G143" s="987"/>
      <c r="H143" s="987"/>
    </row>
    <row r="144" spans="1:8" x14ac:dyDescent="0.2">
      <c r="A144" s="987"/>
      <c r="B144" s="987"/>
      <c r="C144" s="987"/>
      <c r="D144" s="987"/>
      <c r="E144" s="987"/>
      <c r="F144" s="987"/>
      <c r="G144" s="987"/>
      <c r="H144" s="987"/>
    </row>
    <row r="145" spans="1:8" x14ac:dyDescent="0.2">
      <c r="A145" s="987"/>
      <c r="B145" s="987"/>
      <c r="C145" s="987"/>
      <c r="D145" s="987"/>
      <c r="E145" s="987"/>
      <c r="F145" s="987"/>
      <c r="G145" s="987"/>
      <c r="H145" s="987"/>
    </row>
    <row r="146" spans="1:8" x14ac:dyDescent="0.2">
      <c r="A146" s="987"/>
      <c r="B146" s="987"/>
      <c r="C146" s="987"/>
      <c r="D146" s="987"/>
      <c r="E146" s="987"/>
      <c r="F146" s="987"/>
      <c r="G146" s="987"/>
      <c r="H146" s="987"/>
    </row>
    <row r="147" spans="1:8" x14ac:dyDescent="0.2">
      <c r="A147" s="987"/>
      <c r="B147" s="987"/>
      <c r="C147" s="987"/>
      <c r="D147" s="987"/>
      <c r="E147" s="987"/>
      <c r="F147" s="987"/>
      <c r="G147" s="987"/>
      <c r="H147" s="987"/>
    </row>
  </sheetData>
  <sheetProtection selectLockedCells="1"/>
  <customSheetViews>
    <customSheetView guid="{7A22A0F3-26C2-4F41-A45F-3AA4AB522C13}" showPageBreaks="1" fitToPage="1" state="hidden">
      <selection activeCell="C9" sqref="C9"/>
      <pageMargins left="0" right="0" top="0" bottom="0" header="0" footer="0"/>
      <pageSetup fitToHeight="5" orientation="landscape" horizontalDpi="300" verticalDpi="300" r:id="rId1"/>
      <headerFooter alignWithMargins="0"/>
    </customSheetView>
    <customSheetView guid="{640DA41A-A77A-482D-897F-55BCEE7E5329}" showGridLines="0" fitToPage="1">
      <selection activeCell="F1" sqref="F1:G1"/>
      <pageMargins left="0" right="0" top="0" bottom="0" header="0" footer="0"/>
      <pageSetup scale="99" fitToHeight="5" orientation="landscape" horizontalDpi="300" verticalDpi="300" r:id="rId2"/>
      <headerFooter alignWithMargins="0"/>
    </customSheetView>
  </customSheetViews>
  <mergeCells count="75">
    <mergeCell ref="B49:C49"/>
    <mergeCell ref="A50:D50"/>
    <mergeCell ref="C65:G65"/>
    <mergeCell ref="A67:H104"/>
    <mergeCell ref="A106:H147"/>
    <mergeCell ref="A64:B64"/>
    <mergeCell ref="B55:D55"/>
    <mergeCell ref="C59:D59"/>
    <mergeCell ref="A58:C58"/>
    <mergeCell ref="D58:H58"/>
    <mergeCell ref="C63:G63"/>
    <mergeCell ref="A60:D60"/>
    <mergeCell ref="E60:H60"/>
    <mergeCell ref="C61:H61"/>
    <mergeCell ref="A62:H62"/>
    <mergeCell ref="F59:H59"/>
    <mergeCell ref="B56:D56"/>
    <mergeCell ref="B57:D57"/>
    <mergeCell ref="B44:D44"/>
    <mergeCell ref="A45:C45"/>
    <mergeCell ref="D45:H45"/>
    <mergeCell ref="E50:J50"/>
    <mergeCell ref="E51:J51"/>
    <mergeCell ref="B54:D54"/>
    <mergeCell ref="A46:C46"/>
    <mergeCell ref="B47:C47"/>
    <mergeCell ref="A51:D52"/>
    <mergeCell ref="B53:D53"/>
    <mergeCell ref="I46:K47"/>
    <mergeCell ref="I48:K48"/>
    <mergeCell ref="B48:C48"/>
    <mergeCell ref="B42:D42"/>
    <mergeCell ref="B43:D43"/>
    <mergeCell ref="B26:C26"/>
    <mergeCell ref="B27:C27"/>
    <mergeCell ref="B28:C28"/>
    <mergeCell ref="B30:C30"/>
    <mergeCell ref="A33:B33"/>
    <mergeCell ref="C33:F33"/>
    <mergeCell ref="A29:I29"/>
    <mergeCell ref="B39:D39"/>
    <mergeCell ref="G33:H33"/>
    <mergeCell ref="A34:H34"/>
    <mergeCell ref="A36:C36"/>
    <mergeCell ref="B38:D38"/>
    <mergeCell ref="B40:D40"/>
    <mergeCell ref="B41:D41"/>
    <mergeCell ref="D36:H36"/>
    <mergeCell ref="B37:D37"/>
    <mergeCell ref="B18:C18"/>
    <mergeCell ref="B19:C19"/>
    <mergeCell ref="B20:C20"/>
    <mergeCell ref="B21:C21"/>
    <mergeCell ref="B22:C22"/>
    <mergeCell ref="B23:C23"/>
    <mergeCell ref="B24:C24"/>
    <mergeCell ref="B25:C25"/>
    <mergeCell ref="C14:H14"/>
    <mergeCell ref="A16:A17"/>
    <mergeCell ref="B16:C17"/>
    <mergeCell ref="B15:H15"/>
    <mergeCell ref="D16:H16"/>
    <mergeCell ref="A14:B14"/>
    <mergeCell ref="D5:E5"/>
    <mergeCell ref="A1:B1"/>
    <mergeCell ref="A2:H2"/>
    <mergeCell ref="A3:H3"/>
    <mergeCell ref="A4:B4"/>
    <mergeCell ref="C4:H4"/>
    <mergeCell ref="F5:H5"/>
    <mergeCell ref="A5:A6"/>
    <mergeCell ref="B5:B6"/>
    <mergeCell ref="C5:C6"/>
    <mergeCell ref="C1:D1"/>
    <mergeCell ref="F1:G1"/>
  </mergeCells>
  <phoneticPr fontId="2" type="noConversion"/>
  <conditionalFormatting sqref="I1:I16 I31:I46 K17:K28 I48:I49 I58:I1048576 J57 K52:K56">
    <cfRule type="containsText" dxfId="14" priority="2" operator="containsText" text="Review">
      <formula>NOT(ISERROR(SEARCH("Review",I1)))</formula>
    </cfRule>
    <cfRule type="containsText" dxfId="13" priority="3" operator="containsText" text="Correct">
      <formula>NOT(ISERROR(SEARCH("Correct",I1)))</formula>
    </cfRule>
  </conditionalFormatting>
  <conditionalFormatting sqref="C1:D1">
    <cfRule type="containsText" dxfId="12" priority="1" operator="containsText" text="0">
      <formula>NOT(ISERROR(SEARCH("0",C1)))</formula>
    </cfRule>
  </conditionalFormatting>
  <pageMargins left="0.5" right="0.5" top="0.5" bottom="0.5" header="0.5" footer="0.5"/>
  <pageSetup scale="99" fitToHeight="5" orientation="landscape" horizontalDpi="300" verticalDpi="300" r:id="rId3"/>
  <headerFooter alignWithMargins="0"/>
  <drawing r:id="rId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Y183"/>
  <sheetViews>
    <sheetView showGridLines="0" zoomScale="80" zoomScaleNormal="80" workbookViewId="0">
      <pane ySplit="7" topLeftCell="A170" activePane="bottomLeft" state="frozen"/>
      <selection pane="bottomLeft" activeCell="T180" sqref="T180"/>
    </sheetView>
  </sheetViews>
  <sheetFormatPr defaultColWidth="9.140625" defaultRowHeight="12.75" x14ac:dyDescent="0.2"/>
  <cols>
    <col min="1" max="1" width="17.5703125" style="263" customWidth="1"/>
    <col min="2" max="2" width="26.5703125" style="263" customWidth="1"/>
    <col min="3" max="3" width="12.7109375" style="329" customWidth="1"/>
    <col min="4" max="4" width="12.28515625" style="330" customWidth="1"/>
    <col min="5" max="5" width="17.140625" style="331" customWidth="1"/>
    <col min="6" max="6" width="11.42578125" style="328" customWidth="1"/>
    <col min="7" max="7" width="10" style="330" customWidth="1"/>
    <col min="8" max="8" width="17.140625" style="331" customWidth="1"/>
    <col min="9" max="9" width="10.28515625" style="328" customWidth="1"/>
    <col min="10" max="10" width="8.7109375" style="330" customWidth="1"/>
    <col min="11" max="11" width="15.28515625" style="331" customWidth="1"/>
    <col min="12" max="12" width="8.5703125" style="332" customWidth="1"/>
    <col min="13" max="13" width="10.5703125" style="333" customWidth="1"/>
    <col min="14" max="14" width="15.140625" style="329" customWidth="1"/>
    <col min="15" max="16" width="9.140625" style="263"/>
    <col min="17" max="17" width="10.42578125" style="263" bestFit="1" customWidth="1"/>
    <col min="18" max="18" width="9.140625" style="263"/>
    <col min="19" max="19" width="13.85546875" style="263" bestFit="1" customWidth="1"/>
    <col min="20" max="20" width="14.28515625" style="263" bestFit="1" customWidth="1"/>
    <col min="21" max="16384" width="9.140625" style="263"/>
  </cols>
  <sheetData>
    <row r="1" spans="1:25" s="260" customFormat="1" x14ac:dyDescent="0.2">
      <c r="A1" s="1074" t="s">
        <v>0</v>
      </c>
      <c r="B1" s="1074"/>
      <c r="C1" s="363"/>
      <c r="D1" s="1076" t="s">
        <v>5</v>
      </c>
      <c r="E1" s="1076"/>
      <c r="F1" s="1075">
        <f>'Instructions and Summary'!B4</f>
        <v>0</v>
      </c>
      <c r="G1" s="1075"/>
      <c r="H1" s="1075"/>
      <c r="I1" s="1075"/>
      <c r="J1" s="534"/>
      <c r="K1" s="534"/>
      <c r="L1" s="1076" t="str">
        <f>'Instructions and Summary'!G1</f>
        <v>07/07/2023   V 2</v>
      </c>
      <c r="M1" s="1082"/>
      <c r="N1" s="1082"/>
    </row>
    <row r="2" spans="1:25" s="261" customFormat="1" ht="22.5" customHeight="1" thickBot="1" x14ac:dyDescent="0.25">
      <c r="A2" s="1083" t="s">
        <v>17</v>
      </c>
      <c r="B2" s="1083"/>
      <c r="C2" s="1083"/>
      <c r="D2" s="1083"/>
      <c r="E2" s="1083"/>
      <c r="F2" s="1083"/>
      <c r="G2" s="1083"/>
      <c r="H2" s="1083"/>
      <c r="I2" s="1083"/>
      <c r="J2" s="1083"/>
      <c r="K2" s="1083"/>
      <c r="L2" s="1083"/>
      <c r="M2" s="1083"/>
      <c r="N2" s="1083"/>
    </row>
    <row r="3" spans="1:25" s="262" customFormat="1" ht="14.25" customHeight="1" x14ac:dyDescent="0.2">
      <c r="A3" s="1084" t="s">
        <v>128</v>
      </c>
      <c r="B3" s="1085"/>
      <c r="C3" s="1085"/>
      <c r="D3" s="1085"/>
      <c r="E3" s="1085"/>
      <c r="F3" s="1085"/>
      <c r="G3" s="1085"/>
      <c r="H3" s="1085"/>
      <c r="I3" s="1085"/>
      <c r="J3" s="1085"/>
      <c r="K3" s="1085"/>
      <c r="L3" s="1085"/>
      <c r="M3" s="1085"/>
      <c r="N3" s="1086"/>
    </row>
    <row r="4" spans="1:25" ht="127.5" customHeight="1" thickBot="1" x14ac:dyDescent="0.25">
      <c r="A4" s="1087"/>
      <c r="B4" s="1088"/>
      <c r="C4" s="1088"/>
      <c r="D4" s="1088"/>
      <c r="E4" s="1088"/>
      <c r="F4" s="1088"/>
      <c r="G4" s="1088"/>
      <c r="H4" s="1088"/>
      <c r="I4" s="1088"/>
      <c r="J4" s="1088"/>
      <c r="K4" s="1088"/>
      <c r="L4" s="1088"/>
      <c r="M4" s="1088"/>
      <c r="N4" s="1089"/>
    </row>
    <row r="5" spans="1:25" ht="15" customHeight="1" thickBot="1" x14ac:dyDescent="0.25">
      <c r="A5" s="360"/>
      <c r="B5" s="360"/>
      <c r="C5" s="360"/>
      <c r="D5" s="360"/>
      <c r="E5" s="360"/>
      <c r="F5" s="360"/>
      <c r="G5" s="360"/>
      <c r="H5" s="360"/>
      <c r="I5" s="360"/>
      <c r="J5" s="360"/>
      <c r="K5" s="360"/>
      <c r="L5" s="361"/>
      <c r="M5" s="362"/>
      <c r="N5" s="360"/>
    </row>
    <row r="6" spans="1:25" ht="19.5" customHeight="1" x14ac:dyDescent="0.2">
      <c r="A6" s="1090" t="s">
        <v>129</v>
      </c>
      <c r="B6" s="1092" t="s">
        <v>130</v>
      </c>
      <c r="C6" s="1094" t="s">
        <v>11</v>
      </c>
      <c r="D6" s="1094"/>
      <c r="E6" s="1094"/>
      <c r="F6" s="1095" t="s">
        <v>12</v>
      </c>
      <c r="G6" s="1095"/>
      <c r="H6" s="1095"/>
      <c r="I6" s="1079" t="s">
        <v>13</v>
      </c>
      <c r="J6" s="1079"/>
      <c r="K6" s="1079"/>
      <c r="L6" s="1080" t="s">
        <v>291</v>
      </c>
      <c r="M6" s="1080"/>
      <c r="N6" s="1080"/>
      <c r="O6" s="1068" t="s">
        <v>292</v>
      </c>
      <c r="P6" s="1068"/>
      <c r="Q6" s="1068"/>
      <c r="R6" s="1069" t="s">
        <v>131</v>
      </c>
      <c r="S6" s="1057" t="s">
        <v>132</v>
      </c>
      <c r="T6" s="1059" t="s">
        <v>133</v>
      </c>
    </row>
    <row r="7" spans="1:25" s="260" customFormat="1" ht="45.75" thickBot="1" x14ac:dyDescent="0.25">
      <c r="A7" s="1091"/>
      <c r="B7" s="1093"/>
      <c r="C7" s="264" t="s">
        <v>134</v>
      </c>
      <c r="D7" s="265" t="s">
        <v>135</v>
      </c>
      <c r="E7" s="266" t="s">
        <v>136</v>
      </c>
      <c r="F7" s="267" t="s">
        <v>134</v>
      </c>
      <c r="G7" s="268" t="s">
        <v>135</v>
      </c>
      <c r="H7" s="269" t="s">
        <v>137</v>
      </c>
      <c r="I7" s="839" t="s">
        <v>134</v>
      </c>
      <c r="J7" s="840" t="s">
        <v>135</v>
      </c>
      <c r="K7" s="841" t="s">
        <v>138</v>
      </c>
      <c r="L7" s="865" t="s">
        <v>134</v>
      </c>
      <c r="M7" s="866" t="s">
        <v>135</v>
      </c>
      <c r="N7" s="867" t="s">
        <v>138</v>
      </c>
      <c r="O7" s="270" t="s">
        <v>134</v>
      </c>
      <c r="P7" s="271" t="s">
        <v>135</v>
      </c>
      <c r="Q7" s="272" t="s">
        <v>138</v>
      </c>
      <c r="R7" s="1070"/>
      <c r="S7" s="1058"/>
      <c r="T7" s="1060"/>
    </row>
    <row r="8" spans="1:25" s="281" customFormat="1" ht="15.75" customHeight="1" x14ac:dyDescent="0.2">
      <c r="A8" s="400" t="s">
        <v>139</v>
      </c>
      <c r="B8" s="401"/>
      <c r="C8" s="353">
        <f>SUM(C9:C11)</f>
        <v>7960</v>
      </c>
      <c r="D8" s="273"/>
      <c r="E8" s="274">
        <f>SUM(E9:E11)</f>
        <v>372400</v>
      </c>
      <c r="F8" s="345">
        <f>SUM(F9:F11)</f>
        <v>600</v>
      </c>
      <c r="G8" s="275"/>
      <c r="H8" s="276">
        <f>SUM(H9:H11)</f>
        <v>26000</v>
      </c>
      <c r="I8" s="842">
        <f>SUM(I9:I11)</f>
        <v>800</v>
      </c>
      <c r="J8" s="843"/>
      <c r="K8" s="844">
        <f>SUM(K9:K11)</f>
        <v>34000</v>
      </c>
      <c r="L8" s="868">
        <f>SUM(L9:L11)</f>
        <v>800</v>
      </c>
      <c r="M8" s="869"/>
      <c r="N8" s="870">
        <f>SUM(N9:N11)</f>
        <v>34000</v>
      </c>
      <c r="O8" s="337">
        <f>SUM(O9:O11)</f>
        <v>800</v>
      </c>
      <c r="P8" s="277"/>
      <c r="Q8" s="278">
        <f>SUM(Q9:Q11)</f>
        <v>34000</v>
      </c>
      <c r="R8" s="279">
        <f>C8+F8+I8+L8+O8</f>
        <v>10960</v>
      </c>
      <c r="S8" s="280">
        <f>E8+H8+Q8</f>
        <v>432400</v>
      </c>
      <c r="T8" s="402" t="s">
        <v>140</v>
      </c>
      <c r="U8" s="260"/>
      <c r="V8" s="260"/>
      <c r="W8" s="260"/>
      <c r="X8" s="260"/>
      <c r="Y8" s="260"/>
    </row>
    <row r="9" spans="1:25" s="290" customFormat="1" ht="15.75" customHeight="1" x14ac:dyDescent="0.2">
      <c r="A9" s="1061" t="s">
        <v>141</v>
      </c>
      <c r="B9" s="392" t="s">
        <v>142</v>
      </c>
      <c r="C9" s="354">
        <v>2000</v>
      </c>
      <c r="D9" s="282">
        <v>85</v>
      </c>
      <c r="E9" s="283">
        <f>C9*D9</f>
        <v>170000</v>
      </c>
      <c r="F9" s="346">
        <v>200</v>
      </c>
      <c r="G9" s="284">
        <v>50</v>
      </c>
      <c r="H9" s="285">
        <f>F9*G9</f>
        <v>10000</v>
      </c>
      <c r="I9" s="845">
        <v>200</v>
      </c>
      <c r="J9" s="846">
        <v>50</v>
      </c>
      <c r="K9" s="847">
        <f>I9*J9</f>
        <v>10000</v>
      </c>
      <c r="L9" s="871">
        <v>200</v>
      </c>
      <c r="M9" s="872">
        <v>50</v>
      </c>
      <c r="N9" s="873">
        <f>L9*M9</f>
        <v>10000</v>
      </c>
      <c r="O9" s="338">
        <v>200</v>
      </c>
      <c r="P9" s="286">
        <v>50</v>
      </c>
      <c r="Q9" s="287">
        <f>O9*P9</f>
        <v>10000</v>
      </c>
      <c r="R9" s="288">
        <f>C9+F9+O9</f>
        <v>2400</v>
      </c>
      <c r="S9" s="289">
        <f>E9+H9+Q9</f>
        <v>190000</v>
      </c>
      <c r="T9" s="403" t="s">
        <v>140</v>
      </c>
      <c r="U9" s="263"/>
      <c r="V9" s="263"/>
      <c r="W9" s="263"/>
      <c r="X9" s="263"/>
      <c r="Y9" s="263"/>
    </row>
    <row r="10" spans="1:25" s="290" customFormat="1" ht="15.75" customHeight="1" x14ac:dyDescent="0.2">
      <c r="A10" s="1062"/>
      <c r="B10" s="392" t="s">
        <v>143</v>
      </c>
      <c r="C10" s="354">
        <v>4160</v>
      </c>
      <c r="D10" s="282">
        <v>40</v>
      </c>
      <c r="E10" s="283">
        <f>C10*D10</f>
        <v>166400</v>
      </c>
      <c r="F10" s="346">
        <v>400</v>
      </c>
      <c r="G10" s="284">
        <v>40</v>
      </c>
      <c r="H10" s="285">
        <f>F10*G10</f>
        <v>16000</v>
      </c>
      <c r="I10" s="845">
        <v>600</v>
      </c>
      <c r="J10" s="846">
        <v>40</v>
      </c>
      <c r="K10" s="847">
        <f>I10*J10</f>
        <v>24000</v>
      </c>
      <c r="L10" s="871">
        <v>600</v>
      </c>
      <c r="M10" s="872">
        <v>40</v>
      </c>
      <c r="N10" s="873">
        <f>L10*M10</f>
        <v>24000</v>
      </c>
      <c r="O10" s="338">
        <v>600</v>
      </c>
      <c r="P10" s="286">
        <v>40</v>
      </c>
      <c r="Q10" s="287">
        <f>O10*P10</f>
        <v>24000</v>
      </c>
      <c r="R10" s="288">
        <f>C10+F10+O10</f>
        <v>5160</v>
      </c>
      <c r="S10" s="289">
        <f>E10+H10+Q10</f>
        <v>206400</v>
      </c>
      <c r="T10" s="403" t="s">
        <v>140</v>
      </c>
      <c r="U10" s="263"/>
      <c r="V10" s="263"/>
      <c r="W10" s="263"/>
      <c r="X10" s="263"/>
      <c r="Y10" s="263"/>
    </row>
    <row r="11" spans="1:25" s="290" customFormat="1" ht="15.75" customHeight="1" thickBot="1" x14ac:dyDescent="0.25">
      <c r="A11" s="1063"/>
      <c r="B11" s="393" t="s">
        <v>144</v>
      </c>
      <c r="C11" s="355">
        <v>1800</v>
      </c>
      <c r="D11" s="291">
        <v>20</v>
      </c>
      <c r="E11" s="292">
        <f>C11*D11</f>
        <v>36000</v>
      </c>
      <c r="F11" s="347">
        <v>0</v>
      </c>
      <c r="G11" s="293">
        <v>0</v>
      </c>
      <c r="H11" s="294">
        <f>F11*G11</f>
        <v>0</v>
      </c>
      <c r="I11" s="848">
        <v>0</v>
      </c>
      <c r="J11" s="849">
        <v>0</v>
      </c>
      <c r="K11" s="850">
        <f>I11*J11</f>
        <v>0</v>
      </c>
      <c r="L11" s="874">
        <v>0</v>
      </c>
      <c r="M11" s="875">
        <v>0</v>
      </c>
      <c r="N11" s="876">
        <f>L11*M11</f>
        <v>0</v>
      </c>
      <c r="O11" s="339">
        <v>0</v>
      </c>
      <c r="P11" s="295">
        <v>0</v>
      </c>
      <c r="Q11" s="296">
        <f>O11*P11</f>
        <v>0</v>
      </c>
      <c r="R11" s="297">
        <f>C11+F11+O11</f>
        <v>1800</v>
      </c>
      <c r="S11" s="298">
        <f>E11+H11+Q11</f>
        <v>36000</v>
      </c>
      <c r="T11" s="404" t="s">
        <v>140</v>
      </c>
      <c r="U11" s="263"/>
      <c r="V11" s="263"/>
      <c r="W11" s="263"/>
      <c r="X11" s="263"/>
      <c r="Y11" s="263"/>
    </row>
    <row r="12" spans="1:25" s="281" customFormat="1" ht="15.75" customHeight="1" x14ac:dyDescent="0.2">
      <c r="A12" s="1064" t="s">
        <v>145</v>
      </c>
      <c r="B12" s="1065"/>
      <c r="C12" s="356">
        <f>SUM(C13:C32)</f>
        <v>0</v>
      </c>
      <c r="D12" s="299"/>
      <c r="E12" s="299">
        <f>SUM(E13:E32)</f>
        <v>0</v>
      </c>
      <c r="F12" s="348">
        <f>SUM(F13:F32)</f>
        <v>0</v>
      </c>
      <c r="G12" s="300"/>
      <c r="H12" s="301">
        <f>SUM(H13:H32)</f>
        <v>0</v>
      </c>
      <c r="I12" s="851">
        <f>SUM(I13:I32)</f>
        <v>0</v>
      </c>
      <c r="J12" s="852"/>
      <c r="K12" s="853">
        <f>SUM(K13:K32)</f>
        <v>0</v>
      </c>
      <c r="L12" s="877">
        <f>SUM(L13:L32)</f>
        <v>0</v>
      </c>
      <c r="M12" s="878"/>
      <c r="N12" s="879">
        <f>SUM(N13:N32)</f>
        <v>0</v>
      </c>
      <c r="O12" s="340">
        <f>SUM(O13:O32)</f>
        <v>0</v>
      </c>
      <c r="P12" s="302"/>
      <c r="Q12" s="303">
        <f>SUM(Q13:Q32)</f>
        <v>0</v>
      </c>
      <c r="R12" s="334">
        <f>C12+F12+I12+L12+O12</f>
        <v>0</v>
      </c>
      <c r="S12" s="304">
        <f>E12+H12+K12+N12+Q12</f>
        <v>0</v>
      </c>
      <c r="T12" s="405"/>
      <c r="U12" s="260"/>
      <c r="V12" s="260"/>
      <c r="W12" s="260"/>
      <c r="X12" s="260"/>
      <c r="Y12" s="260"/>
    </row>
    <row r="13" spans="1:25" s="290" customFormat="1" x14ac:dyDescent="0.2">
      <c r="A13" s="394"/>
      <c r="B13" s="395"/>
      <c r="C13" s="357"/>
      <c r="D13" s="305"/>
      <c r="E13" s="306">
        <f>C13*D13</f>
        <v>0</v>
      </c>
      <c r="F13" s="349"/>
      <c r="G13" s="307"/>
      <c r="H13" s="308">
        <f>F13*G13</f>
        <v>0</v>
      </c>
      <c r="I13" s="854"/>
      <c r="J13" s="855"/>
      <c r="K13" s="856">
        <f>I13*J13</f>
        <v>0</v>
      </c>
      <c r="L13" s="880"/>
      <c r="M13" s="881"/>
      <c r="N13" s="882">
        <f>L13*M13</f>
        <v>0</v>
      </c>
      <c r="O13" s="341"/>
      <c r="P13" s="309"/>
      <c r="Q13" s="310">
        <f>O13*P13</f>
        <v>0</v>
      </c>
      <c r="R13" s="335">
        <f>C13+F13+I13+L13+O13</f>
        <v>0</v>
      </c>
      <c r="S13" s="311">
        <f t="shared" ref="S13:S32" si="0">E13+H13+Q13</f>
        <v>0</v>
      </c>
      <c r="T13" s="406"/>
      <c r="U13" s="263"/>
      <c r="V13" s="263"/>
      <c r="W13" s="263"/>
      <c r="X13" s="263"/>
      <c r="Y13" s="263"/>
    </row>
    <row r="14" spans="1:25" s="290" customFormat="1" x14ac:dyDescent="0.2">
      <c r="A14" s="394"/>
      <c r="B14" s="395"/>
      <c r="C14" s="357"/>
      <c r="D14" s="305"/>
      <c r="E14" s="306">
        <f t="shared" ref="E14:E74" si="1">C14*D14</f>
        <v>0</v>
      </c>
      <c r="F14" s="349"/>
      <c r="G14" s="307"/>
      <c r="H14" s="308">
        <f t="shared" ref="H14:H74" si="2">F14*G14</f>
        <v>0</v>
      </c>
      <c r="I14" s="854"/>
      <c r="J14" s="855"/>
      <c r="K14" s="856">
        <f t="shared" ref="K14:K32" si="3">I14*J14</f>
        <v>0</v>
      </c>
      <c r="L14" s="880"/>
      <c r="M14" s="881"/>
      <c r="N14" s="882">
        <f t="shared" ref="N14:N32" si="4">L14*M14</f>
        <v>0</v>
      </c>
      <c r="O14" s="341"/>
      <c r="P14" s="309"/>
      <c r="Q14" s="310">
        <f t="shared" ref="Q14:Q74" si="5">O14*P14</f>
        <v>0</v>
      </c>
      <c r="R14" s="335">
        <f t="shared" ref="R14:R32" si="6">C14+F14+I14+L14+O14</f>
        <v>0</v>
      </c>
      <c r="S14" s="311">
        <f t="shared" si="0"/>
        <v>0</v>
      </c>
      <c r="T14" s="406"/>
      <c r="U14" s="263"/>
      <c r="V14" s="263"/>
      <c r="W14" s="263"/>
      <c r="X14" s="263"/>
      <c r="Y14" s="263"/>
    </row>
    <row r="15" spans="1:25" s="290" customFormat="1" x14ac:dyDescent="0.2">
      <c r="A15" s="394"/>
      <c r="B15" s="395"/>
      <c r="C15" s="357"/>
      <c r="D15" s="305"/>
      <c r="E15" s="306">
        <f t="shared" si="1"/>
        <v>0</v>
      </c>
      <c r="F15" s="349"/>
      <c r="G15" s="307"/>
      <c r="H15" s="308">
        <f t="shared" si="2"/>
        <v>0</v>
      </c>
      <c r="I15" s="854"/>
      <c r="J15" s="855"/>
      <c r="K15" s="856">
        <f t="shared" si="3"/>
        <v>0</v>
      </c>
      <c r="L15" s="880"/>
      <c r="M15" s="881"/>
      <c r="N15" s="882">
        <f t="shared" si="4"/>
        <v>0</v>
      </c>
      <c r="O15" s="341"/>
      <c r="P15" s="309"/>
      <c r="Q15" s="310">
        <f t="shared" si="5"/>
        <v>0</v>
      </c>
      <c r="R15" s="335">
        <f t="shared" si="6"/>
        <v>0</v>
      </c>
      <c r="S15" s="311">
        <f t="shared" si="0"/>
        <v>0</v>
      </c>
      <c r="T15" s="406"/>
      <c r="U15" s="263"/>
      <c r="V15" s="263"/>
      <c r="W15" s="263"/>
      <c r="X15" s="263"/>
      <c r="Y15" s="263"/>
    </row>
    <row r="16" spans="1:25" s="290" customFormat="1" x14ac:dyDescent="0.2">
      <c r="A16" s="394"/>
      <c r="B16" s="395"/>
      <c r="C16" s="357"/>
      <c r="D16" s="305"/>
      <c r="E16" s="306">
        <f t="shared" si="1"/>
        <v>0</v>
      </c>
      <c r="F16" s="349"/>
      <c r="G16" s="307"/>
      <c r="H16" s="308">
        <f t="shared" si="2"/>
        <v>0</v>
      </c>
      <c r="I16" s="854"/>
      <c r="J16" s="855"/>
      <c r="K16" s="856">
        <f t="shared" si="3"/>
        <v>0</v>
      </c>
      <c r="L16" s="880"/>
      <c r="M16" s="881"/>
      <c r="N16" s="882">
        <f t="shared" si="4"/>
        <v>0</v>
      </c>
      <c r="O16" s="341"/>
      <c r="P16" s="309"/>
      <c r="Q16" s="310">
        <f t="shared" si="5"/>
        <v>0</v>
      </c>
      <c r="R16" s="335">
        <f t="shared" si="6"/>
        <v>0</v>
      </c>
      <c r="S16" s="311">
        <f t="shared" si="0"/>
        <v>0</v>
      </c>
      <c r="T16" s="406"/>
      <c r="U16" s="263"/>
      <c r="V16" s="263"/>
      <c r="W16" s="263"/>
      <c r="X16" s="263"/>
      <c r="Y16" s="263"/>
    </row>
    <row r="17" spans="1:25" s="290" customFormat="1" x14ac:dyDescent="0.2">
      <c r="A17" s="394"/>
      <c r="B17" s="395"/>
      <c r="C17" s="357"/>
      <c r="D17" s="305"/>
      <c r="E17" s="306">
        <f t="shared" si="1"/>
        <v>0</v>
      </c>
      <c r="F17" s="349"/>
      <c r="G17" s="307"/>
      <c r="H17" s="308">
        <f t="shared" si="2"/>
        <v>0</v>
      </c>
      <c r="I17" s="854"/>
      <c r="J17" s="855"/>
      <c r="K17" s="856">
        <f t="shared" si="3"/>
        <v>0</v>
      </c>
      <c r="L17" s="880"/>
      <c r="M17" s="881"/>
      <c r="N17" s="882">
        <f t="shared" si="4"/>
        <v>0</v>
      </c>
      <c r="O17" s="341"/>
      <c r="P17" s="309"/>
      <c r="Q17" s="310">
        <f t="shared" si="5"/>
        <v>0</v>
      </c>
      <c r="R17" s="335">
        <f t="shared" si="6"/>
        <v>0</v>
      </c>
      <c r="S17" s="311">
        <f t="shared" si="0"/>
        <v>0</v>
      </c>
      <c r="T17" s="406"/>
      <c r="U17" s="263"/>
      <c r="V17" s="263"/>
      <c r="W17" s="263"/>
      <c r="X17" s="263"/>
      <c r="Y17" s="263"/>
    </row>
    <row r="18" spans="1:25" s="290" customFormat="1" x14ac:dyDescent="0.2">
      <c r="A18" s="394"/>
      <c r="B18" s="395"/>
      <c r="C18" s="357"/>
      <c r="D18" s="305"/>
      <c r="E18" s="306">
        <f t="shared" si="1"/>
        <v>0</v>
      </c>
      <c r="F18" s="349"/>
      <c r="G18" s="307"/>
      <c r="H18" s="308">
        <f t="shared" si="2"/>
        <v>0</v>
      </c>
      <c r="I18" s="854"/>
      <c r="J18" s="855"/>
      <c r="K18" s="856">
        <f t="shared" si="3"/>
        <v>0</v>
      </c>
      <c r="L18" s="880"/>
      <c r="M18" s="881"/>
      <c r="N18" s="882">
        <f t="shared" si="4"/>
        <v>0</v>
      </c>
      <c r="O18" s="341"/>
      <c r="P18" s="309"/>
      <c r="Q18" s="310">
        <f t="shared" si="5"/>
        <v>0</v>
      </c>
      <c r="R18" s="335">
        <f t="shared" si="6"/>
        <v>0</v>
      </c>
      <c r="S18" s="311">
        <f t="shared" si="0"/>
        <v>0</v>
      </c>
      <c r="T18" s="406"/>
      <c r="U18" s="263"/>
      <c r="V18" s="263"/>
      <c r="W18" s="263"/>
      <c r="X18" s="263"/>
      <c r="Y18" s="263"/>
    </row>
    <row r="19" spans="1:25" s="290" customFormat="1" x14ac:dyDescent="0.2">
      <c r="A19" s="394"/>
      <c r="B19" s="395"/>
      <c r="C19" s="357"/>
      <c r="D19" s="305"/>
      <c r="E19" s="306">
        <f t="shared" si="1"/>
        <v>0</v>
      </c>
      <c r="F19" s="349"/>
      <c r="G19" s="307"/>
      <c r="H19" s="308">
        <f t="shared" si="2"/>
        <v>0</v>
      </c>
      <c r="I19" s="854"/>
      <c r="J19" s="855"/>
      <c r="K19" s="856">
        <f t="shared" si="3"/>
        <v>0</v>
      </c>
      <c r="L19" s="880"/>
      <c r="M19" s="881"/>
      <c r="N19" s="882">
        <f t="shared" si="4"/>
        <v>0</v>
      </c>
      <c r="O19" s="341"/>
      <c r="P19" s="309"/>
      <c r="Q19" s="310">
        <f t="shared" si="5"/>
        <v>0</v>
      </c>
      <c r="R19" s="335">
        <f t="shared" si="6"/>
        <v>0</v>
      </c>
      <c r="S19" s="311">
        <f t="shared" si="0"/>
        <v>0</v>
      </c>
      <c r="T19" s="406"/>
      <c r="U19" s="263"/>
      <c r="V19" s="263"/>
      <c r="W19" s="263"/>
      <c r="X19" s="263"/>
      <c r="Y19" s="263"/>
    </row>
    <row r="20" spans="1:25" s="290" customFormat="1" x14ac:dyDescent="0.2">
      <c r="A20" s="394"/>
      <c r="B20" s="395"/>
      <c r="C20" s="357"/>
      <c r="D20" s="305"/>
      <c r="E20" s="306">
        <f t="shared" ref="E20" si="7">C20*D20</f>
        <v>0</v>
      </c>
      <c r="F20" s="349"/>
      <c r="G20" s="307"/>
      <c r="H20" s="308">
        <f t="shared" ref="H20" si="8">F20*G20</f>
        <v>0</v>
      </c>
      <c r="I20" s="854"/>
      <c r="J20" s="855"/>
      <c r="K20" s="856">
        <f t="shared" si="3"/>
        <v>0</v>
      </c>
      <c r="L20" s="880"/>
      <c r="M20" s="881"/>
      <c r="N20" s="882">
        <f t="shared" si="4"/>
        <v>0</v>
      </c>
      <c r="O20" s="341"/>
      <c r="P20" s="309"/>
      <c r="Q20" s="310">
        <f t="shared" ref="Q20" si="9">O20*P20</f>
        <v>0</v>
      </c>
      <c r="R20" s="335">
        <f t="shared" si="6"/>
        <v>0</v>
      </c>
      <c r="S20" s="311">
        <f t="shared" si="0"/>
        <v>0</v>
      </c>
      <c r="T20" s="406"/>
      <c r="U20" s="263"/>
      <c r="V20" s="263"/>
      <c r="W20" s="263"/>
      <c r="X20" s="263"/>
      <c r="Y20" s="263"/>
    </row>
    <row r="21" spans="1:25" s="290" customFormat="1" x14ac:dyDescent="0.2">
      <c r="A21" s="394"/>
      <c r="B21" s="395"/>
      <c r="C21" s="357"/>
      <c r="D21" s="305"/>
      <c r="E21" s="306">
        <f t="shared" si="1"/>
        <v>0</v>
      </c>
      <c r="F21" s="349"/>
      <c r="G21" s="307"/>
      <c r="H21" s="308">
        <f t="shared" si="2"/>
        <v>0</v>
      </c>
      <c r="I21" s="854"/>
      <c r="J21" s="855"/>
      <c r="K21" s="856">
        <f t="shared" si="3"/>
        <v>0</v>
      </c>
      <c r="L21" s="880"/>
      <c r="M21" s="881"/>
      <c r="N21" s="882">
        <f t="shared" si="4"/>
        <v>0</v>
      </c>
      <c r="O21" s="341"/>
      <c r="P21" s="309"/>
      <c r="Q21" s="310">
        <f t="shared" si="5"/>
        <v>0</v>
      </c>
      <c r="R21" s="335">
        <f t="shared" si="6"/>
        <v>0</v>
      </c>
      <c r="S21" s="311">
        <f t="shared" si="0"/>
        <v>0</v>
      </c>
      <c r="T21" s="406"/>
      <c r="U21" s="263"/>
      <c r="V21" s="263"/>
      <c r="W21" s="263"/>
      <c r="X21" s="263"/>
      <c r="Y21" s="263"/>
    </row>
    <row r="22" spans="1:25" s="290" customFormat="1" x14ac:dyDescent="0.2">
      <c r="A22" s="394"/>
      <c r="B22" s="395"/>
      <c r="C22" s="357"/>
      <c r="D22" s="305"/>
      <c r="E22" s="306">
        <f t="shared" si="1"/>
        <v>0</v>
      </c>
      <c r="F22" s="349"/>
      <c r="G22" s="307"/>
      <c r="H22" s="308">
        <f t="shared" si="2"/>
        <v>0</v>
      </c>
      <c r="I22" s="854"/>
      <c r="J22" s="855"/>
      <c r="K22" s="856">
        <f t="shared" si="3"/>
        <v>0</v>
      </c>
      <c r="L22" s="880"/>
      <c r="M22" s="881"/>
      <c r="N22" s="882">
        <f t="shared" si="4"/>
        <v>0</v>
      </c>
      <c r="O22" s="341"/>
      <c r="P22" s="309"/>
      <c r="Q22" s="310">
        <f t="shared" si="5"/>
        <v>0</v>
      </c>
      <c r="R22" s="335">
        <f t="shared" si="6"/>
        <v>0</v>
      </c>
      <c r="S22" s="311">
        <f t="shared" si="0"/>
        <v>0</v>
      </c>
      <c r="T22" s="406"/>
      <c r="U22" s="263"/>
      <c r="V22" s="263"/>
      <c r="W22" s="263"/>
      <c r="X22" s="263"/>
      <c r="Y22" s="263"/>
    </row>
    <row r="23" spans="1:25" s="290" customFormat="1" x14ac:dyDescent="0.2">
      <c r="A23" s="394"/>
      <c r="B23" s="395"/>
      <c r="C23" s="357"/>
      <c r="D23" s="305"/>
      <c r="E23" s="306">
        <f t="shared" si="1"/>
        <v>0</v>
      </c>
      <c r="F23" s="349"/>
      <c r="G23" s="307"/>
      <c r="H23" s="308">
        <f t="shared" si="2"/>
        <v>0</v>
      </c>
      <c r="I23" s="854"/>
      <c r="J23" s="855"/>
      <c r="K23" s="856">
        <f t="shared" si="3"/>
        <v>0</v>
      </c>
      <c r="L23" s="880"/>
      <c r="M23" s="881"/>
      <c r="N23" s="882">
        <f t="shared" si="4"/>
        <v>0</v>
      </c>
      <c r="O23" s="341"/>
      <c r="P23" s="309"/>
      <c r="Q23" s="310">
        <f t="shared" si="5"/>
        <v>0</v>
      </c>
      <c r="R23" s="335">
        <f t="shared" si="6"/>
        <v>0</v>
      </c>
      <c r="S23" s="311">
        <f t="shared" si="0"/>
        <v>0</v>
      </c>
      <c r="T23" s="406"/>
      <c r="U23" s="263"/>
      <c r="V23" s="263"/>
      <c r="W23" s="263"/>
      <c r="X23" s="263"/>
      <c r="Y23" s="263"/>
    </row>
    <row r="24" spans="1:25" s="290" customFormat="1" x14ac:dyDescent="0.2">
      <c r="A24" s="394"/>
      <c r="B24" s="395"/>
      <c r="C24" s="357"/>
      <c r="D24" s="305"/>
      <c r="E24" s="306">
        <f t="shared" si="1"/>
        <v>0</v>
      </c>
      <c r="F24" s="349"/>
      <c r="G24" s="307"/>
      <c r="H24" s="308">
        <f t="shared" si="2"/>
        <v>0</v>
      </c>
      <c r="I24" s="854"/>
      <c r="J24" s="855"/>
      <c r="K24" s="856">
        <f t="shared" si="3"/>
        <v>0</v>
      </c>
      <c r="L24" s="880"/>
      <c r="M24" s="881"/>
      <c r="N24" s="882">
        <f t="shared" si="4"/>
        <v>0</v>
      </c>
      <c r="O24" s="341"/>
      <c r="P24" s="309"/>
      <c r="Q24" s="310">
        <f t="shared" si="5"/>
        <v>0</v>
      </c>
      <c r="R24" s="335">
        <f t="shared" si="6"/>
        <v>0</v>
      </c>
      <c r="S24" s="311">
        <f t="shared" si="0"/>
        <v>0</v>
      </c>
      <c r="T24" s="406"/>
      <c r="U24" s="263"/>
      <c r="V24" s="263"/>
      <c r="W24" s="263"/>
      <c r="X24" s="263"/>
      <c r="Y24" s="263"/>
    </row>
    <row r="25" spans="1:25" s="290" customFormat="1" x14ac:dyDescent="0.2">
      <c r="A25" s="394"/>
      <c r="B25" s="395"/>
      <c r="C25" s="357"/>
      <c r="D25" s="305"/>
      <c r="E25" s="306">
        <f t="shared" si="1"/>
        <v>0</v>
      </c>
      <c r="F25" s="349"/>
      <c r="G25" s="307"/>
      <c r="H25" s="308">
        <f t="shared" si="2"/>
        <v>0</v>
      </c>
      <c r="I25" s="854"/>
      <c r="J25" s="855"/>
      <c r="K25" s="856">
        <f t="shared" si="3"/>
        <v>0</v>
      </c>
      <c r="L25" s="880"/>
      <c r="M25" s="881"/>
      <c r="N25" s="882">
        <f t="shared" si="4"/>
        <v>0</v>
      </c>
      <c r="O25" s="341"/>
      <c r="P25" s="309"/>
      <c r="Q25" s="310">
        <f t="shared" si="5"/>
        <v>0</v>
      </c>
      <c r="R25" s="335">
        <f t="shared" si="6"/>
        <v>0</v>
      </c>
      <c r="S25" s="311">
        <f t="shared" si="0"/>
        <v>0</v>
      </c>
      <c r="T25" s="406"/>
      <c r="U25" s="263"/>
      <c r="V25" s="263"/>
      <c r="W25" s="263"/>
      <c r="X25" s="263"/>
      <c r="Y25" s="263"/>
    </row>
    <row r="26" spans="1:25" s="290" customFormat="1" x14ac:dyDescent="0.2">
      <c r="A26" s="394"/>
      <c r="B26" s="395"/>
      <c r="C26" s="357"/>
      <c r="D26" s="305"/>
      <c r="E26" s="306">
        <f t="shared" si="1"/>
        <v>0</v>
      </c>
      <c r="F26" s="349"/>
      <c r="G26" s="307"/>
      <c r="H26" s="308">
        <f t="shared" si="2"/>
        <v>0</v>
      </c>
      <c r="I26" s="854"/>
      <c r="J26" s="855"/>
      <c r="K26" s="856">
        <f t="shared" si="3"/>
        <v>0</v>
      </c>
      <c r="L26" s="880"/>
      <c r="M26" s="881"/>
      <c r="N26" s="882">
        <f t="shared" si="4"/>
        <v>0</v>
      </c>
      <c r="O26" s="341"/>
      <c r="P26" s="309"/>
      <c r="Q26" s="310">
        <f t="shared" si="5"/>
        <v>0</v>
      </c>
      <c r="R26" s="335">
        <f t="shared" si="6"/>
        <v>0</v>
      </c>
      <c r="S26" s="311">
        <f t="shared" si="0"/>
        <v>0</v>
      </c>
      <c r="T26" s="406"/>
      <c r="U26" s="263"/>
      <c r="V26" s="263"/>
      <c r="W26" s="263"/>
      <c r="X26" s="263"/>
      <c r="Y26" s="263"/>
    </row>
    <row r="27" spans="1:25" s="290" customFormat="1" x14ac:dyDescent="0.2">
      <c r="A27" s="394"/>
      <c r="B27" s="395"/>
      <c r="C27" s="357"/>
      <c r="D27" s="305"/>
      <c r="E27" s="306">
        <f t="shared" si="1"/>
        <v>0</v>
      </c>
      <c r="F27" s="349"/>
      <c r="G27" s="307"/>
      <c r="H27" s="308">
        <f t="shared" si="2"/>
        <v>0</v>
      </c>
      <c r="I27" s="854"/>
      <c r="J27" s="855"/>
      <c r="K27" s="856">
        <f t="shared" si="3"/>
        <v>0</v>
      </c>
      <c r="L27" s="880"/>
      <c r="M27" s="881"/>
      <c r="N27" s="882">
        <f t="shared" si="4"/>
        <v>0</v>
      </c>
      <c r="O27" s="341"/>
      <c r="P27" s="309"/>
      <c r="Q27" s="310">
        <f t="shared" si="5"/>
        <v>0</v>
      </c>
      <c r="R27" s="335">
        <f t="shared" si="6"/>
        <v>0</v>
      </c>
      <c r="S27" s="311">
        <f t="shared" si="0"/>
        <v>0</v>
      </c>
      <c r="T27" s="406"/>
      <c r="U27" s="263"/>
      <c r="V27" s="263"/>
      <c r="W27" s="263"/>
      <c r="X27" s="263"/>
      <c r="Y27" s="263"/>
    </row>
    <row r="28" spans="1:25" s="290" customFormat="1" x14ac:dyDescent="0.2">
      <c r="A28" s="394"/>
      <c r="B28" s="395"/>
      <c r="C28" s="357"/>
      <c r="D28" s="305"/>
      <c r="E28" s="306">
        <f t="shared" si="1"/>
        <v>0</v>
      </c>
      <c r="F28" s="350"/>
      <c r="G28" s="312"/>
      <c r="H28" s="313">
        <f t="shared" si="2"/>
        <v>0</v>
      </c>
      <c r="I28" s="857"/>
      <c r="J28" s="858"/>
      <c r="K28" s="859">
        <f t="shared" si="3"/>
        <v>0</v>
      </c>
      <c r="L28" s="883"/>
      <c r="M28" s="884"/>
      <c r="N28" s="885">
        <f t="shared" si="4"/>
        <v>0</v>
      </c>
      <c r="O28" s="342"/>
      <c r="P28" s="314"/>
      <c r="Q28" s="315">
        <f t="shared" si="5"/>
        <v>0</v>
      </c>
      <c r="R28" s="335">
        <f t="shared" si="6"/>
        <v>0</v>
      </c>
      <c r="S28" s="311">
        <f t="shared" si="0"/>
        <v>0</v>
      </c>
      <c r="T28" s="406"/>
      <c r="U28" s="263"/>
      <c r="V28" s="263"/>
      <c r="W28" s="263"/>
      <c r="X28" s="263"/>
      <c r="Y28" s="263"/>
    </row>
    <row r="29" spans="1:25" s="290" customFormat="1" x14ac:dyDescent="0.2">
      <c r="A29" s="394"/>
      <c r="B29" s="395"/>
      <c r="C29" s="357"/>
      <c r="D29" s="305"/>
      <c r="E29" s="306">
        <f t="shared" si="1"/>
        <v>0</v>
      </c>
      <c r="F29" s="350"/>
      <c r="G29" s="312"/>
      <c r="H29" s="313">
        <f t="shared" si="2"/>
        <v>0</v>
      </c>
      <c r="I29" s="857"/>
      <c r="J29" s="858"/>
      <c r="K29" s="859">
        <f t="shared" si="3"/>
        <v>0</v>
      </c>
      <c r="L29" s="883"/>
      <c r="M29" s="884"/>
      <c r="N29" s="885">
        <f t="shared" si="4"/>
        <v>0</v>
      </c>
      <c r="O29" s="342"/>
      <c r="P29" s="314"/>
      <c r="Q29" s="315">
        <f t="shared" si="5"/>
        <v>0</v>
      </c>
      <c r="R29" s="335">
        <f t="shared" si="6"/>
        <v>0</v>
      </c>
      <c r="S29" s="311">
        <f t="shared" si="0"/>
        <v>0</v>
      </c>
      <c r="T29" s="406"/>
      <c r="U29" s="263"/>
      <c r="V29" s="263"/>
      <c r="W29" s="263"/>
      <c r="X29" s="263"/>
      <c r="Y29" s="263"/>
    </row>
    <row r="30" spans="1:25" s="290" customFormat="1" x14ac:dyDescent="0.2">
      <c r="A30" s="394"/>
      <c r="B30" s="395"/>
      <c r="C30" s="357"/>
      <c r="D30" s="305"/>
      <c r="E30" s="306">
        <f t="shared" si="1"/>
        <v>0</v>
      </c>
      <c r="F30" s="350"/>
      <c r="G30" s="312"/>
      <c r="H30" s="313">
        <f t="shared" si="2"/>
        <v>0</v>
      </c>
      <c r="I30" s="857"/>
      <c r="J30" s="858"/>
      <c r="K30" s="859">
        <f t="shared" si="3"/>
        <v>0</v>
      </c>
      <c r="L30" s="883"/>
      <c r="M30" s="884"/>
      <c r="N30" s="885">
        <f t="shared" si="4"/>
        <v>0</v>
      </c>
      <c r="O30" s="342"/>
      <c r="P30" s="314"/>
      <c r="Q30" s="315">
        <f t="shared" si="5"/>
        <v>0</v>
      </c>
      <c r="R30" s="335">
        <f t="shared" si="6"/>
        <v>0</v>
      </c>
      <c r="S30" s="311">
        <f t="shared" si="0"/>
        <v>0</v>
      </c>
      <c r="T30" s="406"/>
      <c r="U30" s="263"/>
      <c r="V30" s="263"/>
      <c r="W30" s="263"/>
      <c r="X30" s="263"/>
      <c r="Y30" s="263"/>
    </row>
    <row r="31" spans="1:25" s="290" customFormat="1" x14ac:dyDescent="0.2">
      <c r="A31" s="394"/>
      <c r="B31" s="395"/>
      <c r="C31" s="357"/>
      <c r="D31" s="305"/>
      <c r="E31" s="306">
        <f t="shared" si="1"/>
        <v>0</v>
      </c>
      <c r="F31" s="350"/>
      <c r="G31" s="312"/>
      <c r="H31" s="313">
        <f t="shared" si="2"/>
        <v>0</v>
      </c>
      <c r="I31" s="857"/>
      <c r="J31" s="858"/>
      <c r="K31" s="859">
        <f t="shared" si="3"/>
        <v>0</v>
      </c>
      <c r="L31" s="883"/>
      <c r="M31" s="884"/>
      <c r="N31" s="885">
        <f t="shared" si="4"/>
        <v>0</v>
      </c>
      <c r="O31" s="342"/>
      <c r="P31" s="314"/>
      <c r="Q31" s="315">
        <f t="shared" si="5"/>
        <v>0</v>
      </c>
      <c r="R31" s="335">
        <f t="shared" si="6"/>
        <v>0</v>
      </c>
      <c r="S31" s="311">
        <f t="shared" si="0"/>
        <v>0</v>
      </c>
      <c r="T31" s="406"/>
      <c r="U31" s="263"/>
      <c r="V31" s="263"/>
      <c r="W31" s="263"/>
      <c r="X31" s="263"/>
      <c r="Y31" s="263"/>
    </row>
    <row r="32" spans="1:25" s="290" customFormat="1" x14ac:dyDescent="0.2">
      <c r="A32" s="394"/>
      <c r="B32" s="395"/>
      <c r="C32" s="357"/>
      <c r="D32" s="305"/>
      <c r="E32" s="306">
        <f t="shared" si="1"/>
        <v>0</v>
      </c>
      <c r="F32" s="350"/>
      <c r="G32" s="312"/>
      <c r="H32" s="313">
        <f t="shared" si="2"/>
        <v>0</v>
      </c>
      <c r="I32" s="857"/>
      <c r="J32" s="858"/>
      <c r="K32" s="859">
        <f t="shared" si="3"/>
        <v>0</v>
      </c>
      <c r="L32" s="883"/>
      <c r="M32" s="884"/>
      <c r="N32" s="885">
        <f t="shared" si="4"/>
        <v>0</v>
      </c>
      <c r="O32" s="342"/>
      <c r="P32" s="314"/>
      <c r="Q32" s="315">
        <f t="shared" si="5"/>
        <v>0</v>
      </c>
      <c r="R32" s="335">
        <f t="shared" si="6"/>
        <v>0</v>
      </c>
      <c r="S32" s="311">
        <f t="shared" si="0"/>
        <v>0</v>
      </c>
      <c r="T32" s="406"/>
      <c r="U32" s="263"/>
      <c r="V32" s="263"/>
      <c r="W32" s="263"/>
      <c r="X32" s="263"/>
      <c r="Y32" s="263"/>
    </row>
    <row r="33" spans="1:25" s="281" customFormat="1" x14ac:dyDescent="0.2">
      <c r="A33" s="1066" t="s">
        <v>146</v>
      </c>
      <c r="B33" s="1067"/>
      <c r="C33" s="356">
        <f>SUM(C34:C53)</f>
        <v>0</v>
      </c>
      <c r="D33" s="299"/>
      <c r="E33" s="299">
        <f>SUM(E34:E53)</f>
        <v>0</v>
      </c>
      <c r="F33" s="348">
        <f>SUM(F34:F53)</f>
        <v>0</v>
      </c>
      <c r="G33" s="300"/>
      <c r="H33" s="301">
        <f>SUM(H34:H53)</f>
        <v>0</v>
      </c>
      <c r="I33" s="851">
        <f>SUM(I34:I53)</f>
        <v>0</v>
      </c>
      <c r="J33" s="852"/>
      <c r="K33" s="853">
        <f>SUM(K34:K53)</f>
        <v>0</v>
      </c>
      <c r="L33" s="877">
        <f>SUM(L34:L53)</f>
        <v>0</v>
      </c>
      <c r="M33" s="878"/>
      <c r="N33" s="879">
        <f>SUM(N34:N53)</f>
        <v>0</v>
      </c>
      <c r="O33" s="340">
        <f>SUM(O34:O53)</f>
        <v>0</v>
      </c>
      <c r="P33" s="302"/>
      <c r="Q33" s="303">
        <f>SUM(Q34:Q53)</f>
        <v>0</v>
      </c>
      <c r="R33" s="334">
        <f>C33+F33+I33+L33+O33</f>
        <v>0</v>
      </c>
      <c r="S33" s="304">
        <f>E33+H33+K33+N33+Q33</f>
        <v>0</v>
      </c>
      <c r="T33" s="407"/>
      <c r="U33" s="260"/>
      <c r="V33" s="260"/>
      <c r="W33" s="260"/>
      <c r="X33" s="260"/>
      <c r="Y33" s="260"/>
    </row>
    <row r="34" spans="1:25" s="290" customFormat="1" x14ac:dyDescent="0.2">
      <c r="A34" s="394"/>
      <c r="B34" s="395"/>
      <c r="C34" s="357"/>
      <c r="D34" s="305"/>
      <c r="E34" s="306">
        <f t="shared" si="1"/>
        <v>0</v>
      </c>
      <c r="F34" s="350"/>
      <c r="G34" s="312"/>
      <c r="H34" s="313">
        <f t="shared" si="2"/>
        <v>0</v>
      </c>
      <c r="I34" s="857"/>
      <c r="J34" s="858"/>
      <c r="K34" s="859">
        <f t="shared" ref="K34:K53" si="10">I34*J34</f>
        <v>0</v>
      </c>
      <c r="L34" s="883"/>
      <c r="M34" s="884"/>
      <c r="N34" s="885">
        <f t="shared" ref="N34:N53" si="11">L34*M34</f>
        <v>0</v>
      </c>
      <c r="O34" s="342"/>
      <c r="P34" s="314"/>
      <c r="Q34" s="315">
        <f t="shared" si="5"/>
        <v>0</v>
      </c>
      <c r="R34" s="335">
        <f>C34+F34+I34+L34+O34</f>
        <v>0</v>
      </c>
      <c r="S34" s="311">
        <f>E34+H34+K34+N34+Q34</f>
        <v>0</v>
      </c>
      <c r="T34" s="406"/>
      <c r="U34" s="263"/>
      <c r="V34" s="263"/>
      <c r="W34" s="263"/>
      <c r="X34" s="263"/>
      <c r="Y34" s="263"/>
    </row>
    <row r="35" spans="1:25" s="290" customFormat="1" x14ac:dyDescent="0.2">
      <c r="A35" s="394"/>
      <c r="B35" s="395"/>
      <c r="C35" s="357"/>
      <c r="D35" s="305"/>
      <c r="E35" s="306">
        <f t="shared" si="1"/>
        <v>0</v>
      </c>
      <c r="F35" s="350"/>
      <c r="G35" s="312"/>
      <c r="H35" s="313">
        <f t="shared" si="2"/>
        <v>0</v>
      </c>
      <c r="I35" s="857"/>
      <c r="J35" s="858"/>
      <c r="K35" s="859">
        <f t="shared" si="10"/>
        <v>0</v>
      </c>
      <c r="L35" s="883"/>
      <c r="M35" s="884"/>
      <c r="N35" s="885">
        <f t="shared" si="11"/>
        <v>0</v>
      </c>
      <c r="O35" s="342"/>
      <c r="P35" s="314"/>
      <c r="Q35" s="315">
        <f t="shared" si="5"/>
        <v>0</v>
      </c>
      <c r="R35" s="335">
        <f t="shared" ref="R35:R52" si="12">C35+F35+I35+L35+O35</f>
        <v>0</v>
      </c>
      <c r="S35" s="311">
        <f t="shared" ref="S35:S53" si="13">E35+H35+K35+N35+Q35</f>
        <v>0</v>
      </c>
      <c r="T35" s="406"/>
      <c r="U35" s="263"/>
      <c r="V35" s="263"/>
      <c r="W35" s="263"/>
      <c r="X35" s="263"/>
      <c r="Y35" s="263"/>
    </row>
    <row r="36" spans="1:25" s="290" customFormat="1" x14ac:dyDescent="0.2">
      <c r="A36" s="394"/>
      <c r="B36" s="395"/>
      <c r="C36" s="357"/>
      <c r="D36" s="305"/>
      <c r="E36" s="306">
        <f t="shared" si="1"/>
        <v>0</v>
      </c>
      <c r="F36" s="350"/>
      <c r="G36" s="312"/>
      <c r="H36" s="313">
        <f t="shared" si="2"/>
        <v>0</v>
      </c>
      <c r="I36" s="857"/>
      <c r="J36" s="858"/>
      <c r="K36" s="859">
        <f t="shared" si="10"/>
        <v>0</v>
      </c>
      <c r="L36" s="883"/>
      <c r="M36" s="884"/>
      <c r="N36" s="885">
        <f t="shared" si="11"/>
        <v>0</v>
      </c>
      <c r="O36" s="342"/>
      <c r="P36" s="314"/>
      <c r="Q36" s="315">
        <f t="shared" si="5"/>
        <v>0</v>
      </c>
      <c r="R36" s="335">
        <f t="shared" si="12"/>
        <v>0</v>
      </c>
      <c r="S36" s="311">
        <f t="shared" si="13"/>
        <v>0</v>
      </c>
      <c r="T36" s="406"/>
      <c r="U36" s="263"/>
      <c r="V36" s="263"/>
      <c r="W36" s="263"/>
      <c r="X36" s="263"/>
      <c r="Y36" s="263"/>
    </row>
    <row r="37" spans="1:25" s="290" customFormat="1" x14ac:dyDescent="0.2">
      <c r="A37" s="394"/>
      <c r="B37" s="395"/>
      <c r="C37" s="357"/>
      <c r="D37" s="305"/>
      <c r="E37" s="306">
        <f t="shared" si="1"/>
        <v>0</v>
      </c>
      <c r="F37" s="350"/>
      <c r="G37" s="312"/>
      <c r="H37" s="313">
        <f t="shared" si="2"/>
        <v>0</v>
      </c>
      <c r="I37" s="857"/>
      <c r="J37" s="858"/>
      <c r="K37" s="859">
        <f t="shared" si="10"/>
        <v>0</v>
      </c>
      <c r="L37" s="883"/>
      <c r="M37" s="884"/>
      <c r="N37" s="885">
        <f t="shared" si="11"/>
        <v>0</v>
      </c>
      <c r="O37" s="342"/>
      <c r="P37" s="314"/>
      <c r="Q37" s="315">
        <f t="shared" si="5"/>
        <v>0</v>
      </c>
      <c r="R37" s="335">
        <f t="shared" si="12"/>
        <v>0</v>
      </c>
      <c r="S37" s="311">
        <f t="shared" si="13"/>
        <v>0</v>
      </c>
      <c r="T37" s="406"/>
      <c r="U37" s="263"/>
      <c r="V37" s="263"/>
      <c r="W37" s="263"/>
      <c r="X37" s="263"/>
      <c r="Y37" s="263"/>
    </row>
    <row r="38" spans="1:25" s="290" customFormat="1" x14ac:dyDescent="0.2">
      <c r="A38" s="394"/>
      <c r="B38" s="395"/>
      <c r="C38" s="357"/>
      <c r="D38" s="305"/>
      <c r="E38" s="306">
        <f t="shared" si="1"/>
        <v>0</v>
      </c>
      <c r="F38" s="350"/>
      <c r="G38" s="312"/>
      <c r="H38" s="313">
        <f t="shared" si="2"/>
        <v>0</v>
      </c>
      <c r="I38" s="857"/>
      <c r="J38" s="858"/>
      <c r="K38" s="859">
        <f t="shared" si="10"/>
        <v>0</v>
      </c>
      <c r="L38" s="883"/>
      <c r="M38" s="884"/>
      <c r="N38" s="885">
        <f t="shared" si="11"/>
        <v>0</v>
      </c>
      <c r="O38" s="342"/>
      <c r="P38" s="314"/>
      <c r="Q38" s="315">
        <f t="shared" si="5"/>
        <v>0</v>
      </c>
      <c r="R38" s="335">
        <f t="shared" si="12"/>
        <v>0</v>
      </c>
      <c r="S38" s="311">
        <f t="shared" si="13"/>
        <v>0</v>
      </c>
      <c r="T38" s="406"/>
      <c r="U38" s="263"/>
      <c r="V38" s="263"/>
      <c r="W38" s="263"/>
      <c r="X38" s="263"/>
      <c r="Y38" s="263"/>
    </row>
    <row r="39" spans="1:25" s="290" customFormat="1" x14ac:dyDescent="0.2">
      <c r="A39" s="394"/>
      <c r="B39" s="395"/>
      <c r="C39" s="357"/>
      <c r="D39" s="305"/>
      <c r="E39" s="306">
        <f t="shared" si="1"/>
        <v>0</v>
      </c>
      <c r="F39" s="350"/>
      <c r="G39" s="312"/>
      <c r="H39" s="313">
        <f t="shared" si="2"/>
        <v>0</v>
      </c>
      <c r="I39" s="857"/>
      <c r="J39" s="858"/>
      <c r="K39" s="859">
        <f t="shared" si="10"/>
        <v>0</v>
      </c>
      <c r="L39" s="883"/>
      <c r="M39" s="884"/>
      <c r="N39" s="885">
        <f t="shared" si="11"/>
        <v>0</v>
      </c>
      <c r="O39" s="342"/>
      <c r="P39" s="314"/>
      <c r="Q39" s="315">
        <f t="shared" si="5"/>
        <v>0</v>
      </c>
      <c r="R39" s="335">
        <f t="shared" si="12"/>
        <v>0</v>
      </c>
      <c r="S39" s="311">
        <f t="shared" si="13"/>
        <v>0</v>
      </c>
      <c r="T39" s="406"/>
      <c r="U39" s="263"/>
      <c r="V39" s="263"/>
      <c r="W39" s="263"/>
      <c r="X39" s="263"/>
      <c r="Y39" s="263"/>
    </row>
    <row r="40" spans="1:25" s="290" customFormat="1" x14ac:dyDescent="0.2">
      <c r="A40" s="394"/>
      <c r="B40" s="395"/>
      <c r="C40" s="357"/>
      <c r="D40" s="305"/>
      <c r="E40" s="306">
        <f t="shared" si="1"/>
        <v>0</v>
      </c>
      <c r="F40" s="350"/>
      <c r="G40" s="312"/>
      <c r="H40" s="313">
        <f t="shared" si="2"/>
        <v>0</v>
      </c>
      <c r="I40" s="857"/>
      <c r="J40" s="858"/>
      <c r="K40" s="859">
        <f t="shared" si="10"/>
        <v>0</v>
      </c>
      <c r="L40" s="883"/>
      <c r="M40" s="884"/>
      <c r="N40" s="885">
        <f t="shared" si="11"/>
        <v>0</v>
      </c>
      <c r="O40" s="342"/>
      <c r="P40" s="314"/>
      <c r="Q40" s="315">
        <f t="shared" si="5"/>
        <v>0</v>
      </c>
      <c r="R40" s="335">
        <f t="shared" si="12"/>
        <v>0</v>
      </c>
      <c r="S40" s="311">
        <f t="shared" si="13"/>
        <v>0</v>
      </c>
      <c r="T40" s="406"/>
      <c r="U40" s="263"/>
      <c r="V40" s="263"/>
      <c r="W40" s="263"/>
      <c r="X40" s="263"/>
      <c r="Y40" s="263"/>
    </row>
    <row r="41" spans="1:25" s="290" customFormat="1" x14ac:dyDescent="0.2">
      <c r="A41" s="394"/>
      <c r="B41" s="395"/>
      <c r="C41" s="357"/>
      <c r="D41" s="305"/>
      <c r="E41" s="306">
        <f t="shared" si="1"/>
        <v>0</v>
      </c>
      <c r="F41" s="350"/>
      <c r="G41" s="312"/>
      <c r="H41" s="313">
        <f t="shared" si="2"/>
        <v>0</v>
      </c>
      <c r="I41" s="857"/>
      <c r="J41" s="858"/>
      <c r="K41" s="859">
        <f t="shared" si="10"/>
        <v>0</v>
      </c>
      <c r="L41" s="883"/>
      <c r="M41" s="884"/>
      <c r="N41" s="885">
        <f t="shared" si="11"/>
        <v>0</v>
      </c>
      <c r="O41" s="342"/>
      <c r="P41" s="314"/>
      <c r="Q41" s="315">
        <f t="shared" si="5"/>
        <v>0</v>
      </c>
      <c r="R41" s="335">
        <f t="shared" si="12"/>
        <v>0</v>
      </c>
      <c r="S41" s="311">
        <f t="shared" si="13"/>
        <v>0</v>
      </c>
      <c r="T41" s="406"/>
      <c r="U41" s="263"/>
      <c r="V41" s="263"/>
      <c r="W41" s="263"/>
      <c r="X41" s="263"/>
      <c r="Y41" s="263"/>
    </row>
    <row r="42" spans="1:25" s="290" customFormat="1" x14ac:dyDescent="0.2">
      <c r="A42" s="394"/>
      <c r="B42" s="395"/>
      <c r="C42" s="357"/>
      <c r="D42" s="305"/>
      <c r="E42" s="306">
        <f t="shared" si="1"/>
        <v>0</v>
      </c>
      <c r="F42" s="350"/>
      <c r="G42" s="312"/>
      <c r="H42" s="313">
        <f t="shared" si="2"/>
        <v>0</v>
      </c>
      <c r="I42" s="857"/>
      <c r="J42" s="858"/>
      <c r="K42" s="859">
        <f t="shared" si="10"/>
        <v>0</v>
      </c>
      <c r="L42" s="883"/>
      <c r="M42" s="884"/>
      <c r="N42" s="885">
        <f t="shared" si="11"/>
        <v>0</v>
      </c>
      <c r="O42" s="342"/>
      <c r="P42" s="314"/>
      <c r="Q42" s="315">
        <f t="shared" si="5"/>
        <v>0</v>
      </c>
      <c r="R42" s="335">
        <f t="shared" si="12"/>
        <v>0</v>
      </c>
      <c r="S42" s="311">
        <f t="shared" si="13"/>
        <v>0</v>
      </c>
      <c r="T42" s="406"/>
      <c r="U42" s="263"/>
      <c r="V42" s="263"/>
      <c r="W42" s="263"/>
      <c r="X42" s="263"/>
      <c r="Y42" s="263"/>
    </row>
    <row r="43" spans="1:25" s="290" customFormat="1" x14ac:dyDescent="0.2">
      <c r="A43" s="394"/>
      <c r="B43" s="395"/>
      <c r="C43" s="357"/>
      <c r="D43" s="305"/>
      <c r="E43" s="306">
        <f t="shared" si="1"/>
        <v>0</v>
      </c>
      <c r="F43" s="350"/>
      <c r="G43" s="312"/>
      <c r="H43" s="313">
        <f t="shared" si="2"/>
        <v>0</v>
      </c>
      <c r="I43" s="857"/>
      <c r="J43" s="858"/>
      <c r="K43" s="859">
        <f t="shared" si="10"/>
        <v>0</v>
      </c>
      <c r="L43" s="883"/>
      <c r="M43" s="884"/>
      <c r="N43" s="885">
        <f t="shared" si="11"/>
        <v>0</v>
      </c>
      <c r="O43" s="342"/>
      <c r="P43" s="314"/>
      <c r="Q43" s="315">
        <f t="shared" si="5"/>
        <v>0</v>
      </c>
      <c r="R43" s="335">
        <f t="shared" si="12"/>
        <v>0</v>
      </c>
      <c r="S43" s="311">
        <f t="shared" si="13"/>
        <v>0</v>
      </c>
      <c r="T43" s="406"/>
      <c r="U43" s="263"/>
      <c r="V43" s="263"/>
      <c r="W43" s="263"/>
      <c r="X43" s="263"/>
      <c r="Y43" s="263"/>
    </row>
    <row r="44" spans="1:25" s="290" customFormat="1" x14ac:dyDescent="0.2">
      <c r="A44" s="394"/>
      <c r="B44" s="395"/>
      <c r="C44" s="357"/>
      <c r="D44" s="305"/>
      <c r="E44" s="306">
        <f t="shared" si="1"/>
        <v>0</v>
      </c>
      <c r="F44" s="350"/>
      <c r="G44" s="312"/>
      <c r="H44" s="313">
        <f t="shared" si="2"/>
        <v>0</v>
      </c>
      <c r="I44" s="857"/>
      <c r="J44" s="858"/>
      <c r="K44" s="859">
        <f t="shared" si="10"/>
        <v>0</v>
      </c>
      <c r="L44" s="883"/>
      <c r="M44" s="884"/>
      <c r="N44" s="885">
        <f t="shared" si="11"/>
        <v>0</v>
      </c>
      <c r="O44" s="342"/>
      <c r="P44" s="314"/>
      <c r="Q44" s="315">
        <f t="shared" si="5"/>
        <v>0</v>
      </c>
      <c r="R44" s="335">
        <f t="shared" si="12"/>
        <v>0</v>
      </c>
      <c r="S44" s="311">
        <f t="shared" si="13"/>
        <v>0</v>
      </c>
      <c r="T44" s="406"/>
      <c r="U44" s="263"/>
      <c r="V44" s="263"/>
      <c r="W44" s="263"/>
      <c r="X44" s="263"/>
      <c r="Y44" s="263"/>
    </row>
    <row r="45" spans="1:25" s="290" customFormat="1" x14ac:dyDescent="0.2">
      <c r="A45" s="394"/>
      <c r="B45" s="395"/>
      <c r="C45" s="357"/>
      <c r="D45" s="305"/>
      <c r="E45" s="306">
        <f t="shared" si="1"/>
        <v>0</v>
      </c>
      <c r="F45" s="350"/>
      <c r="G45" s="312"/>
      <c r="H45" s="313">
        <f t="shared" si="2"/>
        <v>0</v>
      </c>
      <c r="I45" s="857"/>
      <c r="J45" s="858"/>
      <c r="K45" s="859">
        <f t="shared" si="10"/>
        <v>0</v>
      </c>
      <c r="L45" s="883"/>
      <c r="M45" s="884"/>
      <c r="N45" s="885">
        <f t="shared" si="11"/>
        <v>0</v>
      </c>
      <c r="O45" s="342"/>
      <c r="P45" s="314"/>
      <c r="Q45" s="315">
        <f t="shared" si="5"/>
        <v>0</v>
      </c>
      <c r="R45" s="335">
        <f t="shared" si="12"/>
        <v>0</v>
      </c>
      <c r="S45" s="311">
        <f t="shared" si="13"/>
        <v>0</v>
      </c>
      <c r="T45" s="406"/>
      <c r="U45" s="263"/>
      <c r="V45" s="263"/>
      <c r="W45" s="263"/>
      <c r="X45" s="263"/>
      <c r="Y45" s="263"/>
    </row>
    <row r="46" spans="1:25" s="290" customFormat="1" x14ac:dyDescent="0.2">
      <c r="A46" s="394"/>
      <c r="B46" s="395"/>
      <c r="C46" s="357"/>
      <c r="D46" s="305"/>
      <c r="E46" s="306">
        <f t="shared" si="1"/>
        <v>0</v>
      </c>
      <c r="F46" s="350"/>
      <c r="G46" s="312"/>
      <c r="H46" s="313">
        <f t="shared" si="2"/>
        <v>0</v>
      </c>
      <c r="I46" s="857"/>
      <c r="J46" s="858"/>
      <c r="K46" s="859">
        <f t="shared" si="10"/>
        <v>0</v>
      </c>
      <c r="L46" s="883"/>
      <c r="M46" s="884"/>
      <c r="N46" s="885">
        <f t="shared" si="11"/>
        <v>0</v>
      </c>
      <c r="O46" s="342"/>
      <c r="P46" s="314"/>
      <c r="Q46" s="315">
        <f t="shared" si="5"/>
        <v>0</v>
      </c>
      <c r="R46" s="335">
        <f t="shared" si="12"/>
        <v>0</v>
      </c>
      <c r="S46" s="311">
        <f t="shared" si="13"/>
        <v>0</v>
      </c>
      <c r="T46" s="406"/>
      <c r="U46" s="263"/>
      <c r="V46" s="263"/>
      <c r="W46" s="263"/>
      <c r="X46" s="263"/>
      <c r="Y46" s="263"/>
    </row>
    <row r="47" spans="1:25" s="290" customFormat="1" x14ac:dyDescent="0.2">
      <c r="A47" s="394"/>
      <c r="B47" s="395"/>
      <c r="C47" s="357"/>
      <c r="D47" s="305"/>
      <c r="E47" s="306">
        <f t="shared" si="1"/>
        <v>0</v>
      </c>
      <c r="F47" s="350"/>
      <c r="G47" s="312"/>
      <c r="H47" s="313">
        <f t="shared" si="2"/>
        <v>0</v>
      </c>
      <c r="I47" s="857"/>
      <c r="J47" s="858"/>
      <c r="K47" s="859">
        <f t="shared" si="10"/>
        <v>0</v>
      </c>
      <c r="L47" s="883"/>
      <c r="M47" s="884"/>
      <c r="N47" s="885">
        <f t="shared" si="11"/>
        <v>0</v>
      </c>
      <c r="O47" s="342"/>
      <c r="P47" s="314"/>
      <c r="Q47" s="315">
        <f t="shared" si="5"/>
        <v>0</v>
      </c>
      <c r="R47" s="335">
        <f t="shared" si="12"/>
        <v>0</v>
      </c>
      <c r="S47" s="311">
        <f t="shared" si="13"/>
        <v>0</v>
      </c>
      <c r="T47" s="406"/>
      <c r="U47" s="263"/>
      <c r="V47" s="263"/>
      <c r="W47" s="263"/>
      <c r="X47" s="263"/>
      <c r="Y47" s="263"/>
    </row>
    <row r="48" spans="1:25" s="290" customFormat="1" x14ac:dyDescent="0.2">
      <c r="A48" s="394"/>
      <c r="B48" s="395"/>
      <c r="C48" s="357"/>
      <c r="D48" s="305"/>
      <c r="E48" s="306">
        <f t="shared" si="1"/>
        <v>0</v>
      </c>
      <c r="F48" s="350"/>
      <c r="G48" s="312"/>
      <c r="H48" s="313">
        <f t="shared" si="2"/>
        <v>0</v>
      </c>
      <c r="I48" s="857"/>
      <c r="J48" s="858"/>
      <c r="K48" s="859">
        <f t="shared" si="10"/>
        <v>0</v>
      </c>
      <c r="L48" s="883"/>
      <c r="M48" s="884"/>
      <c r="N48" s="885">
        <f t="shared" si="11"/>
        <v>0</v>
      </c>
      <c r="O48" s="342"/>
      <c r="P48" s="314"/>
      <c r="Q48" s="315">
        <f t="shared" si="5"/>
        <v>0</v>
      </c>
      <c r="R48" s="335">
        <f t="shared" si="12"/>
        <v>0</v>
      </c>
      <c r="S48" s="311">
        <f t="shared" si="13"/>
        <v>0</v>
      </c>
      <c r="T48" s="406"/>
      <c r="U48" s="263"/>
      <c r="V48" s="263"/>
      <c r="W48" s="263"/>
      <c r="X48" s="263"/>
      <c r="Y48" s="263"/>
    </row>
    <row r="49" spans="1:25" s="290" customFormat="1" x14ac:dyDescent="0.2">
      <c r="A49" s="394"/>
      <c r="B49" s="395"/>
      <c r="C49" s="357"/>
      <c r="D49" s="305"/>
      <c r="E49" s="306">
        <f t="shared" si="1"/>
        <v>0</v>
      </c>
      <c r="F49" s="350"/>
      <c r="G49" s="312"/>
      <c r="H49" s="313">
        <f t="shared" si="2"/>
        <v>0</v>
      </c>
      <c r="I49" s="857"/>
      <c r="J49" s="858"/>
      <c r="K49" s="859">
        <f t="shared" si="10"/>
        <v>0</v>
      </c>
      <c r="L49" s="883"/>
      <c r="M49" s="884"/>
      <c r="N49" s="885">
        <f t="shared" si="11"/>
        <v>0</v>
      </c>
      <c r="O49" s="342"/>
      <c r="P49" s="314"/>
      <c r="Q49" s="315">
        <f t="shared" si="5"/>
        <v>0</v>
      </c>
      <c r="R49" s="335">
        <f t="shared" si="12"/>
        <v>0</v>
      </c>
      <c r="S49" s="311">
        <f t="shared" si="13"/>
        <v>0</v>
      </c>
      <c r="T49" s="406"/>
      <c r="U49" s="263"/>
      <c r="V49" s="263"/>
      <c r="W49" s="263"/>
      <c r="X49" s="263"/>
      <c r="Y49" s="263"/>
    </row>
    <row r="50" spans="1:25" s="290" customFormat="1" x14ac:dyDescent="0.2">
      <c r="A50" s="394"/>
      <c r="B50" s="395"/>
      <c r="C50" s="357"/>
      <c r="D50" s="305"/>
      <c r="E50" s="306">
        <f t="shared" si="1"/>
        <v>0</v>
      </c>
      <c r="F50" s="350"/>
      <c r="G50" s="312"/>
      <c r="H50" s="313">
        <f t="shared" si="2"/>
        <v>0</v>
      </c>
      <c r="I50" s="857"/>
      <c r="J50" s="858"/>
      <c r="K50" s="859">
        <f t="shared" si="10"/>
        <v>0</v>
      </c>
      <c r="L50" s="883"/>
      <c r="M50" s="884"/>
      <c r="N50" s="885">
        <f t="shared" si="11"/>
        <v>0</v>
      </c>
      <c r="O50" s="342"/>
      <c r="P50" s="314"/>
      <c r="Q50" s="315">
        <f t="shared" si="5"/>
        <v>0</v>
      </c>
      <c r="R50" s="335">
        <f t="shared" si="12"/>
        <v>0</v>
      </c>
      <c r="S50" s="311">
        <f t="shared" si="13"/>
        <v>0</v>
      </c>
      <c r="T50" s="406"/>
      <c r="U50" s="263"/>
      <c r="V50" s="263"/>
      <c r="W50" s="263"/>
      <c r="X50" s="263"/>
      <c r="Y50" s="263"/>
    </row>
    <row r="51" spans="1:25" s="290" customFormat="1" x14ac:dyDescent="0.2">
      <c r="A51" s="394"/>
      <c r="B51" s="395"/>
      <c r="C51" s="357"/>
      <c r="D51" s="305"/>
      <c r="E51" s="306">
        <f t="shared" si="1"/>
        <v>0</v>
      </c>
      <c r="F51" s="350"/>
      <c r="G51" s="312"/>
      <c r="H51" s="313">
        <f t="shared" si="2"/>
        <v>0</v>
      </c>
      <c r="I51" s="857"/>
      <c r="J51" s="858"/>
      <c r="K51" s="859">
        <f t="shared" si="10"/>
        <v>0</v>
      </c>
      <c r="L51" s="883"/>
      <c r="M51" s="884"/>
      <c r="N51" s="885">
        <f t="shared" si="11"/>
        <v>0</v>
      </c>
      <c r="O51" s="342"/>
      <c r="P51" s="314"/>
      <c r="Q51" s="315">
        <f t="shared" si="5"/>
        <v>0</v>
      </c>
      <c r="R51" s="335">
        <f t="shared" si="12"/>
        <v>0</v>
      </c>
      <c r="S51" s="311">
        <f t="shared" si="13"/>
        <v>0</v>
      </c>
      <c r="T51" s="406"/>
      <c r="U51" s="263"/>
      <c r="V51" s="263"/>
      <c r="W51" s="263"/>
      <c r="X51" s="263"/>
      <c r="Y51" s="263"/>
    </row>
    <row r="52" spans="1:25" s="290" customFormat="1" x14ac:dyDescent="0.2">
      <c r="A52" s="394"/>
      <c r="B52" s="395"/>
      <c r="C52" s="357"/>
      <c r="D52" s="305"/>
      <c r="E52" s="306">
        <f t="shared" si="1"/>
        <v>0</v>
      </c>
      <c r="F52" s="350"/>
      <c r="G52" s="312"/>
      <c r="H52" s="313">
        <f t="shared" si="2"/>
        <v>0</v>
      </c>
      <c r="I52" s="857"/>
      <c r="J52" s="858"/>
      <c r="K52" s="859">
        <f t="shared" si="10"/>
        <v>0</v>
      </c>
      <c r="L52" s="883"/>
      <c r="M52" s="884"/>
      <c r="N52" s="885">
        <f t="shared" si="11"/>
        <v>0</v>
      </c>
      <c r="O52" s="342"/>
      <c r="P52" s="314"/>
      <c r="Q52" s="315">
        <f t="shared" si="5"/>
        <v>0</v>
      </c>
      <c r="R52" s="335">
        <f t="shared" si="12"/>
        <v>0</v>
      </c>
      <c r="S52" s="311">
        <f t="shared" si="13"/>
        <v>0</v>
      </c>
      <c r="T52" s="406"/>
      <c r="U52" s="263"/>
      <c r="V52" s="263"/>
      <c r="W52" s="263"/>
      <c r="X52" s="263"/>
      <c r="Y52" s="263"/>
    </row>
    <row r="53" spans="1:25" s="290" customFormat="1" x14ac:dyDescent="0.2">
      <c r="A53" s="394"/>
      <c r="B53" s="395"/>
      <c r="C53" s="357"/>
      <c r="D53" s="305"/>
      <c r="E53" s="306">
        <f t="shared" si="1"/>
        <v>0</v>
      </c>
      <c r="F53" s="350"/>
      <c r="G53" s="312"/>
      <c r="H53" s="313">
        <f t="shared" si="2"/>
        <v>0</v>
      </c>
      <c r="I53" s="857"/>
      <c r="J53" s="858"/>
      <c r="K53" s="859">
        <f t="shared" si="10"/>
        <v>0</v>
      </c>
      <c r="L53" s="883"/>
      <c r="M53" s="884"/>
      <c r="N53" s="885">
        <f t="shared" si="11"/>
        <v>0</v>
      </c>
      <c r="O53" s="342"/>
      <c r="P53" s="314"/>
      <c r="Q53" s="315">
        <f t="shared" si="5"/>
        <v>0</v>
      </c>
      <c r="R53" s="335">
        <f>C53+F53+I53+L53+O53</f>
        <v>0</v>
      </c>
      <c r="S53" s="311">
        <f t="shared" si="13"/>
        <v>0</v>
      </c>
      <c r="T53" s="406"/>
      <c r="U53" s="263"/>
      <c r="V53" s="263"/>
      <c r="W53" s="263"/>
      <c r="X53" s="263"/>
      <c r="Y53" s="263"/>
    </row>
    <row r="54" spans="1:25" s="281" customFormat="1" x14ac:dyDescent="0.2">
      <c r="A54" s="1066" t="s">
        <v>147</v>
      </c>
      <c r="B54" s="1067"/>
      <c r="C54" s="356">
        <f>SUM(C55:C74)</f>
        <v>0</v>
      </c>
      <c r="D54" s="299"/>
      <c r="E54" s="299">
        <f>SUM(E55:E74)</f>
        <v>0</v>
      </c>
      <c r="F54" s="348">
        <f>SUM(F55:F74)</f>
        <v>0</v>
      </c>
      <c r="G54" s="300"/>
      <c r="H54" s="301">
        <f>SUM(H55:H74)</f>
        <v>0</v>
      </c>
      <c r="I54" s="851">
        <f>SUM(I55:I74)</f>
        <v>0</v>
      </c>
      <c r="J54" s="852"/>
      <c r="K54" s="853">
        <f>SUM(K55:K74)</f>
        <v>0</v>
      </c>
      <c r="L54" s="877">
        <f>SUM(L55:L74)</f>
        <v>0</v>
      </c>
      <c r="M54" s="878"/>
      <c r="N54" s="879">
        <f>SUM(N55:N74)</f>
        <v>0</v>
      </c>
      <c r="O54" s="340">
        <f>SUM(O55:O74)</f>
        <v>0</v>
      </c>
      <c r="P54" s="302"/>
      <c r="Q54" s="303">
        <f>SUM(Q55:Q74)</f>
        <v>0</v>
      </c>
      <c r="R54" s="334">
        <f>C54+F54+I54+L54+O54</f>
        <v>0</v>
      </c>
      <c r="S54" s="304">
        <f>E54+H54+K54+N54+Q54</f>
        <v>0</v>
      </c>
      <c r="T54" s="407"/>
      <c r="U54" s="260"/>
      <c r="V54" s="260"/>
      <c r="W54" s="260"/>
      <c r="X54" s="260"/>
      <c r="Y54" s="260"/>
    </row>
    <row r="55" spans="1:25" s="290" customFormat="1" x14ac:dyDescent="0.2">
      <c r="A55" s="396"/>
      <c r="B55" s="395"/>
      <c r="C55" s="357"/>
      <c r="D55" s="305"/>
      <c r="E55" s="306">
        <f t="shared" si="1"/>
        <v>0</v>
      </c>
      <c r="F55" s="350"/>
      <c r="G55" s="312"/>
      <c r="H55" s="313">
        <f t="shared" si="2"/>
        <v>0</v>
      </c>
      <c r="I55" s="857"/>
      <c r="J55" s="858"/>
      <c r="K55" s="859">
        <f t="shared" ref="K55:K74" si="14">I55*J55</f>
        <v>0</v>
      </c>
      <c r="L55" s="883"/>
      <c r="M55" s="884"/>
      <c r="N55" s="885">
        <f t="shared" ref="N55:N74" si="15">L55*M55</f>
        <v>0</v>
      </c>
      <c r="O55" s="342"/>
      <c r="P55" s="314"/>
      <c r="Q55" s="315">
        <f t="shared" si="5"/>
        <v>0</v>
      </c>
      <c r="R55" s="335">
        <f>C55+F55+I55+L55+O55</f>
        <v>0</v>
      </c>
      <c r="S55" s="311">
        <f>E55+H55+K55+N55+Q55</f>
        <v>0</v>
      </c>
      <c r="T55" s="406"/>
      <c r="U55" s="263"/>
      <c r="V55" s="263"/>
      <c r="W55" s="263"/>
      <c r="X55" s="263"/>
      <c r="Y55" s="263"/>
    </row>
    <row r="56" spans="1:25" s="290" customFormat="1" x14ac:dyDescent="0.2">
      <c r="A56" s="396"/>
      <c r="B56" s="395"/>
      <c r="C56" s="357"/>
      <c r="D56" s="305"/>
      <c r="E56" s="306">
        <f t="shared" si="1"/>
        <v>0</v>
      </c>
      <c r="F56" s="350"/>
      <c r="G56" s="312"/>
      <c r="H56" s="313">
        <f t="shared" si="2"/>
        <v>0</v>
      </c>
      <c r="I56" s="857"/>
      <c r="J56" s="858"/>
      <c r="K56" s="859">
        <f t="shared" si="14"/>
        <v>0</v>
      </c>
      <c r="L56" s="883"/>
      <c r="M56" s="884"/>
      <c r="N56" s="885">
        <f t="shared" si="15"/>
        <v>0</v>
      </c>
      <c r="O56" s="342"/>
      <c r="P56" s="314"/>
      <c r="Q56" s="315">
        <f t="shared" si="5"/>
        <v>0</v>
      </c>
      <c r="R56" s="335">
        <f t="shared" ref="R56:R74" si="16">C56+F56+I56+L56+O56</f>
        <v>0</v>
      </c>
      <c r="S56" s="311">
        <f t="shared" ref="S56:S74" si="17">E56+H56+K56+N56+Q56</f>
        <v>0</v>
      </c>
      <c r="T56" s="406"/>
      <c r="U56" s="263"/>
      <c r="V56" s="263"/>
      <c r="W56" s="263"/>
      <c r="X56" s="263"/>
      <c r="Y56" s="263"/>
    </row>
    <row r="57" spans="1:25" s="290" customFormat="1" x14ac:dyDescent="0.2">
      <c r="A57" s="396"/>
      <c r="B57" s="395"/>
      <c r="C57" s="357"/>
      <c r="D57" s="305"/>
      <c r="E57" s="306">
        <f t="shared" si="1"/>
        <v>0</v>
      </c>
      <c r="F57" s="350"/>
      <c r="G57" s="312"/>
      <c r="H57" s="313">
        <f t="shared" si="2"/>
        <v>0</v>
      </c>
      <c r="I57" s="857"/>
      <c r="J57" s="858"/>
      <c r="K57" s="859">
        <f t="shared" si="14"/>
        <v>0</v>
      </c>
      <c r="L57" s="883"/>
      <c r="M57" s="884"/>
      <c r="N57" s="885">
        <f t="shared" si="15"/>
        <v>0</v>
      </c>
      <c r="O57" s="342"/>
      <c r="P57" s="314"/>
      <c r="Q57" s="315">
        <f t="shared" si="5"/>
        <v>0</v>
      </c>
      <c r="R57" s="335">
        <f t="shared" si="16"/>
        <v>0</v>
      </c>
      <c r="S57" s="311">
        <f t="shared" si="17"/>
        <v>0</v>
      </c>
      <c r="T57" s="406"/>
      <c r="U57" s="263"/>
      <c r="V57" s="263"/>
      <c r="W57" s="263"/>
      <c r="X57" s="263"/>
      <c r="Y57" s="263"/>
    </row>
    <row r="58" spans="1:25" s="290" customFormat="1" x14ac:dyDescent="0.2">
      <c r="A58" s="396"/>
      <c r="B58" s="395"/>
      <c r="C58" s="357"/>
      <c r="D58" s="305"/>
      <c r="E58" s="306">
        <f t="shared" si="1"/>
        <v>0</v>
      </c>
      <c r="F58" s="350"/>
      <c r="G58" s="312"/>
      <c r="H58" s="313">
        <f t="shared" si="2"/>
        <v>0</v>
      </c>
      <c r="I58" s="857"/>
      <c r="J58" s="858"/>
      <c r="K58" s="859">
        <f t="shared" si="14"/>
        <v>0</v>
      </c>
      <c r="L58" s="883"/>
      <c r="M58" s="884"/>
      <c r="N58" s="885">
        <f t="shared" si="15"/>
        <v>0</v>
      </c>
      <c r="O58" s="342"/>
      <c r="P58" s="314"/>
      <c r="Q58" s="315">
        <f t="shared" si="5"/>
        <v>0</v>
      </c>
      <c r="R58" s="335">
        <f t="shared" si="16"/>
        <v>0</v>
      </c>
      <c r="S58" s="311">
        <f t="shared" si="17"/>
        <v>0</v>
      </c>
      <c r="T58" s="406"/>
      <c r="U58" s="263"/>
      <c r="V58" s="263"/>
      <c r="W58" s="263"/>
      <c r="X58" s="263"/>
      <c r="Y58" s="263"/>
    </row>
    <row r="59" spans="1:25" s="290" customFormat="1" x14ac:dyDescent="0.2">
      <c r="A59" s="396"/>
      <c r="B59" s="395"/>
      <c r="C59" s="357"/>
      <c r="D59" s="305"/>
      <c r="E59" s="306">
        <f t="shared" si="1"/>
        <v>0</v>
      </c>
      <c r="F59" s="350"/>
      <c r="G59" s="312"/>
      <c r="H59" s="313">
        <f t="shared" si="2"/>
        <v>0</v>
      </c>
      <c r="I59" s="857"/>
      <c r="J59" s="858"/>
      <c r="K59" s="859">
        <f t="shared" si="14"/>
        <v>0</v>
      </c>
      <c r="L59" s="883"/>
      <c r="M59" s="884"/>
      <c r="N59" s="885">
        <f t="shared" si="15"/>
        <v>0</v>
      </c>
      <c r="O59" s="342"/>
      <c r="P59" s="314"/>
      <c r="Q59" s="315">
        <f t="shared" si="5"/>
        <v>0</v>
      </c>
      <c r="R59" s="335">
        <f t="shared" si="16"/>
        <v>0</v>
      </c>
      <c r="S59" s="311">
        <f t="shared" si="17"/>
        <v>0</v>
      </c>
      <c r="T59" s="406"/>
      <c r="U59" s="263"/>
      <c r="V59" s="263"/>
      <c r="W59" s="263"/>
      <c r="X59" s="263"/>
      <c r="Y59" s="263"/>
    </row>
    <row r="60" spans="1:25" s="290" customFormat="1" x14ac:dyDescent="0.2">
      <c r="A60" s="396"/>
      <c r="B60" s="395"/>
      <c r="C60" s="357"/>
      <c r="D60" s="305"/>
      <c r="E60" s="306">
        <f t="shared" si="1"/>
        <v>0</v>
      </c>
      <c r="F60" s="350"/>
      <c r="G60" s="312"/>
      <c r="H60" s="313">
        <f t="shared" si="2"/>
        <v>0</v>
      </c>
      <c r="I60" s="857"/>
      <c r="J60" s="858"/>
      <c r="K60" s="859">
        <f t="shared" si="14"/>
        <v>0</v>
      </c>
      <c r="L60" s="883"/>
      <c r="M60" s="884"/>
      <c r="N60" s="885">
        <f t="shared" si="15"/>
        <v>0</v>
      </c>
      <c r="O60" s="342"/>
      <c r="P60" s="314"/>
      <c r="Q60" s="315">
        <f t="shared" si="5"/>
        <v>0</v>
      </c>
      <c r="R60" s="335">
        <f t="shared" si="16"/>
        <v>0</v>
      </c>
      <c r="S60" s="311">
        <f t="shared" si="17"/>
        <v>0</v>
      </c>
      <c r="T60" s="406"/>
      <c r="U60" s="263"/>
      <c r="V60" s="263"/>
      <c r="W60" s="263"/>
      <c r="X60" s="263"/>
      <c r="Y60" s="263"/>
    </row>
    <row r="61" spans="1:25" s="290" customFormat="1" x14ac:dyDescent="0.2">
      <c r="A61" s="396"/>
      <c r="B61" s="395"/>
      <c r="C61" s="357"/>
      <c r="D61" s="305"/>
      <c r="E61" s="306">
        <f t="shared" si="1"/>
        <v>0</v>
      </c>
      <c r="F61" s="350"/>
      <c r="G61" s="312"/>
      <c r="H61" s="313">
        <f t="shared" si="2"/>
        <v>0</v>
      </c>
      <c r="I61" s="857"/>
      <c r="J61" s="858"/>
      <c r="K61" s="859">
        <f t="shared" si="14"/>
        <v>0</v>
      </c>
      <c r="L61" s="883"/>
      <c r="M61" s="884"/>
      <c r="N61" s="885">
        <f t="shared" si="15"/>
        <v>0</v>
      </c>
      <c r="O61" s="342"/>
      <c r="P61" s="314"/>
      <c r="Q61" s="315">
        <f t="shared" si="5"/>
        <v>0</v>
      </c>
      <c r="R61" s="335">
        <f t="shared" si="16"/>
        <v>0</v>
      </c>
      <c r="S61" s="311">
        <f t="shared" si="17"/>
        <v>0</v>
      </c>
      <c r="T61" s="406"/>
      <c r="U61" s="263"/>
      <c r="V61" s="263"/>
      <c r="W61" s="263"/>
      <c r="X61" s="263"/>
      <c r="Y61" s="263"/>
    </row>
    <row r="62" spans="1:25" s="290" customFormat="1" x14ac:dyDescent="0.2">
      <c r="A62" s="396"/>
      <c r="B62" s="395"/>
      <c r="C62" s="357"/>
      <c r="D62" s="305"/>
      <c r="E62" s="306">
        <f t="shared" si="1"/>
        <v>0</v>
      </c>
      <c r="F62" s="350"/>
      <c r="G62" s="312"/>
      <c r="H62" s="313">
        <f t="shared" si="2"/>
        <v>0</v>
      </c>
      <c r="I62" s="857"/>
      <c r="J62" s="858"/>
      <c r="K62" s="859">
        <f t="shared" si="14"/>
        <v>0</v>
      </c>
      <c r="L62" s="883"/>
      <c r="M62" s="884"/>
      <c r="N62" s="885">
        <f t="shared" si="15"/>
        <v>0</v>
      </c>
      <c r="O62" s="342"/>
      <c r="P62" s="314"/>
      <c r="Q62" s="315">
        <f t="shared" si="5"/>
        <v>0</v>
      </c>
      <c r="R62" s="335">
        <f t="shared" si="16"/>
        <v>0</v>
      </c>
      <c r="S62" s="311">
        <f t="shared" si="17"/>
        <v>0</v>
      </c>
      <c r="T62" s="406"/>
      <c r="U62" s="263"/>
      <c r="V62" s="263"/>
      <c r="W62" s="263"/>
      <c r="X62" s="263"/>
      <c r="Y62" s="263"/>
    </row>
    <row r="63" spans="1:25" s="290" customFormat="1" x14ac:dyDescent="0.2">
      <c r="A63" s="396"/>
      <c r="B63" s="395"/>
      <c r="C63" s="357"/>
      <c r="D63" s="305"/>
      <c r="E63" s="306">
        <f t="shared" si="1"/>
        <v>0</v>
      </c>
      <c r="F63" s="350"/>
      <c r="G63" s="312"/>
      <c r="H63" s="313">
        <f t="shared" si="2"/>
        <v>0</v>
      </c>
      <c r="I63" s="857"/>
      <c r="J63" s="858"/>
      <c r="K63" s="859">
        <f t="shared" si="14"/>
        <v>0</v>
      </c>
      <c r="L63" s="883"/>
      <c r="M63" s="884"/>
      <c r="N63" s="885">
        <f t="shared" si="15"/>
        <v>0</v>
      </c>
      <c r="O63" s="342"/>
      <c r="P63" s="314"/>
      <c r="Q63" s="315">
        <f t="shared" si="5"/>
        <v>0</v>
      </c>
      <c r="R63" s="335">
        <f t="shared" si="16"/>
        <v>0</v>
      </c>
      <c r="S63" s="311">
        <f t="shared" si="17"/>
        <v>0</v>
      </c>
      <c r="T63" s="406"/>
      <c r="U63" s="263"/>
      <c r="V63" s="263"/>
      <c r="W63" s="263"/>
      <c r="X63" s="263"/>
      <c r="Y63" s="263"/>
    </row>
    <row r="64" spans="1:25" s="290" customFormat="1" x14ac:dyDescent="0.2">
      <c r="A64" s="396"/>
      <c r="B64" s="395"/>
      <c r="C64" s="357"/>
      <c r="D64" s="305"/>
      <c r="E64" s="306">
        <f t="shared" si="1"/>
        <v>0</v>
      </c>
      <c r="F64" s="350"/>
      <c r="G64" s="312"/>
      <c r="H64" s="313">
        <f t="shared" si="2"/>
        <v>0</v>
      </c>
      <c r="I64" s="857"/>
      <c r="J64" s="858"/>
      <c r="K64" s="859">
        <f t="shared" si="14"/>
        <v>0</v>
      </c>
      <c r="L64" s="883"/>
      <c r="M64" s="884"/>
      <c r="N64" s="885">
        <f t="shared" si="15"/>
        <v>0</v>
      </c>
      <c r="O64" s="342"/>
      <c r="P64" s="314"/>
      <c r="Q64" s="315">
        <f t="shared" si="5"/>
        <v>0</v>
      </c>
      <c r="R64" s="335">
        <f t="shared" si="16"/>
        <v>0</v>
      </c>
      <c r="S64" s="311">
        <f t="shared" si="17"/>
        <v>0</v>
      </c>
      <c r="T64" s="406"/>
      <c r="U64" s="263"/>
      <c r="V64" s="263"/>
      <c r="W64" s="263"/>
      <c r="X64" s="263"/>
      <c r="Y64" s="263"/>
    </row>
    <row r="65" spans="1:25" s="290" customFormat="1" x14ac:dyDescent="0.2">
      <c r="A65" s="396"/>
      <c r="B65" s="395"/>
      <c r="C65" s="357"/>
      <c r="D65" s="305"/>
      <c r="E65" s="306">
        <f t="shared" si="1"/>
        <v>0</v>
      </c>
      <c r="F65" s="350"/>
      <c r="G65" s="312"/>
      <c r="H65" s="313">
        <f t="shared" si="2"/>
        <v>0</v>
      </c>
      <c r="I65" s="857"/>
      <c r="J65" s="858"/>
      <c r="K65" s="859">
        <f t="shared" si="14"/>
        <v>0</v>
      </c>
      <c r="L65" s="883"/>
      <c r="M65" s="884"/>
      <c r="N65" s="885">
        <f t="shared" si="15"/>
        <v>0</v>
      </c>
      <c r="O65" s="342"/>
      <c r="P65" s="314"/>
      <c r="Q65" s="315">
        <f t="shared" si="5"/>
        <v>0</v>
      </c>
      <c r="R65" s="335">
        <f t="shared" si="16"/>
        <v>0</v>
      </c>
      <c r="S65" s="311">
        <f t="shared" si="17"/>
        <v>0</v>
      </c>
      <c r="T65" s="406"/>
      <c r="U65" s="263"/>
      <c r="V65" s="263"/>
      <c r="W65" s="263"/>
      <c r="X65" s="263"/>
      <c r="Y65" s="263"/>
    </row>
    <row r="66" spans="1:25" s="290" customFormat="1" x14ac:dyDescent="0.2">
      <c r="A66" s="396"/>
      <c r="B66" s="395"/>
      <c r="C66" s="357"/>
      <c r="D66" s="305"/>
      <c r="E66" s="306">
        <f t="shared" si="1"/>
        <v>0</v>
      </c>
      <c r="F66" s="350"/>
      <c r="G66" s="312"/>
      <c r="H66" s="313">
        <f t="shared" si="2"/>
        <v>0</v>
      </c>
      <c r="I66" s="857"/>
      <c r="J66" s="858"/>
      <c r="K66" s="859">
        <f t="shared" si="14"/>
        <v>0</v>
      </c>
      <c r="L66" s="883"/>
      <c r="M66" s="884"/>
      <c r="N66" s="885">
        <f t="shared" si="15"/>
        <v>0</v>
      </c>
      <c r="O66" s="342"/>
      <c r="P66" s="314"/>
      <c r="Q66" s="315">
        <f t="shared" si="5"/>
        <v>0</v>
      </c>
      <c r="R66" s="335">
        <f t="shared" si="16"/>
        <v>0</v>
      </c>
      <c r="S66" s="311">
        <f t="shared" si="17"/>
        <v>0</v>
      </c>
      <c r="T66" s="406"/>
      <c r="U66" s="263"/>
      <c r="V66" s="263"/>
      <c r="W66" s="263"/>
      <c r="X66" s="263"/>
      <c r="Y66" s="263"/>
    </row>
    <row r="67" spans="1:25" s="290" customFormat="1" x14ac:dyDescent="0.2">
      <c r="A67" s="396"/>
      <c r="B67" s="395"/>
      <c r="C67" s="357"/>
      <c r="D67" s="305"/>
      <c r="E67" s="306">
        <f t="shared" si="1"/>
        <v>0</v>
      </c>
      <c r="F67" s="350"/>
      <c r="G67" s="312"/>
      <c r="H67" s="313">
        <f t="shared" si="2"/>
        <v>0</v>
      </c>
      <c r="I67" s="857"/>
      <c r="J67" s="858"/>
      <c r="K67" s="859">
        <f t="shared" si="14"/>
        <v>0</v>
      </c>
      <c r="L67" s="883"/>
      <c r="M67" s="884"/>
      <c r="N67" s="885">
        <f t="shared" si="15"/>
        <v>0</v>
      </c>
      <c r="O67" s="342"/>
      <c r="P67" s="314"/>
      <c r="Q67" s="315">
        <f t="shared" si="5"/>
        <v>0</v>
      </c>
      <c r="R67" s="335">
        <f t="shared" si="16"/>
        <v>0</v>
      </c>
      <c r="S67" s="311">
        <f t="shared" si="17"/>
        <v>0</v>
      </c>
      <c r="T67" s="406"/>
      <c r="U67" s="263"/>
      <c r="V67" s="263"/>
      <c r="W67" s="263"/>
      <c r="X67" s="263"/>
      <c r="Y67" s="263"/>
    </row>
    <row r="68" spans="1:25" s="290" customFormat="1" x14ac:dyDescent="0.2">
      <c r="A68" s="396"/>
      <c r="B68" s="395"/>
      <c r="C68" s="357"/>
      <c r="D68" s="305"/>
      <c r="E68" s="306">
        <f t="shared" si="1"/>
        <v>0</v>
      </c>
      <c r="F68" s="350"/>
      <c r="G68" s="312"/>
      <c r="H68" s="313">
        <f t="shared" si="2"/>
        <v>0</v>
      </c>
      <c r="I68" s="857"/>
      <c r="J68" s="858"/>
      <c r="K68" s="859">
        <f t="shared" si="14"/>
        <v>0</v>
      </c>
      <c r="L68" s="883"/>
      <c r="M68" s="884"/>
      <c r="N68" s="885">
        <f t="shared" si="15"/>
        <v>0</v>
      </c>
      <c r="O68" s="342"/>
      <c r="P68" s="314"/>
      <c r="Q68" s="315">
        <f t="shared" si="5"/>
        <v>0</v>
      </c>
      <c r="R68" s="335">
        <f t="shared" si="16"/>
        <v>0</v>
      </c>
      <c r="S68" s="311">
        <f t="shared" si="17"/>
        <v>0</v>
      </c>
      <c r="T68" s="406"/>
      <c r="U68" s="263"/>
      <c r="V68" s="263"/>
      <c r="W68" s="263"/>
      <c r="X68" s="263"/>
      <c r="Y68" s="263"/>
    </row>
    <row r="69" spans="1:25" s="290" customFormat="1" x14ac:dyDescent="0.2">
      <c r="A69" s="396"/>
      <c r="B69" s="395"/>
      <c r="C69" s="357"/>
      <c r="D69" s="305"/>
      <c r="E69" s="306">
        <f t="shared" si="1"/>
        <v>0</v>
      </c>
      <c r="F69" s="350"/>
      <c r="G69" s="312"/>
      <c r="H69" s="313">
        <f t="shared" si="2"/>
        <v>0</v>
      </c>
      <c r="I69" s="857"/>
      <c r="J69" s="858"/>
      <c r="K69" s="859">
        <f t="shared" si="14"/>
        <v>0</v>
      </c>
      <c r="L69" s="883"/>
      <c r="M69" s="884"/>
      <c r="N69" s="885">
        <f t="shared" si="15"/>
        <v>0</v>
      </c>
      <c r="O69" s="342"/>
      <c r="P69" s="314"/>
      <c r="Q69" s="315">
        <f t="shared" si="5"/>
        <v>0</v>
      </c>
      <c r="R69" s="335">
        <f t="shared" si="16"/>
        <v>0</v>
      </c>
      <c r="S69" s="311">
        <f t="shared" si="17"/>
        <v>0</v>
      </c>
      <c r="T69" s="406"/>
      <c r="U69" s="263"/>
      <c r="V69" s="263"/>
      <c r="W69" s="263"/>
      <c r="X69" s="263"/>
      <c r="Y69" s="263"/>
    </row>
    <row r="70" spans="1:25" s="290" customFormat="1" x14ac:dyDescent="0.2">
      <c r="A70" s="396"/>
      <c r="B70" s="395"/>
      <c r="C70" s="357"/>
      <c r="D70" s="305"/>
      <c r="E70" s="306">
        <f t="shared" si="1"/>
        <v>0</v>
      </c>
      <c r="F70" s="350"/>
      <c r="G70" s="312"/>
      <c r="H70" s="313">
        <f t="shared" si="2"/>
        <v>0</v>
      </c>
      <c r="I70" s="857"/>
      <c r="J70" s="858"/>
      <c r="K70" s="859">
        <f t="shared" si="14"/>
        <v>0</v>
      </c>
      <c r="L70" s="883"/>
      <c r="M70" s="884"/>
      <c r="N70" s="885">
        <f t="shared" si="15"/>
        <v>0</v>
      </c>
      <c r="O70" s="342"/>
      <c r="P70" s="314"/>
      <c r="Q70" s="315">
        <f t="shared" si="5"/>
        <v>0</v>
      </c>
      <c r="R70" s="335">
        <f t="shared" si="16"/>
        <v>0</v>
      </c>
      <c r="S70" s="311">
        <f t="shared" si="17"/>
        <v>0</v>
      </c>
      <c r="T70" s="406"/>
      <c r="U70" s="263"/>
      <c r="V70" s="263"/>
      <c r="W70" s="263"/>
      <c r="X70" s="263"/>
      <c r="Y70" s="263"/>
    </row>
    <row r="71" spans="1:25" s="290" customFormat="1" x14ac:dyDescent="0.2">
      <c r="A71" s="396"/>
      <c r="B71" s="395"/>
      <c r="C71" s="357"/>
      <c r="D71" s="305"/>
      <c r="E71" s="306">
        <f t="shared" si="1"/>
        <v>0</v>
      </c>
      <c r="F71" s="350"/>
      <c r="G71" s="312"/>
      <c r="H71" s="313">
        <f t="shared" si="2"/>
        <v>0</v>
      </c>
      <c r="I71" s="857"/>
      <c r="J71" s="858"/>
      <c r="K71" s="859">
        <f t="shared" si="14"/>
        <v>0</v>
      </c>
      <c r="L71" s="883"/>
      <c r="M71" s="884"/>
      <c r="N71" s="885">
        <f t="shared" si="15"/>
        <v>0</v>
      </c>
      <c r="O71" s="342"/>
      <c r="P71" s="314"/>
      <c r="Q71" s="315">
        <f t="shared" si="5"/>
        <v>0</v>
      </c>
      <c r="R71" s="335">
        <f t="shared" si="16"/>
        <v>0</v>
      </c>
      <c r="S71" s="311">
        <f t="shared" si="17"/>
        <v>0</v>
      </c>
      <c r="T71" s="406"/>
      <c r="U71" s="263"/>
      <c r="V71" s="263"/>
      <c r="W71" s="263"/>
      <c r="X71" s="263"/>
      <c r="Y71" s="263"/>
    </row>
    <row r="72" spans="1:25" s="290" customFormat="1" x14ac:dyDescent="0.2">
      <c r="A72" s="396"/>
      <c r="B72" s="395"/>
      <c r="C72" s="357"/>
      <c r="D72" s="305"/>
      <c r="E72" s="306">
        <f t="shared" si="1"/>
        <v>0</v>
      </c>
      <c r="F72" s="350"/>
      <c r="G72" s="312"/>
      <c r="H72" s="313">
        <f t="shared" si="2"/>
        <v>0</v>
      </c>
      <c r="I72" s="857"/>
      <c r="J72" s="858"/>
      <c r="K72" s="859">
        <f t="shared" si="14"/>
        <v>0</v>
      </c>
      <c r="L72" s="883"/>
      <c r="M72" s="884"/>
      <c r="N72" s="885">
        <f t="shared" si="15"/>
        <v>0</v>
      </c>
      <c r="O72" s="342"/>
      <c r="P72" s="314"/>
      <c r="Q72" s="315">
        <f t="shared" si="5"/>
        <v>0</v>
      </c>
      <c r="R72" s="335">
        <f t="shared" si="16"/>
        <v>0</v>
      </c>
      <c r="S72" s="311">
        <f t="shared" si="17"/>
        <v>0</v>
      </c>
      <c r="T72" s="406"/>
      <c r="U72" s="263"/>
      <c r="V72" s="263"/>
      <c r="W72" s="263"/>
      <c r="X72" s="263"/>
      <c r="Y72" s="263"/>
    </row>
    <row r="73" spans="1:25" s="290" customFormat="1" x14ac:dyDescent="0.2">
      <c r="A73" s="396"/>
      <c r="B73" s="395"/>
      <c r="C73" s="357"/>
      <c r="D73" s="305"/>
      <c r="E73" s="306">
        <f t="shared" si="1"/>
        <v>0</v>
      </c>
      <c r="F73" s="350"/>
      <c r="G73" s="312"/>
      <c r="H73" s="313">
        <f t="shared" si="2"/>
        <v>0</v>
      </c>
      <c r="I73" s="857"/>
      <c r="J73" s="858"/>
      <c r="K73" s="859">
        <f t="shared" si="14"/>
        <v>0</v>
      </c>
      <c r="L73" s="883"/>
      <c r="M73" s="884"/>
      <c r="N73" s="885">
        <f t="shared" si="15"/>
        <v>0</v>
      </c>
      <c r="O73" s="342"/>
      <c r="P73" s="314"/>
      <c r="Q73" s="315">
        <f t="shared" si="5"/>
        <v>0</v>
      </c>
      <c r="R73" s="335">
        <f t="shared" si="16"/>
        <v>0</v>
      </c>
      <c r="S73" s="311">
        <f t="shared" si="17"/>
        <v>0</v>
      </c>
      <c r="T73" s="406"/>
      <c r="U73" s="263"/>
      <c r="V73" s="263"/>
      <c r="W73" s="263"/>
      <c r="X73" s="263"/>
      <c r="Y73" s="263"/>
    </row>
    <row r="74" spans="1:25" s="290" customFormat="1" x14ac:dyDescent="0.2">
      <c r="A74" s="396"/>
      <c r="B74" s="395"/>
      <c r="C74" s="357"/>
      <c r="D74" s="305"/>
      <c r="E74" s="306">
        <f t="shared" si="1"/>
        <v>0</v>
      </c>
      <c r="F74" s="350"/>
      <c r="G74" s="312"/>
      <c r="H74" s="313">
        <f t="shared" si="2"/>
        <v>0</v>
      </c>
      <c r="I74" s="857"/>
      <c r="J74" s="858"/>
      <c r="K74" s="859">
        <f t="shared" si="14"/>
        <v>0</v>
      </c>
      <c r="L74" s="883"/>
      <c r="M74" s="884"/>
      <c r="N74" s="885">
        <f t="shared" si="15"/>
        <v>0</v>
      </c>
      <c r="O74" s="342"/>
      <c r="P74" s="314"/>
      <c r="Q74" s="315">
        <f t="shared" si="5"/>
        <v>0</v>
      </c>
      <c r="R74" s="335">
        <f t="shared" si="16"/>
        <v>0</v>
      </c>
      <c r="S74" s="311">
        <f t="shared" si="17"/>
        <v>0</v>
      </c>
      <c r="T74" s="406"/>
      <c r="U74" s="263"/>
      <c r="V74" s="263"/>
      <c r="W74" s="263"/>
      <c r="X74" s="263"/>
      <c r="Y74" s="263"/>
    </row>
    <row r="75" spans="1:25" s="290" customFormat="1" x14ac:dyDescent="0.2">
      <c r="A75" s="1066" t="s">
        <v>148</v>
      </c>
      <c r="B75" s="1067"/>
      <c r="C75" s="356">
        <f>SUM(C76:C95)</f>
        <v>0</v>
      </c>
      <c r="D75" s="299"/>
      <c r="E75" s="299">
        <f>SUM(E76:E95)</f>
        <v>0</v>
      </c>
      <c r="F75" s="348">
        <f>SUM(F76:F95)</f>
        <v>0</v>
      </c>
      <c r="G75" s="300"/>
      <c r="H75" s="301">
        <f>SUM(H76:H95)</f>
        <v>0</v>
      </c>
      <c r="I75" s="851">
        <f>SUM(I76:I95)</f>
        <v>0</v>
      </c>
      <c r="J75" s="852"/>
      <c r="K75" s="853">
        <f>SUM(K76:K95)</f>
        <v>0</v>
      </c>
      <c r="L75" s="877">
        <f>SUM(L76:L95)</f>
        <v>0</v>
      </c>
      <c r="M75" s="878"/>
      <c r="N75" s="879">
        <f>SUM(N76:N95)</f>
        <v>0</v>
      </c>
      <c r="O75" s="340">
        <f>SUM(O76:O95)</f>
        <v>0</v>
      </c>
      <c r="P75" s="302"/>
      <c r="Q75" s="303">
        <f>SUM(Q76:Q95)</f>
        <v>0</v>
      </c>
      <c r="R75" s="334">
        <f>C75+F75+I75+L75+O75</f>
        <v>0</v>
      </c>
      <c r="S75" s="304">
        <f>E75+H75+K75+N75+Q75</f>
        <v>0</v>
      </c>
      <c r="T75" s="407"/>
      <c r="U75" s="263"/>
      <c r="V75" s="263"/>
      <c r="W75" s="263"/>
      <c r="X75" s="263"/>
      <c r="Y75" s="263"/>
    </row>
    <row r="76" spans="1:25" s="290" customFormat="1" x14ac:dyDescent="0.2">
      <c r="A76" s="394"/>
      <c r="B76" s="395"/>
      <c r="C76" s="357"/>
      <c r="D76" s="305"/>
      <c r="E76" s="316">
        <f>C76*D76</f>
        <v>0</v>
      </c>
      <c r="F76" s="350"/>
      <c r="G76" s="312"/>
      <c r="H76" s="313">
        <f>F76*G76</f>
        <v>0</v>
      </c>
      <c r="I76" s="857"/>
      <c r="J76" s="858"/>
      <c r="K76" s="859">
        <f>I76*J76</f>
        <v>0</v>
      </c>
      <c r="L76" s="883"/>
      <c r="M76" s="884"/>
      <c r="N76" s="885">
        <f>L76*M76</f>
        <v>0</v>
      </c>
      <c r="O76" s="342"/>
      <c r="P76" s="314"/>
      <c r="Q76" s="315">
        <f>O76*P76</f>
        <v>0</v>
      </c>
      <c r="R76" s="335">
        <f>C76+F76+I76+L76+O76</f>
        <v>0</v>
      </c>
      <c r="S76" s="311">
        <f>E76+H76+K76+N76+Q76</f>
        <v>0</v>
      </c>
      <c r="T76" s="406"/>
      <c r="U76" s="263"/>
      <c r="V76" s="263"/>
      <c r="W76" s="263"/>
      <c r="X76" s="263"/>
      <c r="Y76" s="263"/>
    </row>
    <row r="77" spans="1:25" s="290" customFormat="1" x14ac:dyDescent="0.2">
      <c r="A77" s="394"/>
      <c r="B77" s="395"/>
      <c r="C77" s="357"/>
      <c r="D77" s="305"/>
      <c r="E77" s="316">
        <f t="shared" ref="E77:E95" si="18">C77*D77</f>
        <v>0</v>
      </c>
      <c r="F77" s="350"/>
      <c r="G77" s="312"/>
      <c r="H77" s="313">
        <f t="shared" ref="H77:H95" si="19">F77*G77</f>
        <v>0</v>
      </c>
      <c r="I77" s="857"/>
      <c r="J77" s="858"/>
      <c r="K77" s="859">
        <f t="shared" ref="K77:K95" si="20">I77*J77</f>
        <v>0</v>
      </c>
      <c r="L77" s="883"/>
      <c r="M77" s="884"/>
      <c r="N77" s="885">
        <f t="shared" ref="N77:N95" si="21">L77*M77</f>
        <v>0</v>
      </c>
      <c r="O77" s="342"/>
      <c r="P77" s="314"/>
      <c r="Q77" s="315">
        <f t="shared" ref="Q77:Q95" si="22">O77*P77</f>
        <v>0</v>
      </c>
      <c r="R77" s="335">
        <f t="shared" ref="R77:R95" si="23">C77+F77+I77+L77+O77</f>
        <v>0</v>
      </c>
      <c r="S77" s="311">
        <f t="shared" ref="S77:S95" si="24">E77+H77+K77+N77+Q77</f>
        <v>0</v>
      </c>
      <c r="T77" s="406"/>
      <c r="U77" s="263"/>
      <c r="V77" s="263"/>
      <c r="W77" s="263"/>
      <c r="X77" s="263"/>
      <c r="Y77" s="263"/>
    </row>
    <row r="78" spans="1:25" s="290" customFormat="1" x14ac:dyDescent="0.2">
      <c r="A78" s="394"/>
      <c r="B78" s="395"/>
      <c r="C78" s="357"/>
      <c r="D78" s="305"/>
      <c r="E78" s="316">
        <f t="shared" si="18"/>
        <v>0</v>
      </c>
      <c r="F78" s="350"/>
      <c r="G78" s="312"/>
      <c r="H78" s="313">
        <f t="shared" si="19"/>
        <v>0</v>
      </c>
      <c r="I78" s="857"/>
      <c r="J78" s="858"/>
      <c r="K78" s="859">
        <f t="shared" si="20"/>
        <v>0</v>
      </c>
      <c r="L78" s="883"/>
      <c r="M78" s="884"/>
      <c r="N78" s="885">
        <f t="shared" si="21"/>
        <v>0</v>
      </c>
      <c r="O78" s="342"/>
      <c r="P78" s="314"/>
      <c r="Q78" s="315">
        <f t="shared" si="22"/>
        <v>0</v>
      </c>
      <c r="R78" s="335">
        <f t="shared" si="23"/>
        <v>0</v>
      </c>
      <c r="S78" s="311">
        <f t="shared" si="24"/>
        <v>0</v>
      </c>
      <c r="T78" s="406"/>
      <c r="U78" s="263"/>
      <c r="V78" s="263"/>
      <c r="W78" s="263"/>
      <c r="X78" s="263"/>
      <c r="Y78" s="263"/>
    </row>
    <row r="79" spans="1:25" s="290" customFormat="1" x14ac:dyDescent="0.2">
      <c r="A79" s="394"/>
      <c r="B79" s="395"/>
      <c r="C79" s="357"/>
      <c r="D79" s="305"/>
      <c r="E79" s="316">
        <f t="shared" si="18"/>
        <v>0</v>
      </c>
      <c r="F79" s="350"/>
      <c r="G79" s="312"/>
      <c r="H79" s="313">
        <f t="shared" si="19"/>
        <v>0</v>
      </c>
      <c r="I79" s="857"/>
      <c r="J79" s="858"/>
      <c r="K79" s="859">
        <f t="shared" si="20"/>
        <v>0</v>
      </c>
      <c r="L79" s="883"/>
      <c r="M79" s="884"/>
      <c r="N79" s="885">
        <f t="shared" si="21"/>
        <v>0</v>
      </c>
      <c r="O79" s="342"/>
      <c r="P79" s="314"/>
      <c r="Q79" s="315">
        <f t="shared" si="22"/>
        <v>0</v>
      </c>
      <c r="R79" s="335">
        <f t="shared" si="23"/>
        <v>0</v>
      </c>
      <c r="S79" s="311">
        <f t="shared" si="24"/>
        <v>0</v>
      </c>
      <c r="T79" s="406"/>
      <c r="U79" s="263"/>
      <c r="V79" s="263"/>
      <c r="W79" s="263"/>
      <c r="X79" s="263"/>
      <c r="Y79" s="263"/>
    </row>
    <row r="80" spans="1:25" s="290" customFormat="1" x14ac:dyDescent="0.2">
      <c r="A80" s="394"/>
      <c r="B80" s="395"/>
      <c r="C80" s="357"/>
      <c r="D80" s="305"/>
      <c r="E80" s="316">
        <f t="shared" si="18"/>
        <v>0</v>
      </c>
      <c r="F80" s="350"/>
      <c r="G80" s="312"/>
      <c r="H80" s="313">
        <f t="shared" si="19"/>
        <v>0</v>
      </c>
      <c r="I80" s="857"/>
      <c r="J80" s="858"/>
      <c r="K80" s="859">
        <f t="shared" si="20"/>
        <v>0</v>
      </c>
      <c r="L80" s="883"/>
      <c r="M80" s="884"/>
      <c r="N80" s="885">
        <f t="shared" si="21"/>
        <v>0</v>
      </c>
      <c r="O80" s="342"/>
      <c r="P80" s="314"/>
      <c r="Q80" s="315">
        <f t="shared" si="22"/>
        <v>0</v>
      </c>
      <c r="R80" s="335">
        <f t="shared" si="23"/>
        <v>0</v>
      </c>
      <c r="S80" s="311">
        <f t="shared" si="24"/>
        <v>0</v>
      </c>
      <c r="T80" s="406"/>
      <c r="U80" s="263"/>
      <c r="V80" s="263"/>
      <c r="W80" s="263"/>
      <c r="X80" s="263"/>
      <c r="Y80" s="263"/>
    </row>
    <row r="81" spans="1:25" s="290" customFormat="1" x14ac:dyDescent="0.2">
      <c r="A81" s="394"/>
      <c r="B81" s="395"/>
      <c r="C81" s="357"/>
      <c r="D81" s="305"/>
      <c r="E81" s="316">
        <f t="shared" si="18"/>
        <v>0</v>
      </c>
      <c r="F81" s="350"/>
      <c r="G81" s="312"/>
      <c r="H81" s="313">
        <f t="shared" si="19"/>
        <v>0</v>
      </c>
      <c r="I81" s="857"/>
      <c r="J81" s="858"/>
      <c r="K81" s="859">
        <f t="shared" si="20"/>
        <v>0</v>
      </c>
      <c r="L81" s="883"/>
      <c r="M81" s="884"/>
      <c r="N81" s="885">
        <f t="shared" si="21"/>
        <v>0</v>
      </c>
      <c r="O81" s="342"/>
      <c r="P81" s="314"/>
      <c r="Q81" s="315">
        <f t="shared" si="22"/>
        <v>0</v>
      </c>
      <c r="R81" s="335">
        <f t="shared" si="23"/>
        <v>0</v>
      </c>
      <c r="S81" s="311">
        <f t="shared" si="24"/>
        <v>0</v>
      </c>
      <c r="T81" s="406"/>
      <c r="U81" s="263"/>
      <c r="V81" s="263"/>
      <c r="W81" s="263"/>
      <c r="X81" s="263"/>
      <c r="Y81" s="263"/>
    </row>
    <row r="82" spans="1:25" s="290" customFormat="1" x14ac:dyDescent="0.2">
      <c r="A82" s="394"/>
      <c r="B82" s="395"/>
      <c r="C82" s="357"/>
      <c r="D82" s="305"/>
      <c r="E82" s="316">
        <f t="shared" si="18"/>
        <v>0</v>
      </c>
      <c r="F82" s="350"/>
      <c r="G82" s="312"/>
      <c r="H82" s="313">
        <f t="shared" si="19"/>
        <v>0</v>
      </c>
      <c r="I82" s="857"/>
      <c r="J82" s="858"/>
      <c r="K82" s="859">
        <f t="shared" si="20"/>
        <v>0</v>
      </c>
      <c r="L82" s="883"/>
      <c r="M82" s="884"/>
      <c r="N82" s="885">
        <f t="shared" si="21"/>
        <v>0</v>
      </c>
      <c r="O82" s="342"/>
      <c r="P82" s="314"/>
      <c r="Q82" s="315">
        <f t="shared" si="22"/>
        <v>0</v>
      </c>
      <c r="R82" s="335">
        <f t="shared" si="23"/>
        <v>0</v>
      </c>
      <c r="S82" s="311">
        <f t="shared" si="24"/>
        <v>0</v>
      </c>
      <c r="T82" s="406"/>
      <c r="U82" s="263"/>
      <c r="V82" s="263"/>
      <c r="W82" s="263"/>
      <c r="X82" s="263"/>
      <c r="Y82" s="263"/>
    </row>
    <row r="83" spans="1:25" s="290" customFormat="1" x14ac:dyDescent="0.2">
      <c r="A83" s="394"/>
      <c r="B83" s="395"/>
      <c r="C83" s="357"/>
      <c r="D83" s="305"/>
      <c r="E83" s="316">
        <f t="shared" si="18"/>
        <v>0</v>
      </c>
      <c r="F83" s="350"/>
      <c r="G83" s="312"/>
      <c r="H83" s="313">
        <f t="shared" si="19"/>
        <v>0</v>
      </c>
      <c r="I83" s="857"/>
      <c r="J83" s="858"/>
      <c r="K83" s="859">
        <f t="shared" si="20"/>
        <v>0</v>
      </c>
      <c r="L83" s="883"/>
      <c r="M83" s="884"/>
      <c r="N83" s="885">
        <f t="shared" si="21"/>
        <v>0</v>
      </c>
      <c r="O83" s="342"/>
      <c r="P83" s="314"/>
      <c r="Q83" s="315">
        <f t="shared" si="22"/>
        <v>0</v>
      </c>
      <c r="R83" s="335">
        <f t="shared" si="23"/>
        <v>0</v>
      </c>
      <c r="S83" s="311">
        <f t="shared" si="24"/>
        <v>0</v>
      </c>
      <c r="T83" s="406"/>
      <c r="U83" s="263"/>
      <c r="V83" s="263"/>
      <c r="W83" s="263"/>
      <c r="X83" s="263"/>
      <c r="Y83" s="263"/>
    </row>
    <row r="84" spans="1:25" s="290" customFormat="1" x14ac:dyDescent="0.2">
      <c r="A84" s="394"/>
      <c r="B84" s="395"/>
      <c r="C84" s="357"/>
      <c r="D84" s="305"/>
      <c r="E84" s="316">
        <f t="shared" si="18"/>
        <v>0</v>
      </c>
      <c r="F84" s="350"/>
      <c r="G84" s="312"/>
      <c r="H84" s="313">
        <f t="shared" si="19"/>
        <v>0</v>
      </c>
      <c r="I84" s="857"/>
      <c r="J84" s="858"/>
      <c r="K84" s="859">
        <f t="shared" si="20"/>
        <v>0</v>
      </c>
      <c r="L84" s="883"/>
      <c r="M84" s="884"/>
      <c r="N84" s="885">
        <f t="shared" si="21"/>
        <v>0</v>
      </c>
      <c r="O84" s="342"/>
      <c r="P84" s="314"/>
      <c r="Q84" s="315">
        <f t="shared" si="22"/>
        <v>0</v>
      </c>
      <c r="R84" s="335">
        <f t="shared" si="23"/>
        <v>0</v>
      </c>
      <c r="S84" s="311">
        <f t="shared" si="24"/>
        <v>0</v>
      </c>
      <c r="T84" s="406"/>
      <c r="U84" s="263"/>
      <c r="V84" s="263"/>
      <c r="W84" s="263"/>
      <c r="X84" s="263"/>
      <c r="Y84" s="263"/>
    </row>
    <row r="85" spans="1:25" s="290" customFormat="1" x14ac:dyDescent="0.2">
      <c r="A85" s="394"/>
      <c r="B85" s="395"/>
      <c r="C85" s="357"/>
      <c r="D85" s="305"/>
      <c r="E85" s="316">
        <f t="shared" si="18"/>
        <v>0</v>
      </c>
      <c r="F85" s="350"/>
      <c r="G85" s="312"/>
      <c r="H85" s="313">
        <f t="shared" si="19"/>
        <v>0</v>
      </c>
      <c r="I85" s="857"/>
      <c r="J85" s="858"/>
      <c r="K85" s="859">
        <f t="shared" si="20"/>
        <v>0</v>
      </c>
      <c r="L85" s="883"/>
      <c r="M85" s="884"/>
      <c r="N85" s="885">
        <f t="shared" si="21"/>
        <v>0</v>
      </c>
      <c r="O85" s="342"/>
      <c r="P85" s="314"/>
      <c r="Q85" s="315">
        <f t="shared" si="22"/>
        <v>0</v>
      </c>
      <c r="R85" s="335">
        <f t="shared" si="23"/>
        <v>0</v>
      </c>
      <c r="S85" s="311">
        <f t="shared" si="24"/>
        <v>0</v>
      </c>
      <c r="T85" s="406"/>
      <c r="U85" s="263"/>
      <c r="V85" s="263"/>
      <c r="W85" s="263"/>
      <c r="X85" s="263"/>
      <c r="Y85" s="263"/>
    </row>
    <row r="86" spans="1:25" s="290" customFormat="1" x14ac:dyDescent="0.2">
      <c r="A86" s="394"/>
      <c r="B86" s="395"/>
      <c r="C86" s="357"/>
      <c r="D86" s="305"/>
      <c r="E86" s="316">
        <f t="shared" si="18"/>
        <v>0</v>
      </c>
      <c r="F86" s="350"/>
      <c r="G86" s="312"/>
      <c r="H86" s="313">
        <f t="shared" si="19"/>
        <v>0</v>
      </c>
      <c r="I86" s="857"/>
      <c r="J86" s="858"/>
      <c r="K86" s="859">
        <f t="shared" si="20"/>
        <v>0</v>
      </c>
      <c r="L86" s="883"/>
      <c r="M86" s="884"/>
      <c r="N86" s="885">
        <f t="shared" si="21"/>
        <v>0</v>
      </c>
      <c r="O86" s="342"/>
      <c r="P86" s="314"/>
      <c r="Q86" s="315">
        <f t="shared" si="22"/>
        <v>0</v>
      </c>
      <c r="R86" s="335">
        <f t="shared" si="23"/>
        <v>0</v>
      </c>
      <c r="S86" s="311">
        <f t="shared" si="24"/>
        <v>0</v>
      </c>
      <c r="T86" s="406"/>
      <c r="U86" s="263"/>
      <c r="V86" s="263"/>
      <c r="W86" s="263"/>
      <c r="X86" s="263"/>
      <c r="Y86" s="263"/>
    </row>
    <row r="87" spans="1:25" s="290" customFormat="1" x14ac:dyDescent="0.2">
      <c r="A87" s="394"/>
      <c r="B87" s="395"/>
      <c r="C87" s="357"/>
      <c r="D87" s="305"/>
      <c r="E87" s="316">
        <f t="shared" si="18"/>
        <v>0</v>
      </c>
      <c r="F87" s="350"/>
      <c r="G87" s="312"/>
      <c r="H87" s="313">
        <f t="shared" si="19"/>
        <v>0</v>
      </c>
      <c r="I87" s="857"/>
      <c r="J87" s="858"/>
      <c r="K87" s="859">
        <f t="shared" si="20"/>
        <v>0</v>
      </c>
      <c r="L87" s="883"/>
      <c r="M87" s="884"/>
      <c r="N87" s="885">
        <f t="shared" si="21"/>
        <v>0</v>
      </c>
      <c r="O87" s="342"/>
      <c r="P87" s="314"/>
      <c r="Q87" s="315">
        <f t="shared" si="22"/>
        <v>0</v>
      </c>
      <c r="R87" s="335">
        <f t="shared" si="23"/>
        <v>0</v>
      </c>
      <c r="S87" s="311">
        <f t="shared" si="24"/>
        <v>0</v>
      </c>
      <c r="T87" s="406"/>
      <c r="U87" s="263"/>
      <c r="V87" s="263"/>
      <c r="W87" s="263"/>
      <c r="X87" s="263"/>
      <c r="Y87" s="263"/>
    </row>
    <row r="88" spans="1:25" s="290" customFormat="1" x14ac:dyDescent="0.2">
      <c r="A88" s="394"/>
      <c r="B88" s="395"/>
      <c r="C88" s="357"/>
      <c r="D88" s="305"/>
      <c r="E88" s="316">
        <f t="shared" si="18"/>
        <v>0</v>
      </c>
      <c r="F88" s="350"/>
      <c r="G88" s="312"/>
      <c r="H88" s="313">
        <f t="shared" si="19"/>
        <v>0</v>
      </c>
      <c r="I88" s="857"/>
      <c r="J88" s="858"/>
      <c r="K88" s="859">
        <f t="shared" si="20"/>
        <v>0</v>
      </c>
      <c r="L88" s="883"/>
      <c r="M88" s="884"/>
      <c r="N88" s="885">
        <f t="shared" si="21"/>
        <v>0</v>
      </c>
      <c r="O88" s="342"/>
      <c r="P88" s="314"/>
      <c r="Q88" s="315">
        <f t="shared" si="22"/>
        <v>0</v>
      </c>
      <c r="R88" s="335">
        <f t="shared" si="23"/>
        <v>0</v>
      </c>
      <c r="S88" s="311">
        <f t="shared" si="24"/>
        <v>0</v>
      </c>
      <c r="T88" s="406"/>
      <c r="U88" s="263"/>
      <c r="V88" s="263"/>
      <c r="W88" s="263"/>
      <c r="X88" s="263"/>
      <c r="Y88" s="263"/>
    </row>
    <row r="89" spans="1:25" s="290" customFormat="1" x14ac:dyDescent="0.2">
      <c r="A89" s="394"/>
      <c r="B89" s="395"/>
      <c r="C89" s="357"/>
      <c r="D89" s="305"/>
      <c r="E89" s="316">
        <f t="shared" si="18"/>
        <v>0</v>
      </c>
      <c r="F89" s="350"/>
      <c r="G89" s="312"/>
      <c r="H89" s="313">
        <f t="shared" si="19"/>
        <v>0</v>
      </c>
      <c r="I89" s="857"/>
      <c r="J89" s="858"/>
      <c r="K89" s="859">
        <f t="shared" si="20"/>
        <v>0</v>
      </c>
      <c r="L89" s="883"/>
      <c r="M89" s="884"/>
      <c r="N89" s="885">
        <f t="shared" si="21"/>
        <v>0</v>
      </c>
      <c r="O89" s="342"/>
      <c r="P89" s="314"/>
      <c r="Q89" s="315">
        <f t="shared" si="22"/>
        <v>0</v>
      </c>
      <c r="R89" s="335">
        <f t="shared" si="23"/>
        <v>0</v>
      </c>
      <c r="S89" s="311">
        <f t="shared" si="24"/>
        <v>0</v>
      </c>
      <c r="T89" s="406"/>
      <c r="U89" s="263"/>
      <c r="V89" s="263"/>
      <c r="W89" s="263"/>
      <c r="X89" s="263"/>
      <c r="Y89" s="263"/>
    </row>
    <row r="90" spans="1:25" s="290" customFormat="1" x14ac:dyDescent="0.2">
      <c r="A90" s="394"/>
      <c r="B90" s="395"/>
      <c r="C90" s="357"/>
      <c r="D90" s="305"/>
      <c r="E90" s="316">
        <f t="shared" si="18"/>
        <v>0</v>
      </c>
      <c r="F90" s="350"/>
      <c r="G90" s="312"/>
      <c r="H90" s="313">
        <f t="shared" si="19"/>
        <v>0</v>
      </c>
      <c r="I90" s="857"/>
      <c r="J90" s="858"/>
      <c r="K90" s="859">
        <f t="shared" si="20"/>
        <v>0</v>
      </c>
      <c r="L90" s="883"/>
      <c r="M90" s="884"/>
      <c r="N90" s="885">
        <f t="shared" si="21"/>
        <v>0</v>
      </c>
      <c r="O90" s="342"/>
      <c r="P90" s="314"/>
      <c r="Q90" s="315">
        <f t="shared" si="22"/>
        <v>0</v>
      </c>
      <c r="R90" s="335">
        <f t="shared" si="23"/>
        <v>0</v>
      </c>
      <c r="S90" s="311">
        <f t="shared" si="24"/>
        <v>0</v>
      </c>
      <c r="T90" s="406"/>
      <c r="U90" s="263"/>
      <c r="V90" s="263"/>
      <c r="W90" s="263"/>
      <c r="X90" s="263"/>
      <c r="Y90" s="263"/>
    </row>
    <row r="91" spans="1:25" s="290" customFormat="1" x14ac:dyDescent="0.2">
      <c r="A91" s="394"/>
      <c r="B91" s="395"/>
      <c r="C91" s="357"/>
      <c r="D91" s="305"/>
      <c r="E91" s="316">
        <f t="shared" si="18"/>
        <v>0</v>
      </c>
      <c r="F91" s="350"/>
      <c r="G91" s="312"/>
      <c r="H91" s="313">
        <f t="shared" si="19"/>
        <v>0</v>
      </c>
      <c r="I91" s="857"/>
      <c r="J91" s="858"/>
      <c r="K91" s="859">
        <f t="shared" si="20"/>
        <v>0</v>
      </c>
      <c r="L91" s="883"/>
      <c r="M91" s="884"/>
      <c r="N91" s="885">
        <f t="shared" si="21"/>
        <v>0</v>
      </c>
      <c r="O91" s="342"/>
      <c r="P91" s="314"/>
      <c r="Q91" s="315">
        <f t="shared" si="22"/>
        <v>0</v>
      </c>
      <c r="R91" s="335">
        <f t="shared" si="23"/>
        <v>0</v>
      </c>
      <c r="S91" s="311">
        <f t="shared" si="24"/>
        <v>0</v>
      </c>
      <c r="T91" s="406"/>
      <c r="U91" s="263"/>
      <c r="V91" s="263"/>
      <c r="W91" s="263"/>
      <c r="X91" s="263"/>
      <c r="Y91" s="263"/>
    </row>
    <row r="92" spans="1:25" s="290" customFormat="1" x14ac:dyDescent="0.2">
      <c r="A92" s="394"/>
      <c r="B92" s="395"/>
      <c r="C92" s="357"/>
      <c r="D92" s="305"/>
      <c r="E92" s="316">
        <f t="shared" si="18"/>
        <v>0</v>
      </c>
      <c r="F92" s="350"/>
      <c r="G92" s="312"/>
      <c r="H92" s="313">
        <f t="shared" si="19"/>
        <v>0</v>
      </c>
      <c r="I92" s="857"/>
      <c r="J92" s="858"/>
      <c r="K92" s="859">
        <f t="shared" si="20"/>
        <v>0</v>
      </c>
      <c r="L92" s="883"/>
      <c r="M92" s="884"/>
      <c r="N92" s="885">
        <f t="shared" si="21"/>
        <v>0</v>
      </c>
      <c r="O92" s="342"/>
      <c r="P92" s="314"/>
      <c r="Q92" s="315">
        <f t="shared" si="22"/>
        <v>0</v>
      </c>
      <c r="R92" s="335">
        <f t="shared" si="23"/>
        <v>0</v>
      </c>
      <c r="S92" s="311">
        <f t="shared" si="24"/>
        <v>0</v>
      </c>
      <c r="T92" s="406"/>
      <c r="U92" s="263"/>
      <c r="V92" s="263"/>
      <c r="W92" s="263"/>
      <c r="X92" s="263"/>
      <c r="Y92" s="263"/>
    </row>
    <row r="93" spans="1:25" s="290" customFormat="1" x14ac:dyDescent="0.2">
      <c r="A93" s="394"/>
      <c r="B93" s="395"/>
      <c r="C93" s="357"/>
      <c r="D93" s="305"/>
      <c r="E93" s="316">
        <f t="shared" si="18"/>
        <v>0</v>
      </c>
      <c r="F93" s="350"/>
      <c r="G93" s="312"/>
      <c r="H93" s="313">
        <f t="shared" si="19"/>
        <v>0</v>
      </c>
      <c r="I93" s="857"/>
      <c r="J93" s="858"/>
      <c r="K93" s="859">
        <f t="shared" si="20"/>
        <v>0</v>
      </c>
      <c r="L93" s="883"/>
      <c r="M93" s="884"/>
      <c r="N93" s="885">
        <f t="shared" si="21"/>
        <v>0</v>
      </c>
      <c r="O93" s="342"/>
      <c r="P93" s="314"/>
      <c r="Q93" s="315">
        <f t="shared" si="22"/>
        <v>0</v>
      </c>
      <c r="R93" s="335">
        <f t="shared" si="23"/>
        <v>0</v>
      </c>
      <c r="S93" s="311">
        <f t="shared" si="24"/>
        <v>0</v>
      </c>
      <c r="T93" s="406"/>
      <c r="U93" s="263"/>
      <c r="V93" s="263"/>
      <c r="W93" s="263"/>
      <c r="X93" s="263"/>
      <c r="Y93" s="263"/>
    </row>
    <row r="94" spans="1:25" s="290" customFormat="1" x14ac:dyDescent="0.2">
      <c r="A94" s="394"/>
      <c r="B94" s="395"/>
      <c r="C94" s="357"/>
      <c r="D94" s="305"/>
      <c r="E94" s="316">
        <f t="shared" si="18"/>
        <v>0</v>
      </c>
      <c r="F94" s="350"/>
      <c r="G94" s="312"/>
      <c r="H94" s="313">
        <f t="shared" si="19"/>
        <v>0</v>
      </c>
      <c r="I94" s="857"/>
      <c r="J94" s="858"/>
      <c r="K94" s="859">
        <f t="shared" si="20"/>
        <v>0</v>
      </c>
      <c r="L94" s="883"/>
      <c r="M94" s="884"/>
      <c r="N94" s="885">
        <f t="shared" si="21"/>
        <v>0</v>
      </c>
      <c r="O94" s="342"/>
      <c r="P94" s="314"/>
      <c r="Q94" s="315">
        <f t="shared" si="22"/>
        <v>0</v>
      </c>
      <c r="R94" s="335">
        <f t="shared" si="23"/>
        <v>0</v>
      </c>
      <c r="S94" s="311">
        <f t="shared" si="24"/>
        <v>0</v>
      </c>
      <c r="T94" s="406"/>
      <c r="U94" s="263"/>
      <c r="V94" s="263"/>
      <c r="W94" s="263"/>
      <c r="X94" s="263"/>
      <c r="Y94" s="263"/>
    </row>
    <row r="95" spans="1:25" s="290" customFormat="1" x14ac:dyDescent="0.2">
      <c r="A95" s="394"/>
      <c r="B95" s="395"/>
      <c r="C95" s="357"/>
      <c r="D95" s="305"/>
      <c r="E95" s="316">
        <f t="shared" si="18"/>
        <v>0</v>
      </c>
      <c r="F95" s="350"/>
      <c r="G95" s="312"/>
      <c r="H95" s="313">
        <f t="shared" si="19"/>
        <v>0</v>
      </c>
      <c r="I95" s="857"/>
      <c r="J95" s="858"/>
      <c r="K95" s="859">
        <f t="shared" si="20"/>
        <v>0</v>
      </c>
      <c r="L95" s="883"/>
      <c r="M95" s="884"/>
      <c r="N95" s="885">
        <f t="shared" si="21"/>
        <v>0</v>
      </c>
      <c r="O95" s="342"/>
      <c r="P95" s="314"/>
      <c r="Q95" s="315">
        <f t="shared" si="22"/>
        <v>0</v>
      </c>
      <c r="R95" s="335">
        <f t="shared" si="23"/>
        <v>0</v>
      </c>
      <c r="S95" s="311">
        <f t="shared" si="24"/>
        <v>0</v>
      </c>
      <c r="T95" s="406"/>
      <c r="U95" s="263"/>
      <c r="V95" s="263"/>
      <c r="W95" s="263"/>
      <c r="X95" s="263"/>
      <c r="Y95" s="263"/>
    </row>
    <row r="96" spans="1:25" s="290" customFormat="1" x14ac:dyDescent="0.2">
      <c r="A96" s="1066" t="s">
        <v>149</v>
      </c>
      <c r="B96" s="1067"/>
      <c r="C96" s="356">
        <f>SUM(C97:C116)</f>
        <v>0</v>
      </c>
      <c r="D96" s="299"/>
      <c r="E96" s="299">
        <f>SUM(E97:E116)</f>
        <v>0</v>
      </c>
      <c r="F96" s="348">
        <f>SUM(F97:F116)</f>
        <v>0</v>
      </c>
      <c r="G96" s="300"/>
      <c r="H96" s="301">
        <f>SUM(H97:H116)</f>
        <v>0</v>
      </c>
      <c r="I96" s="851">
        <f>SUM(I97:I116)</f>
        <v>0</v>
      </c>
      <c r="J96" s="852"/>
      <c r="K96" s="853">
        <f>SUM(K97:K116)</f>
        <v>0</v>
      </c>
      <c r="L96" s="877">
        <f>SUM(L97:L116)</f>
        <v>0</v>
      </c>
      <c r="M96" s="878"/>
      <c r="N96" s="879">
        <f>SUM(N97:N116)</f>
        <v>0</v>
      </c>
      <c r="O96" s="340">
        <f>SUM(O97:O116)</f>
        <v>0</v>
      </c>
      <c r="P96" s="302"/>
      <c r="Q96" s="303">
        <f>SUM(Q97:Q116)</f>
        <v>0</v>
      </c>
      <c r="R96" s="334">
        <f>C96+F96+I96+L96+O96</f>
        <v>0</v>
      </c>
      <c r="S96" s="304">
        <f>E96+H96+K96+N96+Q96</f>
        <v>0</v>
      </c>
      <c r="T96" s="407"/>
      <c r="U96" s="263"/>
      <c r="V96" s="263"/>
      <c r="W96" s="263"/>
      <c r="X96" s="263"/>
      <c r="Y96" s="263"/>
    </row>
    <row r="97" spans="1:25" s="290" customFormat="1" x14ac:dyDescent="0.2">
      <c r="A97" s="396"/>
      <c r="B97" s="395"/>
      <c r="C97" s="357"/>
      <c r="D97" s="305"/>
      <c r="E97" s="316">
        <f>C97*D97</f>
        <v>0</v>
      </c>
      <c r="F97" s="350"/>
      <c r="G97" s="312"/>
      <c r="H97" s="313">
        <f>F97*G97</f>
        <v>0</v>
      </c>
      <c r="I97" s="857"/>
      <c r="J97" s="858"/>
      <c r="K97" s="859">
        <f>I97*J97</f>
        <v>0</v>
      </c>
      <c r="L97" s="883"/>
      <c r="M97" s="884"/>
      <c r="N97" s="885">
        <f>L97*M97</f>
        <v>0</v>
      </c>
      <c r="O97" s="342"/>
      <c r="P97" s="314"/>
      <c r="Q97" s="315">
        <f>O97*P97</f>
        <v>0</v>
      </c>
      <c r="R97" s="335">
        <f>C97+F97+I97+L97+O97</f>
        <v>0</v>
      </c>
      <c r="S97" s="311">
        <f>E97+H97+K97+N97+Q97</f>
        <v>0</v>
      </c>
      <c r="T97" s="406"/>
      <c r="U97" s="263"/>
      <c r="V97" s="263"/>
      <c r="W97" s="263"/>
      <c r="X97" s="263"/>
      <c r="Y97" s="263"/>
    </row>
    <row r="98" spans="1:25" s="290" customFormat="1" x14ac:dyDescent="0.2">
      <c r="A98" s="396"/>
      <c r="B98" s="395"/>
      <c r="C98" s="357"/>
      <c r="D98" s="305"/>
      <c r="E98" s="316">
        <f t="shared" ref="E98:E116" si="25">C98*D98</f>
        <v>0</v>
      </c>
      <c r="F98" s="350"/>
      <c r="G98" s="312"/>
      <c r="H98" s="313">
        <f t="shared" ref="H98:H116" si="26">F98*G98</f>
        <v>0</v>
      </c>
      <c r="I98" s="857"/>
      <c r="J98" s="858"/>
      <c r="K98" s="859">
        <f t="shared" ref="K98:K116" si="27">I98*J98</f>
        <v>0</v>
      </c>
      <c r="L98" s="883"/>
      <c r="M98" s="884"/>
      <c r="N98" s="885">
        <f t="shared" ref="N98:N116" si="28">L98*M98</f>
        <v>0</v>
      </c>
      <c r="O98" s="342"/>
      <c r="P98" s="314"/>
      <c r="Q98" s="315">
        <f t="shared" ref="Q98:Q116" si="29">O98*P98</f>
        <v>0</v>
      </c>
      <c r="R98" s="335">
        <f t="shared" ref="R98:R115" si="30">C98+F98+I98+L98+O98</f>
        <v>0</v>
      </c>
      <c r="S98" s="311">
        <f t="shared" ref="S98:S116" si="31">E98+H98+K98+N98+Q98</f>
        <v>0</v>
      </c>
      <c r="T98" s="406"/>
      <c r="U98" s="263"/>
      <c r="V98" s="263"/>
      <c r="W98" s="263"/>
      <c r="X98" s="263"/>
      <c r="Y98" s="263"/>
    </row>
    <row r="99" spans="1:25" s="290" customFormat="1" x14ac:dyDescent="0.2">
      <c r="A99" s="396"/>
      <c r="B99" s="395"/>
      <c r="C99" s="357"/>
      <c r="D99" s="305"/>
      <c r="E99" s="316">
        <f t="shared" si="25"/>
        <v>0</v>
      </c>
      <c r="F99" s="350"/>
      <c r="G99" s="312"/>
      <c r="H99" s="313">
        <f t="shared" si="26"/>
        <v>0</v>
      </c>
      <c r="I99" s="857"/>
      <c r="J99" s="858"/>
      <c r="K99" s="859">
        <f t="shared" si="27"/>
        <v>0</v>
      </c>
      <c r="L99" s="883"/>
      <c r="M99" s="884"/>
      <c r="N99" s="885">
        <f t="shared" si="28"/>
        <v>0</v>
      </c>
      <c r="O99" s="342"/>
      <c r="P99" s="314"/>
      <c r="Q99" s="315">
        <f t="shared" si="29"/>
        <v>0</v>
      </c>
      <c r="R99" s="335">
        <f t="shared" si="30"/>
        <v>0</v>
      </c>
      <c r="S99" s="311">
        <f t="shared" si="31"/>
        <v>0</v>
      </c>
      <c r="T99" s="406"/>
      <c r="U99" s="263"/>
      <c r="V99" s="263"/>
      <c r="W99" s="263"/>
      <c r="X99" s="263"/>
      <c r="Y99" s="263"/>
    </row>
    <row r="100" spans="1:25" s="290" customFormat="1" x14ac:dyDescent="0.2">
      <c r="A100" s="396"/>
      <c r="B100" s="395"/>
      <c r="C100" s="357"/>
      <c r="D100" s="305"/>
      <c r="E100" s="316">
        <f t="shared" si="25"/>
        <v>0</v>
      </c>
      <c r="F100" s="350"/>
      <c r="G100" s="312"/>
      <c r="H100" s="313">
        <f t="shared" si="26"/>
        <v>0</v>
      </c>
      <c r="I100" s="857"/>
      <c r="J100" s="858"/>
      <c r="K100" s="859">
        <f t="shared" si="27"/>
        <v>0</v>
      </c>
      <c r="L100" s="883"/>
      <c r="M100" s="884"/>
      <c r="N100" s="885">
        <f t="shared" si="28"/>
        <v>0</v>
      </c>
      <c r="O100" s="342"/>
      <c r="P100" s="314"/>
      <c r="Q100" s="315">
        <f t="shared" si="29"/>
        <v>0</v>
      </c>
      <c r="R100" s="335">
        <f t="shared" si="30"/>
        <v>0</v>
      </c>
      <c r="S100" s="311">
        <f t="shared" si="31"/>
        <v>0</v>
      </c>
      <c r="T100" s="406"/>
      <c r="U100" s="263"/>
      <c r="V100" s="263"/>
      <c r="W100" s="263"/>
      <c r="X100" s="263"/>
      <c r="Y100" s="263"/>
    </row>
    <row r="101" spans="1:25" s="290" customFormat="1" x14ac:dyDescent="0.2">
      <c r="A101" s="396"/>
      <c r="B101" s="395"/>
      <c r="C101" s="357"/>
      <c r="D101" s="305"/>
      <c r="E101" s="316">
        <f t="shared" si="25"/>
        <v>0</v>
      </c>
      <c r="F101" s="350"/>
      <c r="G101" s="312"/>
      <c r="H101" s="313">
        <f t="shared" si="26"/>
        <v>0</v>
      </c>
      <c r="I101" s="857"/>
      <c r="J101" s="858"/>
      <c r="K101" s="859">
        <f t="shared" si="27"/>
        <v>0</v>
      </c>
      <c r="L101" s="883"/>
      <c r="M101" s="884"/>
      <c r="N101" s="885">
        <f t="shared" si="28"/>
        <v>0</v>
      </c>
      <c r="O101" s="342"/>
      <c r="P101" s="314"/>
      <c r="Q101" s="315">
        <f t="shared" si="29"/>
        <v>0</v>
      </c>
      <c r="R101" s="335">
        <f t="shared" si="30"/>
        <v>0</v>
      </c>
      <c r="S101" s="311">
        <f t="shared" si="31"/>
        <v>0</v>
      </c>
      <c r="T101" s="406"/>
      <c r="U101" s="263"/>
      <c r="V101" s="263"/>
      <c r="W101" s="263"/>
      <c r="X101" s="263"/>
      <c r="Y101" s="263"/>
    </row>
    <row r="102" spans="1:25" s="290" customFormat="1" x14ac:dyDescent="0.2">
      <c r="A102" s="396"/>
      <c r="B102" s="395"/>
      <c r="C102" s="357"/>
      <c r="D102" s="305"/>
      <c r="E102" s="316">
        <f t="shared" si="25"/>
        <v>0</v>
      </c>
      <c r="F102" s="350"/>
      <c r="G102" s="312"/>
      <c r="H102" s="313">
        <f t="shared" si="26"/>
        <v>0</v>
      </c>
      <c r="I102" s="857"/>
      <c r="J102" s="858"/>
      <c r="K102" s="859">
        <f t="shared" si="27"/>
        <v>0</v>
      </c>
      <c r="L102" s="883"/>
      <c r="M102" s="884"/>
      <c r="N102" s="885">
        <f t="shared" si="28"/>
        <v>0</v>
      </c>
      <c r="O102" s="342"/>
      <c r="P102" s="314"/>
      <c r="Q102" s="315">
        <f t="shared" si="29"/>
        <v>0</v>
      </c>
      <c r="R102" s="335">
        <f t="shared" si="30"/>
        <v>0</v>
      </c>
      <c r="S102" s="311">
        <f t="shared" si="31"/>
        <v>0</v>
      </c>
      <c r="T102" s="406"/>
      <c r="U102" s="263"/>
      <c r="V102" s="263"/>
      <c r="W102" s="263"/>
      <c r="X102" s="263"/>
      <c r="Y102" s="263"/>
    </row>
    <row r="103" spans="1:25" s="290" customFormat="1" x14ac:dyDescent="0.2">
      <c r="A103" s="396"/>
      <c r="B103" s="395"/>
      <c r="C103" s="357"/>
      <c r="D103" s="305"/>
      <c r="E103" s="316">
        <f t="shared" si="25"/>
        <v>0</v>
      </c>
      <c r="F103" s="350"/>
      <c r="G103" s="312"/>
      <c r="H103" s="313">
        <f t="shared" si="26"/>
        <v>0</v>
      </c>
      <c r="I103" s="857"/>
      <c r="J103" s="858"/>
      <c r="K103" s="859">
        <f t="shared" si="27"/>
        <v>0</v>
      </c>
      <c r="L103" s="883"/>
      <c r="M103" s="884"/>
      <c r="N103" s="885">
        <f t="shared" si="28"/>
        <v>0</v>
      </c>
      <c r="O103" s="342"/>
      <c r="P103" s="314"/>
      <c r="Q103" s="315">
        <f t="shared" si="29"/>
        <v>0</v>
      </c>
      <c r="R103" s="335">
        <f t="shared" si="30"/>
        <v>0</v>
      </c>
      <c r="S103" s="311">
        <f t="shared" si="31"/>
        <v>0</v>
      </c>
      <c r="T103" s="406"/>
      <c r="U103" s="263"/>
      <c r="V103" s="263"/>
      <c r="W103" s="263"/>
      <c r="X103" s="263"/>
      <c r="Y103" s="263"/>
    </row>
    <row r="104" spans="1:25" s="290" customFormat="1" x14ac:dyDescent="0.2">
      <c r="A104" s="396"/>
      <c r="B104" s="395"/>
      <c r="C104" s="357"/>
      <c r="D104" s="305"/>
      <c r="E104" s="316">
        <f t="shared" si="25"/>
        <v>0</v>
      </c>
      <c r="F104" s="350"/>
      <c r="G104" s="312"/>
      <c r="H104" s="313">
        <f t="shared" si="26"/>
        <v>0</v>
      </c>
      <c r="I104" s="857"/>
      <c r="J104" s="858"/>
      <c r="K104" s="859">
        <f t="shared" si="27"/>
        <v>0</v>
      </c>
      <c r="L104" s="883"/>
      <c r="M104" s="884"/>
      <c r="N104" s="885">
        <f t="shared" si="28"/>
        <v>0</v>
      </c>
      <c r="O104" s="342"/>
      <c r="P104" s="314"/>
      <c r="Q104" s="315">
        <f t="shared" si="29"/>
        <v>0</v>
      </c>
      <c r="R104" s="335">
        <f t="shared" si="30"/>
        <v>0</v>
      </c>
      <c r="S104" s="311">
        <f t="shared" si="31"/>
        <v>0</v>
      </c>
      <c r="T104" s="406"/>
      <c r="U104" s="263"/>
      <c r="V104" s="263"/>
      <c r="W104" s="263"/>
      <c r="X104" s="263"/>
      <c r="Y104" s="263"/>
    </row>
    <row r="105" spans="1:25" s="290" customFormat="1" x14ac:dyDescent="0.2">
      <c r="A105" s="396"/>
      <c r="B105" s="395"/>
      <c r="C105" s="357"/>
      <c r="D105" s="305"/>
      <c r="E105" s="316">
        <f t="shared" si="25"/>
        <v>0</v>
      </c>
      <c r="F105" s="350"/>
      <c r="G105" s="312"/>
      <c r="H105" s="313">
        <f t="shared" si="26"/>
        <v>0</v>
      </c>
      <c r="I105" s="857"/>
      <c r="J105" s="858"/>
      <c r="K105" s="859">
        <f t="shared" si="27"/>
        <v>0</v>
      </c>
      <c r="L105" s="883"/>
      <c r="M105" s="884"/>
      <c r="N105" s="885">
        <f t="shared" si="28"/>
        <v>0</v>
      </c>
      <c r="O105" s="342"/>
      <c r="P105" s="314"/>
      <c r="Q105" s="315">
        <f t="shared" si="29"/>
        <v>0</v>
      </c>
      <c r="R105" s="335">
        <f t="shared" si="30"/>
        <v>0</v>
      </c>
      <c r="S105" s="311">
        <f t="shared" si="31"/>
        <v>0</v>
      </c>
      <c r="T105" s="406"/>
      <c r="U105" s="263"/>
      <c r="V105" s="263"/>
      <c r="W105" s="263"/>
      <c r="X105" s="263"/>
      <c r="Y105" s="263"/>
    </row>
    <row r="106" spans="1:25" s="290" customFormat="1" x14ac:dyDescent="0.2">
      <c r="A106" s="396"/>
      <c r="B106" s="395"/>
      <c r="C106" s="357"/>
      <c r="D106" s="305"/>
      <c r="E106" s="316">
        <f t="shared" si="25"/>
        <v>0</v>
      </c>
      <c r="F106" s="350"/>
      <c r="G106" s="312"/>
      <c r="H106" s="313">
        <f t="shared" si="26"/>
        <v>0</v>
      </c>
      <c r="I106" s="857"/>
      <c r="J106" s="858"/>
      <c r="K106" s="859">
        <f t="shared" si="27"/>
        <v>0</v>
      </c>
      <c r="L106" s="883"/>
      <c r="M106" s="884"/>
      <c r="N106" s="885">
        <f t="shared" si="28"/>
        <v>0</v>
      </c>
      <c r="O106" s="342"/>
      <c r="P106" s="314"/>
      <c r="Q106" s="315">
        <f t="shared" si="29"/>
        <v>0</v>
      </c>
      <c r="R106" s="335">
        <f t="shared" si="30"/>
        <v>0</v>
      </c>
      <c r="S106" s="311">
        <f t="shared" si="31"/>
        <v>0</v>
      </c>
      <c r="T106" s="406"/>
      <c r="U106" s="263"/>
      <c r="V106" s="263"/>
      <c r="W106" s="263"/>
      <c r="X106" s="263"/>
      <c r="Y106" s="263"/>
    </row>
    <row r="107" spans="1:25" s="290" customFormat="1" x14ac:dyDescent="0.2">
      <c r="A107" s="396"/>
      <c r="B107" s="395"/>
      <c r="C107" s="357"/>
      <c r="D107" s="305"/>
      <c r="E107" s="316">
        <f t="shared" si="25"/>
        <v>0</v>
      </c>
      <c r="F107" s="350"/>
      <c r="G107" s="312"/>
      <c r="H107" s="313">
        <f t="shared" si="26"/>
        <v>0</v>
      </c>
      <c r="I107" s="857"/>
      <c r="J107" s="858"/>
      <c r="K107" s="859">
        <f t="shared" si="27"/>
        <v>0</v>
      </c>
      <c r="L107" s="883"/>
      <c r="M107" s="884"/>
      <c r="N107" s="885">
        <f t="shared" si="28"/>
        <v>0</v>
      </c>
      <c r="O107" s="342"/>
      <c r="P107" s="314"/>
      <c r="Q107" s="315">
        <f t="shared" si="29"/>
        <v>0</v>
      </c>
      <c r="R107" s="335">
        <f t="shared" si="30"/>
        <v>0</v>
      </c>
      <c r="S107" s="311">
        <f t="shared" si="31"/>
        <v>0</v>
      </c>
      <c r="T107" s="406"/>
      <c r="U107" s="263"/>
      <c r="V107" s="263"/>
      <c r="W107" s="263"/>
      <c r="X107" s="263"/>
      <c r="Y107" s="263"/>
    </row>
    <row r="108" spans="1:25" s="290" customFormat="1" x14ac:dyDescent="0.2">
      <c r="A108" s="396"/>
      <c r="B108" s="395"/>
      <c r="C108" s="357"/>
      <c r="D108" s="305"/>
      <c r="E108" s="316">
        <f t="shared" si="25"/>
        <v>0</v>
      </c>
      <c r="F108" s="350"/>
      <c r="G108" s="312"/>
      <c r="H108" s="313">
        <f t="shared" si="26"/>
        <v>0</v>
      </c>
      <c r="I108" s="857"/>
      <c r="J108" s="858"/>
      <c r="K108" s="859">
        <f t="shared" si="27"/>
        <v>0</v>
      </c>
      <c r="L108" s="883"/>
      <c r="M108" s="884"/>
      <c r="N108" s="885">
        <f t="shared" si="28"/>
        <v>0</v>
      </c>
      <c r="O108" s="342"/>
      <c r="P108" s="314"/>
      <c r="Q108" s="315">
        <f t="shared" si="29"/>
        <v>0</v>
      </c>
      <c r="R108" s="335">
        <f t="shared" si="30"/>
        <v>0</v>
      </c>
      <c r="S108" s="311">
        <f t="shared" si="31"/>
        <v>0</v>
      </c>
      <c r="T108" s="406"/>
      <c r="U108" s="263"/>
      <c r="V108" s="263"/>
      <c r="W108" s="263"/>
      <c r="X108" s="263"/>
      <c r="Y108" s="263"/>
    </row>
    <row r="109" spans="1:25" s="290" customFormat="1" x14ac:dyDescent="0.2">
      <c r="A109" s="396"/>
      <c r="B109" s="395"/>
      <c r="C109" s="357"/>
      <c r="D109" s="305"/>
      <c r="E109" s="316">
        <f t="shared" si="25"/>
        <v>0</v>
      </c>
      <c r="F109" s="350"/>
      <c r="G109" s="312"/>
      <c r="H109" s="313">
        <f t="shared" si="26"/>
        <v>0</v>
      </c>
      <c r="I109" s="857"/>
      <c r="J109" s="858"/>
      <c r="K109" s="859">
        <f t="shared" si="27"/>
        <v>0</v>
      </c>
      <c r="L109" s="883"/>
      <c r="M109" s="884"/>
      <c r="N109" s="885">
        <f t="shared" si="28"/>
        <v>0</v>
      </c>
      <c r="O109" s="342"/>
      <c r="P109" s="314"/>
      <c r="Q109" s="315">
        <f t="shared" si="29"/>
        <v>0</v>
      </c>
      <c r="R109" s="335">
        <f t="shared" si="30"/>
        <v>0</v>
      </c>
      <c r="S109" s="311">
        <f t="shared" si="31"/>
        <v>0</v>
      </c>
      <c r="T109" s="406"/>
      <c r="U109" s="263"/>
      <c r="V109" s="263"/>
      <c r="W109" s="263"/>
      <c r="X109" s="263"/>
      <c r="Y109" s="263"/>
    </row>
    <row r="110" spans="1:25" s="290" customFormat="1" x14ac:dyDescent="0.2">
      <c r="A110" s="396"/>
      <c r="B110" s="395"/>
      <c r="C110" s="357"/>
      <c r="D110" s="305"/>
      <c r="E110" s="316">
        <f t="shared" si="25"/>
        <v>0</v>
      </c>
      <c r="F110" s="350"/>
      <c r="G110" s="312"/>
      <c r="H110" s="313">
        <f t="shared" si="26"/>
        <v>0</v>
      </c>
      <c r="I110" s="857"/>
      <c r="J110" s="858"/>
      <c r="K110" s="859">
        <f t="shared" si="27"/>
        <v>0</v>
      </c>
      <c r="L110" s="883"/>
      <c r="M110" s="884"/>
      <c r="N110" s="885">
        <f t="shared" si="28"/>
        <v>0</v>
      </c>
      <c r="O110" s="342"/>
      <c r="P110" s="314"/>
      <c r="Q110" s="315">
        <f t="shared" si="29"/>
        <v>0</v>
      </c>
      <c r="R110" s="335">
        <f t="shared" si="30"/>
        <v>0</v>
      </c>
      <c r="S110" s="311">
        <f t="shared" si="31"/>
        <v>0</v>
      </c>
      <c r="T110" s="406"/>
      <c r="U110" s="263"/>
      <c r="V110" s="263"/>
      <c r="W110" s="263"/>
      <c r="X110" s="263"/>
      <c r="Y110" s="263"/>
    </row>
    <row r="111" spans="1:25" s="290" customFormat="1" x14ac:dyDescent="0.2">
      <c r="A111" s="396"/>
      <c r="B111" s="395"/>
      <c r="C111" s="357"/>
      <c r="D111" s="305"/>
      <c r="E111" s="316">
        <f t="shared" si="25"/>
        <v>0</v>
      </c>
      <c r="F111" s="350"/>
      <c r="G111" s="312"/>
      <c r="H111" s="313">
        <f t="shared" si="26"/>
        <v>0</v>
      </c>
      <c r="I111" s="857"/>
      <c r="J111" s="858"/>
      <c r="K111" s="859">
        <f t="shared" si="27"/>
        <v>0</v>
      </c>
      <c r="L111" s="883"/>
      <c r="M111" s="884"/>
      <c r="N111" s="885">
        <f t="shared" si="28"/>
        <v>0</v>
      </c>
      <c r="O111" s="342"/>
      <c r="P111" s="314"/>
      <c r="Q111" s="315">
        <f t="shared" si="29"/>
        <v>0</v>
      </c>
      <c r="R111" s="335">
        <f t="shared" si="30"/>
        <v>0</v>
      </c>
      <c r="S111" s="311">
        <f t="shared" si="31"/>
        <v>0</v>
      </c>
      <c r="T111" s="406"/>
      <c r="U111" s="263"/>
      <c r="V111" s="263"/>
      <c r="W111" s="263"/>
      <c r="X111" s="263"/>
      <c r="Y111" s="263"/>
    </row>
    <row r="112" spans="1:25" s="290" customFormat="1" x14ac:dyDescent="0.2">
      <c r="A112" s="396"/>
      <c r="B112" s="395"/>
      <c r="C112" s="357"/>
      <c r="D112" s="305"/>
      <c r="E112" s="316">
        <f t="shared" si="25"/>
        <v>0</v>
      </c>
      <c r="F112" s="350"/>
      <c r="G112" s="312"/>
      <c r="H112" s="313">
        <f t="shared" si="26"/>
        <v>0</v>
      </c>
      <c r="I112" s="857"/>
      <c r="J112" s="858"/>
      <c r="K112" s="859">
        <f t="shared" si="27"/>
        <v>0</v>
      </c>
      <c r="L112" s="883"/>
      <c r="M112" s="884"/>
      <c r="N112" s="885">
        <f t="shared" si="28"/>
        <v>0</v>
      </c>
      <c r="O112" s="342"/>
      <c r="P112" s="314"/>
      <c r="Q112" s="315">
        <f t="shared" si="29"/>
        <v>0</v>
      </c>
      <c r="R112" s="335">
        <f t="shared" si="30"/>
        <v>0</v>
      </c>
      <c r="S112" s="311">
        <f t="shared" si="31"/>
        <v>0</v>
      </c>
      <c r="T112" s="406"/>
      <c r="U112" s="263"/>
      <c r="V112" s="263"/>
      <c r="W112" s="263"/>
      <c r="X112" s="263"/>
      <c r="Y112" s="263"/>
    </row>
    <row r="113" spans="1:25" s="290" customFormat="1" x14ac:dyDescent="0.2">
      <c r="A113" s="396"/>
      <c r="B113" s="395"/>
      <c r="C113" s="357"/>
      <c r="D113" s="305"/>
      <c r="E113" s="316">
        <f t="shared" si="25"/>
        <v>0</v>
      </c>
      <c r="F113" s="350"/>
      <c r="G113" s="312"/>
      <c r="H113" s="313">
        <f t="shared" si="26"/>
        <v>0</v>
      </c>
      <c r="I113" s="857"/>
      <c r="J113" s="858"/>
      <c r="K113" s="859">
        <f t="shared" si="27"/>
        <v>0</v>
      </c>
      <c r="L113" s="883"/>
      <c r="M113" s="884"/>
      <c r="N113" s="885">
        <f t="shared" si="28"/>
        <v>0</v>
      </c>
      <c r="O113" s="342"/>
      <c r="P113" s="314"/>
      <c r="Q113" s="315">
        <f t="shared" si="29"/>
        <v>0</v>
      </c>
      <c r="R113" s="335">
        <f t="shared" si="30"/>
        <v>0</v>
      </c>
      <c r="S113" s="311">
        <f t="shared" si="31"/>
        <v>0</v>
      </c>
      <c r="T113" s="406"/>
      <c r="U113" s="263"/>
      <c r="V113" s="263"/>
      <c r="W113" s="263"/>
      <c r="X113" s="263"/>
      <c r="Y113" s="263"/>
    </row>
    <row r="114" spans="1:25" s="290" customFormat="1" x14ac:dyDescent="0.2">
      <c r="A114" s="396"/>
      <c r="B114" s="395"/>
      <c r="C114" s="357"/>
      <c r="D114" s="305"/>
      <c r="E114" s="316">
        <f t="shared" si="25"/>
        <v>0</v>
      </c>
      <c r="F114" s="350"/>
      <c r="G114" s="312"/>
      <c r="H114" s="313">
        <f t="shared" si="26"/>
        <v>0</v>
      </c>
      <c r="I114" s="857"/>
      <c r="J114" s="858"/>
      <c r="K114" s="859">
        <f t="shared" si="27"/>
        <v>0</v>
      </c>
      <c r="L114" s="883"/>
      <c r="M114" s="884"/>
      <c r="N114" s="885">
        <f t="shared" si="28"/>
        <v>0</v>
      </c>
      <c r="O114" s="342"/>
      <c r="P114" s="314"/>
      <c r="Q114" s="315">
        <f t="shared" si="29"/>
        <v>0</v>
      </c>
      <c r="R114" s="335">
        <f t="shared" si="30"/>
        <v>0</v>
      </c>
      <c r="S114" s="311">
        <f t="shared" si="31"/>
        <v>0</v>
      </c>
      <c r="T114" s="406"/>
      <c r="U114" s="263"/>
      <c r="V114" s="263"/>
      <c r="W114" s="263"/>
      <c r="X114" s="263"/>
      <c r="Y114" s="263"/>
    </row>
    <row r="115" spans="1:25" s="290" customFormat="1" x14ac:dyDescent="0.2">
      <c r="A115" s="396"/>
      <c r="B115" s="395"/>
      <c r="C115" s="357"/>
      <c r="D115" s="305"/>
      <c r="E115" s="316">
        <f t="shared" si="25"/>
        <v>0</v>
      </c>
      <c r="F115" s="350"/>
      <c r="G115" s="312"/>
      <c r="H115" s="313">
        <f t="shared" si="26"/>
        <v>0</v>
      </c>
      <c r="I115" s="857"/>
      <c r="J115" s="858"/>
      <c r="K115" s="859">
        <f t="shared" si="27"/>
        <v>0</v>
      </c>
      <c r="L115" s="883"/>
      <c r="M115" s="884"/>
      <c r="N115" s="885">
        <f t="shared" si="28"/>
        <v>0</v>
      </c>
      <c r="O115" s="342"/>
      <c r="P115" s="314"/>
      <c r="Q115" s="315">
        <f t="shared" si="29"/>
        <v>0</v>
      </c>
      <c r="R115" s="335">
        <f t="shared" si="30"/>
        <v>0</v>
      </c>
      <c r="S115" s="311">
        <f t="shared" si="31"/>
        <v>0</v>
      </c>
      <c r="T115" s="406"/>
      <c r="U115" s="263"/>
      <c r="V115" s="263"/>
      <c r="W115" s="263"/>
      <c r="X115" s="263"/>
      <c r="Y115" s="263"/>
    </row>
    <row r="116" spans="1:25" s="290" customFormat="1" x14ac:dyDescent="0.2">
      <c r="A116" s="396"/>
      <c r="B116" s="395"/>
      <c r="C116" s="357"/>
      <c r="D116" s="305"/>
      <c r="E116" s="316">
        <f t="shared" si="25"/>
        <v>0</v>
      </c>
      <c r="F116" s="350"/>
      <c r="G116" s="312"/>
      <c r="H116" s="313">
        <f t="shared" si="26"/>
        <v>0</v>
      </c>
      <c r="I116" s="857"/>
      <c r="J116" s="858"/>
      <c r="K116" s="859">
        <f t="shared" si="27"/>
        <v>0</v>
      </c>
      <c r="L116" s="883"/>
      <c r="M116" s="884"/>
      <c r="N116" s="885">
        <f t="shared" si="28"/>
        <v>0</v>
      </c>
      <c r="O116" s="342"/>
      <c r="P116" s="314"/>
      <c r="Q116" s="315">
        <f t="shared" si="29"/>
        <v>0</v>
      </c>
      <c r="R116" s="335">
        <f>C116+F116+O116</f>
        <v>0</v>
      </c>
      <c r="S116" s="311">
        <f t="shared" si="31"/>
        <v>0</v>
      </c>
      <c r="T116" s="406"/>
      <c r="U116" s="263"/>
      <c r="V116" s="263"/>
      <c r="W116" s="263"/>
      <c r="X116" s="263"/>
      <c r="Y116" s="263"/>
    </row>
    <row r="117" spans="1:25" s="290" customFormat="1" x14ac:dyDescent="0.2">
      <c r="A117" s="1066" t="s">
        <v>150</v>
      </c>
      <c r="B117" s="1067"/>
      <c r="C117" s="356">
        <f>SUM(C118:C137)</f>
        <v>0</v>
      </c>
      <c r="D117" s="299"/>
      <c r="E117" s="299">
        <f>SUM(E118:E137)</f>
        <v>0</v>
      </c>
      <c r="F117" s="348">
        <f>SUM(F118:F137)</f>
        <v>0</v>
      </c>
      <c r="G117" s="300"/>
      <c r="H117" s="301">
        <f>SUM(H118:H137)</f>
        <v>0</v>
      </c>
      <c r="I117" s="851">
        <f>SUM(I118:I137)</f>
        <v>0</v>
      </c>
      <c r="J117" s="852"/>
      <c r="K117" s="853">
        <f>SUM(K118:K137)</f>
        <v>0</v>
      </c>
      <c r="L117" s="877">
        <f>SUM(L118:L137)</f>
        <v>0</v>
      </c>
      <c r="M117" s="878"/>
      <c r="N117" s="879">
        <f>SUM(N118:N137)</f>
        <v>0</v>
      </c>
      <c r="O117" s="340">
        <f>SUM(O118:O137)</f>
        <v>0</v>
      </c>
      <c r="P117" s="302"/>
      <c r="Q117" s="303">
        <f>SUM(Q118:Q137)</f>
        <v>0</v>
      </c>
      <c r="R117" s="334">
        <f>C117+F117+I117+L117+O117</f>
        <v>0</v>
      </c>
      <c r="S117" s="304">
        <f>E117+H117+K117+N117+Q117</f>
        <v>0</v>
      </c>
      <c r="T117" s="407"/>
      <c r="U117" s="263"/>
      <c r="V117" s="263"/>
      <c r="W117" s="263"/>
      <c r="X117" s="263"/>
      <c r="Y117" s="263"/>
    </row>
    <row r="118" spans="1:25" s="290" customFormat="1" x14ac:dyDescent="0.2">
      <c r="A118" s="394"/>
      <c r="B118" s="395"/>
      <c r="C118" s="357"/>
      <c r="D118" s="305"/>
      <c r="E118" s="316">
        <f>C118*D118</f>
        <v>0</v>
      </c>
      <c r="F118" s="350"/>
      <c r="G118" s="312"/>
      <c r="H118" s="313">
        <f>F118*G118</f>
        <v>0</v>
      </c>
      <c r="I118" s="857"/>
      <c r="J118" s="858"/>
      <c r="K118" s="859">
        <f>I118*J118</f>
        <v>0</v>
      </c>
      <c r="L118" s="883"/>
      <c r="M118" s="884"/>
      <c r="N118" s="885">
        <f>L118*M118</f>
        <v>0</v>
      </c>
      <c r="O118" s="342"/>
      <c r="P118" s="314"/>
      <c r="Q118" s="315">
        <f>O118*P118</f>
        <v>0</v>
      </c>
      <c r="R118" s="335">
        <f>C118+F118+I118+L118+O118</f>
        <v>0</v>
      </c>
      <c r="S118" s="311">
        <f>E118+H118+K118+N118+Q118</f>
        <v>0</v>
      </c>
      <c r="T118" s="406"/>
      <c r="U118" s="263"/>
      <c r="V118" s="263"/>
      <c r="W118" s="263"/>
      <c r="X118" s="263"/>
      <c r="Y118" s="263"/>
    </row>
    <row r="119" spans="1:25" s="290" customFormat="1" x14ac:dyDescent="0.2">
      <c r="A119" s="394"/>
      <c r="B119" s="395"/>
      <c r="C119" s="357"/>
      <c r="D119" s="305"/>
      <c r="E119" s="316">
        <f t="shared" ref="E119:E137" si="32">C119*D119</f>
        <v>0</v>
      </c>
      <c r="F119" s="350"/>
      <c r="G119" s="312"/>
      <c r="H119" s="313">
        <f t="shared" ref="H119:H137" si="33">F119*G119</f>
        <v>0</v>
      </c>
      <c r="I119" s="857"/>
      <c r="J119" s="858"/>
      <c r="K119" s="859">
        <f t="shared" ref="K119:K137" si="34">I119*J119</f>
        <v>0</v>
      </c>
      <c r="L119" s="883"/>
      <c r="M119" s="884"/>
      <c r="N119" s="885">
        <f t="shared" ref="N119:N137" si="35">L119*M119</f>
        <v>0</v>
      </c>
      <c r="O119" s="342"/>
      <c r="P119" s="314"/>
      <c r="Q119" s="315">
        <f t="shared" ref="Q119:Q137" si="36">O119*P119</f>
        <v>0</v>
      </c>
      <c r="R119" s="335">
        <f t="shared" ref="R119:R137" si="37">C119+F119+I119+L119+O119</f>
        <v>0</v>
      </c>
      <c r="S119" s="311">
        <f t="shared" ref="S119:S137" si="38">E119+H119+K119+N119+Q119</f>
        <v>0</v>
      </c>
      <c r="T119" s="406"/>
      <c r="U119" s="263"/>
      <c r="V119" s="263"/>
      <c r="W119" s="263"/>
      <c r="X119" s="263"/>
      <c r="Y119" s="263"/>
    </row>
    <row r="120" spans="1:25" s="290" customFormat="1" x14ac:dyDescent="0.2">
      <c r="A120" s="394"/>
      <c r="B120" s="395"/>
      <c r="C120" s="357"/>
      <c r="D120" s="305"/>
      <c r="E120" s="316">
        <f t="shared" si="32"/>
        <v>0</v>
      </c>
      <c r="F120" s="350"/>
      <c r="G120" s="312"/>
      <c r="H120" s="313">
        <f t="shared" si="33"/>
        <v>0</v>
      </c>
      <c r="I120" s="857"/>
      <c r="J120" s="858"/>
      <c r="K120" s="859">
        <f t="shared" si="34"/>
        <v>0</v>
      </c>
      <c r="L120" s="883"/>
      <c r="M120" s="884"/>
      <c r="N120" s="885">
        <f t="shared" si="35"/>
        <v>0</v>
      </c>
      <c r="O120" s="342"/>
      <c r="P120" s="314"/>
      <c r="Q120" s="315">
        <f t="shared" si="36"/>
        <v>0</v>
      </c>
      <c r="R120" s="335">
        <f t="shared" si="37"/>
        <v>0</v>
      </c>
      <c r="S120" s="311">
        <f t="shared" si="38"/>
        <v>0</v>
      </c>
      <c r="T120" s="406"/>
      <c r="U120" s="263"/>
      <c r="V120" s="263"/>
      <c r="W120" s="263"/>
      <c r="X120" s="263"/>
      <c r="Y120" s="263"/>
    </row>
    <row r="121" spans="1:25" s="290" customFormat="1" ht="13.5" customHeight="1" x14ac:dyDescent="0.2">
      <c r="A121" s="394"/>
      <c r="B121" s="395"/>
      <c r="C121" s="357"/>
      <c r="D121" s="305"/>
      <c r="E121" s="316">
        <f t="shared" si="32"/>
        <v>0</v>
      </c>
      <c r="F121" s="350"/>
      <c r="G121" s="312"/>
      <c r="H121" s="313">
        <f t="shared" si="33"/>
        <v>0</v>
      </c>
      <c r="I121" s="857"/>
      <c r="J121" s="858"/>
      <c r="K121" s="859">
        <f t="shared" si="34"/>
        <v>0</v>
      </c>
      <c r="L121" s="883"/>
      <c r="M121" s="884"/>
      <c r="N121" s="885">
        <f t="shared" si="35"/>
        <v>0</v>
      </c>
      <c r="O121" s="342"/>
      <c r="P121" s="314"/>
      <c r="Q121" s="315">
        <f t="shared" si="36"/>
        <v>0</v>
      </c>
      <c r="R121" s="335">
        <f t="shared" si="37"/>
        <v>0</v>
      </c>
      <c r="S121" s="311">
        <f t="shared" si="38"/>
        <v>0</v>
      </c>
      <c r="T121" s="406"/>
      <c r="U121" s="263"/>
      <c r="V121" s="263"/>
      <c r="W121" s="263"/>
      <c r="X121" s="263"/>
      <c r="Y121" s="263"/>
    </row>
    <row r="122" spans="1:25" s="290" customFormat="1" ht="13.5" customHeight="1" x14ac:dyDescent="0.2">
      <c r="A122" s="394"/>
      <c r="B122" s="395"/>
      <c r="C122" s="357"/>
      <c r="D122" s="305"/>
      <c r="E122" s="316">
        <f t="shared" si="32"/>
        <v>0</v>
      </c>
      <c r="F122" s="350"/>
      <c r="G122" s="312"/>
      <c r="H122" s="313">
        <f t="shared" si="33"/>
        <v>0</v>
      </c>
      <c r="I122" s="857"/>
      <c r="J122" s="858"/>
      <c r="K122" s="859">
        <f t="shared" si="34"/>
        <v>0</v>
      </c>
      <c r="L122" s="883"/>
      <c r="M122" s="884"/>
      <c r="N122" s="885">
        <f t="shared" si="35"/>
        <v>0</v>
      </c>
      <c r="O122" s="342"/>
      <c r="P122" s="314"/>
      <c r="Q122" s="315">
        <f t="shared" si="36"/>
        <v>0</v>
      </c>
      <c r="R122" s="335">
        <f t="shared" si="37"/>
        <v>0</v>
      </c>
      <c r="S122" s="311">
        <f t="shared" si="38"/>
        <v>0</v>
      </c>
      <c r="T122" s="406"/>
      <c r="U122" s="263"/>
      <c r="V122" s="263"/>
      <c r="W122" s="263"/>
      <c r="X122" s="263"/>
      <c r="Y122" s="263"/>
    </row>
    <row r="123" spans="1:25" s="290" customFormat="1" ht="13.5" customHeight="1" x14ac:dyDescent="0.2">
      <c r="A123" s="394"/>
      <c r="B123" s="395"/>
      <c r="C123" s="357"/>
      <c r="D123" s="305"/>
      <c r="E123" s="316">
        <f t="shared" si="32"/>
        <v>0</v>
      </c>
      <c r="F123" s="350"/>
      <c r="G123" s="312"/>
      <c r="H123" s="313">
        <f t="shared" si="33"/>
        <v>0</v>
      </c>
      <c r="I123" s="857"/>
      <c r="J123" s="858"/>
      <c r="K123" s="859">
        <f t="shared" si="34"/>
        <v>0</v>
      </c>
      <c r="L123" s="883"/>
      <c r="M123" s="884"/>
      <c r="N123" s="885">
        <f t="shared" si="35"/>
        <v>0</v>
      </c>
      <c r="O123" s="342"/>
      <c r="P123" s="314"/>
      <c r="Q123" s="315">
        <f t="shared" si="36"/>
        <v>0</v>
      </c>
      <c r="R123" s="335">
        <f t="shared" si="37"/>
        <v>0</v>
      </c>
      <c r="S123" s="311">
        <f t="shared" si="38"/>
        <v>0</v>
      </c>
      <c r="T123" s="406"/>
      <c r="U123" s="263"/>
      <c r="V123" s="263"/>
      <c r="W123" s="263"/>
      <c r="X123" s="263"/>
      <c r="Y123" s="263"/>
    </row>
    <row r="124" spans="1:25" s="290" customFormat="1" ht="13.5" customHeight="1" x14ac:dyDescent="0.2">
      <c r="A124" s="394"/>
      <c r="B124" s="395"/>
      <c r="C124" s="357"/>
      <c r="D124" s="305"/>
      <c r="E124" s="316">
        <f t="shared" si="32"/>
        <v>0</v>
      </c>
      <c r="F124" s="350"/>
      <c r="G124" s="312"/>
      <c r="H124" s="313">
        <f t="shared" si="33"/>
        <v>0</v>
      </c>
      <c r="I124" s="857"/>
      <c r="J124" s="858"/>
      <c r="K124" s="859">
        <f t="shared" si="34"/>
        <v>0</v>
      </c>
      <c r="L124" s="883"/>
      <c r="M124" s="884"/>
      <c r="N124" s="885">
        <f t="shared" si="35"/>
        <v>0</v>
      </c>
      <c r="O124" s="342"/>
      <c r="P124" s="314"/>
      <c r="Q124" s="315">
        <f t="shared" si="36"/>
        <v>0</v>
      </c>
      <c r="R124" s="335">
        <f t="shared" si="37"/>
        <v>0</v>
      </c>
      <c r="S124" s="311">
        <f t="shared" si="38"/>
        <v>0</v>
      </c>
      <c r="T124" s="406"/>
      <c r="U124" s="263"/>
      <c r="V124" s="263"/>
      <c r="W124" s="263"/>
      <c r="X124" s="263"/>
      <c r="Y124" s="263"/>
    </row>
    <row r="125" spans="1:25" s="290" customFormat="1" ht="13.5" customHeight="1" x14ac:dyDescent="0.2">
      <c r="A125" s="394"/>
      <c r="B125" s="395"/>
      <c r="C125" s="357"/>
      <c r="D125" s="305"/>
      <c r="E125" s="316">
        <f t="shared" si="32"/>
        <v>0</v>
      </c>
      <c r="F125" s="350"/>
      <c r="G125" s="312"/>
      <c r="H125" s="313">
        <f t="shared" si="33"/>
        <v>0</v>
      </c>
      <c r="I125" s="857"/>
      <c r="J125" s="858"/>
      <c r="K125" s="859">
        <f t="shared" si="34"/>
        <v>0</v>
      </c>
      <c r="L125" s="883"/>
      <c r="M125" s="884"/>
      <c r="N125" s="885">
        <f t="shared" si="35"/>
        <v>0</v>
      </c>
      <c r="O125" s="342"/>
      <c r="P125" s="314"/>
      <c r="Q125" s="315">
        <f t="shared" si="36"/>
        <v>0</v>
      </c>
      <c r="R125" s="335">
        <f t="shared" si="37"/>
        <v>0</v>
      </c>
      <c r="S125" s="311">
        <f t="shared" si="38"/>
        <v>0</v>
      </c>
      <c r="T125" s="406"/>
      <c r="U125" s="263"/>
      <c r="V125" s="263"/>
      <c r="W125" s="263"/>
      <c r="X125" s="263"/>
      <c r="Y125" s="263"/>
    </row>
    <row r="126" spans="1:25" s="290" customFormat="1" ht="13.5" customHeight="1" x14ac:dyDescent="0.2">
      <c r="A126" s="394"/>
      <c r="B126" s="395"/>
      <c r="C126" s="357"/>
      <c r="D126" s="305"/>
      <c r="E126" s="316">
        <f t="shared" si="32"/>
        <v>0</v>
      </c>
      <c r="F126" s="350"/>
      <c r="G126" s="312"/>
      <c r="H126" s="313">
        <f t="shared" si="33"/>
        <v>0</v>
      </c>
      <c r="I126" s="857"/>
      <c r="J126" s="858"/>
      <c r="K126" s="859">
        <f t="shared" si="34"/>
        <v>0</v>
      </c>
      <c r="L126" s="883"/>
      <c r="M126" s="884"/>
      <c r="N126" s="885">
        <f t="shared" si="35"/>
        <v>0</v>
      </c>
      <c r="O126" s="342"/>
      <c r="P126" s="314"/>
      <c r="Q126" s="315">
        <f t="shared" si="36"/>
        <v>0</v>
      </c>
      <c r="R126" s="335">
        <f t="shared" si="37"/>
        <v>0</v>
      </c>
      <c r="S126" s="311">
        <f t="shared" si="38"/>
        <v>0</v>
      </c>
      <c r="T126" s="406"/>
      <c r="U126" s="263"/>
      <c r="V126" s="263"/>
      <c r="W126" s="263"/>
      <c r="X126" s="263"/>
      <c r="Y126" s="263"/>
    </row>
    <row r="127" spans="1:25" s="290" customFormat="1" ht="13.5" customHeight="1" x14ac:dyDescent="0.2">
      <c r="A127" s="394"/>
      <c r="B127" s="395"/>
      <c r="C127" s="357"/>
      <c r="D127" s="305"/>
      <c r="E127" s="316">
        <f t="shared" si="32"/>
        <v>0</v>
      </c>
      <c r="F127" s="350"/>
      <c r="G127" s="312"/>
      <c r="H127" s="313">
        <f t="shared" si="33"/>
        <v>0</v>
      </c>
      <c r="I127" s="857"/>
      <c r="J127" s="858"/>
      <c r="K127" s="859">
        <f t="shared" si="34"/>
        <v>0</v>
      </c>
      <c r="L127" s="883"/>
      <c r="M127" s="884"/>
      <c r="N127" s="885">
        <f t="shared" si="35"/>
        <v>0</v>
      </c>
      <c r="O127" s="342"/>
      <c r="P127" s="314"/>
      <c r="Q127" s="315">
        <f t="shared" si="36"/>
        <v>0</v>
      </c>
      <c r="R127" s="335">
        <f t="shared" si="37"/>
        <v>0</v>
      </c>
      <c r="S127" s="311">
        <f t="shared" si="38"/>
        <v>0</v>
      </c>
      <c r="T127" s="406"/>
      <c r="U127" s="263"/>
      <c r="V127" s="263"/>
      <c r="W127" s="263"/>
      <c r="X127" s="263"/>
      <c r="Y127" s="263"/>
    </row>
    <row r="128" spans="1:25" s="290" customFormat="1" x14ac:dyDescent="0.2">
      <c r="A128" s="394"/>
      <c r="B128" s="395"/>
      <c r="C128" s="357"/>
      <c r="D128" s="305"/>
      <c r="E128" s="316">
        <f t="shared" si="32"/>
        <v>0</v>
      </c>
      <c r="F128" s="350"/>
      <c r="G128" s="312"/>
      <c r="H128" s="313">
        <f t="shared" si="33"/>
        <v>0</v>
      </c>
      <c r="I128" s="857"/>
      <c r="J128" s="858"/>
      <c r="K128" s="859">
        <f t="shared" si="34"/>
        <v>0</v>
      </c>
      <c r="L128" s="883"/>
      <c r="M128" s="884"/>
      <c r="N128" s="885">
        <f t="shared" si="35"/>
        <v>0</v>
      </c>
      <c r="O128" s="342"/>
      <c r="P128" s="314"/>
      <c r="Q128" s="315">
        <f t="shared" si="36"/>
        <v>0</v>
      </c>
      <c r="R128" s="335">
        <f t="shared" si="37"/>
        <v>0</v>
      </c>
      <c r="S128" s="311">
        <f t="shared" si="38"/>
        <v>0</v>
      </c>
      <c r="T128" s="406"/>
      <c r="U128" s="263"/>
      <c r="V128" s="263"/>
      <c r="W128" s="263"/>
      <c r="X128" s="263"/>
      <c r="Y128" s="263"/>
    </row>
    <row r="129" spans="1:25" s="290" customFormat="1" x14ac:dyDescent="0.2">
      <c r="A129" s="394"/>
      <c r="B129" s="395"/>
      <c r="C129" s="357"/>
      <c r="D129" s="305"/>
      <c r="E129" s="316">
        <f t="shared" si="32"/>
        <v>0</v>
      </c>
      <c r="F129" s="350"/>
      <c r="G129" s="312"/>
      <c r="H129" s="313">
        <f t="shared" si="33"/>
        <v>0</v>
      </c>
      <c r="I129" s="857"/>
      <c r="J129" s="858"/>
      <c r="K129" s="859">
        <f t="shared" si="34"/>
        <v>0</v>
      </c>
      <c r="L129" s="883"/>
      <c r="M129" s="884"/>
      <c r="N129" s="885">
        <f t="shared" si="35"/>
        <v>0</v>
      </c>
      <c r="O129" s="342"/>
      <c r="P129" s="314"/>
      <c r="Q129" s="315">
        <f t="shared" si="36"/>
        <v>0</v>
      </c>
      <c r="R129" s="335">
        <f t="shared" si="37"/>
        <v>0</v>
      </c>
      <c r="S129" s="311">
        <f t="shared" si="38"/>
        <v>0</v>
      </c>
      <c r="T129" s="406"/>
      <c r="U129" s="263"/>
      <c r="V129" s="263"/>
      <c r="W129" s="263"/>
      <c r="X129" s="263"/>
      <c r="Y129" s="263"/>
    </row>
    <row r="130" spans="1:25" s="290" customFormat="1" x14ac:dyDescent="0.2">
      <c r="A130" s="394"/>
      <c r="B130" s="395"/>
      <c r="C130" s="357"/>
      <c r="D130" s="305"/>
      <c r="E130" s="316">
        <f t="shared" si="32"/>
        <v>0</v>
      </c>
      <c r="F130" s="350"/>
      <c r="G130" s="312"/>
      <c r="H130" s="313">
        <f t="shared" si="33"/>
        <v>0</v>
      </c>
      <c r="I130" s="857"/>
      <c r="J130" s="858"/>
      <c r="K130" s="859">
        <f t="shared" si="34"/>
        <v>0</v>
      </c>
      <c r="L130" s="883"/>
      <c r="M130" s="884"/>
      <c r="N130" s="885">
        <f t="shared" si="35"/>
        <v>0</v>
      </c>
      <c r="O130" s="342"/>
      <c r="P130" s="314"/>
      <c r="Q130" s="315">
        <f t="shared" si="36"/>
        <v>0</v>
      </c>
      <c r="R130" s="335">
        <f t="shared" si="37"/>
        <v>0</v>
      </c>
      <c r="S130" s="311">
        <f t="shared" si="38"/>
        <v>0</v>
      </c>
      <c r="T130" s="406"/>
      <c r="U130" s="263"/>
      <c r="V130" s="263"/>
      <c r="W130" s="263"/>
      <c r="X130" s="263"/>
      <c r="Y130" s="263"/>
    </row>
    <row r="131" spans="1:25" s="290" customFormat="1" x14ac:dyDescent="0.2">
      <c r="A131" s="394"/>
      <c r="B131" s="395"/>
      <c r="C131" s="357"/>
      <c r="D131" s="305"/>
      <c r="E131" s="316">
        <f t="shared" si="32"/>
        <v>0</v>
      </c>
      <c r="F131" s="350"/>
      <c r="G131" s="312"/>
      <c r="H131" s="313">
        <f t="shared" si="33"/>
        <v>0</v>
      </c>
      <c r="I131" s="857"/>
      <c r="J131" s="858"/>
      <c r="K131" s="859">
        <f t="shared" si="34"/>
        <v>0</v>
      </c>
      <c r="L131" s="883"/>
      <c r="M131" s="884"/>
      <c r="N131" s="885">
        <f t="shared" si="35"/>
        <v>0</v>
      </c>
      <c r="O131" s="342"/>
      <c r="P131" s="314"/>
      <c r="Q131" s="315">
        <f t="shared" si="36"/>
        <v>0</v>
      </c>
      <c r="R131" s="335">
        <f t="shared" si="37"/>
        <v>0</v>
      </c>
      <c r="S131" s="311">
        <f t="shared" si="38"/>
        <v>0</v>
      </c>
      <c r="T131" s="406"/>
      <c r="U131" s="263"/>
      <c r="V131" s="263"/>
      <c r="W131" s="263"/>
      <c r="X131" s="263"/>
      <c r="Y131" s="263"/>
    </row>
    <row r="132" spans="1:25" s="290" customFormat="1" x14ac:dyDescent="0.2">
      <c r="A132" s="394"/>
      <c r="B132" s="395"/>
      <c r="C132" s="357"/>
      <c r="D132" s="305"/>
      <c r="E132" s="316">
        <f t="shared" si="32"/>
        <v>0</v>
      </c>
      <c r="F132" s="350"/>
      <c r="G132" s="312"/>
      <c r="H132" s="313">
        <f t="shared" si="33"/>
        <v>0</v>
      </c>
      <c r="I132" s="857"/>
      <c r="J132" s="858"/>
      <c r="K132" s="859">
        <f t="shared" si="34"/>
        <v>0</v>
      </c>
      <c r="L132" s="883"/>
      <c r="M132" s="884"/>
      <c r="N132" s="885">
        <f t="shared" si="35"/>
        <v>0</v>
      </c>
      <c r="O132" s="342"/>
      <c r="P132" s="314"/>
      <c r="Q132" s="315">
        <f t="shared" si="36"/>
        <v>0</v>
      </c>
      <c r="R132" s="335">
        <f t="shared" si="37"/>
        <v>0</v>
      </c>
      <c r="S132" s="311">
        <f t="shared" si="38"/>
        <v>0</v>
      </c>
      <c r="T132" s="406"/>
      <c r="U132" s="263"/>
      <c r="V132" s="263"/>
      <c r="W132" s="263"/>
      <c r="X132" s="263"/>
      <c r="Y132" s="263"/>
    </row>
    <row r="133" spans="1:25" s="290" customFormat="1" x14ac:dyDescent="0.2">
      <c r="A133" s="394"/>
      <c r="B133" s="395"/>
      <c r="C133" s="357"/>
      <c r="D133" s="305"/>
      <c r="E133" s="316">
        <f t="shared" si="32"/>
        <v>0</v>
      </c>
      <c r="F133" s="350"/>
      <c r="G133" s="312"/>
      <c r="H133" s="313">
        <f t="shared" si="33"/>
        <v>0</v>
      </c>
      <c r="I133" s="857"/>
      <c r="J133" s="858"/>
      <c r="K133" s="859">
        <f t="shared" si="34"/>
        <v>0</v>
      </c>
      <c r="L133" s="883"/>
      <c r="M133" s="884"/>
      <c r="N133" s="885">
        <f t="shared" si="35"/>
        <v>0</v>
      </c>
      <c r="O133" s="342"/>
      <c r="P133" s="314"/>
      <c r="Q133" s="315">
        <f t="shared" si="36"/>
        <v>0</v>
      </c>
      <c r="R133" s="335">
        <f t="shared" si="37"/>
        <v>0</v>
      </c>
      <c r="S133" s="311">
        <f t="shared" si="38"/>
        <v>0</v>
      </c>
      <c r="T133" s="406"/>
      <c r="U133" s="263"/>
      <c r="V133" s="263"/>
      <c r="W133" s="263"/>
      <c r="X133" s="263"/>
      <c r="Y133" s="263"/>
    </row>
    <row r="134" spans="1:25" s="290" customFormat="1" x14ac:dyDescent="0.2">
      <c r="A134" s="394"/>
      <c r="B134" s="395"/>
      <c r="C134" s="357"/>
      <c r="D134" s="305"/>
      <c r="E134" s="316">
        <f t="shared" si="32"/>
        <v>0</v>
      </c>
      <c r="F134" s="350"/>
      <c r="G134" s="312"/>
      <c r="H134" s="313">
        <f t="shared" si="33"/>
        <v>0</v>
      </c>
      <c r="I134" s="857"/>
      <c r="J134" s="858"/>
      <c r="K134" s="859">
        <f t="shared" si="34"/>
        <v>0</v>
      </c>
      <c r="L134" s="883"/>
      <c r="M134" s="884"/>
      <c r="N134" s="885">
        <f t="shared" si="35"/>
        <v>0</v>
      </c>
      <c r="O134" s="342"/>
      <c r="P134" s="314"/>
      <c r="Q134" s="315">
        <f t="shared" si="36"/>
        <v>0</v>
      </c>
      <c r="R134" s="335">
        <f t="shared" si="37"/>
        <v>0</v>
      </c>
      <c r="S134" s="311">
        <f t="shared" si="38"/>
        <v>0</v>
      </c>
      <c r="T134" s="406"/>
      <c r="U134" s="263"/>
      <c r="V134" s="263"/>
      <c r="W134" s="263"/>
      <c r="X134" s="263"/>
      <c r="Y134" s="263"/>
    </row>
    <row r="135" spans="1:25" s="290" customFormat="1" x14ac:dyDescent="0.2">
      <c r="A135" s="394"/>
      <c r="B135" s="395"/>
      <c r="C135" s="357"/>
      <c r="D135" s="305"/>
      <c r="E135" s="316">
        <f t="shared" si="32"/>
        <v>0</v>
      </c>
      <c r="F135" s="350"/>
      <c r="G135" s="312"/>
      <c r="H135" s="313">
        <f t="shared" si="33"/>
        <v>0</v>
      </c>
      <c r="I135" s="857"/>
      <c r="J135" s="858"/>
      <c r="K135" s="859">
        <f t="shared" si="34"/>
        <v>0</v>
      </c>
      <c r="L135" s="883"/>
      <c r="M135" s="884"/>
      <c r="N135" s="885">
        <f t="shared" si="35"/>
        <v>0</v>
      </c>
      <c r="O135" s="342"/>
      <c r="P135" s="314"/>
      <c r="Q135" s="315">
        <f t="shared" si="36"/>
        <v>0</v>
      </c>
      <c r="R135" s="335">
        <f t="shared" si="37"/>
        <v>0</v>
      </c>
      <c r="S135" s="311">
        <f t="shared" si="38"/>
        <v>0</v>
      </c>
      <c r="T135" s="406"/>
      <c r="U135" s="263"/>
      <c r="V135" s="263"/>
      <c r="W135" s="263"/>
      <c r="X135" s="263"/>
      <c r="Y135" s="263"/>
    </row>
    <row r="136" spans="1:25" s="290" customFormat="1" x14ac:dyDescent="0.2">
      <c r="A136" s="394"/>
      <c r="B136" s="395"/>
      <c r="C136" s="357"/>
      <c r="D136" s="305"/>
      <c r="E136" s="316">
        <f t="shared" si="32"/>
        <v>0</v>
      </c>
      <c r="F136" s="350"/>
      <c r="G136" s="312"/>
      <c r="H136" s="313">
        <f t="shared" si="33"/>
        <v>0</v>
      </c>
      <c r="I136" s="857"/>
      <c r="J136" s="858"/>
      <c r="K136" s="859">
        <f t="shared" si="34"/>
        <v>0</v>
      </c>
      <c r="L136" s="883"/>
      <c r="M136" s="884"/>
      <c r="N136" s="885">
        <f t="shared" si="35"/>
        <v>0</v>
      </c>
      <c r="O136" s="342"/>
      <c r="P136" s="314"/>
      <c r="Q136" s="315">
        <f t="shared" si="36"/>
        <v>0</v>
      </c>
      <c r="R136" s="335">
        <f t="shared" si="37"/>
        <v>0</v>
      </c>
      <c r="S136" s="311">
        <f t="shared" si="38"/>
        <v>0</v>
      </c>
      <c r="T136" s="406"/>
      <c r="U136" s="263"/>
      <c r="V136" s="263"/>
      <c r="W136" s="263"/>
      <c r="X136" s="263"/>
      <c r="Y136" s="263"/>
    </row>
    <row r="137" spans="1:25" s="290" customFormat="1" x14ac:dyDescent="0.2">
      <c r="A137" s="394"/>
      <c r="B137" s="395"/>
      <c r="C137" s="357"/>
      <c r="D137" s="305"/>
      <c r="E137" s="316">
        <f t="shared" si="32"/>
        <v>0</v>
      </c>
      <c r="F137" s="350"/>
      <c r="G137" s="312"/>
      <c r="H137" s="313">
        <f t="shared" si="33"/>
        <v>0</v>
      </c>
      <c r="I137" s="857"/>
      <c r="J137" s="858"/>
      <c r="K137" s="859">
        <f t="shared" si="34"/>
        <v>0</v>
      </c>
      <c r="L137" s="883"/>
      <c r="M137" s="884"/>
      <c r="N137" s="885">
        <f t="shared" si="35"/>
        <v>0</v>
      </c>
      <c r="O137" s="342"/>
      <c r="P137" s="314"/>
      <c r="Q137" s="315">
        <f t="shared" si="36"/>
        <v>0</v>
      </c>
      <c r="R137" s="335">
        <f t="shared" si="37"/>
        <v>0</v>
      </c>
      <c r="S137" s="311">
        <f t="shared" si="38"/>
        <v>0</v>
      </c>
      <c r="T137" s="406"/>
      <c r="U137" s="263"/>
      <c r="V137" s="263"/>
      <c r="W137" s="263"/>
      <c r="X137" s="263"/>
      <c r="Y137" s="263"/>
    </row>
    <row r="138" spans="1:25" s="290" customFormat="1" x14ac:dyDescent="0.2">
      <c r="A138" s="1066" t="s">
        <v>151</v>
      </c>
      <c r="B138" s="1067"/>
      <c r="C138" s="356">
        <f>SUM(C139:C158)</f>
        <v>0</v>
      </c>
      <c r="D138" s="299"/>
      <c r="E138" s="299">
        <f>SUM(E139:E158)</f>
        <v>0</v>
      </c>
      <c r="F138" s="348">
        <f>SUM(F139:F158)</f>
        <v>0</v>
      </c>
      <c r="G138" s="300"/>
      <c r="H138" s="301">
        <f>SUM(H139:H158)</f>
        <v>0</v>
      </c>
      <c r="I138" s="851">
        <f>SUM(I139:I158)</f>
        <v>0</v>
      </c>
      <c r="J138" s="852"/>
      <c r="K138" s="853">
        <f>SUM(K139:K158)</f>
        <v>0</v>
      </c>
      <c r="L138" s="877">
        <f>SUM(L139:L158)</f>
        <v>0</v>
      </c>
      <c r="M138" s="878"/>
      <c r="N138" s="879">
        <f>SUM(N139:N158)</f>
        <v>0</v>
      </c>
      <c r="O138" s="340">
        <f>SUM(O139:O158)</f>
        <v>0</v>
      </c>
      <c r="P138" s="302"/>
      <c r="Q138" s="303">
        <f>SUM(Q139:Q158)</f>
        <v>0</v>
      </c>
      <c r="R138" s="334">
        <f>C138+F138+I138+L138+O138</f>
        <v>0</v>
      </c>
      <c r="S138" s="304">
        <f>E138+H138+K138+N138+Q138</f>
        <v>0</v>
      </c>
      <c r="T138" s="407"/>
      <c r="U138" s="263"/>
      <c r="V138" s="263"/>
      <c r="W138" s="263"/>
      <c r="X138" s="263"/>
      <c r="Y138" s="263"/>
    </row>
    <row r="139" spans="1:25" s="290" customFormat="1" x14ac:dyDescent="0.2">
      <c r="A139" s="396"/>
      <c r="B139" s="395"/>
      <c r="C139" s="357"/>
      <c r="D139" s="305"/>
      <c r="E139" s="316">
        <f>C139*D139</f>
        <v>0</v>
      </c>
      <c r="F139" s="350"/>
      <c r="G139" s="312"/>
      <c r="H139" s="313">
        <f>F139*G139</f>
        <v>0</v>
      </c>
      <c r="I139" s="857"/>
      <c r="J139" s="858"/>
      <c r="K139" s="859">
        <f>I139*J139</f>
        <v>0</v>
      </c>
      <c r="L139" s="883"/>
      <c r="M139" s="884"/>
      <c r="N139" s="885">
        <f>L139*M139</f>
        <v>0</v>
      </c>
      <c r="O139" s="342"/>
      <c r="P139" s="314"/>
      <c r="Q139" s="315">
        <f>O139*P139</f>
        <v>0</v>
      </c>
      <c r="R139" s="335">
        <f>C139+F139+I139+L139+O139</f>
        <v>0</v>
      </c>
      <c r="S139" s="311">
        <f>E139+H139+K139+N139+Q139</f>
        <v>0</v>
      </c>
      <c r="T139" s="406"/>
      <c r="U139" s="263"/>
      <c r="V139" s="263"/>
      <c r="W139" s="263"/>
      <c r="X139" s="263"/>
      <c r="Y139" s="263"/>
    </row>
    <row r="140" spans="1:25" s="290" customFormat="1" x14ac:dyDescent="0.2">
      <c r="A140" s="396"/>
      <c r="B140" s="395"/>
      <c r="C140" s="357"/>
      <c r="D140" s="305"/>
      <c r="E140" s="316">
        <f t="shared" ref="E140:E158" si="39">C140*D140</f>
        <v>0</v>
      </c>
      <c r="F140" s="350"/>
      <c r="G140" s="312"/>
      <c r="H140" s="313">
        <f t="shared" ref="H140:H158" si="40">F140*G140</f>
        <v>0</v>
      </c>
      <c r="I140" s="857"/>
      <c r="J140" s="858"/>
      <c r="K140" s="859">
        <f t="shared" ref="K140:K158" si="41">I140*J140</f>
        <v>0</v>
      </c>
      <c r="L140" s="883"/>
      <c r="M140" s="884"/>
      <c r="N140" s="885">
        <f t="shared" ref="N140:N158" si="42">L140*M140</f>
        <v>0</v>
      </c>
      <c r="O140" s="342"/>
      <c r="P140" s="314"/>
      <c r="Q140" s="315">
        <f t="shared" ref="Q140:Q158" si="43">O140*P140</f>
        <v>0</v>
      </c>
      <c r="R140" s="335">
        <f t="shared" ref="R140:R158" si="44">C140+F140+I140+L140+O140</f>
        <v>0</v>
      </c>
      <c r="S140" s="311">
        <f t="shared" ref="S140:S158" si="45">E140+H140+K140+N140+Q140</f>
        <v>0</v>
      </c>
      <c r="T140" s="406"/>
      <c r="U140" s="263"/>
      <c r="V140" s="263"/>
      <c r="W140" s="263"/>
      <c r="X140" s="263"/>
      <c r="Y140" s="263"/>
    </row>
    <row r="141" spans="1:25" s="290" customFormat="1" x14ac:dyDescent="0.2">
      <c r="A141" s="396"/>
      <c r="B141" s="395"/>
      <c r="C141" s="357"/>
      <c r="D141" s="305"/>
      <c r="E141" s="316">
        <f t="shared" si="39"/>
        <v>0</v>
      </c>
      <c r="F141" s="350"/>
      <c r="G141" s="312"/>
      <c r="H141" s="313">
        <f t="shared" si="40"/>
        <v>0</v>
      </c>
      <c r="I141" s="857"/>
      <c r="J141" s="858"/>
      <c r="K141" s="859">
        <f t="shared" si="41"/>
        <v>0</v>
      </c>
      <c r="L141" s="883"/>
      <c r="M141" s="884"/>
      <c r="N141" s="885">
        <f t="shared" si="42"/>
        <v>0</v>
      </c>
      <c r="O141" s="342"/>
      <c r="P141" s="314"/>
      <c r="Q141" s="315">
        <f t="shared" si="43"/>
        <v>0</v>
      </c>
      <c r="R141" s="335">
        <f t="shared" si="44"/>
        <v>0</v>
      </c>
      <c r="S141" s="311">
        <f t="shared" si="45"/>
        <v>0</v>
      </c>
      <c r="T141" s="406"/>
      <c r="U141" s="263"/>
      <c r="V141" s="263"/>
      <c r="W141" s="263"/>
      <c r="X141" s="263"/>
      <c r="Y141" s="263"/>
    </row>
    <row r="142" spans="1:25" s="290" customFormat="1" x14ac:dyDescent="0.2">
      <c r="A142" s="396"/>
      <c r="B142" s="395"/>
      <c r="C142" s="357"/>
      <c r="D142" s="305"/>
      <c r="E142" s="316">
        <f t="shared" si="39"/>
        <v>0</v>
      </c>
      <c r="F142" s="350"/>
      <c r="G142" s="312"/>
      <c r="H142" s="313">
        <f t="shared" si="40"/>
        <v>0</v>
      </c>
      <c r="I142" s="857"/>
      <c r="J142" s="858"/>
      <c r="K142" s="859">
        <f t="shared" si="41"/>
        <v>0</v>
      </c>
      <c r="L142" s="883"/>
      <c r="M142" s="884"/>
      <c r="N142" s="885">
        <f t="shared" si="42"/>
        <v>0</v>
      </c>
      <c r="O142" s="342"/>
      <c r="P142" s="314"/>
      <c r="Q142" s="315">
        <f t="shared" si="43"/>
        <v>0</v>
      </c>
      <c r="R142" s="335">
        <f t="shared" si="44"/>
        <v>0</v>
      </c>
      <c r="S142" s="311">
        <f t="shared" si="45"/>
        <v>0</v>
      </c>
      <c r="T142" s="406"/>
      <c r="U142" s="263"/>
      <c r="V142" s="263"/>
      <c r="W142" s="263"/>
      <c r="X142" s="263"/>
      <c r="Y142" s="263"/>
    </row>
    <row r="143" spans="1:25" s="290" customFormat="1" x14ac:dyDescent="0.2">
      <c r="A143" s="396"/>
      <c r="B143" s="395"/>
      <c r="C143" s="357"/>
      <c r="D143" s="305"/>
      <c r="E143" s="316">
        <f t="shared" si="39"/>
        <v>0</v>
      </c>
      <c r="F143" s="350"/>
      <c r="G143" s="312"/>
      <c r="H143" s="313">
        <f t="shared" si="40"/>
        <v>0</v>
      </c>
      <c r="I143" s="857"/>
      <c r="J143" s="858"/>
      <c r="K143" s="859">
        <f t="shared" si="41"/>
        <v>0</v>
      </c>
      <c r="L143" s="883"/>
      <c r="M143" s="884"/>
      <c r="N143" s="885">
        <f t="shared" si="42"/>
        <v>0</v>
      </c>
      <c r="O143" s="342"/>
      <c r="P143" s="314"/>
      <c r="Q143" s="315">
        <f t="shared" si="43"/>
        <v>0</v>
      </c>
      <c r="R143" s="335">
        <f t="shared" si="44"/>
        <v>0</v>
      </c>
      <c r="S143" s="311">
        <f t="shared" si="45"/>
        <v>0</v>
      </c>
      <c r="T143" s="406"/>
      <c r="U143" s="263"/>
      <c r="V143" s="263"/>
      <c r="W143" s="263"/>
      <c r="X143" s="263"/>
      <c r="Y143" s="263"/>
    </row>
    <row r="144" spans="1:25" s="290" customFormat="1" x14ac:dyDescent="0.2">
      <c r="A144" s="396"/>
      <c r="B144" s="395"/>
      <c r="C144" s="357"/>
      <c r="D144" s="305"/>
      <c r="E144" s="316">
        <f t="shared" si="39"/>
        <v>0</v>
      </c>
      <c r="F144" s="350"/>
      <c r="G144" s="312"/>
      <c r="H144" s="313">
        <f t="shared" si="40"/>
        <v>0</v>
      </c>
      <c r="I144" s="857"/>
      <c r="J144" s="858"/>
      <c r="K144" s="859">
        <f t="shared" si="41"/>
        <v>0</v>
      </c>
      <c r="L144" s="883"/>
      <c r="M144" s="884"/>
      <c r="N144" s="885">
        <f t="shared" si="42"/>
        <v>0</v>
      </c>
      <c r="O144" s="342"/>
      <c r="P144" s="314"/>
      <c r="Q144" s="315">
        <f t="shared" si="43"/>
        <v>0</v>
      </c>
      <c r="R144" s="335">
        <f t="shared" si="44"/>
        <v>0</v>
      </c>
      <c r="S144" s="311">
        <f t="shared" si="45"/>
        <v>0</v>
      </c>
      <c r="T144" s="406"/>
      <c r="U144" s="263"/>
      <c r="V144" s="263"/>
      <c r="W144" s="263"/>
      <c r="X144" s="263"/>
      <c r="Y144" s="263"/>
    </row>
    <row r="145" spans="1:25" s="290" customFormat="1" x14ac:dyDescent="0.2">
      <c r="A145" s="396"/>
      <c r="B145" s="395"/>
      <c r="C145" s="357"/>
      <c r="D145" s="305"/>
      <c r="E145" s="316">
        <f t="shared" si="39"/>
        <v>0</v>
      </c>
      <c r="F145" s="350"/>
      <c r="G145" s="312"/>
      <c r="H145" s="313">
        <f t="shared" si="40"/>
        <v>0</v>
      </c>
      <c r="I145" s="857"/>
      <c r="J145" s="858"/>
      <c r="K145" s="859">
        <f t="shared" si="41"/>
        <v>0</v>
      </c>
      <c r="L145" s="883"/>
      <c r="M145" s="884"/>
      <c r="N145" s="885">
        <f t="shared" si="42"/>
        <v>0</v>
      </c>
      <c r="O145" s="342"/>
      <c r="P145" s="314"/>
      <c r="Q145" s="315">
        <f t="shared" si="43"/>
        <v>0</v>
      </c>
      <c r="R145" s="335">
        <f t="shared" si="44"/>
        <v>0</v>
      </c>
      <c r="S145" s="311">
        <f t="shared" si="45"/>
        <v>0</v>
      </c>
      <c r="T145" s="406"/>
      <c r="U145" s="263"/>
      <c r="V145" s="263"/>
      <c r="W145" s="263"/>
      <c r="X145" s="263"/>
      <c r="Y145" s="263"/>
    </row>
    <row r="146" spans="1:25" s="290" customFormat="1" x14ac:dyDescent="0.2">
      <c r="A146" s="396"/>
      <c r="B146" s="395"/>
      <c r="C146" s="357"/>
      <c r="D146" s="305"/>
      <c r="E146" s="316">
        <f t="shared" si="39"/>
        <v>0</v>
      </c>
      <c r="F146" s="350"/>
      <c r="G146" s="312"/>
      <c r="H146" s="313">
        <f t="shared" si="40"/>
        <v>0</v>
      </c>
      <c r="I146" s="857"/>
      <c r="J146" s="858"/>
      <c r="K146" s="859">
        <f t="shared" si="41"/>
        <v>0</v>
      </c>
      <c r="L146" s="883"/>
      <c r="M146" s="884"/>
      <c r="N146" s="885">
        <f t="shared" si="42"/>
        <v>0</v>
      </c>
      <c r="O146" s="342"/>
      <c r="P146" s="314"/>
      <c r="Q146" s="315">
        <f t="shared" si="43"/>
        <v>0</v>
      </c>
      <c r="R146" s="335">
        <f t="shared" si="44"/>
        <v>0</v>
      </c>
      <c r="S146" s="311">
        <f t="shared" si="45"/>
        <v>0</v>
      </c>
      <c r="T146" s="406"/>
      <c r="U146" s="263"/>
      <c r="V146" s="263"/>
      <c r="W146" s="263"/>
      <c r="X146" s="263"/>
      <c r="Y146" s="263"/>
    </row>
    <row r="147" spans="1:25" s="290" customFormat="1" x14ac:dyDescent="0.2">
      <c r="A147" s="396"/>
      <c r="B147" s="395"/>
      <c r="C147" s="357"/>
      <c r="D147" s="305"/>
      <c r="E147" s="316">
        <f t="shared" si="39"/>
        <v>0</v>
      </c>
      <c r="F147" s="350"/>
      <c r="G147" s="312"/>
      <c r="H147" s="313">
        <f t="shared" si="40"/>
        <v>0</v>
      </c>
      <c r="I147" s="857"/>
      <c r="J147" s="858"/>
      <c r="K147" s="859">
        <f t="shared" si="41"/>
        <v>0</v>
      </c>
      <c r="L147" s="883"/>
      <c r="M147" s="884"/>
      <c r="N147" s="885">
        <f t="shared" si="42"/>
        <v>0</v>
      </c>
      <c r="O147" s="342"/>
      <c r="P147" s="314"/>
      <c r="Q147" s="315">
        <f t="shared" si="43"/>
        <v>0</v>
      </c>
      <c r="R147" s="335">
        <f t="shared" si="44"/>
        <v>0</v>
      </c>
      <c r="S147" s="311">
        <f t="shared" si="45"/>
        <v>0</v>
      </c>
      <c r="T147" s="406"/>
      <c r="U147" s="263"/>
      <c r="V147" s="263"/>
      <c r="W147" s="263"/>
      <c r="X147" s="263"/>
      <c r="Y147" s="263"/>
    </row>
    <row r="148" spans="1:25" s="290" customFormat="1" x14ac:dyDescent="0.2">
      <c r="A148" s="396"/>
      <c r="B148" s="395"/>
      <c r="C148" s="357"/>
      <c r="D148" s="305"/>
      <c r="E148" s="316">
        <f t="shared" si="39"/>
        <v>0</v>
      </c>
      <c r="F148" s="350"/>
      <c r="G148" s="312"/>
      <c r="H148" s="313">
        <f t="shared" si="40"/>
        <v>0</v>
      </c>
      <c r="I148" s="857"/>
      <c r="J148" s="858"/>
      <c r="K148" s="859">
        <f t="shared" si="41"/>
        <v>0</v>
      </c>
      <c r="L148" s="883"/>
      <c r="M148" s="884"/>
      <c r="N148" s="885">
        <f t="shared" si="42"/>
        <v>0</v>
      </c>
      <c r="O148" s="342"/>
      <c r="P148" s="314"/>
      <c r="Q148" s="315">
        <f t="shared" si="43"/>
        <v>0</v>
      </c>
      <c r="R148" s="335">
        <f t="shared" si="44"/>
        <v>0</v>
      </c>
      <c r="S148" s="311">
        <f t="shared" si="45"/>
        <v>0</v>
      </c>
      <c r="T148" s="406"/>
      <c r="U148" s="263"/>
      <c r="V148" s="263"/>
      <c r="W148" s="263"/>
      <c r="X148" s="263"/>
      <c r="Y148" s="263"/>
    </row>
    <row r="149" spans="1:25" s="290" customFormat="1" x14ac:dyDescent="0.2">
      <c r="A149" s="396"/>
      <c r="B149" s="395"/>
      <c r="C149" s="357"/>
      <c r="D149" s="305"/>
      <c r="E149" s="316">
        <f t="shared" si="39"/>
        <v>0</v>
      </c>
      <c r="F149" s="350"/>
      <c r="G149" s="312"/>
      <c r="H149" s="313">
        <f t="shared" si="40"/>
        <v>0</v>
      </c>
      <c r="I149" s="857"/>
      <c r="J149" s="858"/>
      <c r="K149" s="859">
        <f t="shared" si="41"/>
        <v>0</v>
      </c>
      <c r="L149" s="883"/>
      <c r="M149" s="884"/>
      <c r="N149" s="885">
        <f t="shared" si="42"/>
        <v>0</v>
      </c>
      <c r="O149" s="342"/>
      <c r="P149" s="314"/>
      <c r="Q149" s="315">
        <f t="shared" si="43"/>
        <v>0</v>
      </c>
      <c r="R149" s="335">
        <f t="shared" si="44"/>
        <v>0</v>
      </c>
      <c r="S149" s="311">
        <f t="shared" si="45"/>
        <v>0</v>
      </c>
      <c r="T149" s="406"/>
      <c r="U149" s="263"/>
      <c r="V149" s="263"/>
      <c r="W149" s="263"/>
      <c r="X149" s="263"/>
      <c r="Y149" s="263"/>
    </row>
    <row r="150" spans="1:25" s="290" customFormat="1" x14ac:dyDescent="0.2">
      <c r="A150" s="396"/>
      <c r="B150" s="395"/>
      <c r="C150" s="357"/>
      <c r="D150" s="305"/>
      <c r="E150" s="316">
        <f t="shared" si="39"/>
        <v>0</v>
      </c>
      <c r="F150" s="350"/>
      <c r="G150" s="312"/>
      <c r="H150" s="313">
        <f t="shared" si="40"/>
        <v>0</v>
      </c>
      <c r="I150" s="857"/>
      <c r="J150" s="858"/>
      <c r="K150" s="859">
        <f t="shared" si="41"/>
        <v>0</v>
      </c>
      <c r="L150" s="883"/>
      <c r="M150" s="884"/>
      <c r="N150" s="885">
        <f t="shared" si="42"/>
        <v>0</v>
      </c>
      <c r="O150" s="342"/>
      <c r="P150" s="314"/>
      <c r="Q150" s="315">
        <f t="shared" si="43"/>
        <v>0</v>
      </c>
      <c r="R150" s="335">
        <f t="shared" si="44"/>
        <v>0</v>
      </c>
      <c r="S150" s="311">
        <f t="shared" si="45"/>
        <v>0</v>
      </c>
      <c r="T150" s="406"/>
      <c r="U150" s="263"/>
      <c r="V150" s="263"/>
      <c r="W150" s="263"/>
      <c r="X150" s="263"/>
      <c r="Y150" s="263"/>
    </row>
    <row r="151" spans="1:25" s="290" customFormat="1" x14ac:dyDescent="0.2">
      <c r="A151" s="396"/>
      <c r="B151" s="395"/>
      <c r="C151" s="357"/>
      <c r="D151" s="305"/>
      <c r="E151" s="316">
        <f t="shared" si="39"/>
        <v>0</v>
      </c>
      <c r="F151" s="350"/>
      <c r="G151" s="312"/>
      <c r="H151" s="313">
        <f t="shared" si="40"/>
        <v>0</v>
      </c>
      <c r="I151" s="857"/>
      <c r="J151" s="858"/>
      <c r="K151" s="859">
        <f t="shared" si="41"/>
        <v>0</v>
      </c>
      <c r="L151" s="883"/>
      <c r="M151" s="884"/>
      <c r="N151" s="885">
        <f t="shared" si="42"/>
        <v>0</v>
      </c>
      <c r="O151" s="342"/>
      <c r="P151" s="314"/>
      <c r="Q151" s="315">
        <f t="shared" si="43"/>
        <v>0</v>
      </c>
      <c r="R151" s="335">
        <f t="shared" si="44"/>
        <v>0</v>
      </c>
      <c r="S151" s="311">
        <f t="shared" si="45"/>
        <v>0</v>
      </c>
      <c r="T151" s="406"/>
      <c r="U151" s="263"/>
      <c r="V151" s="263"/>
      <c r="W151" s="263"/>
      <c r="X151" s="263"/>
      <c r="Y151" s="263"/>
    </row>
    <row r="152" spans="1:25" s="290" customFormat="1" x14ac:dyDescent="0.2">
      <c r="A152" s="396"/>
      <c r="B152" s="395"/>
      <c r="C152" s="357"/>
      <c r="D152" s="305"/>
      <c r="E152" s="316">
        <f t="shared" si="39"/>
        <v>0</v>
      </c>
      <c r="F152" s="350"/>
      <c r="G152" s="312"/>
      <c r="H152" s="313">
        <f t="shared" si="40"/>
        <v>0</v>
      </c>
      <c r="I152" s="857"/>
      <c r="J152" s="858"/>
      <c r="K152" s="859">
        <f t="shared" si="41"/>
        <v>0</v>
      </c>
      <c r="L152" s="883"/>
      <c r="M152" s="884"/>
      <c r="N152" s="885">
        <f t="shared" si="42"/>
        <v>0</v>
      </c>
      <c r="O152" s="342"/>
      <c r="P152" s="314"/>
      <c r="Q152" s="315">
        <f t="shared" si="43"/>
        <v>0</v>
      </c>
      <c r="R152" s="335">
        <f t="shared" si="44"/>
        <v>0</v>
      </c>
      <c r="S152" s="311">
        <f t="shared" si="45"/>
        <v>0</v>
      </c>
      <c r="T152" s="406"/>
      <c r="U152" s="263"/>
      <c r="V152" s="263"/>
      <c r="W152" s="263"/>
      <c r="X152" s="263"/>
      <c r="Y152" s="263"/>
    </row>
    <row r="153" spans="1:25" s="290" customFormat="1" x14ac:dyDescent="0.2">
      <c r="A153" s="396"/>
      <c r="B153" s="395"/>
      <c r="C153" s="357"/>
      <c r="D153" s="305"/>
      <c r="E153" s="316">
        <f t="shared" si="39"/>
        <v>0</v>
      </c>
      <c r="F153" s="350"/>
      <c r="G153" s="312"/>
      <c r="H153" s="313">
        <f t="shared" si="40"/>
        <v>0</v>
      </c>
      <c r="I153" s="857"/>
      <c r="J153" s="858"/>
      <c r="K153" s="859">
        <f t="shared" si="41"/>
        <v>0</v>
      </c>
      <c r="L153" s="883"/>
      <c r="M153" s="884"/>
      <c r="N153" s="885">
        <f t="shared" si="42"/>
        <v>0</v>
      </c>
      <c r="O153" s="342"/>
      <c r="P153" s="314"/>
      <c r="Q153" s="315">
        <f t="shared" si="43"/>
        <v>0</v>
      </c>
      <c r="R153" s="335">
        <f t="shared" si="44"/>
        <v>0</v>
      </c>
      <c r="S153" s="311">
        <f t="shared" si="45"/>
        <v>0</v>
      </c>
      <c r="T153" s="406"/>
      <c r="U153" s="263"/>
      <c r="V153" s="263"/>
      <c r="W153" s="263"/>
      <c r="X153" s="263"/>
      <c r="Y153" s="263"/>
    </row>
    <row r="154" spans="1:25" s="290" customFormat="1" x14ac:dyDescent="0.2">
      <c r="A154" s="396"/>
      <c r="B154" s="395"/>
      <c r="C154" s="357"/>
      <c r="D154" s="305"/>
      <c r="E154" s="316">
        <f t="shared" si="39"/>
        <v>0</v>
      </c>
      <c r="F154" s="350"/>
      <c r="G154" s="312"/>
      <c r="H154" s="313">
        <f t="shared" si="40"/>
        <v>0</v>
      </c>
      <c r="I154" s="857"/>
      <c r="J154" s="858"/>
      <c r="K154" s="859">
        <f t="shared" si="41"/>
        <v>0</v>
      </c>
      <c r="L154" s="883"/>
      <c r="M154" s="884"/>
      <c r="N154" s="885">
        <f t="shared" si="42"/>
        <v>0</v>
      </c>
      <c r="O154" s="342"/>
      <c r="P154" s="314"/>
      <c r="Q154" s="315">
        <f t="shared" si="43"/>
        <v>0</v>
      </c>
      <c r="R154" s="335">
        <f t="shared" si="44"/>
        <v>0</v>
      </c>
      <c r="S154" s="311">
        <f t="shared" si="45"/>
        <v>0</v>
      </c>
      <c r="T154" s="406"/>
      <c r="U154" s="263"/>
      <c r="V154" s="263"/>
      <c r="W154" s="263"/>
      <c r="X154" s="263"/>
      <c r="Y154" s="263"/>
    </row>
    <row r="155" spans="1:25" s="290" customFormat="1" x14ac:dyDescent="0.2">
      <c r="A155" s="396"/>
      <c r="B155" s="395"/>
      <c r="C155" s="357"/>
      <c r="D155" s="305"/>
      <c r="E155" s="316">
        <f t="shared" si="39"/>
        <v>0</v>
      </c>
      <c r="F155" s="350"/>
      <c r="G155" s="312"/>
      <c r="H155" s="313">
        <f t="shared" si="40"/>
        <v>0</v>
      </c>
      <c r="I155" s="857"/>
      <c r="J155" s="858"/>
      <c r="K155" s="859">
        <f t="shared" si="41"/>
        <v>0</v>
      </c>
      <c r="L155" s="883"/>
      <c r="M155" s="884"/>
      <c r="N155" s="885">
        <f t="shared" si="42"/>
        <v>0</v>
      </c>
      <c r="O155" s="342"/>
      <c r="P155" s="314"/>
      <c r="Q155" s="315">
        <f t="shared" si="43"/>
        <v>0</v>
      </c>
      <c r="R155" s="335">
        <f t="shared" si="44"/>
        <v>0</v>
      </c>
      <c r="S155" s="311">
        <f t="shared" si="45"/>
        <v>0</v>
      </c>
      <c r="T155" s="406"/>
      <c r="U155" s="263"/>
      <c r="V155" s="263"/>
      <c r="W155" s="263"/>
      <c r="X155" s="263"/>
      <c r="Y155" s="263"/>
    </row>
    <row r="156" spans="1:25" s="290" customFormat="1" x14ac:dyDescent="0.2">
      <c r="A156" s="396"/>
      <c r="B156" s="395"/>
      <c r="C156" s="357"/>
      <c r="D156" s="305"/>
      <c r="E156" s="316">
        <f t="shared" si="39"/>
        <v>0</v>
      </c>
      <c r="F156" s="350"/>
      <c r="G156" s="312"/>
      <c r="H156" s="313">
        <f t="shared" si="40"/>
        <v>0</v>
      </c>
      <c r="I156" s="857"/>
      <c r="J156" s="858"/>
      <c r="K156" s="859">
        <f t="shared" si="41"/>
        <v>0</v>
      </c>
      <c r="L156" s="883"/>
      <c r="M156" s="884"/>
      <c r="N156" s="885">
        <f t="shared" si="42"/>
        <v>0</v>
      </c>
      <c r="O156" s="342"/>
      <c r="P156" s="314"/>
      <c r="Q156" s="315">
        <f t="shared" si="43"/>
        <v>0</v>
      </c>
      <c r="R156" s="335">
        <f t="shared" si="44"/>
        <v>0</v>
      </c>
      <c r="S156" s="311">
        <f t="shared" si="45"/>
        <v>0</v>
      </c>
      <c r="T156" s="406"/>
      <c r="U156" s="263"/>
      <c r="V156" s="263"/>
      <c r="W156" s="263"/>
      <c r="X156" s="263"/>
      <c r="Y156" s="263"/>
    </row>
    <row r="157" spans="1:25" s="290" customFormat="1" x14ac:dyDescent="0.2">
      <c r="A157" s="396"/>
      <c r="B157" s="395"/>
      <c r="C157" s="357"/>
      <c r="D157" s="305"/>
      <c r="E157" s="316">
        <f t="shared" si="39"/>
        <v>0</v>
      </c>
      <c r="F157" s="350"/>
      <c r="G157" s="312"/>
      <c r="H157" s="313">
        <f t="shared" si="40"/>
        <v>0</v>
      </c>
      <c r="I157" s="857"/>
      <c r="J157" s="858"/>
      <c r="K157" s="859">
        <f t="shared" si="41"/>
        <v>0</v>
      </c>
      <c r="L157" s="883"/>
      <c r="M157" s="884"/>
      <c r="N157" s="885">
        <f t="shared" si="42"/>
        <v>0</v>
      </c>
      <c r="O157" s="342"/>
      <c r="P157" s="314"/>
      <c r="Q157" s="315">
        <f t="shared" si="43"/>
        <v>0</v>
      </c>
      <c r="R157" s="335">
        <f t="shared" si="44"/>
        <v>0</v>
      </c>
      <c r="S157" s="311">
        <f t="shared" si="45"/>
        <v>0</v>
      </c>
      <c r="T157" s="406"/>
      <c r="U157" s="263"/>
      <c r="V157" s="263"/>
      <c r="W157" s="263"/>
      <c r="X157" s="263"/>
      <c r="Y157" s="263"/>
    </row>
    <row r="158" spans="1:25" s="290" customFormat="1" x14ac:dyDescent="0.2">
      <c r="A158" s="396"/>
      <c r="B158" s="395"/>
      <c r="C158" s="357"/>
      <c r="D158" s="305"/>
      <c r="E158" s="316">
        <f t="shared" si="39"/>
        <v>0</v>
      </c>
      <c r="F158" s="350"/>
      <c r="G158" s="312"/>
      <c r="H158" s="313">
        <f t="shared" si="40"/>
        <v>0</v>
      </c>
      <c r="I158" s="857"/>
      <c r="J158" s="858"/>
      <c r="K158" s="859">
        <f t="shared" si="41"/>
        <v>0</v>
      </c>
      <c r="L158" s="883"/>
      <c r="M158" s="884"/>
      <c r="N158" s="885">
        <f t="shared" si="42"/>
        <v>0</v>
      </c>
      <c r="O158" s="342"/>
      <c r="P158" s="314"/>
      <c r="Q158" s="315">
        <f t="shared" si="43"/>
        <v>0</v>
      </c>
      <c r="R158" s="335">
        <f t="shared" si="44"/>
        <v>0</v>
      </c>
      <c r="S158" s="311">
        <f t="shared" si="45"/>
        <v>0</v>
      </c>
      <c r="T158" s="406"/>
      <c r="U158" s="263"/>
      <c r="V158" s="263"/>
      <c r="W158" s="263"/>
      <c r="X158" s="263"/>
      <c r="Y158" s="263"/>
    </row>
    <row r="159" spans="1:25" s="290" customFormat="1" x14ac:dyDescent="0.2">
      <c r="A159" s="1066" t="s">
        <v>152</v>
      </c>
      <c r="B159" s="1067"/>
      <c r="C159" s="356">
        <f>SUM(C160:C179)</f>
        <v>0</v>
      </c>
      <c r="D159" s="299"/>
      <c r="E159" s="299">
        <f>SUM(E160:E179)</f>
        <v>0</v>
      </c>
      <c r="F159" s="348">
        <f>SUM(F160:F179)</f>
        <v>0</v>
      </c>
      <c r="G159" s="300"/>
      <c r="H159" s="301">
        <f>SUM(H160:H179)</f>
        <v>0</v>
      </c>
      <c r="I159" s="851">
        <f>SUM(I160:I179)</f>
        <v>0</v>
      </c>
      <c r="J159" s="852"/>
      <c r="K159" s="853">
        <f>SUM(K160:K179)</f>
        <v>0</v>
      </c>
      <c r="L159" s="877">
        <f>SUM(L160:L179)</f>
        <v>0</v>
      </c>
      <c r="M159" s="878"/>
      <c r="N159" s="879">
        <f>SUM(N160:N179)</f>
        <v>0</v>
      </c>
      <c r="O159" s="340">
        <f>SUM(O160:O179)</f>
        <v>0</v>
      </c>
      <c r="P159" s="302"/>
      <c r="Q159" s="303">
        <f>SUM(Q160:Q179)</f>
        <v>0</v>
      </c>
      <c r="R159" s="334">
        <f>C159+F159+I159+L159+O159</f>
        <v>0</v>
      </c>
      <c r="S159" s="304">
        <f>E159+H159+K159+N159+Q159</f>
        <v>0</v>
      </c>
      <c r="T159" s="407"/>
      <c r="U159" s="263"/>
      <c r="V159" s="263"/>
      <c r="W159" s="263"/>
      <c r="X159" s="263"/>
      <c r="Y159" s="263"/>
    </row>
    <row r="160" spans="1:25" s="290" customFormat="1" x14ac:dyDescent="0.2">
      <c r="A160" s="397"/>
      <c r="B160" s="395"/>
      <c r="C160" s="357"/>
      <c r="D160" s="305"/>
      <c r="E160" s="316">
        <f>C160*D160</f>
        <v>0</v>
      </c>
      <c r="F160" s="350"/>
      <c r="G160" s="312"/>
      <c r="H160" s="313">
        <f>F160*G160</f>
        <v>0</v>
      </c>
      <c r="I160" s="857"/>
      <c r="J160" s="858"/>
      <c r="K160" s="859">
        <f>I160*J160</f>
        <v>0</v>
      </c>
      <c r="L160" s="883"/>
      <c r="M160" s="884"/>
      <c r="N160" s="885">
        <f>L160*M160</f>
        <v>0</v>
      </c>
      <c r="O160" s="342"/>
      <c r="P160" s="314"/>
      <c r="Q160" s="315">
        <f>O160*P160</f>
        <v>0</v>
      </c>
      <c r="R160" s="335">
        <f>C160+F160+I160+L160+O160</f>
        <v>0</v>
      </c>
      <c r="S160" s="311">
        <f>E160+H160+K160+N160+Q160</f>
        <v>0</v>
      </c>
      <c r="T160" s="406"/>
      <c r="U160" s="263"/>
      <c r="V160" s="263"/>
      <c r="W160" s="263"/>
      <c r="X160" s="263"/>
      <c r="Y160" s="263"/>
    </row>
    <row r="161" spans="1:25" s="290" customFormat="1" x14ac:dyDescent="0.2">
      <c r="A161" s="397"/>
      <c r="B161" s="395"/>
      <c r="C161" s="357"/>
      <c r="D161" s="305"/>
      <c r="E161" s="316">
        <f t="shared" ref="E161:E179" si="46">C161*D161</f>
        <v>0</v>
      </c>
      <c r="F161" s="350"/>
      <c r="G161" s="312"/>
      <c r="H161" s="313">
        <f t="shared" ref="H161:H179" si="47">F161*G161</f>
        <v>0</v>
      </c>
      <c r="I161" s="857"/>
      <c r="J161" s="858"/>
      <c r="K161" s="859">
        <f t="shared" ref="K161:K179" si="48">I161*J161</f>
        <v>0</v>
      </c>
      <c r="L161" s="883"/>
      <c r="M161" s="884"/>
      <c r="N161" s="885">
        <f t="shared" ref="N161:N179" si="49">L161*M161</f>
        <v>0</v>
      </c>
      <c r="O161" s="342"/>
      <c r="P161" s="314"/>
      <c r="Q161" s="315">
        <f t="shared" ref="Q161:Q179" si="50">O161*P161</f>
        <v>0</v>
      </c>
      <c r="R161" s="335">
        <f t="shared" ref="R161:R179" si="51">C161+F161+I161+L161+O161</f>
        <v>0</v>
      </c>
      <c r="S161" s="311">
        <f t="shared" ref="S161:S179" si="52">E161+H161+K161+N161+Q161</f>
        <v>0</v>
      </c>
      <c r="T161" s="406"/>
      <c r="U161" s="263"/>
      <c r="V161" s="263"/>
      <c r="W161" s="263"/>
      <c r="X161" s="263"/>
      <c r="Y161" s="263"/>
    </row>
    <row r="162" spans="1:25" s="290" customFormat="1" x14ac:dyDescent="0.2">
      <c r="A162" s="397"/>
      <c r="B162" s="395"/>
      <c r="C162" s="357"/>
      <c r="D162" s="305"/>
      <c r="E162" s="316">
        <f t="shared" si="46"/>
        <v>0</v>
      </c>
      <c r="F162" s="350"/>
      <c r="G162" s="312"/>
      <c r="H162" s="313">
        <f t="shared" si="47"/>
        <v>0</v>
      </c>
      <c r="I162" s="857"/>
      <c r="J162" s="858"/>
      <c r="K162" s="859">
        <f t="shared" si="48"/>
        <v>0</v>
      </c>
      <c r="L162" s="883"/>
      <c r="M162" s="884"/>
      <c r="N162" s="885">
        <f t="shared" si="49"/>
        <v>0</v>
      </c>
      <c r="O162" s="342"/>
      <c r="P162" s="314"/>
      <c r="Q162" s="315">
        <f t="shared" si="50"/>
        <v>0</v>
      </c>
      <c r="R162" s="335">
        <f t="shared" si="51"/>
        <v>0</v>
      </c>
      <c r="S162" s="311">
        <f t="shared" si="52"/>
        <v>0</v>
      </c>
      <c r="T162" s="406"/>
      <c r="U162" s="263"/>
      <c r="V162" s="263"/>
      <c r="W162" s="263"/>
      <c r="X162" s="263"/>
      <c r="Y162" s="263"/>
    </row>
    <row r="163" spans="1:25" s="290" customFormat="1" x14ac:dyDescent="0.2">
      <c r="A163" s="397"/>
      <c r="B163" s="395"/>
      <c r="C163" s="357"/>
      <c r="D163" s="305"/>
      <c r="E163" s="316">
        <f t="shared" si="46"/>
        <v>0</v>
      </c>
      <c r="F163" s="350"/>
      <c r="G163" s="312"/>
      <c r="H163" s="313">
        <f t="shared" si="47"/>
        <v>0</v>
      </c>
      <c r="I163" s="857"/>
      <c r="J163" s="858"/>
      <c r="K163" s="859">
        <f t="shared" si="48"/>
        <v>0</v>
      </c>
      <c r="L163" s="883"/>
      <c r="M163" s="884"/>
      <c r="N163" s="885">
        <f t="shared" si="49"/>
        <v>0</v>
      </c>
      <c r="O163" s="342"/>
      <c r="P163" s="314"/>
      <c r="Q163" s="315">
        <f t="shared" si="50"/>
        <v>0</v>
      </c>
      <c r="R163" s="335">
        <f t="shared" si="51"/>
        <v>0</v>
      </c>
      <c r="S163" s="311">
        <f t="shared" si="52"/>
        <v>0</v>
      </c>
      <c r="T163" s="406"/>
      <c r="U163" s="263"/>
      <c r="V163" s="263"/>
      <c r="W163" s="263"/>
      <c r="X163" s="263"/>
      <c r="Y163" s="263"/>
    </row>
    <row r="164" spans="1:25" s="290" customFormat="1" x14ac:dyDescent="0.2">
      <c r="A164" s="397"/>
      <c r="B164" s="395"/>
      <c r="C164" s="357"/>
      <c r="D164" s="305"/>
      <c r="E164" s="316">
        <f t="shared" si="46"/>
        <v>0</v>
      </c>
      <c r="F164" s="350"/>
      <c r="G164" s="312"/>
      <c r="H164" s="313">
        <f t="shared" si="47"/>
        <v>0</v>
      </c>
      <c r="I164" s="857"/>
      <c r="J164" s="858"/>
      <c r="K164" s="859">
        <f t="shared" si="48"/>
        <v>0</v>
      </c>
      <c r="L164" s="883"/>
      <c r="M164" s="884"/>
      <c r="N164" s="885">
        <f t="shared" si="49"/>
        <v>0</v>
      </c>
      <c r="O164" s="342"/>
      <c r="P164" s="314"/>
      <c r="Q164" s="315">
        <f t="shared" si="50"/>
        <v>0</v>
      </c>
      <c r="R164" s="335">
        <f t="shared" si="51"/>
        <v>0</v>
      </c>
      <c r="S164" s="311">
        <f t="shared" si="52"/>
        <v>0</v>
      </c>
      <c r="T164" s="406"/>
      <c r="U164" s="263"/>
      <c r="V164" s="263"/>
      <c r="W164" s="263"/>
      <c r="X164" s="263"/>
      <c r="Y164" s="263"/>
    </row>
    <row r="165" spans="1:25" s="290" customFormat="1" x14ac:dyDescent="0.2">
      <c r="A165" s="397"/>
      <c r="B165" s="395"/>
      <c r="C165" s="357"/>
      <c r="D165" s="305"/>
      <c r="E165" s="316">
        <f t="shared" si="46"/>
        <v>0</v>
      </c>
      <c r="F165" s="350"/>
      <c r="G165" s="312"/>
      <c r="H165" s="313">
        <f t="shared" si="47"/>
        <v>0</v>
      </c>
      <c r="I165" s="857"/>
      <c r="J165" s="858"/>
      <c r="K165" s="859">
        <f t="shared" si="48"/>
        <v>0</v>
      </c>
      <c r="L165" s="883"/>
      <c r="M165" s="884"/>
      <c r="N165" s="885">
        <f t="shared" si="49"/>
        <v>0</v>
      </c>
      <c r="O165" s="342"/>
      <c r="P165" s="314"/>
      <c r="Q165" s="315">
        <f t="shared" si="50"/>
        <v>0</v>
      </c>
      <c r="R165" s="335">
        <f t="shared" si="51"/>
        <v>0</v>
      </c>
      <c r="S165" s="311">
        <f t="shared" si="52"/>
        <v>0</v>
      </c>
      <c r="T165" s="406"/>
      <c r="U165" s="263"/>
      <c r="V165" s="263"/>
      <c r="W165" s="263"/>
      <c r="X165" s="263"/>
      <c r="Y165" s="263"/>
    </row>
    <row r="166" spans="1:25" s="290" customFormat="1" x14ac:dyDescent="0.2">
      <c r="A166" s="397"/>
      <c r="B166" s="395"/>
      <c r="C166" s="357"/>
      <c r="D166" s="305"/>
      <c r="E166" s="316">
        <f t="shared" si="46"/>
        <v>0</v>
      </c>
      <c r="F166" s="350"/>
      <c r="G166" s="312"/>
      <c r="H166" s="313">
        <f t="shared" si="47"/>
        <v>0</v>
      </c>
      <c r="I166" s="857"/>
      <c r="J166" s="858"/>
      <c r="K166" s="859">
        <f t="shared" si="48"/>
        <v>0</v>
      </c>
      <c r="L166" s="883"/>
      <c r="M166" s="884"/>
      <c r="N166" s="885">
        <f t="shared" si="49"/>
        <v>0</v>
      </c>
      <c r="O166" s="342"/>
      <c r="P166" s="314"/>
      <c r="Q166" s="315">
        <f t="shared" si="50"/>
        <v>0</v>
      </c>
      <c r="R166" s="335">
        <f t="shared" si="51"/>
        <v>0</v>
      </c>
      <c r="S166" s="311">
        <f t="shared" si="52"/>
        <v>0</v>
      </c>
      <c r="T166" s="406"/>
      <c r="U166" s="263"/>
      <c r="V166" s="263"/>
      <c r="W166" s="263"/>
      <c r="X166" s="263"/>
      <c r="Y166" s="263"/>
    </row>
    <row r="167" spans="1:25" s="290" customFormat="1" x14ac:dyDescent="0.2">
      <c r="A167" s="397"/>
      <c r="B167" s="395"/>
      <c r="C167" s="357"/>
      <c r="D167" s="305"/>
      <c r="E167" s="316">
        <f t="shared" ref="E167" si="53">C167*D167</f>
        <v>0</v>
      </c>
      <c r="F167" s="350"/>
      <c r="G167" s="312"/>
      <c r="H167" s="313">
        <f t="shared" ref="H167" si="54">F167*G167</f>
        <v>0</v>
      </c>
      <c r="I167" s="857"/>
      <c r="J167" s="858"/>
      <c r="K167" s="859">
        <f t="shared" si="48"/>
        <v>0</v>
      </c>
      <c r="L167" s="883"/>
      <c r="M167" s="884"/>
      <c r="N167" s="885">
        <f t="shared" si="49"/>
        <v>0</v>
      </c>
      <c r="O167" s="342"/>
      <c r="P167" s="314"/>
      <c r="Q167" s="315">
        <f t="shared" ref="Q167" si="55">O167*P167</f>
        <v>0</v>
      </c>
      <c r="R167" s="335">
        <f t="shared" si="51"/>
        <v>0</v>
      </c>
      <c r="S167" s="311">
        <f t="shared" si="52"/>
        <v>0</v>
      </c>
      <c r="T167" s="406"/>
      <c r="U167" s="263"/>
      <c r="V167" s="263"/>
      <c r="W167" s="263"/>
      <c r="X167" s="263"/>
      <c r="Y167" s="263"/>
    </row>
    <row r="168" spans="1:25" s="290" customFormat="1" x14ac:dyDescent="0.2">
      <c r="A168" s="397"/>
      <c r="B168" s="395"/>
      <c r="C168" s="357"/>
      <c r="D168" s="305"/>
      <c r="E168" s="316">
        <f t="shared" si="46"/>
        <v>0</v>
      </c>
      <c r="F168" s="350"/>
      <c r="G168" s="312"/>
      <c r="H168" s="313">
        <f t="shared" si="47"/>
        <v>0</v>
      </c>
      <c r="I168" s="857"/>
      <c r="J168" s="858"/>
      <c r="K168" s="859">
        <f t="shared" si="48"/>
        <v>0</v>
      </c>
      <c r="L168" s="883"/>
      <c r="M168" s="884"/>
      <c r="N168" s="885">
        <f t="shared" si="49"/>
        <v>0</v>
      </c>
      <c r="O168" s="342"/>
      <c r="P168" s="314"/>
      <c r="Q168" s="315">
        <f t="shared" si="50"/>
        <v>0</v>
      </c>
      <c r="R168" s="335">
        <f t="shared" si="51"/>
        <v>0</v>
      </c>
      <c r="S168" s="311">
        <f t="shared" si="52"/>
        <v>0</v>
      </c>
      <c r="T168" s="406"/>
      <c r="U168" s="263"/>
      <c r="V168" s="263"/>
      <c r="W168" s="263"/>
      <c r="X168" s="263"/>
      <c r="Y168" s="263"/>
    </row>
    <row r="169" spans="1:25" s="290" customFormat="1" x14ac:dyDescent="0.2">
      <c r="A169" s="397"/>
      <c r="B169" s="395"/>
      <c r="C169" s="357"/>
      <c r="D169" s="305"/>
      <c r="E169" s="316">
        <f t="shared" si="46"/>
        <v>0</v>
      </c>
      <c r="F169" s="350"/>
      <c r="G169" s="312"/>
      <c r="H169" s="313">
        <f t="shared" si="47"/>
        <v>0</v>
      </c>
      <c r="I169" s="857"/>
      <c r="J169" s="858"/>
      <c r="K169" s="859">
        <f t="shared" si="48"/>
        <v>0</v>
      </c>
      <c r="L169" s="883"/>
      <c r="M169" s="884"/>
      <c r="N169" s="885">
        <f t="shared" si="49"/>
        <v>0</v>
      </c>
      <c r="O169" s="342"/>
      <c r="P169" s="314"/>
      <c r="Q169" s="315">
        <f t="shared" si="50"/>
        <v>0</v>
      </c>
      <c r="R169" s="335">
        <f t="shared" si="51"/>
        <v>0</v>
      </c>
      <c r="S169" s="311">
        <f t="shared" si="52"/>
        <v>0</v>
      </c>
      <c r="T169" s="406"/>
      <c r="U169" s="263"/>
      <c r="V169" s="263"/>
      <c r="W169" s="263"/>
      <c r="X169" s="263"/>
      <c r="Y169" s="263"/>
    </row>
    <row r="170" spans="1:25" s="290" customFormat="1" x14ac:dyDescent="0.2">
      <c r="A170" s="397"/>
      <c r="B170" s="395"/>
      <c r="C170" s="357"/>
      <c r="D170" s="305"/>
      <c r="E170" s="316">
        <f t="shared" si="46"/>
        <v>0</v>
      </c>
      <c r="F170" s="350"/>
      <c r="G170" s="312"/>
      <c r="H170" s="313">
        <f t="shared" si="47"/>
        <v>0</v>
      </c>
      <c r="I170" s="857"/>
      <c r="J170" s="858"/>
      <c r="K170" s="859">
        <f t="shared" si="48"/>
        <v>0</v>
      </c>
      <c r="L170" s="883"/>
      <c r="M170" s="884"/>
      <c r="N170" s="885">
        <f t="shared" si="49"/>
        <v>0</v>
      </c>
      <c r="O170" s="342"/>
      <c r="P170" s="314"/>
      <c r="Q170" s="315">
        <f t="shared" si="50"/>
        <v>0</v>
      </c>
      <c r="R170" s="335">
        <f t="shared" si="51"/>
        <v>0</v>
      </c>
      <c r="S170" s="311">
        <f t="shared" si="52"/>
        <v>0</v>
      </c>
      <c r="T170" s="406"/>
      <c r="U170" s="263"/>
      <c r="V170" s="263"/>
      <c r="W170" s="263"/>
      <c r="X170" s="263"/>
      <c r="Y170" s="263"/>
    </row>
    <row r="171" spans="1:25" s="290" customFormat="1" x14ac:dyDescent="0.2">
      <c r="A171" s="397"/>
      <c r="B171" s="395"/>
      <c r="C171" s="357"/>
      <c r="D171" s="305"/>
      <c r="E171" s="316">
        <f t="shared" si="46"/>
        <v>0</v>
      </c>
      <c r="F171" s="350"/>
      <c r="G171" s="312"/>
      <c r="H171" s="313">
        <f t="shared" si="47"/>
        <v>0</v>
      </c>
      <c r="I171" s="857"/>
      <c r="J171" s="858"/>
      <c r="K171" s="859">
        <f t="shared" si="48"/>
        <v>0</v>
      </c>
      <c r="L171" s="883"/>
      <c r="M171" s="884"/>
      <c r="N171" s="885">
        <f t="shared" si="49"/>
        <v>0</v>
      </c>
      <c r="O171" s="342"/>
      <c r="P171" s="314"/>
      <c r="Q171" s="315">
        <f t="shared" si="50"/>
        <v>0</v>
      </c>
      <c r="R171" s="335">
        <f t="shared" si="51"/>
        <v>0</v>
      </c>
      <c r="S171" s="311">
        <f t="shared" si="52"/>
        <v>0</v>
      </c>
      <c r="T171" s="406"/>
      <c r="U171" s="263"/>
      <c r="V171" s="263"/>
      <c r="W171" s="263"/>
      <c r="X171" s="263"/>
      <c r="Y171" s="263"/>
    </row>
    <row r="172" spans="1:25" s="290" customFormat="1" x14ac:dyDescent="0.2">
      <c r="A172" s="397"/>
      <c r="B172" s="395"/>
      <c r="C172" s="357"/>
      <c r="D172" s="305"/>
      <c r="E172" s="316">
        <f t="shared" si="46"/>
        <v>0</v>
      </c>
      <c r="F172" s="350"/>
      <c r="G172" s="312"/>
      <c r="H172" s="313">
        <f t="shared" si="47"/>
        <v>0</v>
      </c>
      <c r="I172" s="857"/>
      <c r="J172" s="858"/>
      <c r="K172" s="859">
        <f t="shared" si="48"/>
        <v>0</v>
      </c>
      <c r="L172" s="883"/>
      <c r="M172" s="884"/>
      <c r="N172" s="885">
        <f t="shared" si="49"/>
        <v>0</v>
      </c>
      <c r="O172" s="342"/>
      <c r="P172" s="314"/>
      <c r="Q172" s="315">
        <f t="shared" si="50"/>
        <v>0</v>
      </c>
      <c r="R172" s="335">
        <f t="shared" si="51"/>
        <v>0</v>
      </c>
      <c r="S172" s="311">
        <f t="shared" si="52"/>
        <v>0</v>
      </c>
      <c r="T172" s="406"/>
      <c r="U172" s="263"/>
      <c r="V172" s="263"/>
      <c r="W172" s="263"/>
      <c r="X172" s="263"/>
      <c r="Y172" s="263"/>
    </row>
    <row r="173" spans="1:25" s="290" customFormat="1" x14ac:dyDescent="0.2">
      <c r="A173" s="397"/>
      <c r="B173" s="395"/>
      <c r="C173" s="357"/>
      <c r="D173" s="305"/>
      <c r="E173" s="316">
        <f t="shared" si="46"/>
        <v>0</v>
      </c>
      <c r="F173" s="350"/>
      <c r="G173" s="312"/>
      <c r="H173" s="313">
        <f t="shared" si="47"/>
        <v>0</v>
      </c>
      <c r="I173" s="857"/>
      <c r="J173" s="858"/>
      <c r="K173" s="859">
        <f t="shared" si="48"/>
        <v>0</v>
      </c>
      <c r="L173" s="883"/>
      <c r="M173" s="884"/>
      <c r="N173" s="885">
        <f t="shared" si="49"/>
        <v>0</v>
      </c>
      <c r="O173" s="342"/>
      <c r="P173" s="314"/>
      <c r="Q173" s="315">
        <f t="shared" si="50"/>
        <v>0</v>
      </c>
      <c r="R173" s="335">
        <f t="shared" si="51"/>
        <v>0</v>
      </c>
      <c r="S173" s="311">
        <f t="shared" si="52"/>
        <v>0</v>
      </c>
      <c r="T173" s="406"/>
      <c r="U173" s="263"/>
      <c r="V173" s="263"/>
      <c r="W173" s="263"/>
      <c r="X173" s="263"/>
      <c r="Y173" s="263"/>
    </row>
    <row r="174" spans="1:25" s="290" customFormat="1" x14ac:dyDescent="0.2">
      <c r="A174" s="397"/>
      <c r="B174" s="395"/>
      <c r="C174" s="357"/>
      <c r="D174" s="305"/>
      <c r="E174" s="316">
        <f t="shared" si="46"/>
        <v>0</v>
      </c>
      <c r="F174" s="350"/>
      <c r="G174" s="312"/>
      <c r="H174" s="313">
        <f t="shared" si="47"/>
        <v>0</v>
      </c>
      <c r="I174" s="857"/>
      <c r="J174" s="858"/>
      <c r="K174" s="859">
        <f t="shared" si="48"/>
        <v>0</v>
      </c>
      <c r="L174" s="883"/>
      <c r="M174" s="884"/>
      <c r="N174" s="885">
        <f t="shared" si="49"/>
        <v>0</v>
      </c>
      <c r="O174" s="342"/>
      <c r="P174" s="314"/>
      <c r="Q174" s="315">
        <f t="shared" si="50"/>
        <v>0</v>
      </c>
      <c r="R174" s="335">
        <f t="shared" si="51"/>
        <v>0</v>
      </c>
      <c r="S174" s="311">
        <f t="shared" si="52"/>
        <v>0</v>
      </c>
      <c r="T174" s="406"/>
      <c r="U174" s="263"/>
      <c r="V174" s="263"/>
      <c r="W174" s="263"/>
      <c r="X174" s="263"/>
      <c r="Y174" s="263"/>
    </row>
    <row r="175" spans="1:25" s="290" customFormat="1" x14ac:dyDescent="0.2">
      <c r="A175" s="397"/>
      <c r="B175" s="395"/>
      <c r="C175" s="357"/>
      <c r="D175" s="305"/>
      <c r="E175" s="316">
        <f t="shared" si="46"/>
        <v>0</v>
      </c>
      <c r="F175" s="350"/>
      <c r="G175" s="312"/>
      <c r="H175" s="313">
        <f t="shared" si="47"/>
        <v>0</v>
      </c>
      <c r="I175" s="857"/>
      <c r="J175" s="858"/>
      <c r="K175" s="859">
        <f t="shared" si="48"/>
        <v>0</v>
      </c>
      <c r="L175" s="883"/>
      <c r="M175" s="884"/>
      <c r="N175" s="885">
        <f t="shared" si="49"/>
        <v>0</v>
      </c>
      <c r="O175" s="342"/>
      <c r="P175" s="314"/>
      <c r="Q175" s="315">
        <f t="shared" si="50"/>
        <v>0</v>
      </c>
      <c r="R175" s="335">
        <f t="shared" si="51"/>
        <v>0</v>
      </c>
      <c r="S175" s="311">
        <f t="shared" si="52"/>
        <v>0</v>
      </c>
      <c r="T175" s="406"/>
      <c r="U175" s="263"/>
      <c r="V175" s="263"/>
      <c r="W175" s="263"/>
      <c r="X175" s="263"/>
      <c r="Y175" s="263"/>
    </row>
    <row r="176" spans="1:25" s="290" customFormat="1" x14ac:dyDescent="0.2">
      <c r="A176" s="397"/>
      <c r="B176" s="395"/>
      <c r="C176" s="357"/>
      <c r="D176" s="305"/>
      <c r="E176" s="316">
        <f t="shared" si="46"/>
        <v>0</v>
      </c>
      <c r="F176" s="350"/>
      <c r="G176" s="312"/>
      <c r="H176" s="313">
        <f t="shared" si="47"/>
        <v>0</v>
      </c>
      <c r="I176" s="857"/>
      <c r="J176" s="858"/>
      <c r="K176" s="859">
        <f t="shared" si="48"/>
        <v>0</v>
      </c>
      <c r="L176" s="883"/>
      <c r="M176" s="884"/>
      <c r="N176" s="885">
        <f t="shared" si="49"/>
        <v>0</v>
      </c>
      <c r="O176" s="342"/>
      <c r="P176" s="314"/>
      <c r="Q176" s="315">
        <f t="shared" si="50"/>
        <v>0</v>
      </c>
      <c r="R176" s="335">
        <f t="shared" si="51"/>
        <v>0</v>
      </c>
      <c r="S176" s="311">
        <f t="shared" si="52"/>
        <v>0</v>
      </c>
      <c r="T176" s="406"/>
      <c r="U176" s="263"/>
      <c r="V176" s="263"/>
      <c r="W176" s="263"/>
      <c r="X176" s="263"/>
      <c r="Y176" s="263"/>
    </row>
    <row r="177" spans="1:25" s="290" customFormat="1" x14ac:dyDescent="0.2">
      <c r="A177" s="397"/>
      <c r="B177" s="395"/>
      <c r="C177" s="357"/>
      <c r="D177" s="305"/>
      <c r="E177" s="316">
        <f t="shared" si="46"/>
        <v>0</v>
      </c>
      <c r="F177" s="350"/>
      <c r="G177" s="312"/>
      <c r="H177" s="313">
        <f t="shared" si="47"/>
        <v>0</v>
      </c>
      <c r="I177" s="857"/>
      <c r="J177" s="858"/>
      <c r="K177" s="859">
        <f t="shared" si="48"/>
        <v>0</v>
      </c>
      <c r="L177" s="883"/>
      <c r="M177" s="884"/>
      <c r="N177" s="885">
        <f t="shared" si="49"/>
        <v>0</v>
      </c>
      <c r="O177" s="342"/>
      <c r="P177" s="314"/>
      <c r="Q177" s="315">
        <f t="shared" si="50"/>
        <v>0</v>
      </c>
      <c r="R177" s="335">
        <f t="shared" si="51"/>
        <v>0</v>
      </c>
      <c r="S177" s="311">
        <f t="shared" si="52"/>
        <v>0</v>
      </c>
      <c r="T177" s="406"/>
      <c r="U177" s="263"/>
      <c r="V177" s="263"/>
      <c r="W177" s="263"/>
      <c r="X177" s="263"/>
      <c r="Y177" s="263"/>
    </row>
    <row r="178" spans="1:25" s="290" customFormat="1" x14ac:dyDescent="0.2">
      <c r="A178" s="397"/>
      <c r="B178" s="395"/>
      <c r="C178" s="357"/>
      <c r="D178" s="305"/>
      <c r="E178" s="316">
        <f t="shared" si="46"/>
        <v>0</v>
      </c>
      <c r="F178" s="350"/>
      <c r="G178" s="312"/>
      <c r="H178" s="313">
        <f t="shared" si="47"/>
        <v>0</v>
      </c>
      <c r="I178" s="857"/>
      <c r="J178" s="858"/>
      <c r="K178" s="859">
        <f t="shared" si="48"/>
        <v>0</v>
      </c>
      <c r="L178" s="883"/>
      <c r="M178" s="884"/>
      <c r="N178" s="885">
        <f t="shared" si="49"/>
        <v>0</v>
      </c>
      <c r="O178" s="342"/>
      <c r="P178" s="314"/>
      <c r="Q178" s="315">
        <f t="shared" si="50"/>
        <v>0</v>
      </c>
      <c r="R178" s="335">
        <f t="shared" si="51"/>
        <v>0</v>
      </c>
      <c r="S178" s="311">
        <f t="shared" si="52"/>
        <v>0</v>
      </c>
      <c r="T178" s="406"/>
      <c r="U178" s="263"/>
      <c r="V178" s="263"/>
      <c r="W178" s="263"/>
      <c r="X178" s="263"/>
      <c r="Y178" s="263"/>
    </row>
    <row r="179" spans="1:25" s="290" customFormat="1" ht="13.5" thickBot="1" x14ac:dyDescent="0.25">
      <c r="A179" s="398"/>
      <c r="B179" s="399"/>
      <c r="C179" s="358"/>
      <c r="D179" s="317"/>
      <c r="E179" s="316">
        <f t="shared" si="46"/>
        <v>0</v>
      </c>
      <c r="F179" s="351"/>
      <c r="G179" s="318"/>
      <c r="H179" s="319">
        <f t="shared" si="47"/>
        <v>0</v>
      </c>
      <c r="I179" s="860"/>
      <c r="J179" s="861"/>
      <c r="K179" s="862">
        <f t="shared" si="48"/>
        <v>0</v>
      </c>
      <c r="L179" s="886"/>
      <c r="M179" s="887"/>
      <c r="N179" s="888">
        <f t="shared" si="49"/>
        <v>0</v>
      </c>
      <c r="O179" s="343"/>
      <c r="P179" s="320"/>
      <c r="Q179" s="321">
        <f t="shared" si="50"/>
        <v>0</v>
      </c>
      <c r="R179" s="335">
        <f t="shared" si="51"/>
        <v>0</v>
      </c>
      <c r="S179" s="311">
        <f t="shared" si="52"/>
        <v>0</v>
      </c>
      <c r="T179" s="408"/>
      <c r="U179" s="263"/>
      <c r="V179" s="263"/>
      <c r="W179" s="263"/>
      <c r="X179" s="263"/>
      <c r="Y179" s="263"/>
    </row>
    <row r="180" spans="1:25" s="281" customFormat="1" ht="13.5" thickBot="1" x14ac:dyDescent="0.25">
      <c r="A180" s="1077" t="s">
        <v>153</v>
      </c>
      <c r="B180" s="1078"/>
      <c r="C180" s="359">
        <f>C12+C33+C54+C75+C96+C117+C138+C159</f>
        <v>0</v>
      </c>
      <c r="D180" s="322"/>
      <c r="E180" s="323">
        <f>E12+E33+E54+E75+E96+E117+E138+E159</f>
        <v>0</v>
      </c>
      <c r="F180" s="352">
        <f>F12+F33+F54+F75+F96+F117+F138+F159</f>
        <v>0</v>
      </c>
      <c r="G180" s="322"/>
      <c r="H180" s="324">
        <f>H12+H33+H54+H75+H96+H117+H138+H159</f>
        <v>0</v>
      </c>
      <c r="I180" s="863">
        <f>I12+I33+I54+I75+I96+I117+I138+I159</f>
        <v>0</v>
      </c>
      <c r="J180" s="864"/>
      <c r="K180" s="864">
        <f>K12+K33+K54+K75+K96+K117+K138+K159</f>
        <v>0</v>
      </c>
      <c r="L180" s="889">
        <f>L12+L33+L54+L75+L96+L117+L138+L159</f>
        <v>0</v>
      </c>
      <c r="M180" s="890"/>
      <c r="N180" s="890">
        <f>N12+N33+N54+N75+N96+N117+N138+N159</f>
        <v>0</v>
      </c>
      <c r="O180" s="344">
        <f>O12+O33+O54+O75+O96+O117+O138+O159</f>
        <v>0</v>
      </c>
      <c r="P180" s="322"/>
      <c r="Q180" s="325">
        <f>Q12+Q33+Q54+Q75+Q96+Q117+Q138+Q159</f>
        <v>0</v>
      </c>
      <c r="R180" s="336">
        <f>O180+F180+I180+L180+C180</f>
        <v>0</v>
      </c>
      <c r="S180" s="326">
        <f>Q180+H180+K180+N180+E180</f>
        <v>0</v>
      </c>
      <c r="T180" s="327"/>
      <c r="U180" s="260"/>
      <c r="V180" s="260"/>
      <c r="W180" s="260"/>
      <c r="X180" s="260"/>
      <c r="Y180" s="260"/>
    </row>
    <row r="182" spans="1:25" ht="14.25" customHeight="1" thickBot="1" x14ac:dyDescent="0.25">
      <c r="A182" s="1081" t="s">
        <v>31</v>
      </c>
      <c r="B182" s="1081"/>
      <c r="C182" s="1081"/>
      <c r="D182" s="1081"/>
      <c r="E182" s="328"/>
      <c r="F182" s="329"/>
    </row>
    <row r="183" spans="1:25" ht="157.5" customHeight="1" thickBot="1" x14ac:dyDescent="0.25">
      <c r="A183" s="1071"/>
      <c r="B183" s="1072"/>
      <c r="C183" s="1072"/>
      <c r="D183" s="1072"/>
      <c r="E183" s="1072"/>
      <c r="F183" s="1072"/>
      <c r="G183" s="1072"/>
      <c r="H183" s="1072"/>
      <c r="I183" s="1072"/>
      <c r="J183" s="1072"/>
      <c r="K183" s="1072"/>
      <c r="L183" s="1072"/>
      <c r="M183" s="1072"/>
      <c r="N183" s="1073"/>
    </row>
  </sheetData>
  <sheetProtection selectLockedCells="1"/>
  <customSheetViews>
    <customSheetView guid="{640DA41A-A77A-482D-897F-55BCEE7E5329}" scale="110" showGridLines="0" fitToPage="1">
      <pane ySplit="7" topLeftCell="A8" activePane="bottomLeft" state="frozen"/>
      <selection pane="bottomLeft" activeCell="B20" sqref="B20"/>
      <pageMargins left="0" right="0" top="0" bottom="0" header="0" footer="0"/>
      <printOptions horizontalCentered="1"/>
      <pageSetup scale="58" fitToHeight="3" orientation="landscape" r:id="rId1"/>
      <headerFooter alignWithMargins="0">
        <oddFooter>&amp;La. Personnel&amp;R Page &amp;P of &amp;N</oddFooter>
      </headerFooter>
    </customSheetView>
  </customSheetViews>
  <mergeCells count="28">
    <mergeCell ref="A3:N4"/>
    <mergeCell ref="A6:A7"/>
    <mergeCell ref="B6:B7"/>
    <mergeCell ref="C6:E6"/>
    <mergeCell ref="F6:H6"/>
    <mergeCell ref="A183:N183"/>
    <mergeCell ref="A1:B1"/>
    <mergeCell ref="F1:I1"/>
    <mergeCell ref="D1:E1"/>
    <mergeCell ref="A75:B75"/>
    <mergeCell ref="A96:B96"/>
    <mergeCell ref="A117:B117"/>
    <mergeCell ref="A138:B138"/>
    <mergeCell ref="A159:B159"/>
    <mergeCell ref="A180:B180"/>
    <mergeCell ref="I6:K6"/>
    <mergeCell ref="L6:N6"/>
    <mergeCell ref="A182:D182"/>
    <mergeCell ref="A54:B54"/>
    <mergeCell ref="L1:N1"/>
    <mergeCell ref="A2:N2"/>
    <mergeCell ref="S6:S7"/>
    <mergeCell ref="T6:T7"/>
    <mergeCell ref="A9:A11"/>
    <mergeCell ref="A12:B12"/>
    <mergeCell ref="A33:B33"/>
    <mergeCell ref="O6:Q6"/>
    <mergeCell ref="R6:R7"/>
  </mergeCells>
  <conditionalFormatting sqref="F1:I1">
    <cfRule type="beginsWith" dxfId="11" priority="1" operator="beginsWith" text="0">
      <formula>LEFT(F1,1)="0"</formula>
    </cfRule>
  </conditionalFormatting>
  <printOptions horizontalCentered="1"/>
  <pageMargins left="0.5" right="0.5" top="0.25" bottom="0.5" header="0.5" footer="0.25"/>
  <pageSetup scale="58" fitToHeight="3" orientation="landscape" r:id="rId2"/>
  <headerFooter alignWithMargins="0">
    <oddFooter>&amp;La. Personnel&amp;R Page &amp;P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3">
    <pageSetUpPr fitToPage="1"/>
  </sheetPr>
  <dimension ref="A1:O86"/>
  <sheetViews>
    <sheetView showGridLines="0" zoomScale="90" zoomScaleNormal="90" workbookViewId="0">
      <selection activeCell="H4" sqref="H4"/>
    </sheetView>
  </sheetViews>
  <sheetFormatPr defaultColWidth="9.140625" defaultRowHeight="12.75" x14ac:dyDescent="0.2"/>
  <cols>
    <col min="1" max="1" width="8.7109375" style="1" customWidth="1"/>
    <col min="2" max="3" width="9.140625" style="1"/>
    <col min="4" max="5" width="22.85546875" style="1" customWidth="1"/>
    <col min="6" max="6" width="22.7109375" style="1" customWidth="1"/>
    <col min="7" max="7" width="22.85546875" style="1" customWidth="1"/>
    <col min="8" max="8" width="22.5703125" style="1" customWidth="1"/>
    <col min="9" max="9" width="29.7109375" style="1" customWidth="1"/>
    <col min="10" max="10" width="0.28515625" style="369" customWidth="1"/>
    <col min="11" max="16384" width="9.140625" style="1"/>
  </cols>
  <sheetData>
    <row r="1" spans="1:15" s="3" customFormat="1" ht="27.75" customHeight="1" x14ac:dyDescent="0.2">
      <c r="A1" s="1101" t="s">
        <v>0</v>
      </c>
      <c r="B1" s="1101"/>
      <c r="C1" s="1101"/>
      <c r="D1" s="1101"/>
      <c r="E1" s="643" t="s">
        <v>5</v>
      </c>
      <c r="F1" s="1102">
        <f>'Instructions and Summary'!B4</f>
        <v>0</v>
      </c>
      <c r="G1" s="1102"/>
      <c r="H1" s="1102"/>
      <c r="I1" s="537" t="str">
        <f>'Instructions and Summary'!G1</f>
        <v>07/07/2023   V 2</v>
      </c>
      <c r="J1" s="369"/>
      <c r="K1" s="246"/>
      <c r="L1" s="246"/>
      <c r="M1" s="246"/>
    </row>
    <row r="2" spans="1:15" s="9" customFormat="1" ht="18.75" thickBot="1" x14ac:dyDescent="0.25">
      <c r="A2" s="909" t="s">
        <v>18</v>
      </c>
      <c r="B2" s="909"/>
      <c r="C2" s="909"/>
      <c r="D2" s="909"/>
      <c r="E2" s="909"/>
      <c r="F2" s="909"/>
      <c r="G2" s="909"/>
      <c r="H2" s="909"/>
      <c r="I2" s="909"/>
      <c r="J2" s="370"/>
    </row>
    <row r="3" spans="1:15" s="4" customFormat="1" ht="15" customHeight="1" x14ac:dyDescent="0.2">
      <c r="A3" s="1116" t="s">
        <v>154</v>
      </c>
      <c r="B3" s="1117"/>
      <c r="C3" s="1118"/>
      <c r="D3" s="37" t="s">
        <v>11</v>
      </c>
      <c r="E3" s="38" t="s">
        <v>12</v>
      </c>
      <c r="F3" s="836" t="s">
        <v>155</v>
      </c>
      <c r="G3" s="833" t="s">
        <v>301</v>
      </c>
      <c r="H3" s="39" t="s">
        <v>302</v>
      </c>
      <c r="I3" s="1122" t="s">
        <v>45</v>
      </c>
      <c r="J3" s="1123"/>
      <c r="K3" s="8"/>
      <c r="L3" s="371"/>
      <c r="M3" s="535"/>
      <c r="N3" s="535"/>
      <c r="O3" s="535"/>
    </row>
    <row r="4" spans="1:15" s="4" customFormat="1" ht="14.25" customHeight="1" x14ac:dyDescent="0.25">
      <c r="A4" s="1108"/>
      <c r="B4" s="1109"/>
      <c r="C4" s="1110"/>
      <c r="D4" s="145">
        <v>0</v>
      </c>
      <c r="E4" s="146">
        <v>0</v>
      </c>
      <c r="F4" s="837">
        <v>0</v>
      </c>
      <c r="G4" s="834">
        <v>0</v>
      </c>
      <c r="H4" s="147">
        <v>0</v>
      </c>
      <c r="I4" s="1124"/>
      <c r="J4" s="1125"/>
      <c r="K4" s="8"/>
      <c r="L4" s="371"/>
      <c r="M4" s="535"/>
      <c r="N4" s="535"/>
      <c r="O4" s="535"/>
    </row>
    <row r="5" spans="1:15" s="4" customFormat="1" ht="14.25" customHeight="1" x14ac:dyDescent="0.25">
      <c r="A5" s="1108"/>
      <c r="B5" s="1109"/>
      <c r="C5" s="1110"/>
      <c r="D5" s="145">
        <v>0</v>
      </c>
      <c r="E5" s="146">
        <v>0</v>
      </c>
      <c r="F5" s="837">
        <v>0</v>
      </c>
      <c r="G5" s="834">
        <v>0</v>
      </c>
      <c r="H5" s="147">
        <v>0</v>
      </c>
      <c r="I5" s="364"/>
      <c r="J5" s="365"/>
      <c r="K5" s="8"/>
      <c r="L5" s="371"/>
      <c r="M5" s="535"/>
      <c r="N5" s="535"/>
      <c r="O5" s="535"/>
    </row>
    <row r="6" spans="1:15" s="4" customFormat="1" ht="14.25" customHeight="1" x14ac:dyDescent="0.25">
      <c r="A6" s="1108"/>
      <c r="B6" s="1109"/>
      <c r="C6" s="1110"/>
      <c r="D6" s="145">
        <v>0</v>
      </c>
      <c r="E6" s="146">
        <v>0</v>
      </c>
      <c r="F6" s="837">
        <v>0</v>
      </c>
      <c r="G6" s="834">
        <v>0</v>
      </c>
      <c r="H6" s="147">
        <v>0</v>
      </c>
      <c r="I6" s="364"/>
      <c r="J6" s="365"/>
      <c r="K6" s="8"/>
      <c r="L6" s="371"/>
      <c r="M6" s="535"/>
      <c r="N6" s="535"/>
      <c r="O6" s="535"/>
    </row>
    <row r="7" spans="1:15" s="4" customFormat="1" ht="14.25" customHeight="1" x14ac:dyDescent="0.25">
      <c r="A7" s="1108"/>
      <c r="B7" s="1109"/>
      <c r="C7" s="1110"/>
      <c r="D7" s="145">
        <v>0</v>
      </c>
      <c r="E7" s="146">
        <v>0</v>
      </c>
      <c r="F7" s="837">
        <v>0</v>
      </c>
      <c r="G7" s="834">
        <v>0</v>
      </c>
      <c r="H7" s="147">
        <v>0</v>
      </c>
      <c r="I7" s="364"/>
      <c r="J7" s="365"/>
      <c r="K7" s="8"/>
      <c r="L7" s="371"/>
      <c r="M7" s="535"/>
      <c r="N7" s="535"/>
      <c r="O7" s="535"/>
    </row>
    <row r="8" spans="1:15" s="4" customFormat="1" ht="14.25" customHeight="1" x14ac:dyDescent="0.25">
      <c r="A8" s="1108"/>
      <c r="B8" s="1109"/>
      <c r="C8" s="1110"/>
      <c r="D8" s="145">
        <v>0</v>
      </c>
      <c r="E8" s="146">
        <v>0</v>
      </c>
      <c r="F8" s="837">
        <v>0</v>
      </c>
      <c r="G8" s="834">
        <v>0</v>
      </c>
      <c r="H8" s="147">
        <v>0</v>
      </c>
      <c r="I8" s="364"/>
      <c r="J8" s="365"/>
      <c r="K8" s="8"/>
      <c r="L8" s="371"/>
      <c r="M8" s="535"/>
      <c r="N8" s="535"/>
      <c r="O8" s="535"/>
    </row>
    <row r="9" spans="1:15" s="4" customFormat="1" ht="14.25" customHeight="1" x14ac:dyDescent="0.25">
      <c r="A9" s="1108"/>
      <c r="B9" s="1109"/>
      <c r="C9" s="1110"/>
      <c r="D9" s="145">
        <v>0</v>
      </c>
      <c r="E9" s="146">
        <v>0</v>
      </c>
      <c r="F9" s="837">
        <v>0</v>
      </c>
      <c r="G9" s="834">
        <v>0</v>
      </c>
      <c r="H9" s="147">
        <v>0</v>
      </c>
      <c r="I9" s="364"/>
      <c r="J9" s="365"/>
      <c r="K9" s="8"/>
      <c r="L9" s="371"/>
      <c r="M9" s="535"/>
      <c r="N9" s="535"/>
      <c r="O9" s="535"/>
    </row>
    <row r="10" spans="1:15" s="4" customFormat="1" ht="14.25" customHeight="1" thickBot="1" x14ac:dyDescent="0.3">
      <c r="A10" s="1119" t="s">
        <v>156</v>
      </c>
      <c r="B10" s="1120"/>
      <c r="C10" s="1121"/>
      <c r="D10" s="150">
        <v>0</v>
      </c>
      <c r="E10" s="151">
        <v>0</v>
      </c>
      <c r="F10" s="838">
        <v>0</v>
      </c>
      <c r="G10" s="835">
        <v>0</v>
      </c>
      <c r="H10" s="152">
        <v>0</v>
      </c>
      <c r="I10" s="1126">
        <f>SUM(D10:H10)</f>
        <v>0</v>
      </c>
      <c r="J10" s="1127"/>
      <c r="K10" s="8"/>
      <c r="L10" s="371"/>
      <c r="M10" s="535"/>
      <c r="N10" s="535"/>
      <c r="O10" s="535"/>
    </row>
    <row r="11" spans="1:15" s="4" customFormat="1" ht="14.25" customHeight="1" x14ac:dyDescent="0.2">
      <c r="A11" s="1106" t="str">
        <f>IF(A15=A17,"One box should be checked in the fringe rate agreement section.","")</f>
        <v>One box should be checked in the fringe rate agreement section.</v>
      </c>
      <c r="B11" s="1106"/>
      <c r="C11" s="1106"/>
      <c r="D11" s="1106"/>
      <c r="E11" s="1106"/>
      <c r="F11" s="1106"/>
      <c r="G11" s="1106"/>
      <c r="H11" s="1106"/>
      <c r="I11" s="1106"/>
      <c r="J11" s="371"/>
      <c r="K11" s="535"/>
      <c r="L11" s="535"/>
      <c r="M11" s="535"/>
    </row>
    <row r="12" spans="1:15" s="3" customFormat="1" ht="13.5" thickBot="1" x14ac:dyDescent="0.25">
      <c r="A12" s="1107"/>
      <c r="B12" s="1107"/>
      <c r="C12" s="1107"/>
      <c r="D12" s="1107"/>
      <c r="E12" s="1107"/>
      <c r="F12" s="1107"/>
      <c r="G12" s="1107"/>
      <c r="H12" s="1107"/>
      <c r="I12" s="1107"/>
      <c r="J12" s="369"/>
      <c r="K12" s="246"/>
      <c r="L12" s="246"/>
      <c r="M12" s="246"/>
    </row>
    <row r="13" spans="1:15" s="3" customFormat="1" ht="23.25" customHeight="1" x14ac:dyDescent="0.2">
      <c r="A13" s="1097" t="s">
        <v>157</v>
      </c>
      <c r="B13" s="1098"/>
      <c r="C13" s="1098"/>
      <c r="D13" s="1098"/>
      <c r="E13" s="1098"/>
      <c r="F13" s="1098"/>
      <c r="G13" s="1098"/>
      <c r="H13" s="1098"/>
      <c r="I13" s="1099"/>
      <c r="J13" s="369"/>
      <c r="K13" s="246"/>
      <c r="L13" s="246"/>
      <c r="M13" s="246"/>
    </row>
    <row r="14" spans="1:15" s="3" customFormat="1" ht="45.75" customHeight="1" thickBot="1" x14ac:dyDescent="0.25">
      <c r="A14" s="1133" t="s">
        <v>287</v>
      </c>
      <c r="B14" s="1134"/>
      <c r="C14" s="1134"/>
      <c r="D14" s="1134"/>
      <c r="E14" s="1134"/>
      <c r="F14" s="1134"/>
      <c r="G14" s="1134"/>
      <c r="H14" s="1134"/>
      <c r="I14" s="1135"/>
      <c r="J14" s="369"/>
      <c r="K14" s="246"/>
      <c r="L14" s="246"/>
      <c r="M14" s="246"/>
    </row>
    <row r="15" spans="1:15" s="3" customFormat="1" ht="30.75" customHeight="1" thickBot="1" x14ac:dyDescent="0.3">
      <c r="A15" s="252"/>
      <c r="B15" s="1130" t="s">
        <v>158</v>
      </c>
      <c r="C15" s="1131"/>
      <c r="D15" s="1131"/>
      <c r="E15" s="1131"/>
      <c r="F15" s="1131"/>
      <c r="G15" s="1131"/>
      <c r="H15" s="1131"/>
      <c r="I15" s="1132"/>
      <c r="J15" s="369"/>
      <c r="K15" s="246"/>
      <c r="L15" s="246"/>
      <c r="M15" s="246"/>
    </row>
    <row r="16" spans="1:15" s="3" customFormat="1" ht="19.5" customHeight="1" thickBot="1" x14ac:dyDescent="0.3">
      <c r="A16" s="125"/>
      <c r="B16" s="1114"/>
      <c r="C16" s="1114"/>
      <c r="D16" s="1114"/>
      <c r="E16" s="1114"/>
      <c r="F16" s="1114"/>
      <c r="G16" s="1114"/>
      <c r="H16" s="1114"/>
      <c r="I16" s="1115"/>
      <c r="J16" s="369"/>
      <c r="K16" s="1100"/>
      <c r="L16" s="1100"/>
      <c r="M16" s="1100"/>
    </row>
    <row r="17" spans="1:13" s="3" customFormat="1" ht="18.75" thickBot="1" x14ac:dyDescent="0.25">
      <c r="A17" s="256"/>
      <c r="B17" s="1128" t="s">
        <v>159</v>
      </c>
      <c r="C17" s="1128"/>
      <c r="D17" s="1128"/>
      <c r="E17" s="1128"/>
      <c r="F17" s="1128"/>
      <c r="G17" s="1128"/>
      <c r="H17" s="1128"/>
      <c r="I17" s="1129"/>
      <c r="J17" s="369"/>
      <c r="K17" s="1100"/>
      <c r="L17" s="1100"/>
      <c r="M17" s="1100"/>
    </row>
    <row r="18" spans="1:13" s="3" customFormat="1" ht="73.5" customHeight="1" thickBot="1" x14ac:dyDescent="0.25">
      <c r="A18" s="568"/>
      <c r="B18" s="1103" t="s">
        <v>288</v>
      </c>
      <c r="C18" s="1104"/>
      <c r="D18" s="1104"/>
      <c r="E18" s="1104"/>
      <c r="F18" s="1104"/>
      <c r="G18" s="1104"/>
      <c r="H18" s="1104"/>
      <c r="I18" s="1105"/>
      <c r="J18" s="257" t="s">
        <v>160</v>
      </c>
      <c r="K18" s="1100"/>
      <c r="L18" s="1100"/>
      <c r="M18" s="1100"/>
    </row>
    <row r="19" spans="1:13" s="3" customFormat="1" ht="13.5" thickBot="1" x14ac:dyDescent="0.25">
      <c r="A19" s="246"/>
      <c r="B19" s="246"/>
      <c r="C19" s="246"/>
      <c r="D19" s="246"/>
      <c r="E19" s="246"/>
      <c r="F19" s="246"/>
      <c r="G19" s="246"/>
      <c r="H19" s="246"/>
      <c r="I19" s="246"/>
      <c r="J19" s="369"/>
      <c r="K19" s="246"/>
      <c r="L19" s="246"/>
      <c r="M19" s="246"/>
    </row>
    <row r="20" spans="1:13" s="3" customFormat="1" x14ac:dyDescent="0.2">
      <c r="A20" s="1136" t="s">
        <v>161</v>
      </c>
      <c r="B20" s="1137"/>
      <c r="C20" s="1137"/>
      <c r="D20" s="1137"/>
      <c r="E20" s="1137"/>
      <c r="F20" s="1137"/>
      <c r="G20" s="1137"/>
      <c r="H20" s="1137"/>
      <c r="I20" s="1138"/>
      <c r="J20" s="369"/>
      <c r="K20" s="246"/>
      <c r="L20" s="246"/>
      <c r="M20" s="246"/>
    </row>
    <row r="21" spans="1:13" s="3" customFormat="1" ht="15.75" customHeight="1" x14ac:dyDescent="0.2">
      <c r="A21" s="1139"/>
      <c r="B21" s="1140"/>
      <c r="C21" s="1140"/>
      <c r="D21" s="1140"/>
      <c r="E21" s="1140"/>
      <c r="F21" s="1140"/>
      <c r="G21" s="1140"/>
      <c r="H21" s="1140"/>
      <c r="I21" s="1141"/>
      <c r="J21" s="369"/>
      <c r="K21" s="246"/>
      <c r="L21" s="246"/>
      <c r="M21" s="246"/>
    </row>
    <row r="22" spans="1:13" s="3" customFormat="1" ht="50.25" customHeight="1" thickBot="1" x14ac:dyDescent="0.25">
      <c r="A22" s="1142"/>
      <c r="B22" s="1143"/>
      <c r="C22" s="1143"/>
      <c r="D22" s="1143"/>
      <c r="E22" s="1143"/>
      <c r="F22" s="1143"/>
      <c r="G22" s="1143"/>
      <c r="H22" s="1143"/>
      <c r="I22" s="1144"/>
      <c r="J22" s="369"/>
      <c r="K22" s="246"/>
      <c r="L22" s="246"/>
      <c r="M22" s="246"/>
    </row>
    <row r="23" spans="1:13" s="3" customFormat="1" ht="15.75" customHeight="1" x14ac:dyDescent="0.2">
      <c r="A23" s="554"/>
      <c r="B23" s="554"/>
      <c r="C23" s="554"/>
      <c r="D23" s="554"/>
      <c r="E23" s="554"/>
      <c r="F23" s="554"/>
      <c r="G23" s="554"/>
      <c r="H23" s="246"/>
      <c r="I23" s="246"/>
      <c r="J23" s="369"/>
      <c r="K23" s="246"/>
      <c r="L23" s="246"/>
      <c r="M23" s="246"/>
    </row>
    <row r="24" spans="1:13" s="3" customFormat="1" ht="15.75" customHeight="1" thickBot="1" x14ac:dyDescent="0.25">
      <c r="A24" s="1096" t="s">
        <v>162</v>
      </c>
      <c r="B24" s="1096"/>
      <c r="C24" s="1096"/>
      <c r="D24" s="1096"/>
      <c r="E24" s="1096"/>
      <c r="F24" s="554"/>
      <c r="G24" s="554"/>
      <c r="H24" s="246"/>
      <c r="I24" s="246"/>
      <c r="J24" s="369"/>
      <c r="K24" s="246"/>
      <c r="L24" s="246"/>
      <c r="M24" s="246"/>
    </row>
    <row r="25" spans="1:13" s="3" customFormat="1" ht="242.25" customHeight="1" thickBot="1" x14ac:dyDescent="0.25">
      <c r="A25" s="1111"/>
      <c r="B25" s="1112"/>
      <c r="C25" s="1112"/>
      <c r="D25" s="1112"/>
      <c r="E25" s="1112"/>
      <c r="F25" s="1112"/>
      <c r="G25" s="1112"/>
      <c r="H25" s="1112"/>
      <c r="I25" s="1113"/>
      <c r="J25" s="369"/>
      <c r="K25" s="246"/>
      <c r="L25" s="246"/>
      <c r="M25" s="246"/>
    </row>
    <row r="26" spans="1:13" s="3" customFormat="1" x14ac:dyDescent="0.2">
      <c r="A26" s="246"/>
      <c r="B26" s="246"/>
      <c r="C26" s="246"/>
      <c r="D26" s="246"/>
      <c r="E26" s="246"/>
      <c r="F26" s="246"/>
      <c r="G26" s="246"/>
      <c r="H26" s="246"/>
      <c r="I26" s="246"/>
      <c r="J26" s="369"/>
      <c r="K26" s="246"/>
      <c r="L26" s="246"/>
      <c r="M26" s="246"/>
    </row>
    <row r="27" spans="1:13" s="3" customFormat="1" x14ac:dyDescent="0.2">
      <c r="A27" s="246"/>
      <c r="B27" s="246"/>
      <c r="C27" s="246"/>
      <c r="D27" s="246"/>
      <c r="E27" s="246"/>
      <c r="F27" s="246"/>
      <c r="G27" s="246"/>
      <c r="H27" s="246"/>
      <c r="I27" s="246"/>
      <c r="J27" s="369"/>
      <c r="K27" s="246"/>
      <c r="L27" s="246"/>
      <c r="M27" s="246"/>
    </row>
    <row r="28" spans="1:13" s="3" customFormat="1" x14ac:dyDescent="0.2">
      <c r="A28" s="246"/>
      <c r="B28" s="246"/>
      <c r="C28" s="246"/>
      <c r="D28" s="246"/>
      <c r="E28" s="246"/>
      <c r="F28" s="246"/>
      <c r="G28" s="246"/>
      <c r="H28" s="246"/>
      <c r="I28" s="246"/>
      <c r="J28" s="369"/>
      <c r="K28" s="246"/>
      <c r="L28" s="246"/>
      <c r="M28" s="246"/>
    </row>
    <row r="29" spans="1:13" s="3" customFormat="1" x14ac:dyDescent="0.2">
      <c r="A29" s="246"/>
      <c r="B29" s="246"/>
      <c r="C29" s="246"/>
      <c r="D29" s="246"/>
      <c r="E29" s="246"/>
      <c r="F29" s="246"/>
      <c r="G29" s="246"/>
      <c r="H29" s="246"/>
      <c r="I29" s="246"/>
      <c r="J29" s="369"/>
      <c r="K29" s="246"/>
      <c r="L29" s="246"/>
      <c r="M29" s="246"/>
    </row>
    <row r="30" spans="1:13" s="3" customFormat="1" x14ac:dyDescent="0.2">
      <c r="A30" s="246"/>
      <c r="B30" s="246"/>
      <c r="C30" s="246"/>
      <c r="D30" s="246"/>
      <c r="E30" s="246"/>
      <c r="F30" s="246"/>
      <c r="G30" s="246"/>
      <c r="H30" s="246"/>
      <c r="I30" s="246"/>
      <c r="J30" s="369"/>
      <c r="K30" s="246"/>
      <c r="L30" s="246"/>
      <c r="M30" s="246"/>
    </row>
    <row r="31" spans="1:13" s="3" customFormat="1" x14ac:dyDescent="0.2">
      <c r="A31" s="246"/>
      <c r="B31" s="246"/>
      <c r="C31" s="246"/>
      <c r="D31" s="246"/>
      <c r="E31" s="246"/>
      <c r="F31" s="246"/>
      <c r="G31" s="246"/>
      <c r="H31" s="246"/>
      <c r="I31" s="246"/>
      <c r="J31" s="369"/>
      <c r="K31" s="246"/>
      <c r="L31" s="246"/>
      <c r="M31" s="246"/>
    </row>
    <row r="32" spans="1:13" s="3" customFormat="1" x14ac:dyDescent="0.2">
      <c r="A32" s="246"/>
      <c r="B32" s="246"/>
      <c r="C32" s="246"/>
      <c r="D32" s="246"/>
      <c r="E32" s="246"/>
      <c r="F32" s="246"/>
      <c r="G32" s="246"/>
      <c r="H32" s="246"/>
      <c r="I32" s="246"/>
      <c r="J32" s="369"/>
      <c r="K32" s="246"/>
      <c r="L32" s="246"/>
      <c r="M32" s="246"/>
    </row>
    <row r="33" spans="10:10" s="3" customFormat="1" x14ac:dyDescent="0.2">
      <c r="J33" s="369"/>
    </row>
    <row r="34" spans="10:10" s="3" customFormat="1" x14ac:dyDescent="0.2">
      <c r="J34" s="369"/>
    </row>
    <row r="35" spans="10:10" s="3" customFormat="1" x14ac:dyDescent="0.2">
      <c r="J35" s="369"/>
    </row>
    <row r="36" spans="10:10" s="3" customFormat="1" x14ac:dyDescent="0.2">
      <c r="J36" s="369"/>
    </row>
    <row r="37" spans="10:10" s="3" customFormat="1" x14ac:dyDescent="0.2">
      <c r="J37" s="369"/>
    </row>
    <row r="38" spans="10:10" s="3" customFormat="1" x14ac:dyDescent="0.2">
      <c r="J38" s="369"/>
    </row>
    <row r="39" spans="10:10" s="3" customFormat="1" x14ac:dyDescent="0.2">
      <c r="J39" s="369"/>
    </row>
    <row r="40" spans="10:10" s="3" customFormat="1" x14ac:dyDescent="0.2">
      <c r="J40" s="369"/>
    </row>
    <row r="41" spans="10:10" s="3" customFormat="1" x14ac:dyDescent="0.2">
      <c r="J41" s="369"/>
    </row>
    <row r="42" spans="10:10" s="3" customFormat="1" x14ac:dyDescent="0.2">
      <c r="J42" s="369"/>
    </row>
    <row r="43" spans="10:10" s="3" customFormat="1" x14ac:dyDescent="0.2">
      <c r="J43" s="369"/>
    </row>
    <row r="44" spans="10:10" s="3" customFormat="1" x14ac:dyDescent="0.2">
      <c r="J44" s="369"/>
    </row>
    <row r="45" spans="10:10" s="3" customFormat="1" x14ac:dyDescent="0.2">
      <c r="J45" s="369"/>
    </row>
    <row r="46" spans="10:10" s="3" customFormat="1" x14ac:dyDescent="0.2">
      <c r="J46" s="369"/>
    </row>
    <row r="47" spans="10:10" s="3" customFormat="1" x14ac:dyDescent="0.2">
      <c r="J47" s="369"/>
    </row>
    <row r="48" spans="10:10" s="3" customFormat="1" x14ac:dyDescent="0.2">
      <c r="J48" s="369"/>
    </row>
    <row r="49" spans="10:10" s="3" customFormat="1" x14ac:dyDescent="0.2">
      <c r="J49" s="369"/>
    </row>
    <row r="50" spans="10:10" s="3" customFormat="1" x14ac:dyDescent="0.2">
      <c r="J50" s="369"/>
    </row>
    <row r="51" spans="10:10" s="3" customFormat="1" x14ac:dyDescent="0.2">
      <c r="J51" s="369"/>
    </row>
    <row r="52" spans="10:10" s="3" customFormat="1" x14ac:dyDescent="0.2">
      <c r="J52" s="369"/>
    </row>
    <row r="53" spans="10:10" s="3" customFormat="1" x14ac:dyDescent="0.2">
      <c r="J53" s="369"/>
    </row>
    <row r="54" spans="10:10" s="3" customFormat="1" x14ac:dyDescent="0.2">
      <c r="J54" s="369"/>
    </row>
    <row r="55" spans="10:10" s="3" customFormat="1" x14ac:dyDescent="0.2">
      <c r="J55" s="369"/>
    </row>
    <row r="56" spans="10:10" s="3" customFormat="1" x14ac:dyDescent="0.2">
      <c r="J56" s="369"/>
    </row>
    <row r="57" spans="10:10" s="3" customFormat="1" x14ac:dyDescent="0.2">
      <c r="J57" s="369"/>
    </row>
    <row r="58" spans="10:10" s="3" customFormat="1" x14ac:dyDescent="0.2">
      <c r="J58" s="369"/>
    </row>
    <row r="59" spans="10:10" s="3" customFormat="1" x14ac:dyDescent="0.2">
      <c r="J59" s="369"/>
    </row>
    <row r="60" spans="10:10" s="3" customFormat="1" x14ac:dyDescent="0.2">
      <c r="J60" s="369"/>
    </row>
    <row r="61" spans="10:10" s="3" customFormat="1" x14ac:dyDescent="0.2">
      <c r="J61" s="369"/>
    </row>
    <row r="62" spans="10:10" s="3" customFormat="1" x14ac:dyDescent="0.2">
      <c r="J62" s="369"/>
    </row>
    <row r="63" spans="10:10" s="3" customFormat="1" x14ac:dyDescent="0.2">
      <c r="J63" s="369"/>
    </row>
    <row r="64" spans="10:10" s="3" customFormat="1" x14ac:dyDescent="0.2">
      <c r="J64" s="369"/>
    </row>
    <row r="65" spans="10:10" s="3" customFormat="1" x14ac:dyDescent="0.2">
      <c r="J65" s="369"/>
    </row>
    <row r="66" spans="10:10" s="3" customFormat="1" x14ac:dyDescent="0.2">
      <c r="J66" s="369"/>
    </row>
    <row r="67" spans="10:10" s="3" customFormat="1" x14ac:dyDescent="0.2">
      <c r="J67" s="369"/>
    </row>
    <row r="68" spans="10:10" s="3" customFormat="1" x14ac:dyDescent="0.2">
      <c r="J68" s="369"/>
    </row>
    <row r="69" spans="10:10" s="3" customFormat="1" x14ac:dyDescent="0.2">
      <c r="J69" s="369"/>
    </row>
    <row r="70" spans="10:10" s="3" customFormat="1" x14ac:dyDescent="0.2">
      <c r="J70" s="369"/>
    </row>
    <row r="71" spans="10:10" s="3" customFormat="1" x14ac:dyDescent="0.2">
      <c r="J71" s="369"/>
    </row>
    <row r="72" spans="10:10" s="3" customFormat="1" x14ac:dyDescent="0.2">
      <c r="J72" s="369"/>
    </row>
    <row r="73" spans="10:10" s="3" customFormat="1" x14ac:dyDescent="0.2">
      <c r="J73" s="369"/>
    </row>
    <row r="74" spans="10:10" s="3" customFormat="1" x14ac:dyDescent="0.2">
      <c r="J74" s="369"/>
    </row>
    <row r="75" spans="10:10" s="3" customFormat="1" x14ac:dyDescent="0.2">
      <c r="J75" s="369"/>
    </row>
    <row r="76" spans="10:10" s="3" customFormat="1" x14ac:dyDescent="0.2">
      <c r="J76" s="369"/>
    </row>
    <row r="77" spans="10:10" s="3" customFormat="1" x14ac:dyDescent="0.2">
      <c r="J77" s="369"/>
    </row>
    <row r="78" spans="10:10" s="3" customFormat="1" x14ac:dyDescent="0.2">
      <c r="J78" s="369"/>
    </row>
    <row r="79" spans="10:10" s="3" customFormat="1" x14ac:dyDescent="0.2">
      <c r="J79" s="369"/>
    </row>
    <row r="80" spans="10:10" s="3" customFormat="1" x14ac:dyDescent="0.2">
      <c r="J80" s="369"/>
    </row>
    <row r="81" spans="10:10" s="3" customFormat="1" x14ac:dyDescent="0.2">
      <c r="J81" s="369"/>
    </row>
    <row r="82" spans="10:10" s="3" customFormat="1" x14ac:dyDescent="0.2">
      <c r="J82" s="369"/>
    </row>
    <row r="83" spans="10:10" s="3" customFormat="1" x14ac:dyDescent="0.2">
      <c r="J83" s="369"/>
    </row>
    <row r="84" spans="10:10" s="3" customFormat="1" x14ac:dyDescent="0.2">
      <c r="J84" s="369"/>
    </row>
    <row r="85" spans="10:10" s="3" customFormat="1" x14ac:dyDescent="0.2">
      <c r="J85" s="369"/>
    </row>
    <row r="86" spans="10:10" s="3" customFormat="1" x14ac:dyDescent="0.2">
      <c r="J86" s="369"/>
    </row>
  </sheetData>
  <sheetProtection selectLockedCells="1"/>
  <customSheetViews>
    <customSheetView guid="{7A22A0F3-26C2-4F41-A45F-3AA4AB522C13}" showPageBreaks="1" fitToPage="1" topLeftCell="A3">
      <selection activeCell="B11" sqref="B11:I11"/>
      <pageMargins left="0" right="0" top="0" bottom="0" header="0" footer="0"/>
      <pageSetup scale="87" orientation="landscape" cellComments="asDisplayed" r:id="rId1"/>
      <headerFooter alignWithMargins="0">
        <oddFooter>&amp;Lb. Fringe Benefits</oddFooter>
      </headerFooter>
    </customSheetView>
    <customSheetView guid="{640DA41A-A77A-482D-897F-55BCEE7E5329}" scale="95" showGridLines="0" fitToPage="1" printArea="1">
      <selection activeCell="A5" sqref="A5:C5"/>
      <pageMargins left="0" right="0" top="0" bottom="0" header="0" footer="0"/>
      <pageSetup scale="78" orientation="landscape" cellComments="asDisplayed" r:id="rId2"/>
      <headerFooter alignWithMargins="0">
        <oddFooter>&amp;Lb. Fringe Benefits</oddFooter>
      </headerFooter>
    </customSheetView>
  </customSheetViews>
  <mergeCells count="25">
    <mergeCell ref="A25:I25"/>
    <mergeCell ref="B16:I16"/>
    <mergeCell ref="A2:I2"/>
    <mergeCell ref="A3:C3"/>
    <mergeCell ref="A4:C4"/>
    <mergeCell ref="A10:C10"/>
    <mergeCell ref="I3:J3"/>
    <mergeCell ref="I4:J4"/>
    <mergeCell ref="I10:J10"/>
    <mergeCell ref="B17:I17"/>
    <mergeCell ref="B15:I15"/>
    <mergeCell ref="A14:I14"/>
    <mergeCell ref="A20:I22"/>
    <mergeCell ref="A5:C5"/>
    <mergeCell ref="A8:C8"/>
    <mergeCell ref="A9:C9"/>
    <mergeCell ref="A24:E24"/>
    <mergeCell ref="A13:I13"/>
    <mergeCell ref="K16:M18"/>
    <mergeCell ref="A1:D1"/>
    <mergeCell ref="F1:H1"/>
    <mergeCell ref="B18:I18"/>
    <mergeCell ref="A11:I12"/>
    <mergeCell ref="A6:C6"/>
    <mergeCell ref="A7:C7"/>
  </mergeCells>
  <phoneticPr fontId="2" type="noConversion"/>
  <conditionalFormatting sqref="F1:H1">
    <cfRule type="beginsWith" dxfId="10" priority="2" operator="beginsWith" text="0">
      <formula>LEFT(F1,1)="0"</formula>
    </cfRule>
  </conditionalFormatting>
  <conditionalFormatting sqref="A11:I12">
    <cfRule type="beginsWith" dxfId="9" priority="1" operator="beginsWith" text="One box">
      <formula>LEFT(A11,7)="One box"</formula>
    </cfRule>
  </conditionalFormatting>
  <dataValidations count="1">
    <dataValidation type="list" allowBlank="1" showInputMessage="1" showErrorMessage="1" sqref="A17 A15" xr:uid="{00000000-0002-0000-0400-000000000000}">
      <formula1>$J$18:$J$19</formula1>
    </dataValidation>
  </dataValidations>
  <pageMargins left="0.25" right="0.25" top="0.25" bottom="0.5" header="0.5" footer="0.25"/>
  <pageSetup scale="75" orientation="landscape" cellComments="asDisplayed" r:id="rId3"/>
  <headerFooter alignWithMargins="0">
    <oddFooter>&amp;Lb. Fringe Benefits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dimension ref="A1:L225"/>
  <sheetViews>
    <sheetView showGridLines="0" zoomScale="90" zoomScaleNormal="90" workbookViewId="0">
      <pane ySplit="5" topLeftCell="A210" activePane="bottomLeft" state="frozen"/>
      <selection activeCell="A9" sqref="A9:I10"/>
      <selection pane="bottomLeft" activeCell="G222" sqref="G222"/>
    </sheetView>
  </sheetViews>
  <sheetFormatPr defaultColWidth="9.140625" defaultRowHeight="12.75" x14ac:dyDescent="0.2"/>
  <cols>
    <col min="1" max="1" width="58.7109375" style="14" customWidth="1"/>
    <col min="2" max="2" width="10.7109375" style="13" customWidth="1"/>
    <col min="3" max="3" width="13.85546875" style="5" customWidth="1"/>
    <col min="4" max="4" width="14.28515625" style="5" customWidth="1"/>
    <col min="5" max="5" width="7.42578125" style="6" customWidth="1"/>
    <col min="6" max="6" width="17.5703125" style="75" customWidth="1"/>
    <col min="7" max="7" width="15.85546875" style="75" customWidth="1"/>
    <col min="8" max="8" width="36.5703125" style="409" customWidth="1"/>
    <col min="9" max="9" width="1" style="14" customWidth="1"/>
    <col min="10" max="16384" width="9.140625" style="14"/>
  </cols>
  <sheetData>
    <row r="1" spans="1:12" s="16" customFormat="1" ht="27.75" customHeight="1" x14ac:dyDescent="0.2">
      <c r="A1" s="80" t="s">
        <v>0</v>
      </c>
      <c r="B1" s="80"/>
      <c r="C1" s="1218" t="s">
        <v>5</v>
      </c>
      <c r="D1" s="1218"/>
      <c r="E1" s="1217">
        <f>'Instructions and Summary'!B4</f>
        <v>0</v>
      </c>
      <c r="F1" s="1217"/>
      <c r="G1" s="1217"/>
      <c r="H1" s="1196" t="str">
        <f>'Instructions and Summary'!G1</f>
        <v>07/07/2023   V 2</v>
      </c>
      <c r="I1" s="1197"/>
    </row>
    <row r="2" spans="1:12" s="9" customFormat="1" ht="18.75" thickBot="1" x14ac:dyDescent="0.25">
      <c r="A2" s="1216" t="s">
        <v>19</v>
      </c>
      <c r="B2" s="1216"/>
      <c r="C2" s="1216"/>
      <c r="D2" s="1216"/>
      <c r="E2" s="1216"/>
      <c r="F2" s="1216"/>
      <c r="G2" s="1216"/>
      <c r="H2" s="1216"/>
      <c r="I2" s="17"/>
      <c r="J2" s="17"/>
      <c r="K2" s="17"/>
      <c r="L2" s="17"/>
    </row>
    <row r="3" spans="1:12" ht="175.5" customHeight="1" thickBot="1" x14ac:dyDescent="0.25">
      <c r="A3" s="1145" t="s">
        <v>163</v>
      </c>
      <c r="B3" s="1146"/>
      <c r="C3" s="1146"/>
      <c r="D3" s="1146"/>
      <c r="E3" s="1146"/>
      <c r="F3" s="1146"/>
      <c r="G3" s="1146"/>
      <c r="H3" s="1147"/>
      <c r="I3" s="488"/>
      <c r="J3" s="488"/>
      <c r="K3" s="488"/>
      <c r="L3" s="488"/>
    </row>
    <row r="4" spans="1:12" ht="13.5" thickBot="1" x14ac:dyDescent="0.25">
      <c r="A4" s="569"/>
      <c r="B4" s="570"/>
      <c r="C4" s="571"/>
      <c r="D4" s="571"/>
      <c r="E4" s="567"/>
      <c r="F4" s="513"/>
      <c r="G4" s="513"/>
      <c r="I4" s="488"/>
      <c r="J4" s="488"/>
      <c r="K4" s="488"/>
      <c r="L4" s="488"/>
    </row>
    <row r="5" spans="1:12" s="16" customFormat="1" ht="41.25" customHeight="1" thickBot="1" x14ac:dyDescent="0.25">
      <c r="A5" s="94" t="s">
        <v>164</v>
      </c>
      <c r="B5" s="572" t="s">
        <v>165</v>
      </c>
      <c r="C5" s="573" t="s">
        <v>166</v>
      </c>
      <c r="D5" s="573" t="s">
        <v>167</v>
      </c>
      <c r="E5" s="141" t="s">
        <v>168</v>
      </c>
      <c r="F5" s="140" t="s">
        <v>169</v>
      </c>
      <c r="G5" s="140" t="s">
        <v>170</v>
      </c>
      <c r="H5" s="140" t="s">
        <v>171</v>
      </c>
    </row>
    <row r="6" spans="1:12" s="16" customFormat="1" ht="28.5" customHeight="1" thickBot="1" x14ac:dyDescent="0.25">
      <c r="A6" s="127" t="s">
        <v>172</v>
      </c>
      <c r="B6" s="128">
        <v>2</v>
      </c>
      <c r="C6" s="129"/>
      <c r="D6" s="129"/>
      <c r="E6" s="130">
        <v>2</v>
      </c>
      <c r="F6" s="209">
        <v>650</v>
      </c>
      <c r="G6" s="209">
        <f t="shared" ref="G6" si="0">F6*B6</f>
        <v>1300</v>
      </c>
      <c r="H6" s="410" t="s">
        <v>173</v>
      </c>
    </row>
    <row r="7" spans="1:12" s="16" customFormat="1" ht="15.75" thickBot="1" x14ac:dyDescent="0.25">
      <c r="A7" s="1166" t="s">
        <v>11</v>
      </c>
      <c r="B7" s="1167"/>
      <c r="C7" s="1167"/>
      <c r="D7" s="1167"/>
      <c r="E7" s="1167"/>
      <c r="F7" s="1167"/>
      <c r="G7" s="1167"/>
      <c r="H7" s="1168"/>
      <c r="I7" s="40"/>
    </row>
    <row r="8" spans="1:12" ht="15.75" customHeight="1" x14ac:dyDescent="0.2">
      <c r="A8" s="1201" t="s">
        <v>174</v>
      </c>
      <c r="B8" s="1202"/>
      <c r="C8" s="1202"/>
      <c r="D8" s="1202"/>
      <c r="E8" s="1202"/>
      <c r="F8" s="1203"/>
      <c r="G8" s="574"/>
      <c r="H8" s="411"/>
      <c r="I8" s="488"/>
      <c r="J8" s="488"/>
      <c r="K8" s="488"/>
      <c r="L8" s="488"/>
    </row>
    <row r="9" spans="1:12" ht="15.75" customHeight="1" x14ac:dyDescent="0.2">
      <c r="A9" s="430"/>
      <c r="B9" s="575"/>
      <c r="C9" s="576"/>
      <c r="D9" s="576"/>
      <c r="E9" s="126"/>
      <c r="F9" s="497"/>
      <c r="G9" s="164">
        <f t="shared" ref="G9:G26" si="1">F9*B9</f>
        <v>0</v>
      </c>
      <c r="H9" s="412"/>
      <c r="I9" s="488"/>
      <c r="J9" s="488"/>
      <c r="K9" s="488"/>
      <c r="L9" s="488"/>
    </row>
    <row r="10" spans="1:12" x14ac:dyDescent="0.2">
      <c r="A10" s="430"/>
      <c r="B10" s="575"/>
      <c r="C10" s="576"/>
      <c r="D10" s="576"/>
      <c r="E10" s="126"/>
      <c r="F10" s="497"/>
      <c r="G10" s="164">
        <f t="shared" si="1"/>
        <v>0</v>
      </c>
      <c r="H10" s="412"/>
      <c r="I10" s="488"/>
      <c r="J10" s="488"/>
      <c r="K10" s="488"/>
      <c r="L10" s="488"/>
    </row>
    <row r="11" spans="1:12" x14ac:dyDescent="0.2">
      <c r="A11" s="430"/>
      <c r="B11" s="575"/>
      <c r="C11" s="576"/>
      <c r="D11" s="576"/>
      <c r="E11" s="126"/>
      <c r="F11" s="497"/>
      <c r="G11" s="164">
        <f t="shared" si="1"/>
        <v>0</v>
      </c>
      <c r="H11" s="412"/>
      <c r="I11" s="488"/>
      <c r="J11" s="488"/>
      <c r="K11" s="488"/>
      <c r="L11" s="488"/>
    </row>
    <row r="12" spans="1:12" x14ac:dyDescent="0.2">
      <c r="A12" s="430"/>
      <c r="B12" s="575"/>
      <c r="C12" s="576"/>
      <c r="D12" s="576"/>
      <c r="E12" s="126"/>
      <c r="F12" s="497"/>
      <c r="G12" s="164">
        <f t="shared" si="1"/>
        <v>0</v>
      </c>
      <c r="H12" s="412"/>
      <c r="I12" s="488"/>
      <c r="J12" s="488"/>
      <c r="K12" s="488"/>
      <c r="L12" s="488"/>
    </row>
    <row r="13" spans="1:12" x14ac:dyDescent="0.2">
      <c r="A13" s="430"/>
      <c r="B13" s="575"/>
      <c r="C13" s="576"/>
      <c r="D13" s="576"/>
      <c r="E13" s="126"/>
      <c r="F13" s="497"/>
      <c r="G13" s="164">
        <f t="shared" si="1"/>
        <v>0</v>
      </c>
      <c r="H13" s="412"/>
      <c r="I13" s="488"/>
      <c r="J13" s="488"/>
      <c r="K13" s="488"/>
      <c r="L13" s="488"/>
    </row>
    <row r="14" spans="1:12" x14ac:dyDescent="0.2">
      <c r="A14" s="430"/>
      <c r="B14" s="575"/>
      <c r="C14" s="576"/>
      <c r="D14" s="576"/>
      <c r="E14" s="126"/>
      <c r="F14" s="497"/>
      <c r="G14" s="164">
        <f t="shared" si="1"/>
        <v>0</v>
      </c>
      <c r="H14" s="412"/>
      <c r="I14" s="488"/>
      <c r="J14" s="488"/>
      <c r="K14" s="488"/>
      <c r="L14" s="488"/>
    </row>
    <row r="15" spans="1:12" x14ac:dyDescent="0.2">
      <c r="A15" s="430"/>
      <c r="B15" s="575"/>
      <c r="C15" s="576"/>
      <c r="D15" s="576"/>
      <c r="E15" s="126"/>
      <c r="F15" s="497"/>
      <c r="G15" s="164">
        <f t="shared" si="1"/>
        <v>0</v>
      </c>
      <c r="H15" s="412"/>
      <c r="I15" s="488"/>
      <c r="J15" s="488"/>
      <c r="K15" s="488"/>
      <c r="L15" s="488"/>
    </row>
    <row r="16" spans="1:12" x14ac:dyDescent="0.2">
      <c r="A16" s="430"/>
      <c r="B16" s="575"/>
      <c r="C16" s="576"/>
      <c r="D16" s="576"/>
      <c r="E16" s="126"/>
      <c r="F16" s="497"/>
      <c r="G16" s="164">
        <f t="shared" si="1"/>
        <v>0</v>
      </c>
      <c r="H16" s="412"/>
      <c r="I16" s="488"/>
      <c r="J16" s="488"/>
      <c r="K16" s="488"/>
      <c r="L16" s="488"/>
    </row>
    <row r="17" spans="1:8" x14ac:dyDescent="0.2">
      <c r="A17" s="430"/>
      <c r="B17" s="575"/>
      <c r="C17" s="576"/>
      <c r="D17" s="576"/>
      <c r="E17" s="126"/>
      <c r="F17" s="497"/>
      <c r="G17" s="164">
        <f t="shared" si="1"/>
        <v>0</v>
      </c>
      <c r="H17" s="412"/>
    </row>
    <row r="18" spans="1:8" x14ac:dyDescent="0.2">
      <c r="A18" s="430"/>
      <c r="B18" s="575"/>
      <c r="C18" s="576"/>
      <c r="D18" s="576"/>
      <c r="E18" s="126"/>
      <c r="F18" s="497"/>
      <c r="G18" s="164">
        <f t="shared" si="1"/>
        <v>0</v>
      </c>
      <c r="H18" s="412"/>
    </row>
    <row r="19" spans="1:8" x14ac:dyDescent="0.2">
      <c r="A19" s="430"/>
      <c r="B19" s="575"/>
      <c r="C19" s="576"/>
      <c r="D19" s="576"/>
      <c r="E19" s="126"/>
      <c r="F19" s="497"/>
      <c r="G19" s="164">
        <f t="shared" si="1"/>
        <v>0</v>
      </c>
      <c r="H19" s="412"/>
    </row>
    <row r="20" spans="1:8" x14ac:dyDescent="0.2">
      <c r="A20" s="430"/>
      <c r="B20" s="575"/>
      <c r="C20" s="576"/>
      <c r="D20" s="576"/>
      <c r="E20" s="126"/>
      <c r="F20" s="497"/>
      <c r="G20" s="164">
        <f t="shared" si="1"/>
        <v>0</v>
      </c>
      <c r="H20" s="412"/>
    </row>
    <row r="21" spans="1:8" x14ac:dyDescent="0.2">
      <c r="A21" s="430"/>
      <c r="B21" s="575"/>
      <c r="C21" s="576"/>
      <c r="D21" s="576"/>
      <c r="E21" s="126"/>
      <c r="F21" s="497"/>
      <c r="G21" s="164">
        <f t="shared" si="1"/>
        <v>0</v>
      </c>
      <c r="H21" s="412"/>
    </row>
    <row r="22" spans="1:8" x14ac:dyDescent="0.2">
      <c r="A22" s="430"/>
      <c r="B22" s="575"/>
      <c r="C22" s="576"/>
      <c r="D22" s="576"/>
      <c r="E22" s="126"/>
      <c r="F22" s="497"/>
      <c r="G22" s="163">
        <f t="shared" si="1"/>
        <v>0</v>
      </c>
      <c r="H22" s="412"/>
    </row>
    <row r="23" spans="1:8" x14ac:dyDescent="0.2">
      <c r="A23" s="430"/>
      <c r="B23" s="575"/>
      <c r="C23" s="576"/>
      <c r="D23" s="576"/>
      <c r="E23" s="126"/>
      <c r="F23" s="497"/>
      <c r="G23" s="163">
        <f t="shared" si="1"/>
        <v>0</v>
      </c>
      <c r="H23" s="412"/>
    </row>
    <row r="24" spans="1:8" x14ac:dyDescent="0.2">
      <c r="A24" s="430"/>
      <c r="B24" s="575"/>
      <c r="C24" s="576"/>
      <c r="D24" s="576"/>
      <c r="E24" s="126"/>
      <c r="F24" s="497"/>
      <c r="G24" s="163">
        <f t="shared" si="1"/>
        <v>0</v>
      </c>
      <c r="H24" s="412"/>
    </row>
    <row r="25" spans="1:8" x14ac:dyDescent="0.2">
      <c r="A25" s="430"/>
      <c r="B25" s="575"/>
      <c r="C25" s="576"/>
      <c r="D25" s="576"/>
      <c r="E25" s="126"/>
      <c r="F25" s="497"/>
      <c r="G25" s="163">
        <f t="shared" si="1"/>
        <v>0</v>
      </c>
      <c r="H25" s="412"/>
    </row>
    <row r="26" spans="1:8" x14ac:dyDescent="0.2">
      <c r="A26" s="430"/>
      <c r="B26" s="575"/>
      <c r="C26" s="576"/>
      <c r="D26" s="576"/>
      <c r="E26" s="126"/>
      <c r="F26" s="497"/>
      <c r="G26" s="163">
        <f t="shared" si="1"/>
        <v>0</v>
      </c>
      <c r="H26" s="412"/>
    </row>
    <row r="27" spans="1:8" ht="13.5" thickBot="1" x14ac:dyDescent="0.25">
      <c r="A27" s="1148" t="s">
        <v>175</v>
      </c>
      <c r="B27" s="1149"/>
      <c r="C27" s="1149"/>
      <c r="D27" s="1149"/>
      <c r="E27" s="1149"/>
      <c r="F27" s="1150"/>
      <c r="G27" s="210">
        <f>SUM(G9:G26)</f>
        <v>0</v>
      </c>
      <c r="H27" s="413"/>
    </row>
    <row r="28" spans="1:8" ht="15.75" customHeight="1" x14ac:dyDescent="0.2">
      <c r="A28" s="1210" t="s">
        <v>176</v>
      </c>
      <c r="B28" s="1211"/>
      <c r="C28" s="1211"/>
      <c r="D28" s="1211"/>
      <c r="E28" s="1211"/>
      <c r="F28" s="1212"/>
      <c r="G28" s="154"/>
      <c r="H28" s="414"/>
    </row>
    <row r="29" spans="1:8" s="18" customFormat="1" ht="15.75" customHeight="1" x14ac:dyDescent="0.2">
      <c r="A29" s="431"/>
      <c r="B29" s="575"/>
      <c r="C29" s="576"/>
      <c r="D29" s="576"/>
      <c r="E29" s="126"/>
      <c r="F29" s="497"/>
      <c r="G29" s="163">
        <f>F29*B29</f>
        <v>0</v>
      </c>
      <c r="H29" s="412"/>
    </row>
    <row r="30" spans="1:8" s="18" customFormat="1" x14ac:dyDescent="0.2">
      <c r="A30" s="431"/>
      <c r="B30" s="575"/>
      <c r="C30" s="576"/>
      <c r="D30" s="576"/>
      <c r="E30" s="126"/>
      <c r="F30" s="497"/>
      <c r="G30" s="163">
        <f t="shared" ref="G30:G42" si="2">F30*B30</f>
        <v>0</v>
      </c>
      <c r="H30" s="412"/>
    </row>
    <row r="31" spans="1:8" s="18" customFormat="1" x14ac:dyDescent="0.2">
      <c r="A31" s="431"/>
      <c r="B31" s="575"/>
      <c r="C31" s="576"/>
      <c r="D31" s="576"/>
      <c r="E31" s="126"/>
      <c r="F31" s="497"/>
      <c r="G31" s="163">
        <f t="shared" si="2"/>
        <v>0</v>
      </c>
      <c r="H31" s="412"/>
    </row>
    <row r="32" spans="1:8" s="18" customFormat="1" x14ac:dyDescent="0.2">
      <c r="A32" s="431"/>
      <c r="B32" s="575"/>
      <c r="C32" s="576"/>
      <c r="D32" s="576"/>
      <c r="E32" s="126"/>
      <c r="F32" s="497"/>
      <c r="G32" s="163">
        <f t="shared" si="2"/>
        <v>0</v>
      </c>
      <c r="H32" s="412"/>
    </row>
    <row r="33" spans="1:8" s="18" customFormat="1" x14ac:dyDescent="0.2">
      <c r="A33" s="431"/>
      <c r="B33" s="575"/>
      <c r="C33" s="576"/>
      <c r="D33" s="576"/>
      <c r="E33" s="126"/>
      <c r="F33" s="497"/>
      <c r="G33" s="163">
        <f t="shared" si="2"/>
        <v>0</v>
      </c>
      <c r="H33" s="412"/>
    </row>
    <row r="34" spans="1:8" s="18" customFormat="1" x14ac:dyDescent="0.2">
      <c r="A34" s="431"/>
      <c r="B34" s="575"/>
      <c r="C34" s="576"/>
      <c r="D34" s="576"/>
      <c r="E34" s="126"/>
      <c r="F34" s="497"/>
      <c r="G34" s="163">
        <f t="shared" si="2"/>
        <v>0</v>
      </c>
      <c r="H34" s="412"/>
    </row>
    <row r="35" spans="1:8" s="18" customFormat="1" x14ac:dyDescent="0.2">
      <c r="A35" s="431"/>
      <c r="B35" s="575"/>
      <c r="C35" s="576"/>
      <c r="D35" s="576"/>
      <c r="E35" s="126"/>
      <c r="F35" s="497"/>
      <c r="G35" s="163">
        <f t="shared" si="2"/>
        <v>0</v>
      </c>
      <c r="H35" s="412"/>
    </row>
    <row r="36" spans="1:8" s="18" customFormat="1" x14ac:dyDescent="0.2">
      <c r="A36" s="431"/>
      <c r="B36" s="575"/>
      <c r="C36" s="576"/>
      <c r="D36" s="576"/>
      <c r="E36" s="126"/>
      <c r="F36" s="497"/>
      <c r="G36" s="163">
        <f t="shared" si="2"/>
        <v>0</v>
      </c>
      <c r="H36" s="412"/>
    </row>
    <row r="37" spans="1:8" s="18" customFormat="1" x14ac:dyDescent="0.2">
      <c r="A37" s="431"/>
      <c r="B37" s="575"/>
      <c r="C37" s="576"/>
      <c r="D37" s="576"/>
      <c r="E37" s="126"/>
      <c r="F37" s="497"/>
      <c r="G37" s="163">
        <f t="shared" si="2"/>
        <v>0</v>
      </c>
      <c r="H37" s="412"/>
    </row>
    <row r="38" spans="1:8" s="18" customFormat="1" x14ac:dyDescent="0.2">
      <c r="A38" s="431"/>
      <c r="B38" s="575"/>
      <c r="C38" s="576"/>
      <c r="D38" s="576"/>
      <c r="E38" s="126"/>
      <c r="F38" s="497"/>
      <c r="G38" s="163">
        <f t="shared" si="2"/>
        <v>0</v>
      </c>
      <c r="H38" s="412"/>
    </row>
    <row r="39" spans="1:8" s="18" customFormat="1" x14ac:dyDescent="0.2">
      <c r="A39" s="431"/>
      <c r="B39" s="575"/>
      <c r="C39" s="576"/>
      <c r="D39" s="576"/>
      <c r="E39" s="126"/>
      <c r="F39" s="497"/>
      <c r="G39" s="163">
        <f t="shared" si="2"/>
        <v>0</v>
      </c>
      <c r="H39" s="412"/>
    </row>
    <row r="40" spans="1:8" s="18" customFormat="1" x14ac:dyDescent="0.2">
      <c r="A40" s="431"/>
      <c r="B40" s="575"/>
      <c r="C40" s="576"/>
      <c r="D40" s="576"/>
      <c r="E40" s="126"/>
      <c r="F40" s="497"/>
      <c r="G40" s="163">
        <f t="shared" si="2"/>
        <v>0</v>
      </c>
      <c r="H40" s="412"/>
    </row>
    <row r="41" spans="1:8" s="18" customFormat="1" x14ac:dyDescent="0.2">
      <c r="A41" s="431"/>
      <c r="B41" s="575"/>
      <c r="C41" s="576"/>
      <c r="D41" s="576"/>
      <c r="E41" s="126"/>
      <c r="F41" s="497"/>
      <c r="G41" s="163">
        <f t="shared" si="2"/>
        <v>0</v>
      </c>
      <c r="H41" s="412"/>
    </row>
    <row r="42" spans="1:8" s="18" customFormat="1" x14ac:dyDescent="0.2">
      <c r="A42" s="431"/>
      <c r="B42" s="575"/>
      <c r="C42" s="576"/>
      <c r="D42" s="576"/>
      <c r="E42" s="126"/>
      <c r="F42" s="497"/>
      <c r="G42" s="163">
        <f t="shared" si="2"/>
        <v>0</v>
      </c>
      <c r="H42" s="412"/>
    </row>
    <row r="43" spans="1:8" s="18" customFormat="1" x14ac:dyDescent="0.2">
      <c r="A43" s="431"/>
      <c r="B43" s="575"/>
      <c r="C43" s="576"/>
      <c r="D43" s="576"/>
      <c r="E43" s="126"/>
      <c r="F43" s="497"/>
      <c r="G43" s="163">
        <f t="shared" ref="G43" si="3">F43*B43</f>
        <v>0</v>
      </c>
      <c r="H43" s="412"/>
    </row>
    <row r="44" spans="1:8" x14ac:dyDescent="0.2">
      <c r="A44" s="430"/>
      <c r="B44" s="575"/>
      <c r="C44" s="576"/>
      <c r="D44" s="576"/>
      <c r="E44" s="126"/>
      <c r="F44" s="497"/>
      <c r="G44" s="163">
        <f>F44*B44</f>
        <v>0</v>
      </c>
      <c r="H44" s="412"/>
    </row>
    <row r="45" spans="1:8" x14ac:dyDescent="0.2">
      <c r="A45" s="430"/>
      <c r="B45" s="575"/>
      <c r="C45" s="576"/>
      <c r="D45" s="576"/>
      <c r="E45" s="126"/>
      <c r="F45" s="497"/>
      <c r="G45" s="163">
        <f>F45*B45</f>
        <v>0</v>
      </c>
      <c r="H45" s="412"/>
    </row>
    <row r="46" spans="1:8" x14ac:dyDescent="0.2">
      <c r="A46" s="430"/>
      <c r="B46" s="575"/>
      <c r="C46" s="576"/>
      <c r="D46" s="576"/>
      <c r="E46" s="126"/>
      <c r="F46" s="497"/>
      <c r="G46" s="163">
        <f>F46*B46</f>
        <v>0</v>
      </c>
      <c r="H46" s="412"/>
    </row>
    <row r="47" spans="1:8" ht="13.5" thickBot="1" x14ac:dyDescent="0.25">
      <c r="A47" s="1148" t="s">
        <v>177</v>
      </c>
      <c r="B47" s="1149"/>
      <c r="C47" s="1149"/>
      <c r="D47" s="1149"/>
      <c r="E47" s="1149"/>
      <c r="F47" s="1150"/>
      <c r="G47" s="211">
        <f>SUM(G29:G46)</f>
        <v>0</v>
      </c>
      <c r="H47" s="415"/>
    </row>
    <row r="48" spans="1:8" ht="15.75" customHeight="1" thickBot="1" x14ac:dyDescent="0.25">
      <c r="A48" s="1154" t="s">
        <v>178</v>
      </c>
      <c r="B48" s="1155"/>
      <c r="C48" s="1155"/>
      <c r="D48" s="1155"/>
      <c r="E48" s="1155"/>
      <c r="F48" s="1156"/>
      <c r="G48" s="166">
        <f>G27+G47</f>
        <v>0</v>
      </c>
      <c r="H48" s="416"/>
    </row>
    <row r="49" spans="1:8" ht="15.75" customHeight="1" thickBot="1" x14ac:dyDescent="0.25">
      <c r="A49" s="539"/>
      <c r="B49" s="540"/>
      <c r="C49" s="540"/>
      <c r="D49" s="540"/>
      <c r="E49" s="540"/>
      <c r="F49" s="540"/>
      <c r="G49" s="153"/>
      <c r="H49" s="417"/>
    </row>
    <row r="50" spans="1:8" s="16" customFormat="1" ht="15.75" thickBot="1" x14ac:dyDescent="0.25">
      <c r="A50" s="1169" t="s">
        <v>12</v>
      </c>
      <c r="B50" s="1170"/>
      <c r="C50" s="1170"/>
      <c r="D50" s="1170"/>
      <c r="E50" s="1170"/>
      <c r="F50" s="1170"/>
      <c r="G50" s="1170"/>
      <c r="H50" s="1171"/>
    </row>
    <row r="51" spans="1:8" ht="15.75" customHeight="1" x14ac:dyDescent="0.2">
      <c r="A51" s="1204" t="s">
        <v>174</v>
      </c>
      <c r="B51" s="1205"/>
      <c r="C51" s="1205"/>
      <c r="D51" s="1205"/>
      <c r="E51" s="1205"/>
      <c r="F51" s="1206"/>
      <c r="G51" s="577"/>
      <c r="H51" s="418"/>
    </row>
    <row r="52" spans="1:8" s="18" customFormat="1" ht="15.75" customHeight="1" x14ac:dyDescent="0.2">
      <c r="A52" s="432"/>
      <c r="B52" s="578"/>
      <c r="C52" s="579"/>
      <c r="D52" s="579"/>
      <c r="E52" s="580"/>
      <c r="F52" s="502"/>
      <c r="G52" s="168">
        <f t="shared" ref="G52:G69" si="4">F52*B52</f>
        <v>0</v>
      </c>
      <c r="H52" s="419"/>
    </row>
    <row r="53" spans="1:8" s="18" customFormat="1" ht="15.75" customHeight="1" x14ac:dyDescent="0.2">
      <c r="A53" s="432"/>
      <c r="B53" s="578"/>
      <c r="C53" s="579"/>
      <c r="D53" s="579"/>
      <c r="E53" s="580"/>
      <c r="F53" s="502"/>
      <c r="G53" s="168">
        <f t="shared" si="4"/>
        <v>0</v>
      </c>
      <c r="H53" s="419"/>
    </row>
    <row r="54" spans="1:8" s="18" customFormat="1" x14ac:dyDescent="0.2">
      <c r="A54" s="432"/>
      <c r="B54" s="578"/>
      <c r="C54" s="579"/>
      <c r="D54" s="579"/>
      <c r="E54" s="580"/>
      <c r="F54" s="502"/>
      <c r="G54" s="168">
        <f t="shared" si="4"/>
        <v>0</v>
      </c>
      <c r="H54" s="419"/>
    </row>
    <row r="55" spans="1:8" s="18" customFormat="1" x14ac:dyDescent="0.2">
      <c r="A55" s="432"/>
      <c r="B55" s="578"/>
      <c r="C55" s="579"/>
      <c r="D55" s="579"/>
      <c r="E55" s="580"/>
      <c r="F55" s="502"/>
      <c r="G55" s="168">
        <f t="shared" si="4"/>
        <v>0</v>
      </c>
      <c r="H55" s="419"/>
    </row>
    <row r="56" spans="1:8" s="18" customFormat="1" x14ac:dyDescent="0.2">
      <c r="A56" s="432"/>
      <c r="B56" s="578"/>
      <c r="C56" s="579"/>
      <c r="D56" s="579"/>
      <c r="E56" s="580"/>
      <c r="F56" s="502"/>
      <c r="G56" s="168">
        <f t="shared" si="4"/>
        <v>0</v>
      </c>
      <c r="H56" s="419"/>
    </row>
    <row r="57" spans="1:8" s="18" customFormat="1" x14ac:dyDescent="0.2">
      <c r="A57" s="432"/>
      <c r="B57" s="578"/>
      <c r="C57" s="579"/>
      <c r="D57" s="579"/>
      <c r="E57" s="580"/>
      <c r="F57" s="502"/>
      <c r="G57" s="168">
        <f t="shared" si="4"/>
        <v>0</v>
      </c>
      <c r="H57" s="419"/>
    </row>
    <row r="58" spans="1:8" s="18" customFormat="1" x14ac:dyDescent="0.2">
      <c r="A58" s="432"/>
      <c r="B58" s="578"/>
      <c r="C58" s="579"/>
      <c r="D58" s="579"/>
      <c r="E58" s="580"/>
      <c r="F58" s="502"/>
      <c r="G58" s="168">
        <f t="shared" si="4"/>
        <v>0</v>
      </c>
      <c r="H58" s="419"/>
    </row>
    <row r="59" spans="1:8" s="18" customFormat="1" x14ac:dyDescent="0.2">
      <c r="A59" s="432"/>
      <c r="B59" s="578"/>
      <c r="C59" s="579"/>
      <c r="D59" s="579"/>
      <c r="E59" s="580"/>
      <c r="F59" s="502"/>
      <c r="G59" s="168">
        <f t="shared" si="4"/>
        <v>0</v>
      </c>
      <c r="H59" s="419"/>
    </row>
    <row r="60" spans="1:8" s="18" customFormat="1" x14ac:dyDescent="0.2">
      <c r="A60" s="432"/>
      <c r="B60" s="578"/>
      <c r="C60" s="579"/>
      <c r="D60" s="579"/>
      <c r="E60" s="580"/>
      <c r="F60" s="502"/>
      <c r="G60" s="168">
        <f t="shared" si="4"/>
        <v>0</v>
      </c>
      <c r="H60" s="419"/>
    </row>
    <row r="61" spans="1:8" s="18" customFormat="1" x14ac:dyDescent="0.2">
      <c r="A61" s="432"/>
      <c r="B61" s="578"/>
      <c r="C61" s="579"/>
      <c r="D61" s="579"/>
      <c r="E61" s="580"/>
      <c r="F61" s="502"/>
      <c r="G61" s="168">
        <f t="shared" si="4"/>
        <v>0</v>
      </c>
      <c r="H61" s="419"/>
    </row>
    <row r="62" spans="1:8" s="18" customFormat="1" x14ac:dyDescent="0.2">
      <c r="A62" s="432"/>
      <c r="B62" s="578"/>
      <c r="C62" s="579"/>
      <c r="D62" s="579"/>
      <c r="E62" s="580"/>
      <c r="F62" s="502"/>
      <c r="G62" s="168">
        <f t="shared" si="4"/>
        <v>0</v>
      </c>
      <c r="H62" s="419"/>
    </row>
    <row r="63" spans="1:8" s="18" customFormat="1" x14ac:dyDescent="0.2">
      <c r="A63" s="432"/>
      <c r="B63" s="578"/>
      <c r="C63" s="579"/>
      <c r="D63" s="579"/>
      <c r="E63" s="580"/>
      <c r="F63" s="502"/>
      <c r="G63" s="168">
        <f t="shared" si="4"/>
        <v>0</v>
      </c>
      <c r="H63" s="419"/>
    </row>
    <row r="64" spans="1:8" s="18" customFormat="1" x14ac:dyDescent="0.2">
      <c r="A64" s="432"/>
      <c r="B64" s="578"/>
      <c r="C64" s="579"/>
      <c r="D64" s="579"/>
      <c r="E64" s="580"/>
      <c r="F64" s="502"/>
      <c r="G64" s="168">
        <f t="shared" si="4"/>
        <v>0</v>
      </c>
      <c r="H64" s="419"/>
    </row>
    <row r="65" spans="1:8" s="18" customFormat="1" x14ac:dyDescent="0.2">
      <c r="A65" s="432"/>
      <c r="B65" s="578"/>
      <c r="C65" s="579"/>
      <c r="D65" s="579"/>
      <c r="E65" s="580"/>
      <c r="F65" s="502"/>
      <c r="G65" s="168">
        <f t="shared" si="4"/>
        <v>0</v>
      </c>
      <c r="H65" s="419"/>
    </row>
    <row r="66" spans="1:8" s="18" customFormat="1" x14ac:dyDescent="0.2">
      <c r="A66" s="432"/>
      <c r="B66" s="578"/>
      <c r="C66" s="579"/>
      <c r="D66" s="579"/>
      <c r="E66" s="580"/>
      <c r="F66" s="502"/>
      <c r="G66" s="168">
        <f t="shared" si="4"/>
        <v>0</v>
      </c>
      <c r="H66" s="419"/>
    </row>
    <row r="67" spans="1:8" s="18" customFormat="1" x14ac:dyDescent="0.2">
      <c r="A67" s="432"/>
      <c r="B67" s="578"/>
      <c r="C67" s="579"/>
      <c r="D67" s="579"/>
      <c r="E67" s="580"/>
      <c r="F67" s="502"/>
      <c r="G67" s="168">
        <f t="shared" si="4"/>
        <v>0</v>
      </c>
      <c r="H67" s="419"/>
    </row>
    <row r="68" spans="1:8" x14ac:dyDescent="0.2">
      <c r="A68" s="433"/>
      <c r="B68" s="581"/>
      <c r="C68" s="582"/>
      <c r="D68" s="582"/>
      <c r="E68" s="583"/>
      <c r="F68" s="503"/>
      <c r="G68" s="168">
        <f t="shared" si="4"/>
        <v>0</v>
      </c>
      <c r="H68" s="420"/>
    </row>
    <row r="69" spans="1:8" x14ac:dyDescent="0.2">
      <c r="A69" s="433"/>
      <c r="B69" s="581"/>
      <c r="C69" s="582"/>
      <c r="D69" s="582"/>
      <c r="E69" s="583"/>
      <c r="F69" s="503"/>
      <c r="G69" s="168">
        <f t="shared" si="4"/>
        <v>0</v>
      </c>
      <c r="H69" s="420"/>
    </row>
    <row r="70" spans="1:8" ht="13.5" thickBot="1" x14ac:dyDescent="0.25">
      <c r="A70" s="1151" t="s">
        <v>175</v>
      </c>
      <c r="B70" s="1152"/>
      <c r="C70" s="1152"/>
      <c r="D70" s="1152"/>
      <c r="E70" s="1152"/>
      <c r="F70" s="1153"/>
      <c r="G70" s="212">
        <f>SUM(G52:G69)</f>
        <v>0</v>
      </c>
      <c r="H70" s="421"/>
    </row>
    <row r="71" spans="1:8" ht="15.75" customHeight="1" x14ac:dyDescent="0.2">
      <c r="A71" s="1204" t="s">
        <v>176</v>
      </c>
      <c r="B71" s="1205"/>
      <c r="C71" s="1205"/>
      <c r="D71" s="1205"/>
      <c r="E71" s="1205"/>
      <c r="F71" s="1206"/>
      <c r="G71" s="155"/>
      <c r="H71" s="419"/>
    </row>
    <row r="72" spans="1:8" ht="15.75" customHeight="1" x14ac:dyDescent="0.2">
      <c r="A72" s="433"/>
      <c r="B72" s="581"/>
      <c r="C72" s="584"/>
      <c r="D72" s="584"/>
      <c r="E72" s="583"/>
      <c r="F72" s="585"/>
      <c r="G72" s="168">
        <f>F72*B72</f>
        <v>0</v>
      </c>
      <c r="H72" s="420"/>
    </row>
    <row r="73" spans="1:8" ht="15.75" customHeight="1" x14ac:dyDescent="0.2">
      <c r="A73" s="433"/>
      <c r="B73" s="581"/>
      <c r="C73" s="584"/>
      <c r="D73" s="584"/>
      <c r="E73" s="583"/>
      <c r="F73" s="585"/>
      <c r="G73" s="168">
        <f t="shared" ref="G73:G85" si="5">F73*B73</f>
        <v>0</v>
      </c>
      <c r="H73" s="420"/>
    </row>
    <row r="74" spans="1:8" x14ac:dyDescent="0.2">
      <c r="A74" s="433"/>
      <c r="B74" s="581"/>
      <c r="C74" s="584"/>
      <c r="D74" s="584"/>
      <c r="E74" s="583"/>
      <c r="F74" s="585"/>
      <c r="G74" s="168">
        <f t="shared" si="5"/>
        <v>0</v>
      </c>
      <c r="H74" s="420"/>
    </row>
    <row r="75" spans="1:8" x14ac:dyDescent="0.2">
      <c r="A75" s="433"/>
      <c r="B75" s="581"/>
      <c r="C75" s="584"/>
      <c r="D75" s="584"/>
      <c r="E75" s="583"/>
      <c r="F75" s="585"/>
      <c r="G75" s="168">
        <f t="shared" si="5"/>
        <v>0</v>
      </c>
      <c r="H75" s="420"/>
    </row>
    <row r="76" spans="1:8" x14ac:dyDescent="0.2">
      <c r="A76" s="433"/>
      <c r="B76" s="581"/>
      <c r="C76" s="584"/>
      <c r="D76" s="584"/>
      <c r="E76" s="583"/>
      <c r="F76" s="585"/>
      <c r="G76" s="168">
        <f t="shared" si="5"/>
        <v>0</v>
      </c>
      <c r="H76" s="420"/>
    </row>
    <row r="77" spans="1:8" x14ac:dyDescent="0.2">
      <c r="A77" s="433"/>
      <c r="B77" s="581"/>
      <c r="C77" s="584"/>
      <c r="D77" s="584"/>
      <c r="E77" s="583"/>
      <c r="F77" s="585"/>
      <c r="G77" s="168">
        <f t="shared" si="5"/>
        <v>0</v>
      </c>
      <c r="H77" s="420"/>
    </row>
    <row r="78" spans="1:8" x14ac:dyDescent="0.2">
      <c r="A78" s="433"/>
      <c r="B78" s="581"/>
      <c r="C78" s="584"/>
      <c r="D78" s="584"/>
      <c r="E78" s="583"/>
      <c r="F78" s="585"/>
      <c r="G78" s="168">
        <f t="shared" si="5"/>
        <v>0</v>
      </c>
      <c r="H78" s="420"/>
    </row>
    <row r="79" spans="1:8" x14ac:dyDescent="0.2">
      <c r="A79" s="433"/>
      <c r="B79" s="581"/>
      <c r="C79" s="584"/>
      <c r="D79" s="584"/>
      <c r="E79" s="583"/>
      <c r="F79" s="585"/>
      <c r="G79" s="168">
        <f t="shared" si="5"/>
        <v>0</v>
      </c>
      <c r="H79" s="420"/>
    </row>
    <row r="80" spans="1:8" x14ac:dyDescent="0.2">
      <c r="A80" s="433"/>
      <c r="B80" s="581"/>
      <c r="C80" s="584"/>
      <c r="D80" s="584"/>
      <c r="E80" s="583"/>
      <c r="F80" s="585"/>
      <c r="G80" s="168">
        <f t="shared" si="5"/>
        <v>0</v>
      </c>
      <c r="H80" s="420"/>
    </row>
    <row r="81" spans="1:8" x14ac:dyDescent="0.2">
      <c r="A81" s="433"/>
      <c r="B81" s="581"/>
      <c r="C81" s="584"/>
      <c r="D81" s="584"/>
      <c r="E81" s="583"/>
      <c r="F81" s="585"/>
      <c r="G81" s="168">
        <f t="shared" si="5"/>
        <v>0</v>
      </c>
      <c r="H81" s="420"/>
    </row>
    <row r="82" spans="1:8" x14ac:dyDescent="0.2">
      <c r="A82" s="433"/>
      <c r="B82" s="581"/>
      <c r="C82" s="584"/>
      <c r="D82" s="584"/>
      <c r="E82" s="583"/>
      <c r="F82" s="585"/>
      <c r="G82" s="168">
        <f t="shared" si="5"/>
        <v>0</v>
      </c>
      <c r="H82" s="420"/>
    </row>
    <row r="83" spans="1:8" x14ac:dyDescent="0.2">
      <c r="A83" s="433"/>
      <c r="B83" s="581"/>
      <c r="C83" s="584"/>
      <c r="D83" s="584"/>
      <c r="E83" s="583"/>
      <c r="F83" s="585"/>
      <c r="G83" s="168">
        <f t="shared" si="5"/>
        <v>0</v>
      </c>
      <c r="H83" s="420"/>
    </row>
    <row r="84" spans="1:8" x14ac:dyDescent="0.2">
      <c r="A84" s="433"/>
      <c r="B84" s="581"/>
      <c r="C84" s="584"/>
      <c r="D84" s="584"/>
      <c r="E84" s="583"/>
      <c r="F84" s="585"/>
      <c r="G84" s="168">
        <f t="shared" si="5"/>
        <v>0</v>
      </c>
      <c r="H84" s="420"/>
    </row>
    <row r="85" spans="1:8" x14ac:dyDescent="0.2">
      <c r="A85" s="433"/>
      <c r="B85" s="581"/>
      <c r="C85" s="584"/>
      <c r="D85" s="584"/>
      <c r="E85" s="583"/>
      <c r="F85" s="585"/>
      <c r="G85" s="168">
        <f t="shared" si="5"/>
        <v>0</v>
      </c>
      <c r="H85" s="420"/>
    </row>
    <row r="86" spans="1:8" x14ac:dyDescent="0.2">
      <c r="A86" s="433"/>
      <c r="B86" s="581"/>
      <c r="C86" s="584"/>
      <c r="D86" s="584"/>
      <c r="E86" s="583"/>
      <c r="F86" s="585"/>
      <c r="G86" s="168">
        <f t="shared" ref="G86:G87" si="6">F86*B86</f>
        <v>0</v>
      </c>
      <c r="H86" s="420"/>
    </row>
    <row r="87" spans="1:8" x14ac:dyDescent="0.2">
      <c r="A87" s="433"/>
      <c r="B87" s="581"/>
      <c r="C87" s="584"/>
      <c r="D87" s="584"/>
      <c r="E87" s="583"/>
      <c r="F87" s="585"/>
      <c r="G87" s="168">
        <f t="shared" si="6"/>
        <v>0</v>
      </c>
      <c r="H87" s="420"/>
    </row>
    <row r="88" spans="1:8" x14ac:dyDescent="0.2">
      <c r="A88" s="433"/>
      <c r="B88" s="581"/>
      <c r="C88" s="584"/>
      <c r="D88" s="584"/>
      <c r="E88" s="583"/>
      <c r="F88" s="585"/>
      <c r="G88" s="168">
        <f>F88*B88</f>
        <v>0</v>
      </c>
      <c r="H88" s="420"/>
    </row>
    <row r="89" spans="1:8" x14ac:dyDescent="0.2">
      <c r="A89" s="433"/>
      <c r="B89" s="581"/>
      <c r="C89" s="584"/>
      <c r="D89" s="584"/>
      <c r="E89" s="583"/>
      <c r="F89" s="585"/>
      <c r="G89" s="168">
        <f>F89*B89</f>
        <v>0</v>
      </c>
      <c r="H89" s="420"/>
    </row>
    <row r="90" spans="1:8" ht="13.5" thickBot="1" x14ac:dyDescent="0.25">
      <c r="A90" s="1151" t="s">
        <v>177</v>
      </c>
      <c r="B90" s="1152"/>
      <c r="C90" s="1152"/>
      <c r="D90" s="1152"/>
      <c r="E90" s="1152"/>
      <c r="F90" s="1153"/>
      <c r="G90" s="213">
        <f>SUM(G72:G89)</f>
        <v>0</v>
      </c>
      <c r="H90" s="422"/>
    </row>
    <row r="91" spans="1:8" ht="15.75" customHeight="1" thickBot="1" x14ac:dyDescent="0.25">
      <c r="A91" s="1178" t="s">
        <v>179</v>
      </c>
      <c r="B91" s="1179"/>
      <c r="C91" s="1179"/>
      <c r="D91" s="1179"/>
      <c r="E91" s="1179"/>
      <c r="F91" s="1180"/>
      <c r="G91" s="170">
        <f>G70+G90</f>
        <v>0</v>
      </c>
      <c r="H91" s="423"/>
    </row>
    <row r="92" spans="1:8" s="756" customFormat="1" ht="15.75" customHeight="1" thickBot="1" x14ac:dyDescent="0.25">
      <c r="A92" s="795"/>
      <c r="B92" s="796"/>
      <c r="C92" s="796"/>
      <c r="D92" s="796"/>
      <c r="E92" s="796"/>
      <c r="F92" s="796"/>
      <c r="G92" s="681"/>
      <c r="H92" s="797"/>
    </row>
    <row r="93" spans="1:8" ht="15.75" customHeight="1" thickBot="1" x14ac:dyDescent="0.25">
      <c r="A93" s="1219" t="s">
        <v>13</v>
      </c>
      <c r="B93" s="1220"/>
      <c r="C93" s="1220"/>
      <c r="D93" s="1220"/>
      <c r="E93" s="1220"/>
      <c r="F93" s="1220"/>
      <c r="G93" s="1220"/>
      <c r="H93" s="1221"/>
    </row>
    <row r="94" spans="1:8" s="16" customFormat="1" x14ac:dyDescent="0.2">
      <c r="A94" s="1157" t="s">
        <v>174</v>
      </c>
      <c r="B94" s="1158"/>
      <c r="C94" s="1158"/>
      <c r="D94" s="1158"/>
      <c r="E94" s="1158"/>
      <c r="F94" s="1159"/>
      <c r="G94" s="798"/>
      <c r="H94" s="799"/>
    </row>
    <row r="95" spans="1:8" ht="15.75" customHeight="1" x14ac:dyDescent="0.2">
      <c r="A95" s="800"/>
      <c r="B95" s="801"/>
      <c r="C95" s="802"/>
      <c r="D95" s="802"/>
      <c r="E95" s="803"/>
      <c r="F95" s="804"/>
      <c r="G95" s="805">
        <f t="shared" ref="G95:G112" si="7">F95*B95</f>
        <v>0</v>
      </c>
      <c r="H95" s="806"/>
    </row>
    <row r="96" spans="1:8" s="18" customFormat="1" ht="15.75" customHeight="1" x14ac:dyDescent="0.2">
      <c r="A96" s="800"/>
      <c r="B96" s="801"/>
      <c r="C96" s="802"/>
      <c r="D96" s="802"/>
      <c r="E96" s="803"/>
      <c r="F96" s="804"/>
      <c r="G96" s="805">
        <f t="shared" si="7"/>
        <v>0</v>
      </c>
      <c r="H96" s="806"/>
    </row>
    <row r="97" spans="1:8" s="18" customFormat="1" x14ac:dyDescent="0.2">
      <c r="A97" s="800"/>
      <c r="B97" s="801"/>
      <c r="C97" s="802"/>
      <c r="D97" s="802"/>
      <c r="E97" s="803"/>
      <c r="F97" s="804"/>
      <c r="G97" s="805">
        <f t="shared" si="7"/>
        <v>0</v>
      </c>
      <c r="H97" s="806"/>
    </row>
    <row r="98" spans="1:8" s="18" customFormat="1" x14ac:dyDescent="0.2">
      <c r="A98" s="800"/>
      <c r="B98" s="801"/>
      <c r="C98" s="802"/>
      <c r="D98" s="802"/>
      <c r="E98" s="803"/>
      <c r="F98" s="804"/>
      <c r="G98" s="805">
        <f t="shared" si="7"/>
        <v>0</v>
      </c>
      <c r="H98" s="806"/>
    </row>
    <row r="99" spans="1:8" s="18" customFormat="1" x14ac:dyDescent="0.2">
      <c r="A99" s="800"/>
      <c r="B99" s="801"/>
      <c r="C99" s="802"/>
      <c r="D99" s="802"/>
      <c r="E99" s="803"/>
      <c r="F99" s="804"/>
      <c r="G99" s="805">
        <f t="shared" si="7"/>
        <v>0</v>
      </c>
      <c r="H99" s="806"/>
    </row>
    <row r="100" spans="1:8" s="18" customFormat="1" x14ac:dyDescent="0.2">
      <c r="A100" s="800"/>
      <c r="B100" s="801"/>
      <c r="C100" s="802"/>
      <c r="D100" s="802"/>
      <c r="E100" s="803"/>
      <c r="F100" s="804"/>
      <c r="G100" s="805">
        <f t="shared" si="7"/>
        <v>0</v>
      </c>
      <c r="H100" s="806"/>
    </row>
    <row r="101" spans="1:8" s="18" customFormat="1" x14ac:dyDescent="0.2">
      <c r="A101" s="800"/>
      <c r="B101" s="801"/>
      <c r="C101" s="802"/>
      <c r="D101" s="802"/>
      <c r="E101" s="803"/>
      <c r="F101" s="804"/>
      <c r="G101" s="805">
        <f t="shared" si="7"/>
        <v>0</v>
      </c>
      <c r="H101" s="806"/>
    </row>
    <row r="102" spans="1:8" s="18" customFormat="1" x14ac:dyDescent="0.2">
      <c r="A102" s="800"/>
      <c r="B102" s="801"/>
      <c r="C102" s="802"/>
      <c r="D102" s="802"/>
      <c r="E102" s="803"/>
      <c r="F102" s="804"/>
      <c r="G102" s="805">
        <f t="shared" si="7"/>
        <v>0</v>
      </c>
      <c r="H102" s="806"/>
    </row>
    <row r="103" spans="1:8" s="18" customFormat="1" x14ac:dyDescent="0.2">
      <c r="A103" s="800"/>
      <c r="B103" s="801"/>
      <c r="C103" s="802"/>
      <c r="D103" s="802"/>
      <c r="E103" s="803"/>
      <c r="F103" s="804"/>
      <c r="G103" s="805">
        <f t="shared" si="7"/>
        <v>0</v>
      </c>
      <c r="H103" s="806"/>
    </row>
    <row r="104" spans="1:8" s="18" customFormat="1" x14ac:dyDescent="0.2">
      <c r="A104" s="800"/>
      <c r="B104" s="801"/>
      <c r="C104" s="802"/>
      <c r="D104" s="802"/>
      <c r="E104" s="803"/>
      <c r="F104" s="804"/>
      <c r="G104" s="805">
        <f t="shared" si="7"/>
        <v>0</v>
      </c>
      <c r="H104" s="806"/>
    </row>
    <row r="105" spans="1:8" s="18" customFormat="1" x14ac:dyDescent="0.2">
      <c r="A105" s="800"/>
      <c r="B105" s="801"/>
      <c r="C105" s="802"/>
      <c r="D105" s="802"/>
      <c r="E105" s="803"/>
      <c r="F105" s="804"/>
      <c r="G105" s="805">
        <f t="shared" si="7"/>
        <v>0</v>
      </c>
      <c r="H105" s="806"/>
    </row>
    <row r="106" spans="1:8" s="18" customFormat="1" x14ac:dyDescent="0.2">
      <c r="A106" s="800"/>
      <c r="B106" s="801"/>
      <c r="C106" s="802"/>
      <c r="D106" s="802"/>
      <c r="E106" s="803"/>
      <c r="F106" s="804"/>
      <c r="G106" s="805">
        <f t="shared" si="7"/>
        <v>0</v>
      </c>
      <c r="H106" s="806"/>
    </row>
    <row r="107" spans="1:8" s="18" customFormat="1" x14ac:dyDescent="0.2">
      <c r="A107" s="800"/>
      <c r="B107" s="801"/>
      <c r="C107" s="802"/>
      <c r="D107" s="802"/>
      <c r="E107" s="803"/>
      <c r="F107" s="804"/>
      <c r="G107" s="805">
        <f t="shared" si="7"/>
        <v>0</v>
      </c>
      <c r="H107" s="806"/>
    </row>
    <row r="108" spans="1:8" s="18" customFormat="1" x14ac:dyDescent="0.2">
      <c r="A108" s="800"/>
      <c r="B108" s="801"/>
      <c r="C108" s="802"/>
      <c r="D108" s="802"/>
      <c r="E108" s="803"/>
      <c r="F108" s="804"/>
      <c r="G108" s="805">
        <f t="shared" si="7"/>
        <v>0</v>
      </c>
      <c r="H108" s="806"/>
    </row>
    <row r="109" spans="1:8" s="18" customFormat="1" x14ac:dyDescent="0.2">
      <c r="A109" s="800"/>
      <c r="B109" s="801"/>
      <c r="C109" s="802"/>
      <c r="D109" s="802"/>
      <c r="E109" s="803"/>
      <c r="F109" s="804"/>
      <c r="G109" s="805">
        <f t="shared" si="7"/>
        <v>0</v>
      </c>
      <c r="H109" s="806"/>
    </row>
    <row r="110" spans="1:8" s="18" customFormat="1" x14ac:dyDescent="0.2">
      <c r="A110" s="807"/>
      <c r="B110" s="808"/>
      <c r="C110" s="809"/>
      <c r="D110" s="809"/>
      <c r="E110" s="810"/>
      <c r="F110" s="811"/>
      <c r="G110" s="805">
        <f t="shared" si="7"/>
        <v>0</v>
      </c>
      <c r="H110" s="812"/>
    </row>
    <row r="111" spans="1:8" x14ac:dyDescent="0.2">
      <c r="A111" s="807"/>
      <c r="B111" s="808"/>
      <c r="C111" s="809"/>
      <c r="D111" s="809"/>
      <c r="E111" s="810"/>
      <c r="F111" s="811"/>
      <c r="G111" s="805">
        <f t="shared" si="7"/>
        <v>0</v>
      </c>
      <c r="H111" s="812"/>
    </row>
    <row r="112" spans="1:8" x14ac:dyDescent="0.2">
      <c r="A112" s="807"/>
      <c r="B112" s="808"/>
      <c r="C112" s="809"/>
      <c r="D112" s="809"/>
      <c r="E112" s="810"/>
      <c r="F112" s="811"/>
      <c r="G112" s="805">
        <f t="shared" si="7"/>
        <v>0</v>
      </c>
      <c r="H112" s="812"/>
    </row>
    <row r="113" spans="1:8" ht="13.5" thickBot="1" x14ac:dyDescent="0.25">
      <c r="A113" s="1187" t="s">
        <v>175</v>
      </c>
      <c r="B113" s="1188"/>
      <c r="C113" s="1188"/>
      <c r="D113" s="1188"/>
      <c r="E113" s="1188"/>
      <c r="F113" s="1189"/>
      <c r="G113" s="813">
        <f>SUM(G95:G112)</f>
        <v>0</v>
      </c>
      <c r="H113" s="814"/>
    </row>
    <row r="114" spans="1:8" x14ac:dyDescent="0.2">
      <c r="A114" s="1157" t="s">
        <v>176</v>
      </c>
      <c r="B114" s="1158"/>
      <c r="C114" s="1158"/>
      <c r="D114" s="1158"/>
      <c r="E114" s="1158"/>
      <c r="F114" s="1159"/>
      <c r="G114" s="815"/>
      <c r="H114" s="806"/>
    </row>
    <row r="115" spans="1:8" ht="15.75" customHeight="1" x14ac:dyDescent="0.2">
      <c r="A115" s="807"/>
      <c r="B115" s="808"/>
      <c r="C115" s="809"/>
      <c r="D115" s="809"/>
      <c r="E115" s="810"/>
      <c r="F115" s="811"/>
      <c r="G115" s="805">
        <f>F115*B115</f>
        <v>0</v>
      </c>
      <c r="H115" s="812"/>
    </row>
    <row r="116" spans="1:8" ht="15.75" customHeight="1" x14ac:dyDescent="0.2">
      <c r="A116" s="807"/>
      <c r="B116" s="808"/>
      <c r="C116" s="809"/>
      <c r="D116" s="809"/>
      <c r="E116" s="810"/>
      <c r="F116" s="811"/>
      <c r="G116" s="805">
        <f t="shared" ref="G116:G129" si="8">F116*B116</f>
        <v>0</v>
      </c>
      <c r="H116" s="812"/>
    </row>
    <row r="117" spans="1:8" ht="15.75" customHeight="1" x14ac:dyDescent="0.2">
      <c r="A117" s="807"/>
      <c r="B117" s="808"/>
      <c r="C117" s="809"/>
      <c r="D117" s="809"/>
      <c r="E117" s="810"/>
      <c r="F117" s="811"/>
      <c r="G117" s="805">
        <f t="shared" si="8"/>
        <v>0</v>
      </c>
      <c r="H117" s="812"/>
    </row>
    <row r="118" spans="1:8" x14ac:dyDescent="0.2">
      <c r="A118" s="807"/>
      <c r="B118" s="808"/>
      <c r="C118" s="809"/>
      <c r="D118" s="809"/>
      <c r="E118" s="810"/>
      <c r="F118" s="811"/>
      <c r="G118" s="805">
        <f t="shared" si="8"/>
        <v>0</v>
      </c>
      <c r="H118" s="812"/>
    </row>
    <row r="119" spans="1:8" x14ac:dyDescent="0.2">
      <c r="A119" s="807"/>
      <c r="B119" s="808"/>
      <c r="C119" s="809"/>
      <c r="D119" s="809"/>
      <c r="E119" s="810"/>
      <c r="F119" s="811"/>
      <c r="G119" s="805">
        <f t="shared" si="8"/>
        <v>0</v>
      </c>
      <c r="H119" s="812"/>
    </row>
    <row r="120" spans="1:8" x14ac:dyDescent="0.2">
      <c r="A120" s="807"/>
      <c r="B120" s="808"/>
      <c r="C120" s="809"/>
      <c r="D120" s="809"/>
      <c r="E120" s="810"/>
      <c r="F120" s="811"/>
      <c r="G120" s="805">
        <f t="shared" si="8"/>
        <v>0</v>
      </c>
      <c r="H120" s="812"/>
    </row>
    <row r="121" spans="1:8" x14ac:dyDescent="0.2">
      <c r="A121" s="807"/>
      <c r="B121" s="808"/>
      <c r="C121" s="809"/>
      <c r="D121" s="809"/>
      <c r="E121" s="810"/>
      <c r="F121" s="811"/>
      <c r="G121" s="805">
        <f t="shared" si="8"/>
        <v>0</v>
      </c>
      <c r="H121" s="812"/>
    </row>
    <row r="122" spans="1:8" x14ac:dyDescent="0.2">
      <c r="A122" s="807"/>
      <c r="B122" s="808"/>
      <c r="C122" s="809"/>
      <c r="D122" s="809"/>
      <c r="E122" s="810"/>
      <c r="F122" s="811"/>
      <c r="G122" s="805">
        <f t="shared" si="8"/>
        <v>0</v>
      </c>
      <c r="H122" s="812"/>
    </row>
    <row r="123" spans="1:8" x14ac:dyDescent="0.2">
      <c r="A123" s="807"/>
      <c r="B123" s="808"/>
      <c r="C123" s="809"/>
      <c r="D123" s="809"/>
      <c r="E123" s="810"/>
      <c r="F123" s="811"/>
      <c r="G123" s="805">
        <f t="shared" si="8"/>
        <v>0</v>
      </c>
      <c r="H123" s="812"/>
    </row>
    <row r="124" spans="1:8" x14ac:dyDescent="0.2">
      <c r="A124" s="807"/>
      <c r="B124" s="808"/>
      <c r="C124" s="809"/>
      <c r="D124" s="809"/>
      <c r="E124" s="810"/>
      <c r="F124" s="811"/>
      <c r="G124" s="805">
        <f t="shared" si="8"/>
        <v>0</v>
      </c>
      <c r="H124" s="812"/>
    </row>
    <row r="125" spans="1:8" x14ac:dyDescent="0.2">
      <c r="A125" s="807"/>
      <c r="B125" s="808"/>
      <c r="C125" s="809"/>
      <c r="D125" s="809"/>
      <c r="E125" s="810"/>
      <c r="F125" s="811"/>
      <c r="G125" s="805">
        <f t="shared" si="8"/>
        <v>0</v>
      </c>
      <c r="H125" s="812"/>
    </row>
    <row r="126" spans="1:8" x14ac:dyDescent="0.2">
      <c r="A126" s="807"/>
      <c r="B126" s="808"/>
      <c r="C126" s="809"/>
      <c r="D126" s="809"/>
      <c r="E126" s="810"/>
      <c r="F126" s="811"/>
      <c r="G126" s="805">
        <f t="shared" si="8"/>
        <v>0</v>
      </c>
      <c r="H126" s="812"/>
    </row>
    <row r="127" spans="1:8" x14ac:dyDescent="0.2">
      <c r="A127" s="807"/>
      <c r="B127" s="808"/>
      <c r="C127" s="809"/>
      <c r="D127" s="809"/>
      <c r="E127" s="810"/>
      <c r="F127" s="811"/>
      <c r="G127" s="805">
        <f t="shared" si="8"/>
        <v>0</v>
      </c>
      <c r="H127" s="812"/>
    </row>
    <row r="128" spans="1:8" x14ac:dyDescent="0.2">
      <c r="A128" s="807"/>
      <c r="B128" s="808"/>
      <c r="C128" s="809"/>
      <c r="D128" s="809"/>
      <c r="E128" s="810"/>
      <c r="F128" s="811"/>
      <c r="G128" s="805">
        <f t="shared" si="8"/>
        <v>0</v>
      </c>
      <c r="H128" s="812"/>
    </row>
    <row r="129" spans="1:8" x14ac:dyDescent="0.2">
      <c r="A129" s="807"/>
      <c r="B129" s="808"/>
      <c r="C129" s="809"/>
      <c r="D129" s="809"/>
      <c r="E129" s="810"/>
      <c r="F129" s="811"/>
      <c r="G129" s="805">
        <f t="shared" si="8"/>
        <v>0</v>
      </c>
      <c r="H129" s="812"/>
    </row>
    <row r="130" spans="1:8" x14ac:dyDescent="0.2">
      <c r="A130" s="807"/>
      <c r="B130" s="808"/>
      <c r="C130" s="809"/>
      <c r="D130" s="809"/>
      <c r="E130" s="810"/>
      <c r="F130" s="811"/>
      <c r="G130" s="805">
        <f>F130*B130</f>
        <v>0</v>
      </c>
      <c r="H130" s="812"/>
    </row>
    <row r="131" spans="1:8" x14ac:dyDescent="0.2">
      <c r="A131" s="807"/>
      <c r="B131" s="808"/>
      <c r="C131" s="809"/>
      <c r="D131" s="809"/>
      <c r="E131" s="810"/>
      <c r="F131" s="811"/>
      <c r="G131" s="805">
        <f>F131*B131</f>
        <v>0</v>
      </c>
      <c r="H131" s="812"/>
    </row>
    <row r="132" spans="1:8" x14ac:dyDescent="0.2">
      <c r="A132" s="807"/>
      <c r="B132" s="808"/>
      <c r="C132" s="809"/>
      <c r="D132" s="809"/>
      <c r="E132" s="810"/>
      <c r="F132" s="811"/>
      <c r="G132" s="805">
        <f>F132*B132</f>
        <v>0</v>
      </c>
      <c r="H132" s="812"/>
    </row>
    <row r="133" spans="1:8" ht="13.5" thickBot="1" x14ac:dyDescent="0.25">
      <c r="A133" s="1187" t="s">
        <v>177</v>
      </c>
      <c r="B133" s="1188"/>
      <c r="C133" s="1188"/>
      <c r="D133" s="1188"/>
      <c r="E133" s="1188"/>
      <c r="F133" s="1189"/>
      <c r="G133" s="816">
        <f>SUM(G115:G132)</f>
        <v>0</v>
      </c>
      <c r="H133" s="817"/>
    </row>
    <row r="134" spans="1:8" ht="13.5" thickBot="1" x14ac:dyDescent="0.25">
      <c r="A134" s="1193" t="s">
        <v>180</v>
      </c>
      <c r="B134" s="1194"/>
      <c r="C134" s="1194"/>
      <c r="D134" s="1194"/>
      <c r="E134" s="1194"/>
      <c r="F134" s="1195"/>
      <c r="G134" s="818">
        <f>G113+G133</f>
        <v>0</v>
      </c>
      <c r="H134" s="819"/>
    </row>
    <row r="135" spans="1:8" ht="15.75" customHeight="1" thickBot="1" x14ac:dyDescent="0.25">
      <c r="A135" s="661"/>
      <c r="B135" s="662"/>
      <c r="C135" s="662"/>
      <c r="D135" s="662"/>
      <c r="E135" s="662"/>
      <c r="F135" s="662"/>
      <c r="G135" s="153"/>
      <c r="H135" s="417"/>
    </row>
    <row r="136" spans="1:8" ht="15.75" customHeight="1" thickBot="1" x14ac:dyDescent="0.25">
      <c r="A136" s="1181" t="s">
        <v>291</v>
      </c>
      <c r="B136" s="1182"/>
      <c r="C136" s="1182"/>
      <c r="D136" s="1182"/>
      <c r="E136" s="1182"/>
      <c r="F136" s="1182"/>
      <c r="G136" s="1182"/>
      <c r="H136" s="1183"/>
    </row>
    <row r="137" spans="1:8" s="16" customFormat="1" ht="18" customHeight="1" x14ac:dyDescent="0.2">
      <c r="A137" s="1184" t="s">
        <v>174</v>
      </c>
      <c r="B137" s="1185"/>
      <c r="C137" s="1185"/>
      <c r="D137" s="1185"/>
      <c r="E137" s="1185"/>
      <c r="F137" s="1186"/>
      <c r="G137" s="820"/>
      <c r="H137" s="717"/>
    </row>
    <row r="138" spans="1:8" x14ac:dyDescent="0.2">
      <c r="A138" s="788"/>
      <c r="B138" s="784"/>
      <c r="C138" s="821"/>
      <c r="D138" s="821"/>
      <c r="E138" s="822"/>
      <c r="F138" s="823"/>
      <c r="G138" s="785">
        <f t="shared" ref="G138:G155" si="9">F138*B138</f>
        <v>0</v>
      </c>
      <c r="H138" s="721"/>
    </row>
    <row r="139" spans="1:8" x14ac:dyDescent="0.2">
      <c r="A139" s="788"/>
      <c r="B139" s="784"/>
      <c r="C139" s="821"/>
      <c r="D139" s="821"/>
      <c r="E139" s="822"/>
      <c r="F139" s="823"/>
      <c r="G139" s="785">
        <f t="shared" si="9"/>
        <v>0</v>
      </c>
      <c r="H139" s="721"/>
    </row>
    <row r="140" spans="1:8" ht="12.6" customHeight="1" x14ac:dyDescent="0.2">
      <c r="A140" s="788"/>
      <c r="B140" s="784"/>
      <c r="C140" s="821"/>
      <c r="D140" s="821"/>
      <c r="E140" s="822"/>
      <c r="F140" s="823"/>
      <c r="G140" s="785">
        <f t="shared" si="9"/>
        <v>0</v>
      </c>
      <c r="H140" s="721"/>
    </row>
    <row r="141" spans="1:8" x14ac:dyDescent="0.2">
      <c r="A141" s="788"/>
      <c r="B141" s="784"/>
      <c r="C141" s="821"/>
      <c r="D141" s="821"/>
      <c r="E141" s="822"/>
      <c r="F141" s="823"/>
      <c r="G141" s="785">
        <f t="shared" si="9"/>
        <v>0</v>
      </c>
      <c r="H141" s="721"/>
    </row>
    <row r="142" spans="1:8" x14ac:dyDescent="0.2">
      <c r="A142" s="788"/>
      <c r="B142" s="784"/>
      <c r="C142" s="821"/>
      <c r="D142" s="821"/>
      <c r="E142" s="822"/>
      <c r="F142" s="823"/>
      <c r="G142" s="785">
        <f t="shared" si="9"/>
        <v>0</v>
      </c>
      <c r="H142" s="721"/>
    </row>
    <row r="143" spans="1:8" x14ac:dyDescent="0.2">
      <c r="A143" s="788"/>
      <c r="B143" s="784"/>
      <c r="C143" s="821"/>
      <c r="D143" s="821"/>
      <c r="E143" s="822"/>
      <c r="F143" s="823"/>
      <c r="G143" s="785">
        <f t="shared" si="9"/>
        <v>0</v>
      </c>
      <c r="H143" s="721"/>
    </row>
    <row r="144" spans="1:8" x14ac:dyDescent="0.2">
      <c r="A144" s="788"/>
      <c r="B144" s="784"/>
      <c r="C144" s="821"/>
      <c r="D144" s="821"/>
      <c r="E144" s="822"/>
      <c r="F144" s="823"/>
      <c r="G144" s="785">
        <f t="shared" si="9"/>
        <v>0</v>
      </c>
      <c r="H144" s="721"/>
    </row>
    <row r="145" spans="1:8" x14ac:dyDescent="0.2">
      <c r="A145" s="788"/>
      <c r="B145" s="784"/>
      <c r="C145" s="821"/>
      <c r="D145" s="821"/>
      <c r="E145" s="822"/>
      <c r="F145" s="823"/>
      <c r="G145" s="785">
        <f t="shared" si="9"/>
        <v>0</v>
      </c>
      <c r="H145" s="721"/>
    </row>
    <row r="146" spans="1:8" x14ac:dyDescent="0.2">
      <c r="A146" s="788"/>
      <c r="B146" s="784"/>
      <c r="C146" s="821"/>
      <c r="D146" s="821"/>
      <c r="E146" s="822"/>
      <c r="F146" s="823"/>
      <c r="G146" s="785">
        <f t="shared" si="9"/>
        <v>0</v>
      </c>
      <c r="H146" s="721"/>
    </row>
    <row r="147" spans="1:8" x14ac:dyDescent="0.2">
      <c r="A147" s="788"/>
      <c r="B147" s="784"/>
      <c r="C147" s="821"/>
      <c r="D147" s="821"/>
      <c r="E147" s="822"/>
      <c r="F147" s="823"/>
      <c r="G147" s="785">
        <f t="shared" si="9"/>
        <v>0</v>
      </c>
      <c r="H147" s="721"/>
    </row>
    <row r="148" spans="1:8" x14ac:dyDescent="0.2">
      <c r="A148" s="788"/>
      <c r="B148" s="784"/>
      <c r="C148" s="821"/>
      <c r="D148" s="821"/>
      <c r="E148" s="822"/>
      <c r="F148" s="823"/>
      <c r="G148" s="785">
        <f t="shared" si="9"/>
        <v>0</v>
      </c>
      <c r="H148" s="721"/>
    </row>
    <row r="149" spans="1:8" x14ac:dyDescent="0.2">
      <c r="A149" s="788"/>
      <c r="B149" s="784"/>
      <c r="C149" s="821"/>
      <c r="D149" s="821"/>
      <c r="E149" s="822"/>
      <c r="F149" s="823"/>
      <c r="G149" s="785">
        <f t="shared" si="9"/>
        <v>0</v>
      </c>
      <c r="H149" s="721"/>
    </row>
    <row r="150" spans="1:8" x14ac:dyDescent="0.2">
      <c r="A150" s="788"/>
      <c r="B150" s="784"/>
      <c r="C150" s="821"/>
      <c r="D150" s="821"/>
      <c r="E150" s="822"/>
      <c r="F150" s="823"/>
      <c r="G150" s="785">
        <f t="shared" si="9"/>
        <v>0</v>
      </c>
      <c r="H150" s="721"/>
    </row>
    <row r="151" spans="1:8" x14ac:dyDescent="0.2">
      <c r="A151" s="788"/>
      <c r="B151" s="784"/>
      <c r="C151" s="821"/>
      <c r="D151" s="821"/>
      <c r="E151" s="822"/>
      <c r="F151" s="823"/>
      <c r="G151" s="785">
        <f t="shared" si="9"/>
        <v>0</v>
      </c>
      <c r="H151" s="721"/>
    </row>
    <row r="152" spans="1:8" x14ac:dyDescent="0.2">
      <c r="A152" s="788"/>
      <c r="B152" s="784"/>
      <c r="C152" s="821"/>
      <c r="D152" s="821"/>
      <c r="E152" s="822"/>
      <c r="F152" s="823"/>
      <c r="G152" s="785">
        <f t="shared" si="9"/>
        <v>0</v>
      </c>
      <c r="H152" s="721"/>
    </row>
    <row r="153" spans="1:8" x14ac:dyDescent="0.2">
      <c r="A153" s="789"/>
      <c r="B153" s="790"/>
      <c r="C153" s="824"/>
      <c r="D153" s="824"/>
      <c r="E153" s="825"/>
      <c r="F153" s="826"/>
      <c r="G153" s="785">
        <f t="shared" si="9"/>
        <v>0</v>
      </c>
      <c r="H153" s="727"/>
    </row>
    <row r="154" spans="1:8" x14ac:dyDescent="0.2">
      <c r="A154" s="789"/>
      <c r="B154" s="790"/>
      <c r="C154" s="824"/>
      <c r="D154" s="824"/>
      <c r="E154" s="825"/>
      <c r="F154" s="826"/>
      <c r="G154" s="785">
        <f t="shared" si="9"/>
        <v>0</v>
      </c>
      <c r="H154" s="727"/>
    </row>
    <row r="155" spans="1:8" x14ac:dyDescent="0.2">
      <c r="A155" s="789"/>
      <c r="B155" s="790"/>
      <c r="C155" s="824"/>
      <c r="D155" s="824"/>
      <c r="E155" s="825"/>
      <c r="F155" s="826"/>
      <c r="G155" s="785">
        <f t="shared" si="9"/>
        <v>0</v>
      </c>
      <c r="H155" s="727"/>
    </row>
    <row r="156" spans="1:8" ht="13.5" thickBot="1" x14ac:dyDescent="0.25">
      <c r="A156" s="1222" t="s">
        <v>175</v>
      </c>
      <c r="B156" s="1223"/>
      <c r="C156" s="1223"/>
      <c r="D156" s="1223"/>
      <c r="E156" s="1223"/>
      <c r="F156" s="1224"/>
      <c r="G156" s="827">
        <f>SUM(G138:G155)</f>
        <v>0</v>
      </c>
      <c r="H156" s="828"/>
    </row>
    <row r="157" spans="1:8" x14ac:dyDescent="0.2">
      <c r="A157" s="1184" t="s">
        <v>176</v>
      </c>
      <c r="B157" s="1185"/>
      <c r="C157" s="1185"/>
      <c r="D157" s="1185"/>
      <c r="E157" s="1185"/>
      <c r="F157" s="1186"/>
      <c r="G157" s="829"/>
      <c r="H157" s="721"/>
    </row>
    <row r="158" spans="1:8" x14ac:dyDescent="0.2">
      <c r="A158" s="789"/>
      <c r="B158" s="790"/>
      <c r="C158" s="824"/>
      <c r="D158" s="824"/>
      <c r="E158" s="825"/>
      <c r="F158" s="826"/>
      <c r="G158" s="785">
        <f>F158*B158</f>
        <v>0</v>
      </c>
      <c r="H158" s="727"/>
    </row>
    <row r="159" spans="1:8" x14ac:dyDescent="0.2">
      <c r="A159" s="789"/>
      <c r="B159" s="790"/>
      <c r="C159" s="824"/>
      <c r="D159" s="824"/>
      <c r="E159" s="825"/>
      <c r="F159" s="826"/>
      <c r="G159" s="785">
        <f t="shared" ref="G159:G172" si="10">F159*B159</f>
        <v>0</v>
      </c>
      <c r="H159" s="727"/>
    </row>
    <row r="160" spans="1:8" x14ac:dyDescent="0.2">
      <c r="A160" s="789"/>
      <c r="B160" s="790"/>
      <c r="C160" s="824"/>
      <c r="D160" s="824"/>
      <c r="E160" s="825"/>
      <c r="F160" s="826"/>
      <c r="G160" s="785">
        <f t="shared" si="10"/>
        <v>0</v>
      </c>
      <c r="H160" s="727"/>
    </row>
    <row r="161" spans="1:8" x14ac:dyDescent="0.2">
      <c r="A161" s="789"/>
      <c r="B161" s="790"/>
      <c r="C161" s="824"/>
      <c r="D161" s="824"/>
      <c r="E161" s="825"/>
      <c r="F161" s="826"/>
      <c r="G161" s="785">
        <f t="shared" si="10"/>
        <v>0</v>
      </c>
      <c r="H161" s="727"/>
    </row>
    <row r="162" spans="1:8" x14ac:dyDescent="0.2">
      <c r="A162" s="789"/>
      <c r="B162" s="790"/>
      <c r="C162" s="824"/>
      <c r="D162" s="824"/>
      <c r="E162" s="825"/>
      <c r="F162" s="826"/>
      <c r="G162" s="785">
        <f t="shared" si="10"/>
        <v>0</v>
      </c>
      <c r="H162" s="727"/>
    </row>
    <row r="163" spans="1:8" x14ac:dyDescent="0.2">
      <c r="A163" s="789"/>
      <c r="B163" s="790"/>
      <c r="C163" s="824"/>
      <c r="D163" s="824"/>
      <c r="E163" s="825"/>
      <c r="F163" s="826"/>
      <c r="G163" s="785">
        <f t="shared" si="10"/>
        <v>0</v>
      </c>
      <c r="H163" s="727"/>
    </row>
    <row r="164" spans="1:8" x14ac:dyDescent="0.2">
      <c r="A164" s="789"/>
      <c r="B164" s="790"/>
      <c r="C164" s="824"/>
      <c r="D164" s="824"/>
      <c r="E164" s="825"/>
      <c r="F164" s="826"/>
      <c r="G164" s="785">
        <f t="shared" si="10"/>
        <v>0</v>
      </c>
      <c r="H164" s="727"/>
    </row>
    <row r="165" spans="1:8" x14ac:dyDescent="0.2">
      <c r="A165" s="789"/>
      <c r="B165" s="790"/>
      <c r="C165" s="824"/>
      <c r="D165" s="824"/>
      <c r="E165" s="825"/>
      <c r="F165" s="826"/>
      <c r="G165" s="785">
        <f t="shared" si="10"/>
        <v>0</v>
      </c>
      <c r="H165" s="727"/>
    </row>
    <row r="166" spans="1:8" x14ac:dyDescent="0.2">
      <c r="A166" s="789"/>
      <c r="B166" s="790"/>
      <c r="C166" s="824"/>
      <c r="D166" s="824"/>
      <c r="E166" s="825"/>
      <c r="F166" s="826"/>
      <c r="G166" s="785">
        <f t="shared" si="10"/>
        <v>0</v>
      </c>
      <c r="H166" s="727"/>
    </row>
    <row r="167" spans="1:8" x14ac:dyDescent="0.2">
      <c r="A167" s="789"/>
      <c r="B167" s="790"/>
      <c r="C167" s="824"/>
      <c r="D167" s="824"/>
      <c r="E167" s="825"/>
      <c r="F167" s="826"/>
      <c r="G167" s="785">
        <f t="shared" si="10"/>
        <v>0</v>
      </c>
      <c r="H167" s="727"/>
    </row>
    <row r="168" spans="1:8" x14ac:dyDescent="0.2">
      <c r="A168" s="789"/>
      <c r="B168" s="790"/>
      <c r="C168" s="824"/>
      <c r="D168" s="824"/>
      <c r="E168" s="825"/>
      <c r="F168" s="826"/>
      <c r="G168" s="785">
        <f t="shared" si="10"/>
        <v>0</v>
      </c>
      <c r="H168" s="727"/>
    </row>
    <row r="169" spans="1:8" x14ac:dyDescent="0.2">
      <c r="A169" s="789"/>
      <c r="B169" s="790"/>
      <c r="C169" s="824"/>
      <c r="D169" s="824"/>
      <c r="E169" s="825"/>
      <c r="F169" s="826"/>
      <c r="G169" s="785">
        <f t="shared" si="10"/>
        <v>0</v>
      </c>
      <c r="H169" s="727"/>
    </row>
    <row r="170" spans="1:8" x14ac:dyDescent="0.2">
      <c r="A170" s="789"/>
      <c r="B170" s="790"/>
      <c r="C170" s="824"/>
      <c r="D170" s="824"/>
      <c r="E170" s="825"/>
      <c r="F170" s="826"/>
      <c r="G170" s="785">
        <f t="shared" si="10"/>
        <v>0</v>
      </c>
      <c r="H170" s="727"/>
    </row>
    <row r="171" spans="1:8" x14ac:dyDescent="0.2">
      <c r="A171" s="789"/>
      <c r="B171" s="790"/>
      <c r="C171" s="824"/>
      <c r="D171" s="824"/>
      <c r="E171" s="825"/>
      <c r="F171" s="826"/>
      <c r="G171" s="785">
        <f t="shared" si="10"/>
        <v>0</v>
      </c>
      <c r="H171" s="727"/>
    </row>
    <row r="172" spans="1:8" x14ac:dyDescent="0.2">
      <c r="A172" s="789"/>
      <c r="B172" s="790"/>
      <c r="C172" s="824"/>
      <c r="D172" s="824"/>
      <c r="E172" s="825"/>
      <c r="F172" s="826"/>
      <c r="G172" s="785">
        <f t="shared" si="10"/>
        <v>0</v>
      </c>
      <c r="H172" s="727"/>
    </row>
    <row r="173" spans="1:8" x14ac:dyDescent="0.2">
      <c r="A173" s="789"/>
      <c r="B173" s="790"/>
      <c r="C173" s="824"/>
      <c r="D173" s="824"/>
      <c r="E173" s="825"/>
      <c r="F173" s="826"/>
      <c r="G173" s="785">
        <f>F173*B173</f>
        <v>0</v>
      </c>
      <c r="H173" s="727"/>
    </row>
    <row r="174" spans="1:8" x14ac:dyDescent="0.2">
      <c r="A174" s="789"/>
      <c r="B174" s="790"/>
      <c r="C174" s="824"/>
      <c r="D174" s="824"/>
      <c r="E174" s="825"/>
      <c r="F174" s="826"/>
      <c r="G174" s="785">
        <f>F174*B174</f>
        <v>0</v>
      </c>
      <c r="H174" s="727"/>
    </row>
    <row r="175" spans="1:8" x14ac:dyDescent="0.2">
      <c r="A175" s="789"/>
      <c r="B175" s="790"/>
      <c r="C175" s="824"/>
      <c r="D175" s="824"/>
      <c r="E175" s="825"/>
      <c r="F175" s="826"/>
      <c r="G175" s="785">
        <f>F175*B175</f>
        <v>0</v>
      </c>
      <c r="H175" s="727"/>
    </row>
    <row r="176" spans="1:8" ht="13.5" thickBot="1" x14ac:dyDescent="0.25">
      <c r="A176" s="1222" t="s">
        <v>177</v>
      </c>
      <c r="B176" s="1223"/>
      <c r="C176" s="1223"/>
      <c r="D176" s="1223"/>
      <c r="E176" s="1223"/>
      <c r="F176" s="1224"/>
      <c r="G176" s="830">
        <f>SUM(G158:G175)</f>
        <v>0</v>
      </c>
      <c r="H176" s="831"/>
    </row>
    <row r="177" spans="1:8" ht="13.5" thickBot="1" x14ac:dyDescent="0.25">
      <c r="A177" s="1190" t="s">
        <v>299</v>
      </c>
      <c r="B177" s="1191"/>
      <c r="C177" s="1191"/>
      <c r="D177" s="1191"/>
      <c r="E177" s="1191"/>
      <c r="F177" s="1192"/>
      <c r="G177" s="794">
        <f>G156+G176</f>
        <v>0</v>
      </c>
      <c r="H177" s="832"/>
    </row>
    <row r="178" spans="1:8" ht="15.75" customHeight="1" thickBot="1" x14ac:dyDescent="0.25">
      <c r="A178" s="539"/>
      <c r="B178" s="540"/>
      <c r="C178" s="540"/>
      <c r="D178" s="540"/>
      <c r="E178" s="540"/>
      <c r="F178" s="540"/>
      <c r="G178" s="153"/>
      <c r="H178" s="417"/>
    </row>
    <row r="179" spans="1:8" ht="15.75" customHeight="1" thickBot="1" x14ac:dyDescent="0.25">
      <c r="A179" s="1163" t="s">
        <v>292</v>
      </c>
      <c r="B179" s="1164"/>
      <c r="C179" s="1164"/>
      <c r="D179" s="1164"/>
      <c r="E179" s="1164"/>
      <c r="F179" s="1164"/>
      <c r="G179" s="1164"/>
      <c r="H179" s="1165"/>
    </row>
    <row r="180" spans="1:8" s="16" customFormat="1" ht="18" customHeight="1" x14ac:dyDescent="0.2">
      <c r="A180" s="1207" t="s">
        <v>174</v>
      </c>
      <c r="B180" s="1208"/>
      <c r="C180" s="1208"/>
      <c r="D180" s="1208"/>
      <c r="E180" s="1208"/>
      <c r="F180" s="1209"/>
      <c r="G180" s="586"/>
      <c r="H180" s="424"/>
    </row>
    <row r="181" spans="1:8" x14ac:dyDescent="0.2">
      <c r="A181" s="434"/>
      <c r="B181" s="587"/>
      <c r="C181" s="588"/>
      <c r="D181" s="588"/>
      <c r="E181" s="589"/>
      <c r="F181" s="590"/>
      <c r="G181" s="172">
        <f t="shared" ref="G181:G198" si="11">F181*B181</f>
        <v>0</v>
      </c>
      <c r="H181" s="425"/>
    </row>
    <row r="182" spans="1:8" x14ac:dyDescent="0.2">
      <c r="A182" s="434"/>
      <c r="B182" s="587"/>
      <c r="C182" s="588"/>
      <c r="D182" s="588"/>
      <c r="E182" s="589"/>
      <c r="F182" s="590"/>
      <c r="G182" s="172">
        <f t="shared" si="11"/>
        <v>0</v>
      </c>
      <c r="H182" s="425"/>
    </row>
    <row r="183" spans="1:8" ht="12.6" customHeight="1" x14ac:dyDescent="0.2">
      <c r="A183" s="434"/>
      <c r="B183" s="587"/>
      <c r="C183" s="588"/>
      <c r="D183" s="588"/>
      <c r="E183" s="589"/>
      <c r="F183" s="590"/>
      <c r="G183" s="172">
        <f t="shared" si="11"/>
        <v>0</v>
      </c>
      <c r="H183" s="425"/>
    </row>
    <row r="184" spans="1:8" x14ac:dyDescent="0.2">
      <c r="A184" s="434"/>
      <c r="B184" s="587"/>
      <c r="C184" s="588"/>
      <c r="D184" s="588"/>
      <c r="E184" s="589"/>
      <c r="F184" s="590"/>
      <c r="G184" s="172">
        <f t="shared" si="11"/>
        <v>0</v>
      </c>
      <c r="H184" s="425"/>
    </row>
    <row r="185" spans="1:8" x14ac:dyDescent="0.2">
      <c r="A185" s="434"/>
      <c r="B185" s="587"/>
      <c r="C185" s="588"/>
      <c r="D185" s="588"/>
      <c r="E185" s="589"/>
      <c r="F185" s="590"/>
      <c r="G185" s="172">
        <f t="shared" si="11"/>
        <v>0</v>
      </c>
      <c r="H185" s="425"/>
    </row>
    <row r="186" spans="1:8" x14ac:dyDescent="0.2">
      <c r="A186" s="434"/>
      <c r="B186" s="587"/>
      <c r="C186" s="588"/>
      <c r="D186" s="588"/>
      <c r="E186" s="589"/>
      <c r="F186" s="590"/>
      <c r="G186" s="172">
        <f t="shared" si="11"/>
        <v>0</v>
      </c>
      <c r="H186" s="425"/>
    </row>
    <row r="187" spans="1:8" x14ac:dyDescent="0.2">
      <c r="A187" s="434"/>
      <c r="B187" s="587"/>
      <c r="C187" s="588"/>
      <c r="D187" s="588"/>
      <c r="E187" s="589"/>
      <c r="F187" s="590"/>
      <c r="G187" s="172">
        <f t="shared" si="11"/>
        <v>0</v>
      </c>
      <c r="H187" s="425"/>
    </row>
    <row r="188" spans="1:8" x14ac:dyDescent="0.2">
      <c r="A188" s="434"/>
      <c r="B188" s="587"/>
      <c r="C188" s="588"/>
      <c r="D188" s="588"/>
      <c r="E188" s="589"/>
      <c r="F188" s="590"/>
      <c r="G188" s="172">
        <f t="shared" si="11"/>
        <v>0</v>
      </c>
      <c r="H188" s="425"/>
    </row>
    <row r="189" spans="1:8" x14ac:dyDescent="0.2">
      <c r="A189" s="434"/>
      <c r="B189" s="587"/>
      <c r="C189" s="588"/>
      <c r="D189" s="588"/>
      <c r="E189" s="589"/>
      <c r="F189" s="590"/>
      <c r="G189" s="172">
        <f t="shared" si="11"/>
        <v>0</v>
      </c>
      <c r="H189" s="425"/>
    </row>
    <row r="190" spans="1:8" x14ac:dyDescent="0.2">
      <c r="A190" s="434"/>
      <c r="B190" s="587"/>
      <c r="C190" s="588"/>
      <c r="D190" s="588"/>
      <c r="E190" s="589"/>
      <c r="F190" s="590"/>
      <c r="G190" s="172">
        <f t="shared" si="11"/>
        <v>0</v>
      </c>
      <c r="H190" s="425"/>
    </row>
    <row r="191" spans="1:8" x14ac:dyDescent="0.2">
      <c r="A191" s="434"/>
      <c r="B191" s="587"/>
      <c r="C191" s="588"/>
      <c r="D191" s="588"/>
      <c r="E191" s="589"/>
      <c r="F191" s="590"/>
      <c r="G191" s="172">
        <f t="shared" si="11"/>
        <v>0</v>
      </c>
      <c r="H191" s="425"/>
    </row>
    <row r="192" spans="1:8" x14ac:dyDescent="0.2">
      <c r="A192" s="434"/>
      <c r="B192" s="587"/>
      <c r="C192" s="588"/>
      <c r="D192" s="588"/>
      <c r="E192" s="589"/>
      <c r="F192" s="590"/>
      <c r="G192" s="172">
        <f t="shared" si="11"/>
        <v>0</v>
      </c>
      <c r="H192" s="425"/>
    </row>
    <row r="193" spans="1:8" x14ac:dyDescent="0.2">
      <c r="A193" s="434"/>
      <c r="B193" s="587"/>
      <c r="C193" s="588"/>
      <c r="D193" s="588"/>
      <c r="E193" s="589"/>
      <c r="F193" s="590"/>
      <c r="G193" s="172">
        <f t="shared" si="11"/>
        <v>0</v>
      </c>
      <c r="H193" s="425"/>
    </row>
    <row r="194" spans="1:8" x14ac:dyDescent="0.2">
      <c r="A194" s="434"/>
      <c r="B194" s="587"/>
      <c r="C194" s="588"/>
      <c r="D194" s="588"/>
      <c r="E194" s="589"/>
      <c r="F194" s="590"/>
      <c r="G194" s="172">
        <f t="shared" si="11"/>
        <v>0</v>
      </c>
      <c r="H194" s="425"/>
    </row>
    <row r="195" spans="1:8" x14ac:dyDescent="0.2">
      <c r="A195" s="434"/>
      <c r="B195" s="587"/>
      <c r="C195" s="588"/>
      <c r="D195" s="588"/>
      <c r="E195" s="589"/>
      <c r="F195" s="590"/>
      <c r="G195" s="172">
        <f t="shared" si="11"/>
        <v>0</v>
      </c>
      <c r="H195" s="425"/>
    </row>
    <row r="196" spans="1:8" x14ac:dyDescent="0.2">
      <c r="A196" s="435"/>
      <c r="B196" s="591"/>
      <c r="C196" s="592"/>
      <c r="D196" s="592"/>
      <c r="E196" s="593"/>
      <c r="F196" s="594"/>
      <c r="G196" s="172">
        <f t="shared" si="11"/>
        <v>0</v>
      </c>
      <c r="H196" s="426"/>
    </row>
    <row r="197" spans="1:8" x14ac:dyDescent="0.2">
      <c r="A197" s="435"/>
      <c r="B197" s="591"/>
      <c r="C197" s="592"/>
      <c r="D197" s="592"/>
      <c r="E197" s="593"/>
      <c r="F197" s="594"/>
      <c r="G197" s="172">
        <f t="shared" si="11"/>
        <v>0</v>
      </c>
      <c r="H197" s="426"/>
    </row>
    <row r="198" spans="1:8" x14ac:dyDescent="0.2">
      <c r="A198" s="435"/>
      <c r="B198" s="591"/>
      <c r="C198" s="592"/>
      <c r="D198" s="592"/>
      <c r="E198" s="593"/>
      <c r="F198" s="594"/>
      <c r="G198" s="172">
        <f t="shared" si="11"/>
        <v>0</v>
      </c>
      <c r="H198" s="426"/>
    </row>
    <row r="199" spans="1:8" ht="13.5" thickBot="1" x14ac:dyDescent="0.25">
      <c r="A199" s="1172" t="s">
        <v>175</v>
      </c>
      <c r="B199" s="1173"/>
      <c r="C199" s="1173"/>
      <c r="D199" s="1173"/>
      <c r="E199" s="1173"/>
      <c r="F199" s="1174"/>
      <c r="G199" s="214">
        <f>SUM(G181:G198)</f>
        <v>0</v>
      </c>
      <c r="H199" s="427"/>
    </row>
    <row r="200" spans="1:8" x14ac:dyDescent="0.2">
      <c r="A200" s="1207" t="s">
        <v>176</v>
      </c>
      <c r="B200" s="1208"/>
      <c r="C200" s="1208"/>
      <c r="D200" s="1208"/>
      <c r="E200" s="1208"/>
      <c r="F200" s="1209"/>
      <c r="G200" s="156"/>
      <c r="H200" s="425"/>
    </row>
    <row r="201" spans="1:8" x14ac:dyDescent="0.2">
      <c r="A201" s="435"/>
      <c r="B201" s="591"/>
      <c r="C201" s="592"/>
      <c r="D201" s="592"/>
      <c r="E201" s="593"/>
      <c r="F201" s="594"/>
      <c r="G201" s="172">
        <f>F201*B201</f>
        <v>0</v>
      </c>
      <c r="H201" s="426"/>
    </row>
    <row r="202" spans="1:8" x14ac:dyDescent="0.2">
      <c r="A202" s="435"/>
      <c r="B202" s="591"/>
      <c r="C202" s="592"/>
      <c r="D202" s="592"/>
      <c r="E202" s="593"/>
      <c r="F202" s="594"/>
      <c r="G202" s="172">
        <f t="shared" ref="G202:G214" si="12">F202*B202</f>
        <v>0</v>
      </c>
      <c r="H202" s="426"/>
    </row>
    <row r="203" spans="1:8" x14ac:dyDescent="0.2">
      <c r="A203" s="435"/>
      <c r="B203" s="591"/>
      <c r="C203" s="592"/>
      <c r="D203" s="592"/>
      <c r="E203" s="593"/>
      <c r="F203" s="594"/>
      <c r="G203" s="172">
        <f t="shared" si="12"/>
        <v>0</v>
      </c>
      <c r="H203" s="426"/>
    </row>
    <row r="204" spans="1:8" x14ac:dyDescent="0.2">
      <c r="A204" s="435"/>
      <c r="B204" s="591"/>
      <c r="C204" s="592"/>
      <c r="D204" s="592"/>
      <c r="E204" s="593"/>
      <c r="F204" s="594"/>
      <c r="G204" s="172">
        <f t="shared" si="12"/>
        <v>0</v>
      </c>
      <c r="H204" s="426"/>
    </row>
    <row r="205" spans="1:8" x14ac:dyDescent="0.2">
      <c r="A205" s="435"/>
      <c r="B205" s="591"/>
      <c r="C205" s="592"/>
      <c r="D205" s="592"/>
      <c r="E205" s="593"/>
      <c r="F205" s="594"/>
      <c r="G205" s="172">
        <f t="shared" si="12"/>
        <v>0</v>
      </c>
      <c r="H205" s="426"/>
    </row>
    <row r="206" spans="1:8" x14ac:dyDescent="0.2">
      <c r="A206" s="435"/>
      <c r="B206" s="591"/>
      <c r="C206" s="592"/>
      <c r="D206" s="592"/>
      <c r="E206" s="593"/>
      <c r="F206" s="594"/>
      <c r="G206" s="172">
        <f t="shared" si="12"/>
        <v>0</v>
      </c>
      <c r="H206" s="426"/>
    </row>
    <row r="207" spans="1:8" x14ac:dyDescent="0.2">
      <c r="A207" s="435"/>
      <c r="B207" s="591"/>
      <c r="C207" s="592"/>
      <c r="D207" s="592"/>
      <c r="E207" s="593"/>
      <c r="F207" s="594"/>
      <c r="G207" s="172">
        <f t="shared" si="12"/>
        <v>0</v>
      </c>
      <c r="H207" s="426"/>
    </row>
    <row r="208" spans="1:8" x14ac:dyDescent="0.2">
      <c r="A208" s="435"/>
      <c r="B208" s="591"/>
      <c r="C208" s="592"/>
      <c r="D208" s="592"/>
      <c r="E208" s="593"/>
      <c r="F208" s="594"/>
      <c r="G208" s="172">
        <f t="shared" si="12"/>
        <v>0</v>
      </c>
      <c r="H208" s="426"/>
    </row>
    <row r="209" spans="1:8" x14ac:dyDescent="0.2">
      <c r="A209" s="435"/>
      <c r="B209" s="591"/>
      <c r="C209" s="592"/>
      <c r="D209" s="592"/>
      <c r="E209" s="593"/>
      <c r="F209" s="594"/>
      <c r="G209" s="172">
        <f t="shared" si="12"/>
        <v>0</v>
      </c>
      <c r="H209" s="426"/>
    </row>
    <row r="210" spans="1:8" x14ac:dyDescent="0.2">
      <c r="A210" s="435"/>
      <c r="B210" s="591"/>
      <c r="C210" s="592"/>
      <c r="D210" s="592"/>
      <c r="E210" s="593"/>
      <c r="F210" s="594"/>
      <c r="G210" s="172">
        <f t="shared" si="12"/>
        <v>0</v>
      </c>
      <c r="H210" s="426"/>
    </row>
    <row r="211" spans="1:8" x14ac:dyDescent="0.2">
      <c r="A211" s="435"/>
      <c r="B211" s="591"/>
      <c r="C211" s="592"/>
      <c r="D211" s="592"/>
      <c r="E211" s="593"/>
      <c r="F211" s="594"/>
      <c r="G211" s="172">
        <f t="shared" si="12"/>
        <v>0</v>
      </c>
      <c r="H211" s="426"/>
    </row>
    <row r="212" spans="1:8" x14ac:dyDescent="0.2">
      <c r="A212" s="435"/>
      <c r="B212" s="591"/>
      <c r="C212" s="592"/>
      <c r="D212" s="592"/>
      <c r="E212" s="593"/>
      <c r="F212" s="594"/>
      <c r="G212" s="172">
        <f t="shared" si="12"/>
        <v>0</v>
      </c>
      <c r="H212" s="426"/>
    </row>
    <row r="213" spans="1:8" x14ac:dyDescent="0.2">
      <c r="A213" s="435"/>
      <c r="B213" s="591"/>
      <c r="C213" s="592"/>
      <c r="D213" s="592"/>
      <c r="E213" s="593"/>
      <c r="F213" s="594"/>
      <c r="G213" s="172">
        <f t="shared" si="12"/>
        <v>0</v>
      </c>
      <c r="H213" s="426"/>
    </row>
    <row r="214" spans="1:8" x14ac:dyDescent="0.2">
      <c r="A214" s="435"/>
      <c r="B214" s="591"/>
      <c r="C214" s="592"/>
      <c r="D214" s="592"/>
      <c r="E214" s="593"/>
      <c r="F214" s="594"/>
      <c r="G214" s="172">
        <f t="shared" si="12"/>
        <v>0</v>
      </c>
      <c r="H214" s="426"/>
    </row>
    <row r="215" spans="1:8" x14ac:dyDescent="0.2">
      <c r="A215" s="435"/>
      <c r="B215" s="591"/>
      <c r="C215" s="592"/>
      <c r="D215" s="592"/>
      <c r="E215" s="593"/>
      <c r="F215" s="594"/>
      <c r="G215" s="172">
        <f t="shared" ref="G215" si="13">F215*B215</f>
        <v>0</v>
      </c>
      <c r="H215" s="426"/>
    </row>
    <row r="216" spans="1:8" x14ac:dyDescent="0.2">
      <c r="A216" s="435"/>
      <c r="B216" s="591"/>
      <c r="C216" s="592"/>
      <c r="D216" s="592"/>
      <c r="E216" s="593"/>
      <c r="F216" s="594"/>
      <c r="G216" s="172">
        <f>F216*B216</f>
        <v>0</v>
      </c>
      <c r="H216" s="426"/>
    </row>
    <row r="217" spans="1:8" x14ac:dyDescent="0.2">
      <c r="A217" s="435"/>
      <c r="B217" s="591"/>
      <c r="C217" s="592"/>
      <c r="D217" s="592"/>
      <c r="E217" s="593"/>
      <c r="F217" s="594"/>
      <c r="G217" s="172">
        <f>F217*B217</f>
        <v>0</v>
      </c>
      <c r="H217" s="426"/>
    </row>
    <row r="218" spans="1:8" x14ac:dyDescent="0.2">
      <c r="A218" s="435"/>
      <c r="B218" s="591"/>
      <c r="C218" s="592"/>
      <c r="D218" s="592"/>
      <c r="E218" s="593"/>
      <c r="F218" s="594"/>
      <c r="G218" s="172">
        <f>F218*B218</f>
        <v>0</v>
      </c>
      <c r="H218" s="426"/>
    </row>
    <row r="219" spans="1:8" ht="13.5" thickBot="1" x14ac:dyDescent="0.25">
      <c r="A219" s="1172" t="s">
        <v>177</v>
      </c>
      <c r="B219" s="1173"/>
      <c r="C219" s="1173"/>
      <c r="D219" s="1173"/>
      <c r="E219" s="1173"/>
      <c r="F219" s="1174"/>
      <c r="G219" s="215">
        <f>SUM(G201:G218)</f>
        <v>0</v>
      </c>
      <c r="H219" s="428"/>
    </row>
    <row r="220" spans="1:8" ht="13.5" thickBot="1" x14ac:dyDescent="0.25">
      <c r="A220" s="1175" t="s">
        <v>300</v>
      </c>
      <c r="B220" s="1176"/>
      <c r="C220" s="1176"/>
      <c r="D220" s="1176"/>
      <c r="E220" s="1176"/>
      <c r="F220" s="1177"/>
      <c r="G220" s="595">
        <f>G199+G219</f>
        <v>0</v>
      </c>
      <c r="H220" s="596"/>
    </row>
    <row r="221" spans="1:8" ht="13.5" thickBot="1" x14ac:dyDescent="0.25">
      <c r="A221" s="1213"/>
      <c r="B221" s="1214"/>
      <c r="C221" s="1214"/>
      <c r="D221" s="1214"/>
      <c r="E221" s="1214"/>
      <c r="F221" s="1214"/>
      <c r="G221" s="1214"/>
      <c r="H221" s="1215"/>
    </row>
    <row r="222" spans="1:8" ht="13.5" thickBot="1" x14ac:dyDescent="0.25">
      <c r="A222" s="1198" t="s">
        <v>181</v>
      </c>
      <c r="B222" s="1199"/>
      <c r="C222" s="1199"/>
      <c r="D222" s="1199"/>
      <c r="E222" s="1199"/>
      <c r="F222" s="1200"/>
      <c r="G222" s="174">
        <f>G48+G91+G134+G177+G220</f>
        <v>0</v>
      </c>
      <c r="H222" s="429"/>
    </row>
    <row r="224" spans="1:8" ht="13.5" thickBot="1" x14ac:dyDescent="0.25">
      <c r="A224" s="16" t="s">
        <v>31</v>
      </c>
      <c r="B224" s="571"/>
      <c r="C224" s="567"/>
      <c r="D224" s="566"/>
      <c r="E224" s="567"/>
      <c r="F224" s="597"/>
      <c r="G224" s="513"/>
    </row>
    <row r="225" spans="1:8" ht="13.5" thickBot="1" x14ac:dyDescent="0.25">
      <c r="A225" s="1160"/>
      <c r="B225" s="1161"/>
      <c r="C225" s="1161"/>
      <c r="D225" s="1161"/>
      <c r="E225" s="1161"/>
      <c r="F225" s="1161"/>
      <c r="G225" s="1161"/>
      <c r="H225" s="1162"/>
    </row>
  </sheetData>
  <sheetProtection selectLockedCells="1"/>
  <customSheetViews>
    <customSheetView guid="{7A22A0F3-26C2-4F41-A45F-3AA4AB522C13}" showPageBreaks="1">
      <selection activeCell="A3" sqref="A3:H3"/>
      <rowBreaks count="1" manualBreakCount="1">
        <brk id="24" max="16383" man="1"/>
      </rowBreaks>
      <pageMargins left="0" right="0" top="0" bottom="0" header="0" footer="0"/>
      <printOptions horizontalCentered="1"/>
      <pageSetup scale="84" fitToHeight="7" orientation="landscape" r:id="rId1"/>
      <headerFooter alignWithMargins="0">
        <oddFooter>&amp;Lc. Travel&amp;RPage &amp;P of &amp;N</oddFooter>
      </headerFooter>
    </customSheetView>
    <customSheetView guid="{640DA41A-A77A-482D-897F-55BCEE7E5329}" showGridLines="0">
      <pane ySplit="5" topLeftCell="A6" activePane="bottomLeft" state="frozen"/>
      <selection pane="bottomLeft" activeCell="A9" sqref="A9:I10"/>
      <rowBreaks count="1" manualBreakCount="1">
        <brk id="50" max="16383" man="1"/>
      </rowBreaks>
      <pageMargins left="0" right="0" top="0" bottom="0" header="0" footer="0"/>
      <printOptions horizontalCentered="1"/>
      <pageSetup scale="70" fitToHeight="7" orientation="landscape" r:id="rId2"/>
      <headerFooter alignWithMargins="0">
        <oddFooter>&amp;Lc. Travel&amp;RPage &amp;P of &amp;N</oddFooter>
      </headerFooter>
    </customSheetView>
  </customSheetViews>
  <mergeCells count="38">
    <mergeCell ref="H1:I1"/>
    <mergeCell ref="A222:F222"/>
    <mergeCell ref="A8:F8"/>
    <mergeCell ref="A51:F51"/>
    <mergeCell ref="A71:F71"/>
    <mergeCell ref="A180:F180"/>
    <mergeCell ref="A200:F200"/>
    <mergeCell ref="A28:F28"/>
    <mergeCell ref="A221:H221"/>
    <mergeCell ref="A2:H2"/>
    <mergeCell ref="E1:G1"/>
    <mergeCell ref="C1:D1"/>
    <mergeCell ref="A93:H93"/>
    <mergeCell ref="A156:F156"/>
    <mergeCell ref="A157:F157"/>
    <mergeCell ref="A176:F176"/>
    <mergeCell ref="A114:F114"/>
    <mergeCell ref="A225:H225"/>
    <mergeCell ref="A179:H179"/>
    <mergeCell ref="A7:H7"/>
    <mergeCell ref="A50:H50"/>
    <mergeCell ref="A199:F199"/>
    <mergeCell ref="A219:F219"/>
    <mergeCell ref="A220:F220"/>
    <mergeCell ref="A91:F91"/>
    <mergeCell ref="A136:H136"/>
    <mergeCell ref="A137:F137"/>
    <mergeCell ref="A133:F133"/>
    <mergeCell ref="A113:F113"/>
    <mergeCell ref="A94:F94"/>
    <mergeCell ref="A177:F177"/>
    <mergeCell ref="A134:F134"/>
    <mergeCell ref="A3:H3"/>
    <mergeCell ref="A27:F27"/>
    <mergeCell ref="A47:F47"/>
    <mergeCell ref="A70:F70"/>
    <mergeCell ref="A90:F90"/>
    <mergeCell ref="A48:F48"/>
  </mergeCells>
  <phoneticPr fontId="2" type="noConversion"/>
  <conditionalFormatting sqref="E1:G1">
    <cfRule type="beginsWith" dxfId="8" priority="1" operator="beginsWith" text="0">
      <formula>LEFT(E1,1)="0"</formula>
    </cfRule>
  </conditionalFormatting>
  <dataValidations count="1">
    <dataValidation type="decimal" operator="greaterThan" allowBlank="1" showInputMessage="1" showErrorMessage="1" sqref="E29:E46" xr:uid="{00000000-0002-0000-0500-000000000000}">
      <formula1>0</formula1>
    </dataValidation>
  </dataValidations>
  <printOptions horizontalCentered="1"/>
  <pageMargins left="0.5" right="0.5" top="0.25" bottom="0.5" header="0.5" footer="0.25"/>
  <pageSetup scale="70" fitToHeight="7" orientation="landscape" r:id="rId3"/>
  <headerFooter alignWithMargins="0">
    <oddFooter>&amp;Lc. Travel&amp;RPage &amp;P of &amp;N</oddFooter>
  </headerFooter>
  <rowBreaks count="1" manualBreakCount="1">
    <brk id="4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pageSetUpPr fitToPage="1"/>
  </sheetPr>
  <dimension ref="A1:H377"/>
  <sheetViews>
    <sheetView showGridLines="0" zoomScaleNormal="100" workbookViewId="0">
      <pane ySplit="5" topLeftCell="A366" activePane="bottomLeft" state="frozen"/>
      <selection pane="bottomLeft" activeCell="K3" sqref="K3"/>
    </sheetView>
  </sheetViews>
  <sheetFormatPr defaultColWidth="9.140625" defaultRowHeight="12.75" x14ac:dyDescent="0.2"/>
  <cols>
    <col min="1" max="1" width="40.7109375" style="14" customWidth="1"/>
    <col min="2" max="2" width="6.7109375" style="13" customWidth="1"/>
    <col min="3" max="3" width="16.42578125" style="75" customWidth="1"/>
    <col min="4" max="4" width="18.28515625" style="75" customWidth="1"/>
    <col min="5" max="5" width="29.28515625" style="6" customWidth="1"/>
    <col min="6" max="6" width="51.140625" style="13" customWidth="1"/>
    <col min="7" max="7" width="1.7109375" style="14" customWidth="1"/>
    <col min="8" max="16384" width="9.140625" style="14"/>
  </cols>
  <sheetData>
    <row r="1" spans="1:8" s="16" customFormat="1" ht="29.25" customHeight="1" x14ac:dyDescent="0.2">
      <c r="A1" s="80" t="s">
        <v>0</v>
      </c>
      <c r="B1" s="80"/>
      <c r="C1" s="93" t="s">
        <v>5</v>
      </c>
      <c r="D1" s="1217">
        <f>'Instructions and Summary'!B4</f>
        <v>0</v>
      </c>
      <c r="E1" s="1217"/>
      <c r="F1" s="1196" t="str">
        <f>'Instructions and Summary'!G1</f>
        <v>07/07/2023   V 2</v>
      </c>
      <c r="G1" s="1196"/>
    </row>
    <row r="2" spans="1:8" s="22" customFormat="1" ht="22.5" customHeight="1" thickBot="1" x14ac:dyDescent="0.25">
      <c r="A2" s="1216" t="s">
        <v>20</v>
      </c>
      <c r="B2" s="1216"/>
      <c r="C2" s="1216"/>
      <c r="D2" s="1216"/>
      <c r="E2" s="1216"/>
      <c r="F2" s="1216"/>
      <c r="G2" s="17"/>
      <c r="H2" s="17"/>
    </row>
    <row r="3" spans="1:8" ht="170.25" customHeight="1" thickBot="1" x14ac:dyDescent="0.25">
      <c r="A3" s="1145" t="s">
        <v>306</v>
      </c>
      <c r="B3" s="1225"/>
      <c r="C3" s="1225"/>
      <c r="D3" s="1225"/>
      <c r="E3" s="1225"/>
      <c r="F3" s="1226"/>
      <c r="G3" s="488"/>
      <c r="H3" s="488"/>
    </row>
    <row r="4" spans="1:8" ht="13.5" thickBot="1" x14ac:dyDescent="0.25">
      <c r="A4" s="569"/>
      <c r="B4" s="570"/>
      <c r="C4" s="513"/>
      <c r="D4" s="513"/>
      <c r="E4" s="567"/>
      <c r="F4" s="566"/>
      <c r="G4" s="488"/>
      <c r="H4" s="488"/>
    </row>
    <row r="5" spans="1:8" s="16" customFormat="1" ht="21.75" customHeight="1" thickBot="1" x14ac:dyDescent="0.25">
      <c r="A5" s="94" t="s">
        <v>182</v>
      </c>
      <c r="B5" s="572" t="s">
        <v>183</v>
      </c>
      <c r="C5" s="140" t="s">
        <v>184</v>
      </c>
      <c r="D5" s="140" t="s">
        <v>185</v>
      </c>
      <c r="E5" s="141" t="s">
        <v>186</v>
      </c>
      <c r="F5" s="142" t="s">
        <v>187</v>
      </c>
    </row>
    <row r="6" spans="1:8" s="16" customFormat="1" ht="13.5" thickBot="1" x14ac:dyDescent="0.25">
      <c r="A6" s="131" t="s">
        <v>188</v>
      </c>
      <c r="B6" s="132">
        <v>2</v>
      </c>
      <c r="C6" s="135">
        <v>20000</v>
      </c>
      <c r="D6" s="175">
        <f>B6*C6</f>
        <v>40000</v>
      </c>
      <c r="E6" s="133" t="s">
        <v>189</v>
      </c>
      <c r="F6" s="134" t="s">
        <v>190</v>
      </c>
    </row>
    <row r="7" spans="1:8" s="16" customFormat="1" ht="15.75" thickBot="1" x14ac:dyDescent="0.25">
      <c r="A7" s="1166" t="s">
        <v>11</v>
      </c>
      <c r="B7" s="1167"/>
      <c r="C7" s="1167"/>
      <c r="D7" s="1167"/>
      <c r="E7" s="1167"/>
      <c r="F7" s="1168"/>
    </row>
    <row r="8" spans="1:8" ht="15.75" customHeight="1" x14ac:dyDescent="0.2">
      <c r="A8" s="431"/>
      <c r="B8" s="604"/>
      <c r="C8" s="251"/>
      <c r="D8" s="163">
        <f>B8*C8</f>
        <v>0</v>
      </c>
      <c r="E8" s="443"/>
      <c r="F8" s="444"/>
      <c r="G8" s="488"/>
      <c r="H8" s="488"/>
    </row>
    <row r="9" spans="1:8" ht="15.75" customHeight="1" x14ac:dyDescent="0.2">
      <c r="A9" s="430"/>
      <c r="B9" s="575"/>
      <c r="C9" s="497"/>
      <c r="D9" s="163">
        <f t="shared" ref="D9:D79" si="0">B9*C9</f>
        <v>0</v>
      </c>
      <c r="E9" s="442"/>
      <c r="F9" s="445"/>
      <c r="G9" s="488"/>
      <c r="H9" s="488"/>
    </row>
    <row r="10" spans="1:8" x14ac:dyDescent="0.2">
      <c r="A10" s="430"/>
      <c r="B10" s="575"/>
      <c r="C10" s="497"/>
      <c r="D10" s="163">
        <f t="shared" si="0"/>
        <v>0</v>
      </c>
      <c r="E10" s="442"/>
      <c r="F10" s="445"/>
      <c r="G10" s="488"/>
      <c r="H10" s="488"/>
    </row>
    <row r="11" spans="1:8" x14ac:dyDescent="0.2">
      <c r="A11" s="430"/>
      <c r="B11" s="575"/>
      <c r="C11" s="497"/>
      <c r="D11" s="163">
        <f t="shared" si="0"/>
        <v>0</v>
      </c>
      <c r="E11" s="442"/>
      <c r="F11" s="445"/>
      <c r="G11" s="488"/>
      <c r="H11" s="488"/>
    </row>
    <row r="12" spans="1:8" x14ac:dyDescent="0.2">
      <c r="A12" s="430"/>
      <c r="B12" s="575"/>
      <c r="C12" s="497"/>
      <c r="D12" s="163">
        <f t="shared" si="0"/>
        <v>0</v>
      </c>
      <c r="E12" s="442"/>
      <c r="F12" s="445"/>
      <c r="G12" s="488"/>
      <c r="H12" s="488"/>
    </row>
    <row r="13" spans="1:8" x14ac:dyDescent="0.2">
      <c r="A13" s="430"/>
      <c r="B13" s="575"/>
      <c r="C13" s="497"/>
      <c r="D13" s="163">
        <f t="shared" si="0"/>
        <v>0</v>
      </c>
      <c r="E13" s="442"/>
      <c r="F13" s="445"/>
      <c r="G13" s="488"/>
      <c r="H13" s="488"/>
    </row>
    <row r="14" spans="1:8" x14ac:dyDescent="0.2">
      <c r="A14" s="430"/>
      <c r="B14" s="575"/>
      <c r="C14" s="497"/>
      <c r="D14" s="163">
        <f t="shared" si="0"/>
        <v>0</v>
      </c>
      <c r="E14" s="442"/>
      <c r="F14" s="445"/>
      <c r="G14" s="488"/>
      <c r="H14" s="488"/>
    </row>
    <row r="15" spans="1:8" x14ac:dyDescent="0.2">
      <c r="A15" s="430"/>
      <c r="B15" s="575"/>
      <c r="C15" s="497"/>
      <c r="D15" s="163">
        <f t="shared" si="0"/>
        <v>0</v>
      </c>
      <c r="E15" s="442"/>
      <c r="F15" s="445"/>
      <c r="G15" s="488"/>
      <c r="H15" s="488"/>
    </row>
    <row r="16" spans="1:8" x14ac:dyDescent="0.2">
      <c r="A16" s="430"/>
      <c r="B16" s="575"/>
      <c r="C16" s="497"/>
      <c r="D16" s="163">
        <f t="shared" si="0"/>
        <v>0</v>
      </c>
      <c r="E16" s="442"/>
      <c r="F16" s="445"/>
      <c r="G16" s="488"/>
      <c r="H16" s="488"/>
    </row>
    <row r="17" spans="1:6" x14ac:dyDescent="0.2">
      <c r="A17" s="430"/>
      <c r="B17" s="575"/>
      <c r="C17" s="497"/>
      <c r="D17" s="163">
        <f t="shared" si="0"/>
        <v>0</v>
      </c>
      <c r="E17" s="442"/>
      <c r="F17" s="445"/>
    </row>
    <row r="18" spans="1:6" x14ac:dyDescent="0.2">
      <c r="A18" s="430"/>
      <c r="B18" s="575"/>
      <c r="C18" s="497"/>
      <c r="D18" s="163">
        <f t="shared" si="0"/>
        <v>0</v>
      </c>
      <c r="E18" s="442"/>
      <c r="F18" s="445"/>
    </row>
    <row r="19" spans="1:6" x14ac:dyDescent="0.2">
      <c r="A19" s="430"/>
      <c r="B19" s="575"/>
      <c r="C19" s="497"/>
      <c r="D19" s="163">
        <f t="shared" si="0"/>
        <v>0</v>
      </c>
      <c r="E19" s="442"/>
      <c r="F19" s="445"/>
    </row>
    <row r="20" spans="1:6" x14ac:dyDescent="0.2">
      <c r="A20" s="430"/>
      <c r="B20" s="575"/>
      <c r="C20" s="497"/>
      <c r="D20" s="163">
        <f t="shared" si="0"/>
        <v>0</v>
      </c>
      <c r="E20" s="442"/>
      <c r="F20" s="445"/>
    </row>
    <row r="21" spans="1:6" x14ac:dyDescent="0.2">
      <c r="A21" s="430"/>
      <c r="B21" s="575"/>
      <c r="C21" s="497"/>
      <c r="D21" s="163">
        <f t="shared" si="0"/>
        <v>0</v>
      </c>
      <c r="E21" s="442"/>
      <c r="F21" s="445"/>
    </row>
    <row r="22" spans="1:6" x14ac:dyDescent="0.2">
      <c r="A22" s="430"/>
      <c r="B22" s="575"/>
      <c r="C22" s="497"/>
      <c r="D22" s="163">
        <f t="shared" si="0"/>
        <v>0</v>
      </c>
      <c r="E22" s="442"/>
      <c r="F22" s="445"/>
    </row>
    <row r="23" spans="1:6" x14ac:dyDescent="0.2">
      <c r="A23" s="430"/>
      <c r="B23" s="575"/>
      <c r="C23" s="497"/>
      <c r="D23" s="163">
        <f t="shared" si="0"/>
        <v>0</v>
      </c>
      <c r="E23" s="442"/>
      <c r="F23" s="445"/>
    </row>
    <row r="24" spans="1:6" x14ac:dyDescent="0.2">
      <c r="A24" s="430"/>
      <c r="B24" s="575"/>
      <c r="C24" s="497"/>
      <c r="D24" s="163">
        <f t="shared" si="0"/>
        <v>0</v>
      </c>
      <c r="E24" s="442"/>
      <c r="F24" s="445"/>
    </row>
    <row r="25" spans="1:6" x14ac:dyDescent="0.2">
      <c r="A25" s="430"/>
      <c r="B25" s="575"/>
      <c r="C25" s="497"/>
      <c r="D25" s="163">
        <f t="shared" si="0"/>
        <v>0</v>
      </c>
      <c r="E25" s="442"/>
      <c r="F25" s="445"/>
    </row>
    <row r="26" spans="1:6" x14ac:dyDescent="0.2">
      <c r="A26" s="430"/>
      <c r="B26" s="575"/>
      <c r="C26" s="497"/>
      <c r="D26" s="163">
        <f t="shared" si="0"/>
        <v>0</v>
      </c>
      <c r="E26" s="442"/>
      <c r="F26" s="445"/>
    </row>
    <row r="27" spans="1:6" x14ac:dyDescent="0.2">
      <c r="A27" s="430"/>
      <c r="B27" s="575"/>
      <c r="C27" s="497"/>
      <c r="D27" s="163">
        <f t="shared" si="0"/>
        <v>0</v>
      </c>
      <c r="E27" s="442"/>
      <c r="F27" s="445"/>
    </row>
    <row r="28" spans="1:6" x14ac:dyDescent="0.2">
      <c r="A28" s="430"/>
      <c r="B28" s="575"/>
      <c r="C28" s="497"/>
      <c r="D28" s="163">
        <f t="shared" si="0"/>
        <v>0</v>
      </c>
      <c r="E28" s="442"/>
      <c r="F28" s="445"/>
    </row>
    <row r="29" spans="1:6" x14ac:dyDescent="0.2">
      <c r="A29" s="430"/>
      <c r="B29" s="575"/>
      <c r="C29" s="497"/>
      <c r="D29" s="163">
        <f t="shared" si="0"/>
        <v>0</v>
      </c>
      <c r="E29" s="442"/>
      <c r="F29" s="445"/>
    </row>
    <row r="30" spans="1:6" x14ac:dyDescent="0.2">
      <c r="A30" s="430"/>
      <c r="B30" s="575"/>
      <c r="C30" s="497"/>
      <c r="D30" s="163">
        <f t="shared" si="0"/>
        <v>0</v>
      </c>
      <c r="E30" s="442"/>
      <c r="F30" s="445"/>
    </row>
    <row r="31" spans="1:6" x14ac:dyDescent="0.2">
      <c r="A31" s="430"/>
      <c r="B31" s="575"/>
      <c r="C31" s="497"/>
      <c r="D31" s="163">
        <f t="shared" si="0"/>
        <v>0</v>
      </c>
      <c r="E31" s="442"/>
      <c r="F31" s="445"/>
    </row>
    <row r="32" spans="1:6" x14ac:dyDescent="0.2">
      <c r="A32" s="430"/>
      <c r="B32" s="575"/>
      <c r="C32" s="497"/>
      <c r="D32" s="163">
        <f t="shared" si="0"/>
        <v>0</v>
      </c>
      <c r="E32" s="442"/>
      <c r="F32" s="445"/>
    </row>
    <row r="33" spans="1:6" x14ac:dyDescent="0.2">
      <c r="A33" s="430"/>
      <c r="B33" s="575"/>
      <c r="C33" s="497"/>
      <c r="D33" s="163">
        <f t="shared" si="0"/>
        <v>0</v>
      </c>
      <c r="E33" s="442"/>
      <c r="F33" s="445"/>
    </row>
    <row r="34" spans="1:6" x14ac:dyDescent="0.2">
      <c r="A34" s="430"/>
      <c r="B34" s="575"/>
      <c r="C34" s="497"/>
      <c r="D34" s="163">
        <f t="shared" si="0"/>
        <v>0</v>
      </c>
      <c r="E34" s="442"/>
      <c r="F34" s="445"/>
    </row>
    <row r="35" spans="1:6" x14ac:dyDescent="0.2">
      <c r="A35" s="430"/>
      <c r="B35" s="575"/>
      <c r="C35" s="497"/>
      <c r="D35" s="163">
        <f t="shared" si="0"/>
        <v>0</v>
      </c>
      <c r="E35" s="442"/>
      <c r="F35" s="445"/>
    </row>
    <row r="36" spans="1:6" x14ac:dyDescent="0.2">
      <c r="A36" s="430"/>
      <c r="B36" s="575"/>
      <c r="C36" s="497"/>
      <c r="D36" s="163">
        <f t="shared" si="0"/>
        <v>0</v>
      </c>
      <c r="E36" s="442"/>
      <c r="F36" s="445"/>
    </row>
    <row r="37" spans="1:6" x14ac:dyDescent="0.2">
      <c r="A37" s="430"/>
      <c r="B37" s="575"/>
      <c r="C37" s="497"/>
      <c r="D37" s="163">
        <f t="shared" si="0"/>
        <v>0</v>
      </c>
      <c r="E37" s="442"/>
      <c r="F37" s="445"/>
    </row>
    <row r="38" spans="1:6" x14ac:dyDescent="0.2">
      <c r="A38" s="430"/>
      <c r="B38" s="575"/>
      <c r="C38" s="497"/>
      <c r="D38" s="163">
        <f t="shared" si="0"/>
        <v>0</v>
      </c>
      <c r="E38" s="442"/>
      <c r="F38" s="445"/>
    </row>
    <row r="39" spans="1:6" x14ac:dyDescent="0.2">
      <c r="A39" s="430"/>
      <c r="B39" s="575"/>
      <c r="C39" s="497"/>
      <c r="D39" s="163">
        <f t="shared" si="0"/>
        <v>0</v>
      </c>
      <c r="E39" s="442"/>
      <c r="F39" s="445"/>
    </row>
    <row r="40" spans="1:6" x14ac:dyDescent="0.2">
      <c r="A40" s="430"/>
      <c r="B40" s="575"/>
      <c r="C40" s="497"/>
      <c r="D40" s="163">
        <f t="shared" si="0"/>
        <v>0</v>
      </c>
      <c r="E40" s="442"/>
      <c r="F40" s="445"/>
    </row>
    <row r="41" spans="1:6" x14ac:dyDescent="0.2">
      <c r="A41" s="430"/>
      <c r="B41" s="575"/>
      <c r="C41" s="497"/>
      <c r="D41" s="163">
        <f t="shared" si="0"/>
        <v>0</v>
      </c>
      <c r="E41" s="442"/>
      <c r="F41" s="445"/>
    </row>
    <row r="42" spans="1:6" x14ac:dyDescent="0.2">
      <c r="A42" s="430"/>
      <c r="B42" s="575"/>
      <c r="C42" s="497"/>
      <c r="D42" s="163">
        <f t="shared" si="0"/>
        <v>0</v>
      </c>
      <c r="E42" s="442"/>
      <c r="F42" s="445"/>
    </row>
    <row r="43" spans="1:6" x14ac:dyDescent="0.2">
      <c r="A43" s="430"/>
      <c r="B43" s="575"/>
      <c r="C43" s="497"/>
      <c r="D43" s="163">
        <f t="shared" si="0"/>
        <v>0</v>
      </c>
      <c r="E43" s="442"/>
      <c r="F43" s="445"/>
    </row>
    <row r="44" spans="1:6" x14ac:dyDescent="0.2">
      <c r="A44" s="430"/>
      <c r="B44" s="575"/>
      <c r="C44" s="497"/>
      <c r="D44" s="163">
        <f t="shared" si="0"/>
        <v>0</v>
      </c>
      <c r="E44" s="442"/>
      <c r="F44" s="445"/>
    </row>
    <row r="45" spans="1:6" x14ac:dyDescent="0.2">
      <c r="A45" s="430"/>
      <c r="B45" s="575"/>
      <c r="C45" s="497"/>
      <c r="D45" s="163">
        <f t="shared" si="0"/>
        <v>0</v>
      </c>
      <c r="E45" s="442"/>
      <c r="F45" s="445"/>
    </row>
    <row r="46" spans="1:6" x14ac:dyDescent="0.2">
      <c r="A46" s="430"/>
      <c r="B46" s="575"/>
      <c r="C46" s="497"/>
      <c r="D46" s="163">
        <f t="shared" si="0"/>
        <v>0</v>
      </c>
      <c r="E46" s="442"/>
      <c r="F46" s="445"/>
    </row>
    <row r="47" spans="1:6" x14ac:dyDescent="0.2">
      <c r="A47" s="430"/>
      <c r="B47" s="575"/>
      <c r="C47" s="497"/>
      <c r="D47" s="163">
        <f t="shared" si="0"/>
        <v>0</v>
      </c>
      <c r="E47" s="442"/>
      <c r="F47" s="445"/>
    </row>
    <row r="48" spans="1:6" x14ac:dyDescent="0.2">
      <c r="A48" s="430"/>
      <c r="B48" s="575"/>
      <c r="C48" s="497"/>
      <c r="D48" s="163">
        <f t="shared" si="0"/>
        <v>0</v>
      </c>
      <c r="E48" s="442"/>
      <c r="F48" s="445"/>
    </row>
    <row r="49" spans="1:6" x14ac:dyDescent="0.2">
      <c r="A49" s="430"/>
      <c r="B49" s="575"/>
      <c r="C49" s="497"/>
      <c r="D49" s="163">
        <f t="shared" si="0"/>
        <v>0</v>
      </c>
      <c r="E49" s="442"/>
      <c r="F49" s="445"/>
    </row>
    <row r="50" spans="1:6" x14ac:dyDescent="0.2">
      <c r="A50" s="430"/>
      <c r="B50" s="575"/>
      <c r="C50" s="497"/>
      <c r="D50" s="163">
        <f t="shared" si="0"/>
        <v>0</v>
      </c>
      <c r="E50" s="442"/>
      <c r="F50" s="445"/>
    </row>
    <row r="51" spans="1:6" x14ac:dyDescent="0.2">
      <c r="A51" s="430"/>
      <c r="B51" s="575"/>
      <c r="C51" s="497"/>
      <c r="D51" s="163">
        <f t="shared" si="0"/>
        <v>0</v>
      </c>
      <c r="E51" s="442"/>
      <c r="F51" s="445"/>
    </row>
    <row r="52" spans="1:6" x14ac:dyDescent="0.2">
      <c r="A52" s="430"/>
      <c r="B52" s="575"/>
      <c r="C52" s="497"/>
      <c r="D52" s="163">
        <f t="shared" si="0"/>
        <v>0</v>
      </c>
      <c r="E52" s="442"/>
      <c r="F52" s="445"/>
    </row>
    <row r="53" spans="1:6" x14ac:dyDescent="0.2">
      <c r="A53" s="430"/>
      <c r="B53" s="575"/>
      <c r="C53" s="497"/>
      <c r="D53" s="163">
        <f t="shared" si="0"/>
        <v>0</v>
      </c>
      <c r="E53" s="442"/>
      <c r="F53" s="445"/>
    </row>
    <row r="54" spans="1:6" x14ac:dyDescent="0.2">
      <c r="A54" s="430"/>
      <c r="B54" s="575"/>
      <c r="C54" s="497"/>
      <c r="D54" s="163">
        <f t="shared" si="0"/>
        <v>0</v>
      </c>
      <c r="E54" s="442"/>
      <c r="F54" s="445"/>
    </row>
    <row r="55" spans="1:6" x14ac:dyDescent="0.2">
      <c r="A55" s="430"/>
      <c r="B55" s="575"/>
      <c r="C55" s="497"/>
      <c r="D55" s="163">
        <f t="shared" si="0"/>
        <v>0</v>
      </c>
      <c r="E55" s="442"/>
      <c r="F55" s="445"/>
    </row>
    <row r="56" spans="1:6" x14ac:dyDescent="0.2">
      <c r="A56" s="430"/>
      <c r="B56" s="575"/>
      <c r="C56" s="497"/>
      <c r="D56" s="163">
        <f t="shared" si="0"/>
        <v>0</v>
      </c>
      <c r="E56" s="442"/>
      <c r="F56" s="445"/>
    </row>
    <row r="57" spans="1:6" ht="15.75" customHeight="1" x14ac:dyDescent="0.2">
      <c r="A57" s="430"/>
      <c r="B57" s="575"/>
      <c r="C57" s="497"/>
      <c r="D57" s="163">
        <f t="shared" si="0"/>
        <v>0</v>
      </c>
      <c r="E57" s="442"/>
      <c r="F57" s="445"/>
    </row>
    <row r="58" spans="1:6" s="16" customFormat="1" x14ac:dyDescent="0.2">
      <c r="A58" s="430"/>
      <c r="B58" s="575"/>
      <c r="C58" s="497"/>
      <c r="D58" s="163">
        <f t="shared" si="0"/>
        <v>0</v>
      </c>
      <c r="E58" s="442"/>
      <c r="F58" s="445"/>
    </row>
    <row r="59" spans="1:6" ht="15.75" customHeight="1" x14ac:dyDescent="0.2">
      <c r="A59" s="430"/>
      <c r="B59" s="575"/>
      <c r="C59" s="497"/>
      <c r="D59" s="163">
        <f t="shared" si="0"/>
        <v>0</v>
      </c>
      <c r="E59" s="442"/>
      <c r="F59" s="445"/>
    </row>
    <row r="60" spans="1:6" ht="15.75" customHeight="1" x14ac:dyDescent="0.2">
      <c r="A60" s="430"/>
      <c r="B60" s="575"/>
      <c r="C60" s="497"/>
      <c r="D60" s="163">
        <f t="shared" si="0"/>
        <v>0</v>
      </c>
      <c r="E60" s="442"/>
      <c r="F60" s="445"/>
    </row>
    <row r="61" spans="1:6" x14ac:dyDescent="0.2">
      <c r="A61" s="430"/>
      <c r="B61" s="575"/>
      <c r="C61" s="497"/>
      <c r="D61" s="163">
        <f t="shared" si="0"/>
        <v>0</v>
      </c>
      <c r="E61" s="442"/>
      <c r="F61" s="445"/>
    </row>
    <row r="62" spans="1:6" x14ac:dyDescent="0.2">
      <c r="A62" s="430"/>
      <c r="B62" s="575"/>
      <c r="C62" s="497"/>
      <c r="D62" s="163">
        <f t="shared" si="0"/>
        <v>0</v>
      </c>
      <c r="E62" s="442"/>
      <c r="F62" s="445"/>
    </row>
    <row r="63" spans="1:6" x14ac:dyDescent="0.2">
      <c r="A63" s="430"/>
      <c r="B63" s="575"/>
      <c r="C63" s="497"/>
      <c r="D63" s="163">
        <f t="shared" si="0"/>
        <v>0</v>
      </c>
      <c r="E63" s="442"/>
      <c r="F63" s="445"/>
    </row>
    <row r="64" spans="1:6" x14ac:dyDescent="0.2">
      <c r="A64" s="430"/>
      <c r="B64" s="575"/>
      <c r="C64" s="497"/>
      <c r="D64" s="163">
        <f t="shared" si="0"/>
        <v>0</v>
      </c>
      <c r="E64" s="442"/>
      <c r="F64" s="445"/>
    </row>
    <row r="65" spans="1:6" x14ac:dyDescent="0.2">
      <c r="A65" s="430"/>
      <c r="B65" s="575"/>
      <c r="C65" s="497"/>
      <c r="D65" s="163">
        <f t="shared" si="0"/>
        <v>0</v>
      </c>
      <c r="E65" s="442"/>
      <c r="F65" s="445"/>
    </row>
    <row r="66" spans="1:6" x14ac:dyDescent="0.2">
      <c r="A66" s="430"/>
      <c r="B66" s="575"/>
      <c r="C66" s="497"/>
      <c r="D66" s="163">
        <f t="shared" si="0"/>
        <v>0</v>
      </c>
      <c r="E66" s="442"/>
      <c r="F66" s="445"/>
    </row>
    <row r="67" spans="1:6" x14ac:dyDescent="0.2">
      <c r="A67" s="430"/>
      <c r="B67" s="575"/>
      <c r="C67" s="497"/>
      <c r="D67" s="163">
        <f t="shared" si="0"/>
        <v>0</v>
      </c>
      <c r="E67" s="442"/>
      <c r="F67" s="445"/>
    </row>
    <row r="68" spans="1:6" x14ac:dyDescent="0.2">
      <c r="A68" s="430"/>
      <c r="B68" s="575"/>
      <c r="C68" s="497"/>
      <c r="D68" s="163">
        <f t="shared" si="0"/>
        <v>0</v>
      </c>
      <c r="E68" s="442"/>
      <c r="F68" s="445"/>
    </row>
    <row r="69" spans="1:6" x14ac:dyDescent="0.2">
      <c r="A69" s="430"/>
      <c r="B69" s="575"/>
      <c r="C69" s="497"/>
      <c r="D69" s="163">
        <f t="shared" si="0"/>
        <v>0</v>
      </c>
      <c r="E69" s="442"/>
      <c r="F69" s="445"/>
    </row>
    <row r="70" spans="1:6" x14ac:dyDescent="0.2">
      <c r="A70" s="430"/>
      <c r="B70" s="575"/>
      <c r="C70" s="497"/>
      <c r="D70" s="163">
        <f t="shared" si="0"/>
        <v>0</v>
      </c>
      <c r="E70" s="442"/>
      <c r="F70" s="445"/>
    </row>
    <row r="71" spans="1:6" x14ac:dyDescent="0.2">
      <c r="A71" s="430"/>
      <c r="B71" s="575"/>
      <c r="C71" s="497"/>
      <c r="D71" s="163">
        <f t="shared" si="0"/>
        <v>0</v>
      </c>
      <c r="E71" s="442"/>
      <c r="F71" s="445"/>
    </row>
    <row r="72" spans="1:6" x14ac:dyDescent="0.2">
      <c r="A72" s="430"/>
      <c r="B72" s="575"/>
      <c r="C72" s="497"/>
      <c r="D72" s="163">
        <f t="shared" si="0"/>
        <v>0</v>
      </c>
      <c r="E72" s="442"/>
      <c r="F72" s="445"/>
    </row>
    <row r="73" spans="1:6" x14ac:dyDescent="0.2">
      <c r="A73" s="430"/>
      <c r="B73" s="575"/>
      <c r="C73" s="497"/>
      <c r="D73" s="163">
        <f t="shared" si="0"/>
        <v>0</v>
      </c>
      <c r="E73" s="442"/>
      <c r="F73" s="445"/>
    </row>
    <row r="74" spans="1:6" x14ac:dyDescent="0.2">
      <c r="A74" s="430"/>
      <c r="B74" s="575"/>
      <c r="C74" s="497"/>
      <c r="D74" s="163">
        <f t="shared" si="0"/>
        <v>0</v>
      </c>
      <c r="E74" s="442"/>
      <c r="F74" s="445"/>
    </row>
    <row r="75" spans="1:6" x14ac:dyDescent="0.2">
      <c r="A75" s="430"/>
      <c r="B75" s="575"/>
      <c r="C75" s="497"/>
      <c r="D75" s="163">
        <f t="shared" si="0"/>
        <v>0</v>
      </c>
      <c r="E75" s="442"/>
      <c r="F75" s="445"/>
    </row>
    <row r="76" spans="1:6" x14ac:dyDescent="0.2">
      <c r="A76" s="430"/>
      <c r="B76" s="575"/>
      <c r="C76" s="497"/>
      <c r="D76" s="163">
        <f t="shared" si="0"/>
        <v>0</v>
      </c>
      <c r="E76" s="442"/>
      <c r="F76" s="445"/>
    </row>
    <row r="77" spans="1:6" x14ac:dyDescent="0.2">
      <c r="A77" s="430"/>
      <c r="B77" s="575"/>
      <c r="C77" s="497"/>
      <c r="D77" s="163">
        <f t="shared" si="0"/>
        <v>0</v>
      </c>
      <c r="E77" s="442"/>
      <c r="F77" s="445"/>
    </row>
    <row r="78" spans="1:6" x14ac:dyDescent="0.2">
      <c r="A78" s="430"/>
      <c r="B78" s="575"/>
      <c r="C78" s="497"/>
      <c r="D78" s="163">
        <f t="shared" si="0"/>
        <v>0</v>
      </c>
      <c r="E78" s="442"/>
      <c r="F78" s="445"/>
    </row>
    <row r="79" spans="1:6" ht="13.5" thickBot="1" x14ac:dyDescent="0.25">
      <c r="A79" s="430"/>
      <c r="B79" s="575"/>
      <c r="C79" s="497"/>
      <c r="D79" s="163">
        <f t="shared" si="0"/>
        <v>0</v>
      </c>
      <c r="E79" s="442"/>
      <c r="F79" s="445"/>
    </row>
    <row r="80" spans="1:6" ht="13.5" thickBot="1" x14ac:dyDescent="0.25">
      <c r="A80" s="1254" t="s">
        <v>178</v>
      </c>
      <c r="B80" s="1255"/>
      <c r="C80" s="1256"/>
      <c r="D80" s="487">
        <f>SUM(D8:D79)</f>
        <v>0</v>
      </c>
      <c r="E80" s="1257"/>
      <c r="F80" s="1258"/>
    </row>
    <row r="81" spans="1:6" ht="13.5" thickBot="1" x14ac:dyDescent="0.25">
      <c r="A81" s="663"/>
      <c r="B81" s="664"/>
      <c r="C81" s="664"/>
      <c r="D81" s="153"/>
      <c r="E81" s="601"/>
      <c r="F81" s="602"/>
    </row>
    <row r="82" spans="1:6" ht="15.75" thickBot="1" x14ac:dyDescent="0.25">
      <c r="A82" s="1169" t="s">
        <v>12</v>
      </c>
      <c r="B82" s="1170"/>
      <c r="C82" s="1170"/>
      <c r="D82" s="1170"/>
      <c r="E82" s="1170"/>
      <c r="F82" s="1171"/>
    </row>
    <row r="83" spans="1:6" x14ac:dyDescent="0.2">
      <c r="A83" s="446"/>
      <c r="B83" s="605"/>
      <c r="C83" s="250"/>
      <c r="D83" s="167">
        <f>B83*C83</f>
        <v>0</v>
      </c>
      <c r="E83" s="439"/>
      <c r="F83" s="450"/>
    </row>
    <row r="84" spans="1:6" x14ac:dyDescent="0.2">
      <c r="A84" s="447"/>
      <c r="B84" s="578"/>
      <c r="C84" s="502"/>
      <c r="D84" s="169">
        <f t="shared" ref="D84:D150" si="1">B84*C84</f>
        <v>0</v>
      </c>
      <c r="E84" s="440"/>
      <c r="F84" s="451"/>
    </row>
    <row r="85" spans="1:6" x14ac:dyDescent="0.2">
      <c r="A85" s="447"/>
      <c r="B85" s="578"/>
      <c r="C85" s="502"/>
      <c r="D85" s="169">
        <f t="shared" si="1"/>
        <v>0</v>
      </c>
      <c r="E85" s="440"/>
      <c r="F85" s="451"/>
    </row>
    <row r="86" spans="1:6" x14ac:dyDescent="0.2">
      <c r="A86" s="447"/>
      <c r="B86" s="578"/>
      <c r="C86" s="502"/>
      <c r="D86" s="169">
        <f t="shared" si="1"/>
        <v>0</v>
      </c>
      <c r="E86" s="440"/>
      <c r="F86" s="451"/>
    </row>
    <row r="87" spans="1:6" x14ac:dyDescent="0.2">
      <c r="A87" s="447"/>
      <c r="B87" s="578"/>
      <c r="C87" s="502"/>
      <c r="D87" s="169">
        <f t="shared" si="1"/>
        <v>0</v>
      </c>
      <c r="E87" s="440"/>
      <c r="F87" s="451"/>
    </row>
    <row r="88" spans="1:6" x14ac:dyDescent="0.2">
      <c r="A88" s="447"/>
      <c r="B88" s="578"/>
      <c r="C88" s="502"/>
      <c r="D88" s="169">
        <f t="shared" si="1"/>
        <v>0</v>
      </c>
      <c r="E88" s="440"/>
      <c r="F88" s="451"/>
    </row>
    <row r="89" spans="1:6" x14ac:dyDescent="0.2">
      <c r="A89" s="447"/>
      <c r="B89" s="578"/>
      <c r="C89" s="502"/>
      <c r="D89" s="169">
        <f t="shared" si="1"/>
        <v>0</v>
      </c>
      <c r="E89" s="440"/>
      <c r="F89" s="451"/>
    </row>
    <row r="90" spans="1:6" x14ac:dyDescent="0.2">
      <c r="A90" s="447"/>
      <c r="B90" s="578"/>
      <c r="C90" s="502"/>
      <c r="D90" s="169">
        <f t="shared" si="1"/>
        <v>0</v>
      </c>
      <c r="E90" s="440"/>
      <c r="F90" s="451"/>
    </row>
    <row r="91" spans="1:6" x14ac:dyDescent="0.2">
      <c r="A91" s="447"/>
      <c r="B91" s="578"/>
      <c r="C91" s="502"/>
      <c r="D91" s="169">
        <f t="shared" si="1"/>
        <v>0</v>
      </c>
      <c r="E91" s="440"/>
      <c r="F91" s="451"/>
    </row>
    <row r="92" spans="1:6" x14ac:dyDescent="0.2">
      <c r="A92" s="447"/>
      <c r="B92" s="578"/>
      <c r="C92" s="502"/>
      <c r="D92" s="169">
        <f t="shared" si="1"/>
        <v>0</v>
      </c>
      <c r="E92" s="440"/>
      <c r="F92" s="451"/>
    </row>
    <row r="93" spans="1:6" x14ac:dyDescent="0.2">
      <c r="A93" s="447"/>
      <c r="B93" s="578"/>
      <c r="C93" s="502"/>
      <c r="D93" s="169">
        <f t="shared" si="1"/>
        <v>0</v>
      </c>
      <c r="E93" s="440"/>
      <c r="F93" s="451"/>
    </row>
    <row r="94" spans="1:6" x14ac:dyDescent="0.2">
      <c r="A94" s="447"/>
      <c r="B94" s="578"/>
      <c r="C94" s="502"/>
      <c r="D94" s="169">
        <f t="shared" si="1"/>
        <v>0</v>
      </c>
      <c r="E94" s="440"/>
      <c r="F94" s="451"/>
    </row>
    <row r="95" spans="1:6" x14ac:dyDescent="0.2">
      <c r="A95" s="447"/>
      <c r="B95" s="578"/>
      <c r="C95" s="502"/>
      <c r="D95" s="169">
        <f t="shared" si="1"/>
        <v>0</v>
      </c>
      <c r="E95" s="440"/>
      <c r="F95" s="451"/>
    </row>
    <row r="96" spans="1:6" x14ac:dyDescent="0.2">
      <c r="A96" s="447"/>
      <c r="B96" s="578"/>
      <c r="C96" s="502"/>
      <c r="D96" s="169">
        <f t="shared" si="1"/>
        <v>0</v>
      </c>
      <c r="E96" s="440"/>
      <c r="F96" s="451"/>
    </row>
    <row r="97" spans="1:6" x14ac:dyDescent="0.2">
      <c r="A97" s="447"/>
      <c r="B97" s="578"/>
      <c r="C97" s="502"/>
      <c r="D97" s="169">
        <f t="shared" si="1"/>
        <v>0</v>
      </c>
      <c r="E97" s="440"/>
      <c r="F97" s="451"/>
    </row>
    <row r="98" spans="1:6" x14ac:dyDescent="0.2">
      <c r="A98" s="447"/>
      <c r="B98" s="578"/>
      <c r="C98" s="502"/>
      <c r="D98" s="169">
        <f t="shared" si="1"/>
        <v>0</v>
      </c>
      <c r="E98" s="440"/>
      <c r="F98" s="451"/>
    </row>
    <row r="99" spans="1:6" x14ac:dyDescent="0.2">
      <c r="A99" s="447"/>
      <c r="B99" s="578"/>
      <c r="C99" s="502"/>
      <c r="D99" s="169">
        <f t="shared" si="1"/>
        <v>0</v>
      </c>
      <c r="E99" s="440"/>
      <c r="F99" s="451"/>
    </row>
    <row r="100" spans="1:6" x14ac:dyDescent="0.2">
      <c r="A100" s="447"/>
      <c r="B100" s="578"/>
      <c r="C100" s="502"/>
      <c r="D100" s="169">
        <f t="shared" si="1"/>
        <v>0</v>
      </c>
      <c r="E100" s="440"/>
      <c r="F100" s="451"/>
    </row>
    <row r="101" spans="1:6" x14ac:dyDescent="0.2">
      <c r="A101" s="447"/>
      <c r="B101" s="578"/>
      <c r="C101" s="502"/>
      <c r="D101" s="169">
        <f t="shared" si="1"/>
        <v>0</v>
      </c>
      <c r="E101" s="440"/>
      <c r="F101" s="451"/>
    </row>
    <row r="102" spans="1:6" x14ac:dyDescent="0.2">
      <c r="A102" s="447"/>
      <c r="B102" s="578"/>
      <c r="C102" s="502"/>
      <c r="D102" s="169">
        <f t="shared" si="1"/>
        <v>0</v>
      </c>
      <c r="E102" s="440"/>
      <c r="F102" s="451"/>
    </row>
    <row r="103" spans="1:6" x14ac:dyDescent="0.2">
      <c r="A103" s="447"/>
      <c r="B103" s="578"/>
      <c r="C103" s="502"/>
      <c r="D103" s="169">
        <f t="shared" si="1"/>
        <v>0</v>
      </c>
      <c r="E103" s="440"/>
      <c r="F103" s="451"/>
    </row>
    <row r="104" spans="1:6" x14ac:dyDescent="0.2">
      <c r="A104" s="447"/>
      <c r="B104" s="578"/>
      <c r="C104" s="502"/>
      <c r="D104" s="169">
        <f t="shared" si="1"/>
        <v>0</v>
      </c>
      <c r="E104" s="440"/>
      <c r="F104" s="451"/>
    </row>
    <row r="105" spans="1:6" x14ac:dyDescent="0.2">
      <c r="A105" s="447"/>
      <c r="B105" s="578"/>
      <c r="C105" s="502"/>
      <c r="D105" s="169">
        <f t="shared" si="1"/>
        <v>0</v>
      </c>
      <c r="E105" s="440"/>
      <c r="F105" s="451"/>
    </row>
    <row r="106" spans="1:6" x14ac:dyDescent="0.2">
      <c r="A106" s="447"/>
      <c r="B106" s="578"/>
      <c r="C106" s="502"/>
      <c r="D106" s="169">
        <f t="shared" si="1"/>
        <v>0</v>
      </c>
      <c r="E106" s="440"/>
      <c r="F106" s="451"/>
    </row>
    <row r="107" spans="1:6" x14ac:dyDescent="0.2">
      <c r="A107" s="447"/>
      <c r="B107" s="578"/>
      <c r="C107" s="502"/>
      <c r="D107" s="169">
        <f t="shared" si="1"/>
        <v>0</v>
      </c>
      <c r="E107" s="440"/>
      <c r="F107" s="451"/>
    </row>
    <row r="108" spans="1:6" ht="15.75" customHeight="1" x14ac:dyDescent="0.2">
      <c r="A108" s="447"/>
      <c r="B108" s="578"/>
      <c r="C108" s="502"/>
      <c r="D108" s="169">
        <f t="shared" si="1"/>
        <v>0</v>
      </c>
      <c r="E108" s="440"/>
      <c r="F108" s="451"/>
    </row>
    <row r="109" spans="1:6" s="16" customFormat="1" x14ac:dyDescent="0.2">
      <c r="A109" s="447"/>
      <c r="B109" s="578"/>
      <c r="C109" s="502"/>
      <c r="D109" s="169">
        <f t="shared" si="1"/>
        <v>0</v>
      </c>
      <c r="E109" s="440"/>
      <c r="F109" s="451"/>
    </row>
    <row r="110" spans="1:6" ht="15.75" customHeight="1" x14ac:dyDescent="0.2">
      <c r="A110" s="447"/>
      <c r="B110" s="578"/>
      <c r="C110" s="502"/>
      <c r="D110" s="169">
        <f t="shared" si="1"/>
        <v>0</v>
      </c>
      <c r="E110" s="440"/>
      <c r="F110" s="451"/>
    </row>
    <row r="111" spans="1:6" ht="15.75" customHeight="1" x14ac:dyDescent="0.2">
      <c r="A111" s="447"/>
      <c r="B111" s="578"/>
      <c r="C111" s="502"/>
      <c r="D111" s="169">
        <f t="shared" si="1"/>
        <v>0</v>
      </c>
      <c r="E111" s="440"/>
      <c r="F111" s="451"/>
    </row>
    <row r="112" spans="1:6" x14ac:dyDescent="0.2">
      <c r="A112" s="447"/>
      <c r="B112" s="578"/>
      <c r="C112" s="502"/>
      <c r="D112" s="169">
        <f t="shared" si="1"/>
        <v>0</v>
      </c>
      <c r="E112" s="440"/>
      <c r="F112" s="451"/>
    </row>
    <row r="113" spans="1:6" x14ac:dyDescent="0.2">
      <c r="A113" s="447"/>
      <c r="B113" s="578"/>
      <c r="C113" s="502"/>
      <c r="D113" s="169">
        <f t="shared" si="1"/>
        <v>0</v>
      </c>
      <c r="E113" s="440"/>
      <c r="F113" s="451"/>
    </row>
    <row r="114" spans="1:6" x14ac:dyDescent="0.2">
      <c r="A114" s="447"/>
      <c r="B114" s="578"/>
      <c r="C114" s="502"/>
      <c r="D114" s="169">
        <f t="shared" si="1"/>
        <v>0</v>
      </c>
      <c r="E114" s="440"/>
      <c r="F114" s="451"/>
    </row>
    <row r="115" spans="1:6" x14ac:dyDescent="0.2">
      <c r="A115" s="447"/>
      <c r="B115" s="578"/>
      <c r="C115" s="502"/>
      <c r="D115" s="169">
        <f t="shared" si="1"/>
        <v>0</v>
      </c>
      <c r="E115" s="440"/>
      <c r="F115" s="451"/>
    </row>
    <row r="116" spans="1:6" x14ac:dyDescent="0.2">
      <c r="A116" s="447"/>
      <c r="B116" s="578"/>
      <c r="C116" s="502"/>
      <c r="D116" s="169">
        <f t="shared" si="1"/>
        <v>0</v>
      </c>
      <c r="E116" s="440"/>
      <c r="F116" s="451"/>
    </row>
    <row r="117" spans="1:6" x14ac:dyDescent="0.2">
      <c r="A117" s="447"/>
      <c r="B117" s="578"/>
      <c r="C117" s="502"/>
      <c r="D117" s="169">
        <f t="shared" si="1"/>
        <v>0</v>
      </c>
      <c r="E117" s="440"/>
      <c r="F117" s="451"/>
    </row>
    <row r="118" spans="1:6" x14ac:dyDescent="0.2">
      <c r="A118" s="447"/>
      <c r="B118" s="578"/>
      <c r="C118" s="502"/>
      <c r="D118" s="169">
        <f t="shared" si="1"/>
        <v>0</v>
      </c>
      <c r="E118" s="440"/>
      <c r="F118" s="451"/>
    </row>
    <row r="119" spans="1:6" x14ac:dyDescent="0.2">
      <c r="A119" s="447"/>
      <c r="B119" s="578"/>
      <c r="C119" s="502"/>
      <c r="D119" s="169">
        <f t="shared" si="1"/>
        <v>0</v>
      </c>
      <c r="E119" s="440"/>
      <c r="F119" s="451"/>
    </row>
    <row r="120" spans="1:6" x14ac:dyDescent="0.2">
      <c r="A120" s="447"/>
      <c r="B120" s="578"/>
      <c r="C120" s="502"/>
      <c r="D120" s="169">
        <f t="shared" si="1"/>
        <v>0</v>
      </c>
      <c r="E120" s="440"/>
      <c r="F120" s="451"/>
    </row>
    <row r="121" spans="1:6" x14ac:dyDescent="0.2">
      <c r="A121" s="447"/>
      <c r="B121" s="578"/>
      <c r="C121" s="502"/>
      <c r="D121" s="169">
        <f t="shared" si="1"/>
        <v>0</v>
      </c>
      <c r="E121" s="440"/>
      <c r="F121" s="451"/>
    </row>
    <row r="122" spans="1:6" x14ac:dyDescent="0.2">
      <c r="A122" s="447"/>
      <c r="B122" s="578"/>
      <c r="C122" s="502"/>
      <c r="D122" s="169">
        <f t="shared" si="1"/>
        <v>0</v>
      </c>
      <c r="E122" s="440"/>
      <c r="F122" s="451"/>
    </row>
    <row r="123" spans="1:6" x14ac:dyDescent="0.2">
      <c r="A123" s="447"/>
      <c r="B123" s="578"/>
      <c r="C123" s="502"/>
      <c r="D123" s="169">
        <f t="shared" si="1"/>
        <v>0</v>
      </c>
      <c r="E123" s="440"/>
      <c r="F123" s="451"/>
    </row>
    <row r="124" spans="1:6" x14ac:dyDescent="0.2">
      <c r="A124" s="447"/>
      <c r="B124" s="578"/>
      <c r="C124" s="502"/>
      <c r="D124" s="169">
        <f t="shared" si="1"/>
        <v>0</v>
      </c>
      <c r="E124" s="440"/>
      <c r="F124" s="451"/>
    </row>
    <row r="125" spans="1:6" x14ac:dyDescent="0.2">
      <c r="A125" s="447"/>
      <c r="B125" s="578"/>
      <c r="C125" s="502"/>
      <c r="D125" s="169">
        <f t="shared" si="1"/>
        <v>0</v>
      </c>
      <c r="E125" s="440"/>
      <c r="F125" s="451"/>
    </row>
    <row r="126" spans="1:6" x14ac:dyDescent="0.2">
      <c r="A126" s="447"/>
      <c r="B126" s="578"/>
      <c r="C126" s="502"/>
      <c r="D126" s="169">
        <f t="shared" si="1"/>
        <v>0</v>
      </c>
      <c r="E126" s="440"/>
      <c r="F126" s="451"/>
    </row>
    <row r="127" spans="1:6" x14ac:dyDescent="0.2">
      <c r="A127" s="447"/>
      <c r="B127" s="578"/>
      <c r="C127" s="502"/>
      <c r="D127" s="169">
        <f t="shared" si="1"/>
        <v>0</v>
      </c>
      <c r="E127" s="440"/>
      <c r="F127" s="451"/>
    </row>
    <row r="128" spans="1:6" x14ac:dyDescent="0.2">
      <c r="A128" s="447"/>
      <c r="B128" s="578"/>
      <c r="C128" s="502"/>
      <c r="D128" s="169">
        <f t="shared" si="1"/>
        <v>0</v>
      </c>
      <c r="E128" s="440"/>
      <c r="F128" s="451"/>
    </row>
    <row r="129" spans="1:6" x14ac:dyDescent="0.2">
      <c r="A129" s="447"/>
      <c r="B129" s="578"/>
      <c r="C129" s="502"/>
      <c r="D129" s="169">
        <f t="shared" si="1"/>
        <v>0</v>
      </c>
      <c r="E129" s="440"/>
      <c r="F129" s="451"/>
    </row>
    <row r="130" spans="1:6" x14ac:dyDescent="0.2">
      <c r="A130" s="447"/>
      <c r="B130" s="578"/>
      <c r="C130" s="502"/>
      <c r="D130" s="169">
        <f t="shared" si="1"/>
        <v>0</v>
      </c>
      <c r="E130" s="440"/>
      <c r="F130" s="451"/>
    </row>
    <row r="131" spans="1:6" x14ac:dyDescent="0.2">
      <c r="A131" s="447"/>
      <c r="B131" s="578"/>
      <c r="C131" s="502"/>
      <c r="D131" s="169">
        <f t="shared" si="1"/>
        <v>0</v>
      </c>
      <c r="E131" s="440"/>
      <c r="F131" s="451"/>
    </row>
    <row r="132" spans="1:6" x14ac:dyDescent="0.2">
      <c r="A132" s="447"/>
      <c r="B132" s="578"/>
      <c r="C132" s="502"/>
      <c r="D132" s="169">
        <f t="shared" si="1"/>
        <v>0</v>
      </c>
      <c r="E132" s="440"/>
      <c r="F132" s="451"/>
    </row>
    <row r="133" spans="1:6" x14ac:dyDescent="0.2">
      <c r="A133" s="447"/>
      <c r="B133" s="578"/>
      <c r="C133" s="502"/>
      <c r="D133" s="169">
        <f t="shared" si="1"/>
        <v>0</v>
      </c>
      <c r="E133" s="440"/>
      <c r="F133" s="451"/>
    </row>
    <row r="134" spans="1:6" x14ac:dyDescent="0.2">
      <c r="A134" s="447"/>
      <c r="B134" s="578"/>
      <c r="C134" s="502"/>
      <c r="D134" s="169">
        <f t="shared" si="1"/>
        <v>0</v>
      </c>
      <c r="E134" s="440"/>
      <c r="F134" s="451"/>
    </row>
    <row r="135" spans="1:6" x14ac:dyDescent="0.2">
      <c r="A135" s="447"/>
      <c r="B135" s="578"/>
      <c r="C135" s="502"/>
      <c r="D135" s="169">
        <f t="shared" si="1"/>
        <v>0</v>
      </c>
      <c r="E135" s="440"/>
      <c r="F135" s="451"/>
    </row>
    <row r="136" spans="1:6" x14ac:dyDescent="0.2">
      <c r="A136" s="447"/>
      <c r="B136" s="578"/>
      <c r="C136" s="502"/>
      <c r="D136" s="169">
        <f t="shared" si="1"/>
        <v>0</v>
      </c>
      <c r="E136" s="440"/>
      <c r="F136" s="451"/>
    </row>
    <row r="137" spans="1:6" x14ac:dyDescent="0.2">
      <c r="A137" s="447"/>
      <c r="B137" s="578"/>
      <c r="C137" s="502"/>
      <c r="D137" s="169">
        <f t="shared" si="1"/>
        <v>0</v>
      </c>
      <c r="E137" s="440"/>
      <c r="F137" s="451"/>
    </row>
    <row r="138" spans="1:6" x14ac:dyDescent="0.2">
      <c r="A138" s="447"/>
      <c r="B138" s="578"/>
      <c r="C138" s="502"/>
      <c r="D138" s="169">
        <f t="shared" si="1"/>
        <v>0</v>
      </c>
      <c r="E138" s="440"/>
      <c r="F138" s="451"/>
    </row>
    <row r="139" spans="1:6" x14ac:dyDescent="0.2">
      <c r="A139" s="447"/>
      <c r="B139" s="578"/>
      <c r="C139" s="502"/>
      <c r="D139" s="169">
        <f t="shared" si="1"/>
        <v>0</v>
      </c>
      <c r="E139" s="440"/>
      <c r="F139" s="451"/>
    </row>
    <row r="140" spans="1:6" x14ac:dyDescent="0.2">
      <c r="A140" s="447"/>
      <c r="B140" s="578"/>
      <c r="C140" s="502"/>
      <c r="D140" s="169">
        <f t="shared" si="1"/>
        <v>0</v>
      </c>
      <c r="E140" s="440"/>
      <c r="F140" s="451"/>
    </row>
    <row r="141" spans="1:6" x14ac:dyDescent="0.2">
      <c r="A141" s="447"/>
      <c r="B141" s="578"/>
      <c r="C141" s="502"/>
      <c r="D141" s="169">
        <f t="shared" si="1"/>
        <v>0</v>
      </c>
      <c r="E141" s="440"/>
      <c r="F141" s="451"/>
    </row>
    <row r="142" spans="1:6" x14ac:dyDescent="0.2">
      <c r="A142" s="447"/>
      <c r="B142" s="578"/>
      <c r="C142" s="502"/>
      <c r="D142" s="169">
        <f t="shared" si="1"/>
        <v>0</v>
      </c>
      <c r="E142" s="440"/>
      <c r="F142" s="451"/>
    </row>
    <row r="143" spans="1:6" x14ac:dyDescent="0.2">
      <c r="A143" s="448"/>
      <c r="B143" s="578"/>
      <c r="C143" s="502"/>
      <c r="D143" s="169">
        <f t="shared" si="1"/>
        <v>0</v>
      </c>
      <c r="E143" s="440"/>
      <c r="F143" s="451"/>
    </row>
    <row r="144" spans="1:6" x14ac:dyDescent="0.2">
      <c r="A144" s="449"/>
      <c r="B144" s="581"/>
      <c r="C144" s="503"/>
      <c r="D144" s="169">
        <f t="shared" si="1"/>
        <v>0</v>
      </c>
      <c r="E144" s="441"/>
      <c r="F144" s="452"/>
    </row>
    <row r="145" spans="1:6" x14ac:dyDescent="0.2">
      <c r="A145" s="449"/>
      <c r="B145" s="581"/>
      <c r="C145" s="503"/>
      <c r="D145" s="169">
        <f t="shared" si="1"/>
        <v>0</v>
      </c>
      <c r="E145" s="441"/>
      <c r="F145" s="452"/>
    </row>
    <row r="146" spans="1:6" x14ac:dyDescent="0.2">
      <c r="A146" s="449"/>
      <c r="B146" s="581"/>
      <c r="C146" s="503"/>
      <c r="D146" s="169">
        <f t="shared" si="1"/>
        <v>0</v>
      </c>
      <c r="E146" s="441"/>
      <c r="F146" s="452"/>
    </row>
    <row r="147" spans="1:6" x14ac:dyDescent="0.2">
      <c r="A147" s="449"/>
      <c r="B147" s="581"/>
      <c r="C147" s="503"/>
      <c r="D147" s="169">
        <f t="shared" si="1"/>
        <v>0</v>
      </c>
      <c r="E147" s="441"/>
      <c r="F147" s="452"/>
    </row>
    <row r="148" spans="1:6" x14ac:dyDescent="0.2">
      <c r="A148" s="449"/>
      <c r="B148" s="581"/>
      <c r="C148" s="503"/>
      <c r="D148" s="169">
        <f t="shared" si="1"/>
        <v>0</v>
      </c>
      <c r="E148" s="441"/>
      <c r="F148" s="452"/>
    </row>
    <row r="149" spans="1:6" x14ac:dyDescent="0.2">
      <c r="A149" s="449"/>
      <c r="B149" s="581"/>
      <c r="C149" s="503"/>
      <c r="D149" s="169">
        <f t="shared" si="1"/>
        <v>0</v>
      </c>
      <c r="E149" s="441"/>
      <c r="F149" s="452"/>
    </row>
    <row r="150" spans="1:6" x14ac:dyDescent="0.2">
      <c r="A150" s="449"/>
      <c r="B150" s="581"/>
      <c r="C150" s="503"/>
      <c r="D150" s="169">
        <f t="shared" si="1"/>
        <v>0</v>
      </c>
      <c r="E150" s="441"/>
      <c r="F150" s="452"/>
    </row>
    <row r="151" spans="1:6" x14ac:dyDescent="0.2">
      <c r="A151" s="449"/>
      <c r="B151" s="581"/>
      <c r="C151" s="503"/>
      <c r="D151" s="169">
        <f t="shared" ref="D151:D152" si="2">B151*C151</f>
        <v>0</v>
      </c>
      <c r="E151" s="441"/>
      <c r="F151" s="452"/>
    </row>
    <row r="152" spans="1:6" ht="13.5" thickBot="1" x14ac:dyDescent="0.25">
      <c r="A152" s="449"/>
      <c r="B152" s="581"/>
      <c r="C152" s="503"/>
      <c r="D152" s="169">
        <f t="shared" si="2"/>
        <v>0</v>
      </c>
      <c r="E152" s="441"/>
      <c r="F152" s="452"/>
    </row>
    <row r="153" spans="1:6" ht="13.5" thickBot="1" x14ac:dyDescent="0.25">
      <c r="A153" s="1259" t="s">
        <v>179</v>
      </c>
      <c r="B153" s="1260"/>
      <c r="C153" s="1261"/>
      <c r="D153" s="170">
        <f>SUM(D83:D152)</f>
        <v>0</v>
      </c>
      <c r="E153" s="1262"/>
      <c r="F153" s="1263"/>
    </row>
    <row r="154" spans="1:6" ht="13.5" thickBot="1" x14ac:dyDescent="0.25">
      <c r="A154" s="680"/>
      <c r="B154" s="753"/>
      <c r="C154" s="753"/>
      <c r="D154" s="681"/>
      <c r="E154" s="754"/>
      <c r="F154" s="755"/>
    </row>
    <row r="155" spans="1:6" ht="15.75" thickBot="1" x14ac:dyDescent="0.25">
      <c r="A155" s="1251" t="s">
        <v>13</v>
      </c>
      <c r="B155" s="1252"/>
      <c r="C155" s="1252"/>
      <c r="D155" s="1252"/>
      <c r="E155" s="1252"/>
      <c r="F155" s="1253"/>
    </row>
    <row r="156" spans="1:6" x14ac:dyDescent="0.2">
      <c r="A156" s="758"/>
      <c r="B156" s="759"/>
      <c r="C156" s="760"/>
      <c r="D156" s="761">
        <f>B156*C156</f>
        <v>0</v>
      </c>
      <c r="E156" s="762"/>
      <c r="F156" s="763"/>
    </row>
    <row r="157" spans="1:6" x14ac:dyDescent="0.2">
      <c r="A157" s="764"/>
      <c r="B157" s="765"/>
      <c r="C157" s="766"/>
      <c r="D157" s="767">
        <f>B157*C157</f>
        <v>0</v>
      </c>
      <c r="E157" s="768"/>
      <c r="F157" s="769"/>
    </row>
    <row r="158" spans="1:6" x14ac:dyDescent="0.2">
      <c r="A158" s="764"/>
      <c r="B158" s="765"/>
      <c r="C158" s="766"/>
      <c r="D158" s="767">
        <f t="shared" ref="D158:D159" si="3">B158*C158</f>
        <v>0</v>
      </c>
      <c r="E158" s="768"/>
      <c r="F158" s="769"/>
    </row>
    <row r="159" spans="1:6" ht="15.75" customHeight="1" x14ac:dyDescent="0.2">
      <c r="A159" s="764"/>
      <c r="B159" s="765"/>
      <c r="C159" s="766"/>
      <c r="D159" s="767">
        <f t="shared" si="3"/>
        <v>0</v>
      </c>
      <c r="E159" s="768"/>
      <c r="F159" s="769"/>
    </row>
    <row r="160" spans="1:6" x14ac:dyDescent="0.2">
      <c r="A160" s="764"/>
      <c r="B160" s="765"/>
      <c r="C160" s="766"/>
      <c r="D160" s="767">
        <f>B160*C160</f>
        <v>0</v>
      </c>
      <c r="E160" s="768"/>
      <c r="F160" s="769"/>
    </row>
    <row r="161" spans="1:6" ht="12.95" customHeight="1" x14ac:dyDescent="0.2">
      <c r="A161" s="764"/>
      <c r="B161" s="765"/>
      <c r="C161" s="766"/>
      <c r="D161" s="767">
        <f t="shared" ref="D161:D224" si="4">B161*C161</f>
        <v>0</v>
      </c>
      <c r="E161" s="768"/>
      <c r="F161" s="769"/>
    </row>
    <row r="162" spans="1:6" ht="13.5" customHeight="1" x14ac:dyDescent="0.2">
      <c r="A162" s="764"/>
      <c r="B162" s="765"/>
      <c r="C162" s="766"/>
      <c r="D162" s="767">
        <f t="shared" si="4"/>
        <v>0</v>
      </c>
      <c r="E162" s="768"/>
      <c r="F162" s="769"/>
    </row>
    <row r="163" spans="1:6" ht="13.5" customHeight="1" x14ac:dyDescent="0.2">
      <c r="A163" s="764"/>
      <c r="B163" s="765"/>
      <c r="C163" s="766"/>
      <c r="D163" s="767">
        <f t="shared" si="4"/>
        <v>0</v>
      </c>
      <c r="E163" s="768"/>
      <c r="F163" s="769"/>
    </row>
    <row r="164" spans="1:6" x14ac:dyDescent="0.2">
      <c r="A164" s="764"/>
      <c r="B164" s="765"/>
      <c r="C164" s="766"/>
      <c r="D164" s="767">
        <f t="shared" si="4"/>
        <v>0</v>
      </c>
      <c r="E164" s="768"/>
      <c r="F164" s="769"/>
    </row>
    <row r="165" spans="1:6" x14ac:dyDescent="0.2">
      <c r="A165" s="764"/>
      <c r="B165" s="765"/>
      <c r="C165" s="766"/>
      <c r="D165" s="767">
        <f t="shared" si="4"/>
        <v>0</v>
      </c>
      <c r="E165" s="768"/>
      <c r="F165" s="769"/>
    </row>
    <row r="166" spans="1:6" x14ac:dyDescent="0.2">
      <c r="A166" s="764"/>
      <c r="B166" s="765"/>
      <c r="C166" s="766"/>
      <c r="D166" s="767">
        <f t="shared" si="4"/>
        <v>0</v>
      </c>
      <c r="E166" s="768"/>
      <c r="F166" s="769"/>
    </row>
    <row r="167" spans="1:6" x14ac:dyDescent="0.2">
      <c r="A167" s="764"/>
      <c r="B167" s="765"/>
      <c r="C167" s="766"/>
      <c r="D167" s="767">
        <f t="shared" si="4"/>
        <v>0</v>
      </c>
      <c r="E167" s="768"/>
      <c r="F167" s="769"/>
    </row>
    <row r="168" spans="1:6" x14ac:dyDescent="0.2">
      <c r="A168" s="764"/>
      <c r="B168" s="765"/>
      <c r="C168" s="766"/>
      <c r="D168" s="767">
        <f t="shared" si="4"/>
        <v>0</v>
      </c>
      <c r="E168" s="768"/>
      <c r="F168" s="769"/>
    </row>
    <row r="169" spans="1:6" x14ac:dyDescent="0.2">
      <c r="A169" s="764"/>
      <c r="B169" s="765"/>
      <c r="C169" s="766"/>
      <c r="D169" s="767">
        <f t="shared" si="4"/>
        <v>0</v>
      </c>
      <c r="E169" s="768"/>
      <c r="F169" s="769"/>
    </row>
    <row r="170" spans="1:6" x14ac:dyDescent="0.2">
      <c r="A170" s="764"/>
      <c r="B170" s="765"/>
      <c r="C170" s="766"/>
      <c r="D170" s="767">
        <f t="shared" si="4"/>
        <v>0</v>
      </c>
      <c r="E170" s="768"/>
      <c r="F170" s="769"/>
    </row>
    <row r="171" spans="1:6" x14ac:dyDescent="0.2">
      <c r="A171" s="764"/>
      <c r="B171" s="765"/>
      <c r="C171" s="766"/>
      <c r="D171" s="767">
        <f t="shared" si="4"/>
        <v>0</v>
      </c>
      <c r="E171" s="768"/>
      <c r="F171" s="769"/>
    </row>
    <row r="172" spans="1:6" x14ac:dyDescent="0.2">
      <c r="A172" s="764"/>
      <c r="B172" s="765"/>
      <c r="C172" s="766"/>
      <c r="D172" s="767">
        <f t="shared" si="4"/>
        <v>0</v>
      </c>
      <c r="E172" s="768"/>
      <c r="F172" s="769"/>
    </row>
    <row r="173" spans="1:6" x14ac:dyDescent="0.2">
      <c r="A173" s="764"/>
      <c r="B173" s="765"/>
      <c r="C173" s="766"/>
      <c r="D173" s="767">
        <f t="shared" si="4"/>
        <v>0</v>
      </c>
      <c r="E173" s="768"/>
      <c r="F173" s="769"/>
    </row>
    <row r="174" spans="1:6" x14ac:dyDescent="0.2">
      <c r="A174" s="764"/>
      <c r="B174" s="765"/>
      <c r="C174" s="766"/>
      <c r="D174" s="767">
        <f t="shared" si="4"/>
        <v>0</v>
      </c>
      <c r="E174" s="768"/>
      <c r="F174" s="769"/>
    </row>
    <row r="175" spans="1:6" x14ac:dyDescent="0.2">
      <c r="A175" s="764"/>
      <c r="B175" s="765"/>
      <c r="C175" s="766"/>
      <c r="D175" s="767">
        <f t="shared" si="4"/>
        <v>0</v>
      </c>
      <c r="E175" s="768"/>
      <c r="F175" s="769"/>
    </row>
    <row r="176" spans="1:6" x14ac:dyDescent="0.2">
      <c r="A176" s="764"/>
      <c r="B176" s="765"/>
      <c r="C176" s="766"/>
      <c r="D176" s="767">
        <f t="shared" si="4"/>
        <v>0</v>
      </c>
      <c r="E176" s="768"/>
      <c r="F176" s="769"/>
    </row>
    <row r="177" spans="1:6" x14ac:dyDescent="0.2">
      <c r="A177" s="764"/>
      <c r="B177" s="765"/>
      <c r="C177" s="766"/>
      <c r="D177" s="767">
        <f t="shared" si="4"/>
        <v>0</v>
      </c>
      <c r="E177" s="768"/>
      <c r="F177" s="769"/>
    </row>
    <row r="178" spans="1:6" x14ac:dyDescent="0.2">
      <c r="A178" s="764"/>
      <c r="B178" s="765"/>
      <c r="C178" s="766"/>
      <c r="D178" s="767">
        <f t="shared" si="4"/>
        <v>0</v>
      </c>
      <c r="E178" s="768"/>
      <c r="F178" s="769"/>
    </row>
    <row r="179" spans="1:6" x14ac:dyDescent="0.2">
      <c r="A179" s="764"/>
      <c r="B179" s="765"/>
      <c r="C179" s="766"/>
      <c r="D179" s="767">
        <f t="shared" si="4"/>
        <v>0</v>
      </c>
      <c r="E179" s="768"/>
      <c r="F179" s="769"/>
    </row>
    <row r="180" spans="1:6" x14ac:dyDescent="0.2">
      <c r="A180" s="764"/>
      <c r="B180" s="765"/>
      <c r="C180" s="766"/>
      <c r="D180" s="767">
        <f t="shared" si="4"/>
        <v>0</v>
      </c>
      <c r="E180" s="768"/>
      <c r="F180" s="769"/>
    </row>
    <row r="181" spans="1:6" x14ac:dyDescent="0.2">
      <c r="A181" s="764"/>
      <c r="B181" s="765"/>
      <c r="C181" s="766"/>
      <c r="D181" s="767">
        <f t="shared" si="4"/>
        <v>0</v>
      </c>
      <c r="E181" s="768"/>
      <c r="F181" s="769"/>
    </row>
    <row r="182" spans="1:6" x14ac:dyDescent="0.2">
      <c r="A182" s="764"/>
      <c r="B182" s="765"/>
      <c r="C182" s="766"/>
      <c r="D182" s="767">
        <f t="shared" si="4"/>
        <v>0</v>
      </c>
      <c r="E182" s="768"/>
      <c r="F182" s="769"/>
    </row>
    <row r="183" spans="1:6" x14ac:dyDescent="0.2">
      <c r="A183" s="764"/>
      <c r="B183" s="765"/>
      <c r="C183" s="766"/>
      <c r="D183" s="767">
        <f t="shared" si="4"/>
        <v>0</v>
      </c>
      <c r="E183" s="768"/>
      <c r="F183" s="769"/>
    </row>
    <row r="184" spans="1:6" x14ac:dyDescent="0.2">
      <c r="A184" s="764"/>
      <c r="B184" s="765"/>
      <c r="C184" s="766"/>
      <c r="D184" s="767">
        <f t="shared" si="4"/>
        <v>0</v>
      </c>
      <c r="E184" s="768"/>
      <c r="F184" s="769"/>
    </row>
    <row r="185" spans="1:6" x14ac:dyDescent="0.2">
      <c r="A185" s="764"/>
      <c r="B185" s="765"/>
      <c r="C185" s="766"/>
      <c r="D185" s="767">
        <f t="shared" si="4"/>
        <v>0</v>
      </c>
      <c r="E185" s="768"/>
      <c r="F185" s="769"/>
    </row>
    <row r="186" spans="1:6" x14ac:dyDescent="0.2">
      <c r="A186" s="764"/>
      <c r="B186" s="765"/>
      <c r="C186" s="766"/>
      <c r="D186" s="767">
        <f t="shared" si="4"/>
        <v>0</v>
      </c>
      <c r="E186" s="768"/>
      <c r="F186" s="769"/>
    </row>
    <row r="187" spans="1:6" x14ac:dyDescent="0.2">
      <c r="A187" s="764"/>
      <c r="B187" s="765"/>
      <c r="C187" s="766"/>
      <c r="D187" s="767">
        <f t="shared" si="4"/>
        <v>0</v>
      </c>
      <c r="E187" s="768"/>
      <c r="F187" s="769"/>
    </row>
    <row r="188" spans="1:6" x14ac:dyDescent="0.2">
      <c r="A188" s="764"/>
      <c r="B188" s="765"/>
      <c r="C188" s="766"/>
      <c r="D188" s="767">
        <f t="shared" si="4"/>
        <v>0</v>
      </c>
      <c r="E188" s="768"/>
      <c r="F188" s="769"/>
    </row>
    <row r="189" spans="1:6" x14ac:dyDescent="0.2">
      <c r="A189" s="764"/>
      <c r="B189" s="765"/>
      <c r="C189" s="766"/>
      <c r="D189" s="767">
        <f t="shared" si="4"/>
        <v>0</v>
      </c>
      <c r="E189" s="768"/>
      <c r="F189" s="769"/>
    </row>
    <row r="190" spans="1:6" x14ac:dyDescent="0.2">
      <c r="A190" s="764"/>
      <c r="B190" s="765"/>
      <c r="C190" s="766"/>
      <c r="D190" s="767">
        <f t="shared" si="4"/>
        <v>0</v>
      </c>
      <c r="E190" s="768"/>
      <c r="F190" s="769"/>
    </row>
    <row r="191" spans="1:6" x14ac:dyDescent="0.2">
      <c r="A191" s="764"/>
      <c r="B191" s="765"/>
      <c r="C191" s="766"/>
      <c r="D191" s="767">
        <f t="shared" si="4"/>
        <v>0</v>
      </c>
      <c r="E191" s="768"/>
      <c r="F191" s="769"/>
    </row>
    <row r="192" spans="1:6" x14ac:dyDescent="0.2">
      <c r="A192" s="764"/>
      <c r="B192" s="765"/>
      <c r="C192" s="766"/>
      <c r="D192" s="767">
        <f t="shared" si="4"/>
        <v>0</v>
      </c>
      <c r="E192" s="768"/>
      <c r="F192" s="769"/>
    </row>
    <row r="193" spans="1:6" x14ac:dyDescent="0.2">
      <c r="A193" s="764"/>
      <c r="B193" s="765"/>
      <c r="C193" s="766"/>
      <c r="D193" s="767">
        <f t="shared" si="4"/>
        <v>0</v>
      </c>
      <c r="E193" s="768"/>
      <c r="F193" s="769"/>
    </row>
    <row r="194" spans="1:6" x14ac:dyDescent="0.2">
      <c r="A194" s="764"/>
      <c r="B194" s="765"/>
      <c r="C194" s="766"/>
      <c r="D194" s="767">
        <f t="shared" si="4"/>
        <v>0</v>
      </c>
      <c r="E194" s="768"/>
      <c r="F194" s="769"/>
    </row>
    <row r="195" spans="1:6" x14ac:dyDescent="0.2">
      <c r="A195" s="764"/>
      <c r="B195" s="765"/>
      <c r="C195" s="766"/>
      <c r="D195" s="767">
        <f t="shared" si="4"/>
        <v>0</v>
      </c>
      <c r="E195" s="768"/>
      <c r="F195" s="769"/>
    </row>
    <row r="196" spans="1:6" x14ac:dyDescent="0.2">
      <c r="A196" s="764"/>
      <c r="B196" s="765"/>
      <c r="C196" s="766"/>
      <c r="D196" s="767">
        <f t="shared" si="4"/>
        <v>0</v>
      </c>
      <c r="E196" s="768"/>
      <c r="F196" s="769"/>
    </row>
    <row r="197" spans="1:6" x14ac:dyDescent="0.2">
      <c r="A197" s="764"/>
      <c r="B197" s="765"/>
      <c r="C197" s="766"/>
      <c r="D197" s="767">
        <f t="shared" si="4"/>
        <v>0</v>
      </c>
      <c r="E197" s="768"/>
      <c r="F197" s="769"/>
    </row>
    <row r="198" spans="1:6" x14ac:dyDescent="0.2">
      <c r="A198" s="764"/>
      <c r="B198" s="765"/>
      <c r="C198" s="766"/>
      <c r="D198" s="767">
        <f t="shared" si="4"/>
        <v>0</v>
      </c>
      <c r="E198" s="768"/>
      <c r="F198" s="769"/>
    </row>
    <row r="199" spans="1:6" x14ac:dyDescent="0.2">
      <c r="A199" s="764"/>
      <c r="B199" s="765"/>
      <c r="C199" s="766"/>
      <c r="D199" s="767">
        <f t="shared" si="4"/>
        <v>0</v>
      </c>
      <c r="E199" s="768"/>
      <c r="F199" s="769"/>
    </row>
    <row r="200" spans="1:6" x14ac:dyDescent="0.2">
      <c r="A200" s="764"/>
      <c r="B200" s="765"/>
      <c r="C200" s="766"/>
      <c r="D200" s="767">
        <f t="shared" si="4"/>
        <v>0</v>
      </c>
      <c r="E200" s="768"/>
      <c r="F200" s="769"/>
    </row>
    <row r="201" spans="1:6" x14ac:dyDescent="0.2">
      <c r="A201" s="764"/>
      <c r="B201" s="765"/>
      <c r="C201" s="766"/>
      <c r="D201" s="767">
        <f t="shared" si="4"/>
        <v>0</v>
      </c>
      <c r="E201" s="768"/>
      <c r="F201" s="769"/>
    </row>
    <row r="202" spans="1:6" x14ac:dyDescent="0.2">
      <c r="A202" s="764"/>
      <c r="B202" s="765"/>
      <c r="C202" s="766"/>
      <c r="D202" s="767">
        <f t="shared" si="4"/>
        <v>0</v>
      </c>
      <c r="E202" s="768"/>
      <c r="F202" s="769"/>
    </row>
    <row r="203" spans="1:6" x14ac:dyDescent="0.2">
      <c r="A203" s="764"/>
      <c r="B203" s="765"/>
      <c r="C203" s="766"/>
      <c r="D203" s="767">
        <f t="shared" si="4"/>
        <v>0</v>
      </c>
      <c r="E203" s="768"/>
      <c r="F203" s="769"/>
    </row>
    <row r="204" spans="1:6" x14ac:dyDescent="0.2">
      <c r="A204" s="764"/>
      <c r="B204" s="765"/>
      <c r="C204" s="766"/>
      <c r="D204" s="767">
        <f t="shared" si="4"/>
        <v>0</v>
      </c>
      <c r="E204" s="768"/>
      <c r="F204" s="769"/>
    </row>
    <row r="205" spans="1:6" x14ac:dyDescent="0.2">
      <c r="A205" s="764"/>
      <c r="B205" s="765"/>
      <c r="C205" s="766"/>
      <c r="D205" s="767">
        <f t="shared" si="4"/>
        <v>0</v>
      </c>
      <c r="E205" s="768"/>
      <c r="F205" s="769"/>
    </row>
    <row r="206" spans="1:6" x14ac:dyDescent="0.2">
      <c r="A206" s="764"/>
      <c r="B206" s="765"/>
      <c r="C206" s="766"/>
      <c r="D206" s="767">
        <f t="shared" si="4"/>
        <v>0</v>
      </c>
      <c r="E206" s="768"/>
      <c r="F206" s="769"/>
    </row>
    <row r="207" spans="1:6" x14ac:dyDescent="0.2">
      <c r="A207" s="764"/>
      <c r="B207" s="765"/>
      <c r="C207" s="766"/>
      <c r="D207" s="767">
        <f t="shared" si="4"/>
        <v>0</v>
      </c>
      <c r="E207" s="768"/>
      <c r="F207" s="769"/>
    </row>
    <row r="208" spans="1:6" x14ac:dyDescent="0.2">
      <c r="A208" s="764"/>
      <c r="B208" s="765"/>
      <c r="C208" s="766"/>
      <c r="D208" s="767">
        <f t="shared" si="4"/>
        <v>0</v>
      </c>
      <c r="E208" s="768"/>
      <c r="F208" s="769"/>
    </row>
    <row r="209" spans="1:6" x14ac:dyDescent="0.2">
      <c r="A209" s="764"/>
      <c r="B209" s="765"/>
      <c r="C209" s="766"/>
      <c r="D209" s="767">
        <f t="shared" si="4"/>
        <v>0</v>
      </c>
      <c r="E209" s="768"/>
      <c r="F209" s="769"/>
    </row>
    <row r="210" spans="1:6" x14ac:dyDescent="0.2">
      <c r="A210" s="764"/>
      <c r="B210" s="765"/>
      <c r="C210" s="766"/>
      <c r="D210" s="767">
        <f t="shared" si="4"/>
        <v>0</v>
      </c>
      <c r="E210" s="768"/>
      <c r="F210" s="769"/>
    </row>
    <row r="211" spans="1:6" x14ac:dyDescent="0.2">
      <c r="A211" s="764"/>
      <c r="B211" s="765"/>
      <c r="C211" s="766"/>
      <c r="D211" s="767">
        <f t="shared" si="4"/>
        <v>0</v>
      </c>
      <c r="E211" s="768"/>
      <c r="F211" s="769"/>
    </row>
    <row r="212" spans="1:6" x14ac:dyDescent="0.2">
      <c r="A212" s="764"/>
      <c r="B212" s="765"/>
      <c r="C212" s="766"/>
      <c r="D212" s="767">
        <f t="shared" si="4"/>
        <v>0</v>
      </c>
      <c r="E212" s="768"/>
      <c r="F212" s="769"/>
    </row>
    <row r="213" spans="1:6" x14ac:dyDescent="0.2">
      <c r="A213" s="764"/>
      <c r="B213" s="765"/>
      <c r="C213" s="766"/>
      <c r="D213" s="767">
        <f t="shared" si="4"/>
        <v>0</v>
      </c>
      <c r="E213" s="768"/>
      <c r="F213" s="769"/>
    </row>
    <row r="214" spans="1:6" x14ac:dyDescent="0.2">
      <c r="A214" s="764"/>
      <c r="B214" s="765"/>
      <c r="C214" s="766"/>
      <c r="D214" s="767">
        <f t="shared" si="4"/>
        <v>0</v>
      </c>
      <c r="E214" s="768"/>
      <c r="F214" s="769"/>
    </row>
    <row r="215" spans="1:6" x14ac:dyDescent="0.2">
      <c r="A215" s="764"/>
      <c r="B215" s="765"/>
      <c r="C215" s="766"/>
      <c r="D215" s="767">
        <f t="shared" si="4"/>
        <v>0</v>
      </c>
      <c r="E215" s="768"/>
      <c r="F215" s="769"/>
    </row>
    <row r="216" spans="1:6" x14ac:dyDescent="0.2">
      <c r="A216" s="770"/>
      <c r="B216" s="765"/>
      <c r="C216" s="766"/>
      <c r="D216" s="767">
        <f t="shared" si="4"/>
        <v>0</v>
      </c>
      <c r="E216" s="768"/>
      <c r="F216" s="769"/>
    </row>
    <row r="217" spans="1:6" x14ac:dyDescent="0.2">
      <c r="A217" s="771"/>
      <c r="B217" s="772"/>
      <c r="C217" s="773"/>
      <c r="D217" s="767">
        <f t="shared" si="4"/>
        <v>0</v>
      </c>
      <c r="E217" s="774"/>
      <c r="F217" s="775"/>
    </row>
    <row r="218" spans="1:6" x14ac:dyDescent="0.2">
      <c r="A218" s="771"/>
      <c r="B218" s="772"/>
      <c r="C218" s="773"/>
      <c r="D218" s="767">
        <f t="shared" si="4"/>
        <v>0</v>
      </c>
      <c r="E218" s="774"/>
      <c r="F218" s="775"/>
    </row>
    <row r="219" spans="1:6" x14ac:dyDescent="0.2">
      <c r="A219" s="771"/>
      <c r="B219" s="772"/>
      <c r="C219" s="773"/>
      <c r="D219" s="767">
        <f t="shared" si="4"/>
        <v>0</v>
      </c>
      <c r="E219" s="774"/>
      <c r="F219" s="775"/>
    </row>
    <row r="220" spans="1:6" x14ac:dyDescent="0.2">
      <c r="A220" s="771"/>
      <c r="B220" s="772"/>
      <c r="C220" s="773"/>
      <c r="D220" s="776">
        <f t="shared" si="4"/>
        <v>0</v>
      </c>
      <c r="E220" s="774"/>
      <c r="F220" s="775"/>
    </row>
    <row r="221" spans="1:6" x14ac:dyDescent="0.2">
      <c r="A221" s="771"/>
      <c r="B221" s="772"/>
      <c r="C221" s="773"/>
      <c r="D221" s="776">
        <f t="shared" si="4"/>
        <v>0</v>
      </c>
      <c r="E221" s="774"/>
      <c r="F221" s="775"/>
    </row>
    <row r="222" spans="1:6" x14ac:dyDescent="0.2">
      <c r="A222" s="771"/>
      <c r="B222" s="772"/>
      <c r="C222" s="773"/>
      <c r="D222" s="776">
        <f t="shared" si="4"/>
        <v>0</v>
      </c>
      <c r="E222" s="774"/>
      <c r="F222" s="775"/>
    </row>
    <row r="223" spans="1:6" x14ac:dyDescent="0.2">
      <c r="A223" s="771"/>
      <c r="B223" s="772"/>
      <c r="C223" s="773"/>
      <c r="D223" s="776">
        <f t="shared" si="4"/>
        <v>0</v>
      </c>
      <c r="E223" s="774"/>
      <c r="F223" s="775"/>
    </row>
    <row r="224" spans="1:6" x14ac:dyDescent="0.2">
      <c r="A224" s="771"/>
      <c r="B224" s="772"/>
      <c r="C224" s="773"/>
      <c r="D224" s="776">
        <f t="shared" si="4"/>
        <v>0</v>
      </c>
      <c r="E224" s="774"/>
      <c r="F224" s="775"/>
    </row>
    <row r="225" spans="1:6" ht="13.5" thickBot="1" x14ac:dyDescent="0.25">
      <c r="A225" s="771"/>
      <c r="B225" s="772"/>
      <c r="C225" s="773"/>
      <c r="D225" s="776">
        <f t="shared" ref="D225" si="5">B225*C225</f>
        <v>0</v>
      </c>
      <c r="E225" s="774"/>
      <c r="F225" s="775"/>
    </row>
    <row r="226" spans="1:6" ht="13.5" thickBot="1" x14ac:dyDescent="0.25">
      <c r="A226" s="1228" t="s">
        <v>191</v>
      </c>
      <c r="B226" s="1229"/>
      <c r="C226" s="1230"/>
      <c r="D226" s="777">
        <f>SUM(D156:D225)</f>
        <v>0</v>
      </c>
      <c r="E226" s="1231"/>
      <c r="F226" s="1232"/>
    </row>
    <row r="227" spans="1:6" ht="13.5" thickBot="1" x14ac:dyDescent="0.25">
      <c r="A227" s="680"/>
      <c r="B227" s="753"/>
      <c r="C227" s="753"/>
      <c r="D227" s="681"/>
      <c r="E227" s="754"/>
      <c r="F227" s="755"/>
    </row>
    <row r="228" spans="1:6" ht="15.75" thickBot="1" x14ac:dyDescent="0.25">
      <c r="A228" s="1181" t="s">
        <v>291</v>
      </c>
      <c r="B228" s="1182"/>
      <c r="C228" s="1182"/>
      <c r="D228" s="1182"/>
      <c r="E228" s="1182"/>
      <c r="F228" s="1183"/>
    </row>
    <row r="229" spans="1:6" x14ac:dyDescent="0.2">
      <c r="A229" s="778"/>
      <c r="B229" s="779"/>
      <c r="C229" s="713"/>
      <c r="D229" s="780">
        <f>B229*C229</f>
        <v>0</v>
      </c>
      <c r="E229" s="781"/>
      <c r="F229" s="782"/>
    </row>
    <row r="230" spans="1:6" x14ac:dyDescent="0.2">
      <c r="A230" s="783"/>
      <c r="B230" s="784"/>
      <c r="C230" s="719"/>
      <c r="D230" s="785">
        <f>B230*C230</f>
        <v>0</v>
      </c>
      <c r="E230" s="786"/>
      <c r="F230" s="787"/>
    </row>
    <row r="231" spans="1:6" x14ac:dyDescent="0.2">
      <c r="A231" s="783"/>
      <c r="B231" s="784"/>
      <c r="C231" s="719"/>
      <c r="D231" s="785">
        <f t="shared" ref="D231:D232" si="6">B231*C231</f>
        <v>0</v>
      </c>
      <c r="E231" s="786"/>
      <c r="F231" s="787"/>
    </row>
    <row r="232" spans="1:6" x14ac:dyDescent="0.2">
      <c r="A232" s="783"/>
      <c r="B232" s="784"/>
      <c r="C232" s="719"/>
      <c r="D232" s="785">
        <f t="shared" si="6"/>
        <v>0</v>
      </c>
      <c r="E232" s="786"/>
      <c r="F232" s="787"/>
    </row>
    <row r="233" spans="1:6" x14ac:dyDescent="0.2">
      <c r="A233" s="783"/>
      <c r="B233" s="784"/>
      <c r="C233" s="719"/>
      <c r="D233" s="785">
        <f>B233*C233</f>
        <v>0</v>
      </c>
      <c r="E233" s="786"/>
      <c r="F233" s="787"/>
    </row>
    <row r="234" spans="1:6" x14ac:dyDescent="0.2">
      <c r="A234" s="783"/>
      <c r="B234" s="784"/>
      <c r="C234" s="719"/>
      <c r="D234" s="785">
        <f t="shared" ref="D234:D297" si="7">B234*C234</f>
        <v>0</v>
      </c>
      <c r="E234" s="786"/>
      <c r="F234" s="787"/>
    </row>
    <row r="235" spans="1:6" x14ac:dyDescent="0.2">
      <c r="A235" s="783"/>
      <c r="B235" s="784"/>
      <c r="C235" s="719"/>
      <c r="D235" s="785">
        <f t="shared" si="7"/>
        <v>0</v>
      </c>
      <c r="E235" s="786"/>
      <c r="F235" s="787"/>
    </row>
    <row r="236" spans="1:6" x14ac:dyDescent="0.2">
      <c r="A236" s="783"/>
      <c r="B236" s="784"/>
      <c r="C236" s="719"/>
      <c r="D236" s="785">
        <f t="shared" si="7"/>
        <v>0</v>
      </c>
      <c r="E236" s="786"/>
      <c r="F236" s="787"/>
    </row>
    <row r="237" spans="1:6" x14ac:dyDescent="0.2">
      <c r="A237" s="783"/>
      <c r="B237" s="784"/>
      <c r="C237" s="719"/>
      <c r="D237" s="785">
        <f t="shared" si="7"/>
        <v>0</v>
      </c>
      <c r="E237" s="786"/>
      <c r="F237" s="787"/>
    </row>
    <row r="238" spans="1:6" x14ac:dyDescent="0.2">
      <c r="A238" s="783"/>
      <c r="B238" s="784"/>
      <c r="C238" s="719"/>
      <c r="D238" s="785">
        <f t="shared" si="7"/>
        <v>0</v>
      </c>
      <c r="E238" s="786"/>
      <c r="F238" s="787"/>
    </row>
    <row r="239" spans="1:6" x14ac:dyDescent="0.2">
      <c r="A239" s="783"/>
      <c r="B239" s="784"/>
      <c r="C239" s="719"/>
      <c r="D239" s="785">
        <f t="shared" si="7"/>
        <v>0</v>
      </c>
      <c r="E239" s="786"/>
      <c r="F239" s="787"/>
    </row>
    <row r="240" spans="1:6" x14ac:dyDescent="0.2">
      <c r="A240" s="783"/>
      <c r="B240" s="784"/>
      <c r="C240" s="719"/>
      <c r="D240" s="785">
        <f t="shared" si="7"/>
        <v>0</v>
      </c>
      <c r="E240" s="786"/>
      <c r="F240" s="787"/>
    </row>
    <row r="241" spans="1:6" x14ac:dyDescent="0.2">
      <c r="A241" s="783"/>
      <c r="B241" s="784"/>
      <c r="C241" s="719"/>
      <c r="D241" s="785">
        <f t="shared" si="7"/>
        <v>0</v>
      </c>
      <c r="E241" s="786"/>
      <c r="F241" s="787"/>
    </row>
    <row r="242" spans="1:6" x14ac:dyDescent="0.2">
      <c r="A242" s="783"/>
      <c r="B242" s="784"/>
      <c r="C242" s="719"/>
      <c r="D242" s="785">
        <f t="shared" si="7"/>
        <v>0</v>
      </c>
      <c r="E242" s="786"/>
      <c r="F242" s="787"/>
    </row>
    <row r="243" spans="1:6" x14ac:dyDescent="0.2">
      <c r="A243" s="783"/>
      <c r="B243" s="784"/>
      <c r="C243" s="719"/>
      <c r="D243" s="785">
        <f t="shared" si="7"/>
        <v>0</v>
      </c>
      <c r="E243" s="786"/>
      <c r="F243" s="787"/>
    </row>
    <row r="244" spans="1:6" x14ac:dyDescent="0.2">
      <c r="A244" s="783"/>
      <c r="B244" s="784"/>
      <c r="C244" s="719"/>
      <c r="D244" s="785">
        <f t="shared" si="7"/>
        <v>0</v>
      </c>
      <c r="E244" s="786"/>
      <c r="F244" s="787"/>
    </row>
    <row r="245" spans="1:6" x14ac:dyDescent="0.2">
      <c r="A245" s="783"/>
      <c r="B245" s="784"/>
      <c r="C245" s="719"/>
      <c r="D245" s="785">
        <f t="shared" si="7"/>
        <v>0</v>
      </c>
      <c r="E245" s="786"/>
      <c r="F245" s="787"/>
    </row>
    <row r="246" spans="1:6" x14ac:dyDescent="0.2">
      <c r="A246" s="783"/>
      <c r="B246" s="784"/>
      <c r="C246" s="719"/>
      <c r="D246" s="785">
        <f t="shared" si="7"/>
        <v>0</v>
      </c>
      <c r="E246" s="786"/>
      <c r="F246" s="787"/>
    </row>
    <row r="247" spans="1:6" x14ac:dyDescent="0.2">
      <c r="A247" s="783"/>
      <c r="B247" s="784"/>
      <c r="C247" s="719"/>
      <c r="D247" s="785">
        <f t="shared" si="7"/>
        <v>0</v>
      </c>
      <c r="E247" s="786"/>
      <c r="F247" s="787"/>
    </row>
    <row r="248" spans="1:6" x14ac:dyDescent="0.2">
      <c r="A248" s="783"/>
      <c r="B248" s="784"/>
      <c r="C248" s="719"/>
      <c r="D248" s="785">
        <f t="shared" si="7"/>
        <v>0</v>
      </c>
      <c r="E248" s="786"/>
      <c r="F248" s="787"/>
    </row>
    <row r="249" spans="1:6" x14ac:dyDescent="0.2">
      <c r="A249" s="783"/>
      <c r="B249" s="784"/>
      <c r="C249" s="719"/>
      <c r="D249" s="785">
        <f t="shared" si="7"/>
        <v>0</v>
      </c>
      <c r="E249" s="786"/>
      <c r="F249" s="787"/>
    </row>
    <row r="250" spans="1:6" x14ac:dyDescent="0.2">
      <c r="A250" s="783"/>
      <c r="B250" s="784"/>
      <c r="C250" s="719"/>
      <c r="D250" s="785">
        <f t="shared" si="7"/>
        <v>0</v>
      </c>
      <c r="E250" s="786"/>
      <c r="F250" s="787"/>
    </row>
    <row r="251" spans="1:6" x14ac:dyDescent="0.2">
      <c r="A251" s="783"/>
      <c r="B251" s="784"/>
      <c r="C251" s="719"/>
      <c r="D251" s="785">
        <f t="shared" si="7"/>
        <v>0</v>
      </c>
      <c r="E251" s="786"/>
      <c r="F251" s="787"/>
    </row>
    <row r="252" spans="1:6" x14ac:dyDescent="0.2">
      <c r="A252" s="783"/>
      <c r="B252" s="784"/>
      <c r="C252" s="719"/>
      <c r="D252" s="785">
        <f t="shared" si="7"/>
        <v>0</v>
      </c>
      <c r="E252" s="786"/>
      <c r="F252" s="787"/>
    </row>
    <row r="253" spans="1:6" x14ac:dyDescent="0.2">
      <c r="A253" s="783"/>
      <c r="B253" s="784"/>
      <c r="C253" s="719"/>
      <c r="D253" s="785">
        <f t="shared" si="7"/>
        <v>0</v>
      </c>
      <c r="E253" s="786"/>
      <c r="F253" s="787"/>
    </row>
    <row r="254" spans="1:6" x14ac:dyDescent="0.2">
      <c r="A254" s="783"/>
      <c r="B254" s="784"/>
      <c r="C254" s="719"/>
      <c r="D254" s="785">
        <f t="shared" si="7"/>
        <v>0</v>
      </c>
      <c r="E254" s="786"/>
      <c r="F254" s="787"/>
    </row>
    <row r="255" spans="1:6" x14ac:dyDescent="0.2">
      <c r="A255" s="783"/>
      <c r="B255" s="784"/>
      <c r="C255" s="719"/>
      <c r="D255" s="785">
        <f t="shared" si="7"/>
        <v>0</v>
      </c>
      <c r="E255" s="786"/>
      <c r="F255" s="787"/>
    </row>
    <row r="256" spans="1:6" x14ac:dyDescent="0.2">
      <c r="A256" s="783"/>
      <c r="B256" s="784"/>
      <c r="C256" s="719"/>
      <c r="D256" s="785">
        <f t="shared" si="7"/>
        <v>0</v>
      </c>
      <c r="E256" s="786"/>
      <c r="F256" s="787"/>
    </row>
    <row r="257" spans="1:6" x14ac:dyDescent="0.2">
      <c r="A257" s="783"/>
      <c r="B257" s="784"/>
      <c r="C257" s="719"/>
      <c r="D257" s="785">
        <f t="shared" si="7"/>
        <v>0</v>
      </c>
      <c r="E257" s="786"/>
      <c r="F257" s="787"/>
    </row>
    <row r="258" spans="1:6" x14ac:dyDescent="0.2">
      <c r="A258" s="783"/>
      <c r="B258" s="784"/>
      <c r="C258" s="719"/>
      <c r="D258" s="785">
        <f t="shared" si="7"/>
        <v>0</v>
      </c>
      <c r="E258" s="786"/>
      <c r="F258" s="787"/>
    </row>
    <row r="259" spans="1:6" x14ac:dyDescent="0.2">
      <c r="A259" s="783"/>
      <c r="B259" s="784"/>
      <c r="C259" s="719"/>
      <c r="D259" s="785">
        <f t="shared" si="7"/>
        <v>0</v>
      </c>
      <c r="E259" s="786"/>
      <c r="F259" s="787"/>
    </row>
    <row r="260" spans="1:6" x14ac:dyDescent="0.2">
      <c r="A260" s="783"/>
      <c r="B260" s="784"/>
      <c r="C260" s="719"/>
      <c r="D260" s="785">
        <f t="shared" si="7"/>
        <v>0</v>
      </c>
      <c r="E260" s="786"/>
      <c r="F260" s="787"/>
    </row>
    <row r="261" spans="1:6" x14ac:dyDescent="0.2">
      <c r="A261" s="783"/>
      <c r="B261" s="784"/>
      <c r="C261" s="719"/>
      <c r="D261" s="785">
        <f t="shared" si="7"/>
        <v>0</v>
      </c>
      <c r="E261" s="786"/>
      <c r="F261" s="787"/>
    </row>
    <row r="262" spans="1:6" x14ac:dyDescent="0.2">
      <c r="A262" s="783"/>
      <c r="B262" s="784"/>
      <c r="C262" s="719"/>
      <c r="D262" s="785">
        <f t="shared" si="7"/>
        <v>0</v>
      </c>
      <c r="E262" s="786"/>
      <c r="F262" s="787"/>
    </row>
    <row r="263" spans="1:6" x14ac:dyDescent="0.2">
      <c r="A263" s="783"/>
      <c r="B263" s="784"/>
      <c r="C263" s="719"/>
      <c r="D263" s="785">
        <f t="shared" si="7"/>
        <v>0</v>
      </c>
      <c r="E263" s="786"/>
      <c r="F263" s="787"/>
    </row>
    <row r="264" spans="1:6" x14ac:dyDescent="0.2">
      <c r="A264" s="783"/>
      <c r="B264" s="784"/>
      <c r="C264" s="719"/>
      <c r="D264" s="785">
        <f t="shared" si="7"/>
        <v>0</v>
      </c>
      <c r="E264" s="786"/>
      <c r="F264" s="787"/>
    </row>
    <row r="265" spans="1:6" x14ac:dyDescent="0.2">
      <c r="A265" s="783"/>
      <c r="B265" s="784"/>
      <c r="C265" s="719"/>
      <c r="D265" s="785">
        <f t="shared" si="7"/>
        <v>0</v>
      </c>
      <c r="E265" s="786"/>
      <c r="F265" s="787"/>
    </row>
    <row r="266" spans="1:6" x14ac:dyDescent="0.2">
      <c r="A266" s="783"/>
      <c r="B266" s="784"/>
      <c r="C266" s="719"/>
      <c r="D266" s="785">
        <f t="shared" si="7"/>
        <v>0</v>
      </c>
      <c r="E266" s="786"/>
      <c r="F266" s="787"/>
    </row>
    <row r="267" spans="1:6" x14ac:dyDescent="0.2">
      <c r="A267" s="783"/>
      <c r="B267" s="784"/>
      <c r="C267" s="719"/>
      <c r="D267" s="785">
        <f t="shared" si="7"/>
        <v>0</v>
      </c>
      <c r="E267" s="786"/>
      <c r="F267" s="787"/>
    </row>
    <row r="268" spans="1:6" x14ac:dyDescent="0.2">
      <c r="A268" s="783"/>
      <c r="B268" s="784"/>
      <c r="C268" s="719"/>
      <c r="D268" s="785">
        <f t="shared" si="7"/>
        <v>0</v>
      </c>
      <c r="E268" s="786"/>
      <c r="F268" s="787"/>
    </row>
    <row r="269" spans="1:6" x14ac:dyDescent="0.2">
      <c r="A269" s="783"/>
      <c r="B269" s="784"/>
      <c r="C269" s="719"/>
      <c r="D269" s="785">
        <f t="shared" si="7"/>
        <v>0</v>
      </c>
      <c r="E269" s="786"/>
      <c r="F269" s="787"/>
    </row>
    <row r="270" spans="1:6" x14ac:dyDescent="0.2">
      <c r="A270" s="783"/>
      <c r="B270" s="784"/>
      <c r="C270" s="719"/>
      <c r="D270" s="785">
        <f t="shared" si="7"/>
        <v>0</v>
      </c>
      <c r="E270" s="786"/>
      <c r="F270" s="787"/>
    </row>
    <row r="271" spans="1:6" x14ac:dyDescent="0.2">
      <c r="A271" s="783"/>
      <c r="B271" s="784"/>
      <c r="C271" s="719"/>
      <c r="D271" s="785">
        <f t="shared" si="7"/>
        <v>0</v>
      </c>
      <c r="E271" s="786"/>
      <c r="F271" s="787"/>
    </row>
    <row r="272" spans="1:6" x14ac:dyDescent="0.2">
      <c r="A272" s="783"/>
      <c r="B272" s="784"/>
      <c r="C272" s="719"/>
      <c r="D272" s="785">
        <f t="shared" si="7"/>
        <v>0</v>
      </c>
      <c r="E272" s="786"/>
      <c r="F272" s="787"/>
    </row>
    <row r="273" spans="1:6" x14ac:dyDescent="0.2">
      <c r="A273" s="783"/>
      <c r="B273" s="784"/>
      <c r="C273" s="719"/>
      <c r="D273" s="785">
        <f t="shared" si="7"/>
        <v>0</v>
      </c>
      <c r="E273" s="786"/>
      <c r="F273" s="787"/>
    </row>
    <row r="274" spans="1:6" x14ac:dyDescent="0.2">
      <c r="A274" s="783"/>
      <c r="B274" s="784"/>
      <c r="C274" s="719"/>
      <c r="D274" s="785">
        <f t="shared" si="7"/>
        <v>0</v>
      </c>
      <c r="E274" s="786"/>
      <c r="F274" s="787"/>
    </row>
    <row r="275" spans="1:6" x14ac:dyDescent="0.2">
      <c r="A275" s="783"/>
      <c r="B275" s="784"/>
      <c r="C275" s="719"/>
      <c r="D275" s="785">
        <f t="shared" si="7"/>
        <v>0</v>
      </c>
      <c r="E275" s="786"/>
      <c r="F275" s="787"/>
    </row>
    <row r="276" spans="1:6" x14ac:dyDescent="0.2">
      <c r="A276" s="783"/>
      <c r="B276" s="784"/>
      <c r="C276" s="719"/>
      <c r="D276" s="785">
        <f t="shared" si="7"/>
        <v>0</v>
      </c>
      <c r="E276" s="786"/>
      <c r="F276" s="787"/>
    </row>
    <row r="277" spans="1:6" x14ac:dyDescent="0.2">
      <c r="A277" s="783"/>
      <c r="B277" s="784"/>
      <c r="C277" s="719"/>
      <c r="D277" s="785">
        <f t="shared" si="7"/>
        <v>0</v>
      </c>
      <c r="E277" s="786"/>
      <c r="F277" s="787"/>
    </row>
    <row r="278" spans="1:6" x14ac:dyDescent="0.2">
      <c r="A278" s="783"/>
      <c r="B278" s="784"/>
      <c r="C278" s="719"/>
      <c r="D278" s="785">
        <f t="shared" si="7"/>
        <v>0</v>
      </c>
      <c r="E278" s="786"/>
      <c r="F278" s="787"/>
    </row>
    <row r="279" spans="1:6" x14ac:dyDescent="0.2">
      <c r="A279" s="783"/>
      <c r="B279" s="784"/>
      <c r="C279" s="719"/>
      <c r="D279" s="785">
        <f t="shared" si="7"/>
        <v>0</v>
      </c>
      <c r="E279" s="786"/>
      <c r="F279" s="787"/>
    </row>
    <row r="280" spans="1:6" x14ac:dyDescent="0.2">
      <c r="A280" s="783"/>
      <c r="B280" s="784"/>
      <c r="C280" s="719"/>
      <c r="D280" s="785">
        <f t="shared" si="7"/>
        <v>0</v>
      </c>
      <c r="E280" s="786"/>
      <c r="F280" s="787"/>
    </row>
    <row r="281" spans="1:6" x14ac:dyDescent="0.2">
      <c r="A281" s="783"/>
      <c r="B281" s="784"/>
      <c r="C281" s="719"/>
      <c r="D281" s="785">
        <f t="shared" si="7"/>
        <v>0</v>
      </c>
      <c r="E281" s="786"/>
      <c r="F281" s="787"/>
    </row>
    <row r="282" spans="1:6" x14ac:dyDescent="0.2">
      <c r="A282" s="783"/>
      <c r="B282" s="784"/>
      <c r="C282" s="719"/>
      <c r="D282" s="785">
        <f t="shared" si="7"/>
        <v>0</v>
      </c>
      <c r="E282" s="786"/>
      <c r="F282" s="787"/>
    </row>
    <row r="283" spans="1:6" x14ac:dyDescent="0.2">
      <c r="A283" s="783"/>
      <c r="B283" s="784"/>
      <c r="C283" s="719"/>
      <c r="D283" s="785">
        <f t="shared" si="7"/>
        <v>0</v>
      </c>
      <c r="E283" s="786"/>
      <c r="F283" s="787"/>
    </row>
    <row r="284" spans="1:6" x14ac:dyDescent="0.2">
      <c r="A284" s="783"/>
      <c r="B284" s="784"/>
      <c r="C284" s="719"/>
      <c r="D284" s="785">
        <f t="shared" si="7"/>
        <v>0</v>
      </c>
      <c r="E284" s="786"/>
      <c r="F284" s="787"/>
    </row>
    <row r="285" spans="1:6" x14ac:dyDescent="0.2">
      <c r="A285" s="783"/>
      <c r="B285" s="784"/>
      <c r="C285" s="719"/>
      <c r="D285" s="785">
        <f t="shared" si="7"/>
        <v>0</v>
      </c>
      <c r="E285" s="786"/>
      <c r="F285" s="787"/>
    </row>
    <row r="286" spans="1:6" x14ac:dyDescent="0.2">
      <c r="A286" s="783"/>
      <c r="B286" s="784"/>
      <c r="C286" s="719"/>
      <c r="D286" s="785">
        <f t="shared" si="7"/>
        <v>0</v>
      </c>
      <c r="E286" s="786"/>
      <c r="F286" s="787"/>
    </row>
    <row r="287" spans="1:6" x14ac:dyDescent="0.2">
      <c r="A287" s="783"/>
      <c r="B287" s="784"/>
      <c r="C287" s="719"/>
      <c r="D287" s="785">
        <f t="shared" si="7"/>
        <v>0</v>
      </c>
      <c r="E287" s="786"/>
      <c r="F287" s="787"/>
    </row>
    <row r="288" spans="1:6" x14ac:dyDescent="0.2">
      <c r="A288" s="783"/>
      <c r="B288" s="784"/>
      <c r="C288" s="719"/>
      <c r="D288" s="785">
        <f t="shared" si="7"/>
        <v>0</v>
      </c>
      <c r="E288" s="786"/>
      <c r="F288" s="787"/>
    </row>
    <row r="289" spans="1:6" x14ac:dyDescent="0.2">
      <c r="A289" s="788"/>
      <c r="B289" s="784"/>
      <c r="C289" s="719"/>
      <c r="D289" s="785">
        <f t="shared" si="7"/>
        <v>0</v>
      </c>
      <c r="E289" s="786"/>
      <c r="F289" s="787"/>
    </row>
    <row r="290" spans="1:6" x14ac:dyDescent="0.2">
      <c r="A290" s="789"/>
      <c r="B290" s="790"/>
      <c r="C290" s="724"/>
      <c r="D290" s="785">
        <f t="shared" si="7"/>
        <v>0</v>
      </c>
      <c r="E290" s="791"/>
      <c r="F290" s="792"/>
    </row>
    <row r="291" spans="1:6" x14ac:dyDescent="0.2">
      <c r="A291" s="789"/>
      <c r="B291" s="790"/>
      <c r="C291" s="724"/>
      <c r="D291" s="785">
        <f t="shared" si="7"/>
        <v>0</v>
      </c>
      <c r="E291" s="791"/>
      <c r="F291" s="792"/>
    </row>
    <row r="292" spans="1:6" x14ac:dyDescent="0.2">
      <c r="A292" s="789"/>
      <c r="B292" s="790"/>
      <c r="C292" s="724"/>
      <c r="D292" s="785">
        <f t="shared" si="7"/>
        <v>0</v>
      </c>
      <c r="E292" s="791"/>
      <c r="F292" s="792"/>
    </row>
    <row r="293" spans="1:6" x14ac:dyDescent="0.2">
      <c r="A293" s="789"/>
      <c r="B293" s="790"/>
      <c r="C293" s="724"/>
      <c r="D293" s="793">
        <f t="shared" si="7"/>
        <v>0</v>
      </c>
      <c r="E293" s="791"/>
      <c r="F293" s="792"/>
    </row>
    <row r="294" spans="1:6" x14ac:dyDescent="0.2">
      <c r="A294" s="789"/>
      <c r="B294" s="790"/>
      <c r="C294" s="724"/>
      <c r="D294" s="793">
        <f t="shared" si="7"/>
        <v>0</v>
      </c>
      <c r="E294" s="791"/>
      <c r="F294" s="792"/>
    </row>
    <row r="295" spans="1:6" x14ac:dyDescent="0.2">
      <c r="A295" s="789"/>
      <c r="B295" s="790"/>
      <c r="C295" s="724"/>
      <c r="D295" s="793">
        <f t="shared" si="7"/>
        <v>0</v>
      </c>
      <c r="E295" s="791"/>
      <c r="F295" s="792"/>
    </row>
    <row r="296" spans="1:6" x14ac:dyDescent="0.2">
      <c r="A296" s="789"/>
      <c r="B296" s="790"/>
      <c r="C296" s="724"/>
      <c r="D296" s="793">
        <f t="shared" si="7"/>
        <v>0</v>
      </c>
      <c r="E296" s="791"/>
      <c r="F296" s="792"/>
    </row>
    <row r="297" spans="1:6" x14ac:dyDescent="0.2">
      <c r="A297" s="789"/>
      <c r="B297" s="790"/>
      <c r="C297" s="724"/>
      <c r="D297" s="793">
        <f t="shared" si="7"/>
        <v>0</v>
      </c>
      <c r="E297" s="791"/>
      <c r="F297" s="792"/>
    </row>
    <row r="298" spans="1:6" ht="13.5" thickBot="1" x14ac:dyDescent="0.25">
      <c r="A298" s="789"/>
      <c r="B298" s="790"/>
      <c r="C298" s="724"/>
      <c r="D298" s="793">
        <f t="shared" ref="D298" si="8">B298*C298</f>
        <v>0</v>
      </c>
      <c r="E298" s="791"/>
      <c r="F298" s="792"/>
    </row>
    <row r="299" spans="1:6" ht="13.5" thickBot="1" x14ac:dyDescent="0.25">
      <c r="A299" s="1233" t="s">
        <v>293</v>
      </c>
      <c r="B299" s="1234"/>
      <c r="C299" s="1235"/>
      <c r="D299" s="794">
        <f>SUM(D229:D298)</f>
        <v>0</v>
      </c>
      <c r="E299" s="1236"/>
      <c r="F299" s="1237"/>
    </row>
    <row r="300" spans="1:6" ht="13.5" thickBot="1" x14ac:dyDescent="0.25">
      <c r="A300" s="663"/>
      <c r="B300" s="664"/>
      <c r="C300" s="664"/>
      <c r="D300" s="600"/>
      <c r="E300" s="601"/>
      <c r="F300" s="602"/>
    </row>
    <row r="301" spans="1:6" ht="15.75" thickBot="1" x14ac:dyDescent="0.25">
      <c r="A301" s="1163" t="s">
        <v>292</v>
      </c>
      <c r="B301" s="1164"/>
      <c r="C301" s="1164"/>
      <c r="D301" s="1164"/>
      <c r="E301" s="1164"/>
      <c r="F301" s="1165"/>
    </row>
    <row r="302" spans="1:6" x14ac:dyDescent="0.2">
      <c r="A302" s="453"/>
      <c r="B302" s="606"/>
      <c r="C302" s="506"/>
      <c r="D302" s="171">
        <f>B302*C302</f>
        <v>0</v>
      </c>
      <c r="E302" s="436"/>
      <c r="F302" s="455"/>
    </row>
    <row r="303" spans="1:6" x14ac:dyDescent="0.2">
      <c r="A303" s="454"/>
      <c r="B303" s="587"/>
      <c r="C303" s="509"/>
      <c r="D303" s="172">
        <f>B303*C303</f>
        <v>0</v>
      </c>
      <c r="E303" s="437"/>
      <c r="F303" s="456"/>
    </row>
    <row r="304" spans="1:6" x14ac:dyDescent="0.2">
      <c r="A304" s="454"/>
      <c r="B304" s="587"/>
      <c r="C304" s="509"/>
      <c r="D304" s="172">
        <f t="shared" ref="D304:D367" si="9">B304*C304</f>
        <v>0</v>
      </c>
      <c r="E304" s="437"/>
      <c r="F304" s="456"/>
    </row>
    <row r="305" spans="1:6" x14ac:dyDescent="0.2">
      <c r="A305" s="454"/>
      <c r="B305" s="587"/>
      <c r="C305" s="509"/>
      <c r="D305" s="172">
        <f t="shared" si="9"/>
        <v>0</v>
      </c>
      <c r="E305" s="437"/>
      <c r="F305" s="456"/>
    </row>
    <row r="306" spans="1:6" x14ac:dyDescent="0.2">
      <c r="A306" s="454"/>
      <c r="B306" s="587"/>
      <c r="C306" s="509"/>
      <c r="D306" s="172">
        <f>B306*C306</f>
        <v>0</v>
      </c>
      <c r="E306" s="437"/>
      <c r="F306" s="456"/>
    </row>
    <row r="307" spans="1:6" x14ac:dyDescent="0.2">
      <c r="A307" s="454"/>
      <c r="B307" s="587"/>
      <c r="C307" s="509"/>
      <c r="D307" s="172">
        <f t="shared" ref="D307:D308" si="10">B307*C307</f>
        <v>0</v>
      </c>
      <c r="E307" s="437"/>
      <c r="F307" s="456"/>
    </row>
    <row r="308" spans="1:6" x14ac:dyDescent="0.2">
      <c r="A308" s="454"/>
      <c r="B308" s="587"/>
      <c r="C308" s="509"/>
      <c r="D308" s="172">
        <f t="shared" si="10"/>
        <v>0</v>
      </c>
      <c r="E308" s="437"/>
      <c r="F308" s="456"/>
    </row>
    <row r="309" spans="1:6" x14ac:dyDescent="0.2">
      <c r="A309" s="454"/>
      <c r="B309" s="587"/>
      <c r="C309" s="509"/>
      <c r="D309" s="172">
        <f t="shared" si="9"/>
        <v>0</v>
      </c>
      <c r="E309" s="437"/>
      <c r="F309" s="456"/>
    </row>
    <row r="310" spans="1:6" x14ac:dyDescent="0.2">
      <c r="A310" s="454"/>
      <c r="B310" s="587"/>
      <c r="C310" s="509"/>
      <c r="D310" s="172">
        <f t="shared" si="9"/>
        <v>0</v>
      </c>
      <c r="E310" s="437"/>
      <c r="F310" s="456"/>
    </row>
    <row r="311" spans="1:6" x14ac:dyDescent="0.2">
      <c r="A311" s="454"/>
      <c r="B311" s="587"/>
      <c r="C311" s="509"/>
      <c r="D311" s="172">
        <f t="shared" si="9"/>
        <v>0</v>
      </c>
      <c r="E311" s="437"/>
      <c r="F311" s="456"/>
    </row>
    <row r="312" spans="1:6" x14ac:dyDescent="0.2">
      <c r="A312" s="454"/>
      <c r="B312" s="587"/>
      <c r="C312" s="509"/>
      <c r="D312" s="172">
        <f t="shared" si="9"/>
        <v>0</v>
      </c>
      <c r="E312" s="437"/>
      <c r="F312" s="456"/>
    </row>
    <row r="313" spans="1:6" x14ac:dyDescent="0.2">
      <c r="A313" s="454"/>
      <c r="B313" s="587"/>
      <c r="C313" s="509"/>
      <c r="D313" s="172">
        <f t="shared" si="9"/>
        <v>0</v>
      </c>
      <c r="E313" s="437"/>
      <c r="F313" s="456"/>
    </row>
    <row r="314" spans="1:6" x14ac:dyDescent="0.2">
      <c r="A314" s="454"/>
      <c r="B314" s="587"/>
      <c r="C314" s="509"/>
      <c r="D314" s="172">
        <f t="shared" si="9"/>
        <v>0</v>
      </c>
      <c r="E314" s="437"/>
      <c r="F314" s="456"/>
    </row>
    <row r="315" spans="1:6" x14ac:dyDescent="0.2">
      <c r="A315" s="454"/>
      <c r="B315" s="587"/>
      <c r="C315" s="509"/>
      <c r="D315" s="172">
        <f t="shared" si="9"/>
        <v>0</v>
      </c>
      <c r="E315" s="437"/>
      <c r="F315" s="456"/>
    </row>
    <row r="316" spans="1:6" x14ac:dyDescent="0.2">
      <c r="A316" s="454"/>
      <c r="B316" s="587"/>
      <c r="C316" s="509"/>
      <c r="D316" s="172">
        <f t="shared" si="9"/>
        <v>0</v>
      </c>
      <c r="E316" s="437"/>
      <c r="F316" s="456"/>
    </row>
    <row r="317" spans="1:6" x14ac:dyDescent="0.2">
      <c r="A317" s="454"/>
      <c r="B317" s="587"/>
      <c r="C317" s="509"/>
      <c r="D317" s="172">
        <f t="shared" si="9"/>
        <v>0</v>
      </c>
      <c r="E317" s="437"/>
      <c r="F317" s="456"/>
    </row>
    <row r="318" spans="1:6" x14ac:dyDescent="0.2">
      <c r="A318" s="454"/>
      <c r="B318" s="587"/>
      <c r="C318" s="509"/>
      <c r="D318" s="172">
        <f t="shared" si="9"/>
        <v>0</v>
      </c>
      <c r="E318" s="437"/>
      <c r="F318" s="456"/>
    </row>
    <row r="319" spans="1:6" x14ac:dyDescent="0.2">
      <c r="A319" s="454"/>
      <c r="B319" s="587"/>
      <c r="C319" s="509"/>
      <c r="D319" s="172">
        <f t="shared" si="9"/>
        <v>0</v>
      </c>
      <c r="E319" s="437"/>
      <c r="F319" s="456"/>
    </row>
    <row r="320" spans="1:6" x14ac:dyDescent="0.2">
      <c r="A320" s="454"/>
      <c r="B320" s="587"/>
      <c r="C320" s="509"/>
      <c r="D320" s="172">
        <f t="shared" si="9"/>
        <v>0</v>
      </c>
      <c r="E320" s="437"/>
      <c r="F320" s="456"/>
    </row>
    <row r="321" spans="1:6" x14ac:dyDescent="0.2">
      <c r="A321" s="454"/>
      <c r="B321" s="587"/>
      <c r="C321" s="509"/>
      <c r="D321" s="172">
        <f t="shared" si="9"/>
        <v>0</v>
      </c>
      <c r="E321" s="437"/>
      <c r="F321" s="456"/>
    </row>
    <row r="322" spans="1:6" x14ac:dyDescent="0.2">
      <c r="A322" s="454"/>
      <c r="B322" s="587"/>
      <c r="C322" s="509"/>
      <c r="D322" s="172">
        <f t="shared" si="9"/>
        <v>0</v>
      </c>
      <c r="E322" s="437"/>
      <c r="F322" s="456"/>
    </row>
    <row r="323" spans="1:6" x14ac:dyDescent="0.2">
      <c r="A323" s="454"/>
      <c r="B323" s="587"/>
      <c r="C323" s="509"/>
      <c r="D323" s="172">
        <f t="shared" si="9"/>
        <v>0</v>
      </c>
      <c r="E323" s="437"/>
      <c r="F323" s="456"/>
    </row>
    <row r="324" spans="1:6" x14ac:dyDescent="0.2">
      <c r="A324" s="454"/>
      <c r="B324" s="587"/>
      <c r="C324" s="509"/>
      <c r="D324" s="172">
        <f t="shared" si="9"/>
        <v>0</v>
      </c>
      <c r="E324" s="437"/>
      <c r="F324" s="456"/>
    </row>
    <row r="325" spans="1:6" x14ac:dyDescent="0.2">
      <c r="A325" s="454"/>
      <c r="B325" s="587"/>
      <c r="C325" s="509"/>
      <c r="D325" s="172">
        <f t="shared" si="9"/>
        <v>0</v>
      </c>
      <c r="E325" s="437"/>
      <c r="F325" s="456"/>
    </row>
    <row r="326" spans="1:6" x14ac:dyDescent="0.2">
      <c r="A326" s="454"/>
      <c r="B326" s="587"/>
      <c r="C326" s="509"/>
      <c r="D326" s="172">
        <f t="shared" si="9"/>
        <v>0</v>
      </c>
      <c r="E326" s="437"/>
      <c r="F326" s="456"/>
    </row>
    <row r="327" spans="1:6" x14ac:dyDescent="0.2">
      <c r="A327" s="454"/>
      <c r="B327" s="587"/>
      <c r="C327" s="509"/>
      <c r="D327" s="172">
        <f t="shared" si="9"/>
        <v>0</v>
      </c>
      <c r="E327" s="437"/>
      <c r="F327" s="456"/>
    </row>
    <row r="328" spans="1:6" x14ac:dyDescent="0.2">
      <c r="A328" s="454"/>
      <c r="B328" s="587"/>
      <c r="C328" s="509"/>
      <c r="D328" s="172">
        <f t="shared" si="9"/>
        <v>0</v>
      </c>
      <c r="E328" s="437"/>
      <c r="F328" s="456"/>
    </row>
    <row r="329" spans="1:6" x14ac:dyDescent="0.2">
      <c r="A329" s="454"/>
      <c r="B329" s="587"/>
      <c r="C329" s="509"/>
      <c r="D329" s="172">
        <f t="shared" si="9"/>
        <v>0</v>
      </c>
      <c r="E329" s="437"/>
      <c r="F329" s="456"/>
    </row>
    <row r="330" spans="1:6" x14ac:dyDescent="0.2">
      <c r="A330" s="454"/>
      <c r="B330" s="587"/>
      <c r="C330" s="509"/>
      <c r="D330" s="172">
        <f t="shared" si="9"/>
        <v>0</v>
      </c>
      <c r="E330" s="437"/>
      <c r="F330" s="456"/>
    </row>
    <row r="331" spans="1:6" x14ac:dyDescent="0.2">
      <c r="A331" s="454"/>
      <c r="B331" s="587"/>
      <c r="C331" s="509"/>
      <c r="D331" s="172">
        <f t="shared" si="9"/>
        <v>0</v>
      </c>
      <c r="E331" s="437"/>
      <c r="F331" s="456"/>
    </row>
    <row r="332" spans="1:6" x14ac:dyDescent="0.2">
      <c r="A332" s="454"/>
      <c r="B332" s="587"/>
      <c r="C332" s="509"/>
      <c r="D332" s="172">
        <f t="shared" si="9"/>
        <v>0</v>
      </c>
      <c r="E332" s="437"/>
      <c r="F332" s="456"/>
    </row>
    <row r="333" spans="1:6" x14ac:dyDescent="0.2">
      <c r="A333" s="454"/>
      <c r="B333" s="587"/>
      <c r="C333" s="509"/>
      <c r="D333" s="172">
        <f t="shared" si="9"/>
        <v>0</v>
      </c>
      <c r="E333" s="437"/>
      <c r="F333" s="456"/>
    </row>
    <row r="334" spans="1:6" x14ac:dyDescent="0.2">
      <c r="A334" s="454"/>
      <c r="B334" s="587"/>
      <c r="C334" s="509"/>
      <c r="D334" s="172">
        <f t="shared" si="9"/>
        <v>0</v>
      </c>
      <c r="E334" s="437"/>
      <c r="F334" s="456"/>
    </row>
    <row r="335" spans="1:6" x14ac:dyDescent="0.2">
      <c r="A335" s="454"/>
      <c r="B335" s="587"/>
      <c r="C335" s="509"/>
      <c r="D335" s="172">
        <f t="shared" si="9"/>
        <v>0</v>
      </c>
      <c r="E335" s="437"/>
      <c r="F335" s="456"/>
    </row>
    <row r="336" spans="1:6" x14ac:dyDescent="0.2">
      <c r="A336" s="454"/>
      <c r="B336" s="587"/>
      <c r="C336" s="509"/>
      <c r="D336" s="172">
        <f t="shared" si="9"/>
        <v>0</v>
      </c>
      <c r="E336" s="437"/>
      <c r="F336" s="456"/>
    </row>
    <row r="337" spans="1:6" x14ac:dyDescent="0.2">
      <c r="A337" s="454"/>
      <c r="B337" s="587"/>
      <c r="C337" s="509"/>
      <c r="D337" s="172">
        <f t="shared" si="9"/>
        <v>0</v>
      </c>
      <c r="E337" s="437"/>
      <c r="F337" s="456"/>
    </row>
    <row r="338" spans="1:6" x14ac:dyDescent="0.2">
      <c r="A338" s="454"/>
      <c r="B338" s="587"/>
      <c r="C338" s="509"/>
      <c r="D338" s="172">
        <f t="shared" si="9"/>
        <v>0</v>
      </c>
      <c r="E338" s="437"/>
      <c r="F338" s="456"/>
    </row>
    <row r="339" spans="1:6" x14ac:dyDescent="0.2">
      <c r="A339" s="454"/>
      <c r="B339" s="587"/>
      <c r="C339" s="509"/>
      <c r="D339" s="172">
        <f t="shared" si="9"/>
        <v>0</v>
      </c>
      <c r="E339" s="437"/>
      <c r="F339" s="456"/>
    </row>
    <row r="340" spans="1:6" x14ac:dyDescent="0.2">
      <c r="A340" s="454"/>
      <c r="B340" s="587"/>
      <c r="C340" s="509"/>
      <c r="D340" s="172">
        <f t="shared" si="9"/>
        <v>0</v>
      </c>
      <c r="E340" s="437"/>
      <c r="F340" s="456"/>
    </row>
    <row r="341" spans="1:6" x14ac:dyDescent="0.2">
      <c r="A341" s="454"/>
      <c r="B341" s="587"/>
      <c r="C341" s="509"/>
      <c r="D341" s="172">
        <f t="shared" si="9"/>
        <v>0</v>
      </c>
      <c r="E341" s="437"/>
      <c r="F341" s="456"/>
    </row>
    <row r="342" spans="1:6" x14ac:dyDescent="0.2">
      <c r="A342" s="454"/>
      <c r="B342" s="587"/>
      <c r="C342" s="509"/>
      <c r="D342" s="172">
        <f t="shared" si="9"/>
        <v>0</v>
      </c>
      <c r="E342" s="437"/>
      <c r="F342" s="456"/>
    </row>
    <row r="343" spans="1:6" x14ac:dyDescent="0.2">
      <c r="A343" s="454"/>
      <c r="B343" s="587"/>
      <c r="C343" s="509"/>
      <c r="D343" s="172">
        <f t="shared" si="9"/>
        <v>0</v>
      </c>
      <c r="E343" s="437"/>
      <c r="F343" s="456"/>
    </row>
    <row r="344" spans="1:6" x14ac:dyDescent="0.2">
      <c r="A344" s="454"/>
      <c r="B344" s="587"/>
      <c r="C344" s="509"/>
      <c r="D344" s="172">
        <f t="shared" si="9"/>
        <v>0</v>
      </c>
      <c r="E344" s="437"/>
      <c r="F344" s="456"/>
    </row>
    <row r="345" spans="1:6" x14ac:dyDescent="0.2">
      <c r="A345" s="454"/>
      <c r="B345" s="587"/>
      <c r="C345" s="509"/>
      <c r="D345" s="172">
        <f t="shared" si="9"/>
        <v>0</v>
      </c>
      <c r="E345" s="437"/>
      <c r="F345" s="456"/>
    </row>
    <row r="346" spans="1:6" x14ac:dyDescent="0.2">
      <c r="A346" s="454"/>
      <c r="B346" s="587"/>
      <c r="C346" s="509"/>
      <c r="D346" s="172">
        <f t="shared" si="9"/>
        <v>0</v>
      </c>
      <c r="E346" s="437"/>
      <c r="F346" s="456"/>
    </row>
    <row r="347" spans="1:6" x14ac:dyDescent="0.2">
      <c r="A347" s="454"/>
      <c r="B347" s="587"/>
      <c r="C347" s="509"/>
      <c r="D347" s="172">
        <f t="shared" si="9"/>
        <v>0</v>
      </c>
      <c r="E347" s="437"/>
      <c r="F347" s="456"/>
    </row>
    <row r="348" spans="1:6" x14ac:dyDescent="0.2">
      <c r="A348" s="454"/>
      <c r="B348" s="587"/>
      <c r="C348" s="509"/>
      <c r="D348" s="172">
        <f t="shared" si="9"/>
        <v>0</v>
      </c>
      <c r="E348" s="437"/>
      <c r="F348" s="456"/>
    </row>
    <row r="349" spans="1:6" x14ac:dyDescent="0.2">
      <c r="A349" s="454"/>
      <c r="B349" s="587"/>
      <c r="C349" s="509"/>
      <c r="D349" s="172">
        <f t="shared" si="9"/>
        <v>0</v>
      </c>
      <c r="E349" s="437"/>
      <c r="F349" s="456"/>
    </row>
    <row r="350" spans="1:6" x14ac:dyDescent="0.2">
      <c r="A350" s="454"/>
      <c r="B350" s="587"/>
      <c r="C350" s="509"/>
      <c r="D350" s="172">
        <f t="shared" si="9"/>
        <v>0</v>
      </c>
      <c r="E350" s="437"/>
      <c r="F350" s="456"/>
    </row>
    <row r="351" spans="1:6" x14ac:dyDescent="0.2">
      <c r="A351" s="454"/>
      <c r="B351" s="587"/>
      <c r="C351" s="509"/>
      <c r="D351" s="172">
        <f t="shared" si="9"/>
        <v>0</v>
      </c>
      <c r="E351" s="437"/>
      <c r="F351" s="456"/>
    </row>
    <row r="352" spans="1:6" x14ac:dyDescent="0.2">
      <c r="A352" s="454"/>
      <c r="B352" s="587"/>
      <c r="C352" s="509"/>
      <c r="D352" s="172">
        <f t="shared" si="9"/>
        <v>0</v>
      </c>
      <c r="E352" s="437"/>
      <c r="F352" s="456"/>
    </row>
    <row r="353" spans="1:6" x14ac:dyDescent="0.2">
      <c r="A353" s="454"/>
      <c r="B353" s="587"/>
      <c r="C353" s="509"/>
      <c r="D353" s="172">
        <f t="shared" si="9"/>
        <v>0</v>
      </c>
      <c r="E353" s="437"/>
      <c r="F353" s="456"/>
    </row>
    <row r="354" spans="1:6" x14ac:dyDescent="0.2">
      <c r="A354" s="454"/>
      <c r="B354" s="587"/>
      <c r="C354" s="509"/>
      <c r="D354" s="172">
        <f t="shared" si="9"/>
        <v>0</v>
      </c>
      <c r="E354" s="437"/>
      <c r="F354" s="456"/>
    </row>
    <row r="355" spans="1:6" x14ac:dyDescent="0.2">
      <c r="A355" s="454"/>
      <c r="B355" s="587"/>
      <c r="C355" s="509"/>
      <c r="D355" s="172">
        <f t="shared" si="9"/>
        <v>0</v>
      </c>
      <c r="E355" s="437"/>
      <c r="F355" s="456"/>
    </row>
    <row r="356" spans="1:6" x14ac:dyDescent="0.2">
      <c r="A356" s="454"/>
      <c r="B356" s="587"/>
      <c r="C356" s="509"/>
      <c r="D356" s="172">
        <f t="shared" si="9"/>
        <v>0</v>
      </c>
      <c r="E356" s="437"/>
      <c r="F356" s="456"/>
    </row>
    <row r="357" spans="1:6" x14ac:dyDescent="0.2">
      <c r="A357" s="454"/>
      <c r="B357" s="587"/>
      <c r="C357" s="509"/>
      <c r="D357" s="172">
        <f t="shared" si="9"/>
        <v>0</v>
      </c>
      <c r="E357" s="437"/>
      <c r="F357" s="456"/>
    </row>
    <row r="358" spans="1:6" x14ac:dyDescent="0.2">
      <c r="A358" s="454"/>
      <c r="B358" s="587"/>
      <c r="C358" s="509"/>
      <c r="D358" s="172">
        <f t="shared" si="9"/>
        <v>0</v>
      </c>
      <c r="E358" s="437"/>
      <c r="F358" s="456"/>
    </row>
    <row r="359" spans="1:6" x14ac:dyDescent="0.2">
      <c r="A359" s="454"/>
      <c r="B359" s="587"/>
      <c r="C359" s="509"/>
      <c r="D359" s="172">
        <f t="shared" si="9"/>
        <v>0</v>
      </c>
      <c r="E359" s="437"/>
      <c r="F359" s="456"/>
    </row>
    <row r="360" spans="1:6" x14ac:dyDescent="0.2">
      <c r="A360" s="454"/>
      <c r="B360" s="587"/>
      <c r="C360" s="509"/>
      <c r="D360" s="172">
        <f t="shared" si="9"/>
        <v>0</v>
      </c>
      <c r="E360" s="437"/>
      <c r="F360" s="456"/>
    </row>
    <row r="361" spans="1:6" x14ac:dyDescent="0.2">
      <c r="A361" s="454"/>
      <c r="B361" s="587"/>
      <c r="C361" s="509"/>
      <c r="D361" s="172">
        <f t="shared" si="9"/>
        <v>0</v>
      </c>
      <c r="E361" s="437"/>
      <c r="F361" s="456"/>
    </row>
    <row r="362" spans="1:6" x14ac:dyDescent="0.2">
      <c r="A362" s="434"/>
      <c r="B362" s="587"/>
      <c r="C362" s="509"/>
      <c r="D362" s="172">
        <f t="shared" si="9"/>
        <v>0</v>
      </c>
      <c r="E362" s="437"/>
      <c r="F362" s="456"/>
    </row>
    <row r="363" spans="1:6" x14ac:dyDescent="0.2">
      <c r="A363" s="435"/>
      <c r="B363" s="591"/>
      <c r="C363" s="510"/>
      <c r="D363" s="172">
        <f t="shared" si="9"/>
        <v>0</v>
      </c>
      <c r="E363" s="438"/>
      <c r="F363" s="457"/>
    </row>
    <row r="364" spans="1:6" x14ac:dyDescent="0.2">
      <c r="A364" s="435"/>
      <c r="B364" s="591"/>
      <c r="C364" s="510"/>
      <c r="D364" s="172">
        <f t="shared" si="9"/>
        <v>0</v>
      </c>
      <c r="E364" s="438"/>
      <c r="F364" s="457"/>
    </row>
    <row r="365" spans="1:6" x14ac:dyDescent="0.2">
      <c r="A365" s="435"/>
      <c r="B365" s="591"/>
      <c r="C365" s="510"/>
      <c r="D365" s="172">
        <f t="shared" si="9"/>
        <v>0</v>
      </c>
      <c r="E365" s="438"/>
      <c r="F365" s="457"/>
    </row>
    <row r="366" spans="1:6" x14ac:dyDescent="0.2">
      <c r="A366" s="435"/>
      <c r="B366" s="591"/>
      <c r="C366" s="510"/>
      <c r="D366" s="173">
        <f t="shared" si="9"/>
        <v>0</v>
      </c>
      <c r="E366" s="438"/>
      <c r="F366" s="457"/>
    </row>
    <row r="367" spans="1:6" x14ac:dyDescent="0.2">
      <c r="A367" s="435"/>
      <c r="B367" s="591"/>
      <c r="C367" s="510"/>
      <c r="D367" s="173">
        <f t="shared" si="9"/>
        <v>0</v>
      </c>
      <c r="E367" s="438"/>
      <c r="F367" s="457"/>
    </row>
    <row r="368" spans="1:6" x14ac:dyDescent="0.2">
      <c r="A368" s="435"/>
      <c r="B368" s="591"/>
      <c r="C368" s="510"/>
      <c r="D368" s="173">
        <f t="shared" ref="D368:D371" si="11">B368*C368</f>
        <v>0</v>
      </c>
      <c r="E368" s="438"/>
      <c r="F368" s="457"/>
    </row>
    <row r="369" spans="1:6" x14ac:dyDescent="0.2">
      <c r="A369" s="435"/>
      <c r="B369" s="591"/>
      <c r="C369" s="510"/>
      <c r="D369" s="173">
        <f t="shared" si="11"/>
        <v>0</v>
      </c>
      <c r="E369" s="438"/>
      <c r="F369" s="457"/>
    </row>
    <row r="370" spans="1:6" x14ac:dyDescent="0.2">
      <c r="A370" s="435"/>
      <c r="B370" s="591"/>
      <c r="C370" s="510"/>
      <c r="D370" s="173">
        <f t="shared" si="11"/>
        <v>0</v>
      </c>
      <c r="E370" s="438"/>
      <c r="F370" s="457"/>
    </row>
    <row r="371" spans="1:6" ht="13.5" thickBot="1" x14ac:dyDescent="0.25">
      <c r="A371" s="435"/>
      <c r="B371" s="591"/>
      <c r="C371" s="510"/>
      <c r="D371" s="173">
        <f t="shared" si="11"/>
        <v>0</v>
      </c>
      <c r="E371" s="438"/>
      <c r="F371" s="457"/>
    </row>
    <row r="372" spans="1:6" ht="13.5" thickBot="1" x14ac:dyDescent="0.25">
      <c r="A372" s="1238" t="s">
        <v>294</v>
      </c>
      <c r="B372" s="1239"/>
      <c r="C372" s="1240"/>
      <c r="D372" s="595">
        <f>SUM(D302:D371)</f>
        <v>0</v>
      </c>
      <c r="E372" s="1241"/>
      <c r="F372" s="1242"/>
    </row>
    <row r="373" spans="1:6" ht="13.5" thickBot="1" x14ac:dyDescent="0.25">
      <c r="A373" s="1243"/>
      <c r="B373" s="1244"/>
      <c r="C373" s="1244"/>
      <c r="D373" s="1244"/>
      <c r="E373" s="1244"/>
      <c r="F373" s="1245"/>
    </row>
    <row r="374" spans="1:6" ht="13.5" thickBot="1" x14ac:dyDescent="0.25">
      <c r="A374" s="1246" t="s">
        <v>181</v>
      </c>
      <c r="B374" s="1247"/>
      <c r="C374" s="1248"/>
      <c r="D374" s="176">
        <f>D372+D299+D226+D153+D80</f>
        <v>0</v>
      </c>
      <c r="E374" s="1249"/>
      <c r="F374" s="1250"/>
    </row>
    <row r="375" spans="1:6" x14ac:dyDescent="0.2">
      <c r="A375" s="488"/>
      <c r="B375" s="566"/>
      <c r="C375" s="513"/>
      <c r="D375" s="513"/>
      <c r="E375" s="567"/>
      <c r="F375" s="566"/>
    </row>
    <row r="376" spans="1:6" ht="13.5" thickBot="1" x14ac:dyDescent="0.25">
      <c r="A376" s="1227" t="s">
        <v>31</v>
      </c>
      <c r="B376" s="1227"/>
      <c r="C376" s="1227"/>
      <c r="D376" s="1227"/>
      <c r="E376" s="567"/>
      <c r="F376" s="566"/>
    </row>
    <row r="377" spans="1:6" ht="13.5" thickBot="1" x14ac:dyDescent="0.25">
      <c r="A377" s="1160"/>
      <c r="B377" s="1161"/>
      <c r="C377" s="1161"/>
      <c r="D377" s="1161"/>
      <c r="E377" s="1161"/>
      <c r="F377" s="1162"/>
    </row>
  </sheetData>
  <sheetProtection selectLockedCells="1"/>
  <customSheetViews>
    <customSheetView guid="{7A22A0F3-26C2-4F41-A45F-3AA4AB522C13}" showPageBreaks="1" fitToPage="1">
      <selection activeCell="F1" sqref="F1"/>
      <pageMargins left="0" right="0" top="0" bottom="0" header="0" footer="0"/>
      <printOptions horizontalCentered="1"/>
      <pageSetup scale="86" fitToHeight="4" orientation="landscape" r:id="rId1"/>
      <headerFooter alignWithMargins="0">
        <oddFooter>&amp;Ld. Equipment&amp;RPage &amp;P of &amp;N</oddFooter>
      </headerFooter>
    </customSheetView>
    <customSheetView guid="{640DA41A-A77A-482D-897F-55BCEE7E5329}" showGridLines="0" fitToPage="1">
      <pane ySplit="5" topLeftCell="A6" activePane="bottomLeft" state="frozen"/>
      <selection pane="bottomLeft" activeCell="A15" sqref="A15"/>
      <pageMargins left="0" right="0" top="0" bottom="0" header="0" footer="0"/>
      <printOptions horizontalCentered="1"/>
      <pageSetup scale="79" fitToHeight="4" orientation="landscape" r:id="rId2"/>
      <headerFooter alignWithMargins="0">
        <oddFooter>&amp;Ld. Equipment&amp;RPage &amp;P of &amp;N</oddFooter>
      </headerFooter>
    </customSheetView>
  </customSheetViews>
  <mergeCells count="24">
    <mergeCell ref="A374:C374"/>
    <mergeCell ref="E374:F374"/>
    <mergeCell ref="A155:F155"/>
    <mergeCell ref="A80:C80"/>
    <mergeCell ref="E80:F80"/>
    <mergeCell ref="A82:F82"/>
    <mergeCell ref="A153:C153"/>
    <mergeCell ref="E153:F153"/>
    <mergeCell ref="D1:E1"/>
    <mergeCell ref="F1:G1"/>
    <mergeCell ref="A377:F377"/>
    <mergeCell ref="A2:F2"/>
    <mergeCell ref="A3:F3"/>
    <mergeCell ref="A7:F7"/>
    <mergeCell ref="A376:D376"/>
    <mergeCell ref="A226:C226"/>
    <mergeCell ref="E226:F226"/>
    <mergeCell ref="A228:F228"/>
    <mergeCell ref="A299:C299"/>
    <mergeCell ref="E299:F299"/>
    <mergeCell ref="A301:F301"/>
    <mergeCell ref="A372:C372"/>
    <mergeCell ref="E372:F372"/>
    <mergeCell ref="A373:F373"/>
  </mergeCells>
  <phoneticPr fontId="2" type="noConversion"/>
  <conditionalFormatting sqref="D1:E1">
    <cfRule type="beginsWith" dxfId="7" priority="1" operator="beginsWith" text="0">
      <formula>LEFT(D1,1)="0"</formula>
    </cfRule>
  </conditionalFormatting>
  <printOptions horizontalCentered="1"/>
  <pageMargins left="0.5" right="0.5" top="0.25" bottom="0.5" header="0.5" footer="0.25"/>
  <pageSetup scale="79" fitToHeight="4" orientation="landscape" r:id="rId3"/>
  <headerFooter alignWithMargins="0">
    <oddFooter>&amp;Ld. Equipment&amp;RPage &amp;P of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pageSetUpPr fitToPage="1"/>
  </sheetPr>
  <dimension ref="A1:G377"/>
  <sheetViews>
    <sheetView showGridLines="0" zoomScaleNormal="100" workbookViewId="0">
      <pane ySplit="5" topLeftCell="A58" activePane="bottomLeft" state="frozen"/>
      <selection pane="bottomLeft" activeCell="K3" sqref="K3"/>
    </sheetView>
  </sheetViews>
  <sheetFormatPr defaultColWidth="9.140625" defaultRowHeight="12.75" x14ac:dyDescent="0.2"/>
  <cols>
    <col min="1" max="1" width="40.85546875" style="14" customWidth="1"/>
    <col min="2" max="2" width="6.7109375" style="13" customWidth="1"/>
    <col min="3" max="3" width="16.42578125" style="79" customWidth="1"/>
    <col min="4" max="4" width="18.42578125" style="75" customWidth="1"/>
    <col min="5" max="5" width="19.85546875" style="6" customWidth="1"/>
    <col min="6" max="6" width="55.7109375" style="13" customWidth="1"/>
    <col min="7" max="7" width="1.7109375" style="14" customWidth="1"/>
    <col min="8" max="16384" width="9.140625" style="14"/>
  </cols>
  <sheetData>
    <row r="1" spans="1:7" s="16" customFormat="1" ht="29.25" customHeight="1" x14ac:dyDescent="0.2">
      <c r="A1" s="80" t="s">
        <v>0</v>
      </c>
      <c r="B1" s="80"/>
      <c r="C1" s="93" t="s">
        <v>5</v>
      </c>
      <c r="D1" s="1217">
        <f>'Instructions and Summary'!B4</f>
        <v>0</v>
      </c>
      <c r="E1" s="1217"/>
      <c r="F1" s="1196" t="str">
        <f>'Instructions and Summary'!G1</f>
        <v>07/07/2023   V 2</v>
      </c>
      <c r="G1" s="1196"/>
    </row>
    <row r="2" spans="1:7" s="22" customFormat="1" ht="18.75" thickBot="1" x14ac:dyDescent="0.25">
      <c r="A2" s="1216" t="s">
        <v>21</v>
      </c>
      <c r="B2" s="1216"/>
      <c r="C2" s="1216"/>
      <c r="D2" s="1216"/>
      <c r="E2" s="1216"/>
      <c r="F2" s="1216"/>
      <c r="G2" s="17"/>
    </row>
    <row r="3" spans="1:7" ht="137.25" customHeight="1" thickBot="1" x14ac:dyDescent="0.25">
      <c r="A3" s="1145" t="s">
        <v>307</v>
      </c>
      <c r="B3" s="1225"/>
      <c r="C3" s="1225"/>
      <c r="D3" s="1225"/>
      <c r="E3" s="1225"/>
      <c r="F3" s="1226"/>
      <c r="G3" s="488"/>
    </row>
    <row r="4" spans="1:7" ht="13.5" thickBot="1" x14ac:dyDescent="0.25">
      <c r="A4" s="569"/>
      <c r="B4" s="570"/>
      <c r="C4" s="603"/>
      <c r="D4" s="513"/>
      <c r="E4" s="567"/>
      <c r="F4" s="566"/>
      <c r="G4" s="488"/>
    </row>
    <row r="5" spans="1:7" s="16" customFormat="1" ht="26.25" customHeight="1" thickBot="1" x14ac:dyDescent="0.25">
      <c r="A5" s="94" t="s">
        <v>192</v>
      </c>
      <c r="B5" s="572" t="s">
        <v>183</v>
      </c>
      <c r="C5" s="573" t="s">
        <v>184</v>
      </c>
      <c r="D5" s="140" t="s">
        <v>185</v>
      </c>
      <c r="E5" s="141" t="s">
        <v>186</v>
      </c>
      <c r="F5" s="142" t="s">
        <v>187</v>
      </c>
    </row>
    <row r="6" spans="1:7" ht="15.75" customHeight="1" thickBot="1" x14ac:dyDescent="0.25">
      <c r="A6" s="131" t="s">
        <v>193</v>
      </c>
      <c r="B6" s="132">
        <v>10</v>
      </c>
      <c r="C6" s="135">
        <v>360</v>
      </c>
      <c r="D6" s="175">
        <v>3600</v>
      </c>
      <c r="E6" s="133" t="s">
        <v>194</v>
      </c>
      <c r="F6" s="134" t="s">
        <v>195</v>
      </c>
      <c r="G6" s="488"/>
    </row>
    <row r="7" spans="1:7" s="16" customFormat="1" ht="15.75" thickBot="1" x14ac:dyDescent="0.25">
      <c r="A7" s="1166" t="s">
        <v>11</v>
      </c>
      <c r="B7" s="1167"/>
      <c r="C7" s="1167"/>
      <c r="D7" s="1167"/>
      <c r="E7" s="1167"/>
      <c r="F7" s="1168"/>
    </row>
    <row r="8" spans="1:7" s="36" customFormat="1" x14ac:dyDescent="0.2">
      <c r="A8" s="431"/>
      <c r="B8" s="604"/>
      <c r="C8" s="251"/>
      <c r="D8" s="163">
        <f>B8*C8</f>
        <v>0</v>
      </c>
      <c r="E8" s="443"/>
      <c r="F8" s="444"/>
      <c r="G8" s="488"/>
    </row>
    <row r="9" spans="1:7" s="36" customFormat="1" x14ac:dyDescent="0.2">
      <c r="A9" s="430"/>
      <c r="B9" s="575"/>
      <c r="C9" s="497"/>
      <c r="D9" s="163">
        <f t="shared" ref="D9:D79" si="0">B9*C9</f>
        <v>0</v>
      </c>
      <c r="E9" s="442"/>
      <c r="F9" s="445"/>
      <c r="G9" s="488"/>
    </row>
    <row r="10" spans="1:7" s="36" customFormat="1" x14ac:dyDescent="0.2">
      <c r="A10" s="430"/>
      <c r="B10" s="575"/>
      <c r="C10" s="497"/>
      <c r="D10" s="163">
        <f t="shared" si="0"/>
        <v>0</v>
      </c>
      <c r="E10" s="442"/>
      <c r="F10" s="445"/>
      <c r="G10" s="488"/>
    </row>
    <row r="11" spans="1:7" s="36" customFormat="1" x14ac:dyDescent="0.2">
      <c r="A11" s="430"/>
      <c r="B11" s="575"/>
      <c r="C11" s="497"/>
      <c r="D11" s="163">
        <f t="shared" ref="D11:D12" si="1">B11*C11</f>
        <v>0</v>
      </c>
      <c r="E11" s="442"/>
      <c r="F11" s="445"/>
      <c r="G11" s="488"/>
    </row>
    <row r="12" spans="1:7" s="36" customFormat="1" x14ac:dyDescent="0.2">
      <c r="A12" s="430"/>
      <c r="B12" s="575"/>
      <c r="C12" s="497"/>
      <c r="D12" s="163">
        <f t="shared" si="1"/>
        <v>0</v>
      </c>
      <c r="E12" s="442"/>
      <c r="F12" s="445"/>
      <c r="G12" s="488"/>
    </row>
    <row r="13" spans="1:7" s="36" customFormat="1" x14ac:dyDescent="0.2">
      <c r="A13" s="430"/>
      <c r="B13" s="575"/>
      <c r="C13" s="497"/>
      <c r="D13" s="163">
        <f t="shared" si="0"/>
        <v>0</v>
      </c>
      <c r="E13" s="442"/>
      <c r="F13" s="445"/>
      <c r="G13" s="488"/>
    </row>
    <row r="14" spans="1:7" s="36" customFormat="1" x14ac:dyDescent="0.2">
      <c r="A14" s="430"/>
      <c r="B14" s="575"/>
      <c r="C14" s="497"/>
      <c r="D14" s="163">
        <f t="shared" si="0"/>
        <v>0</v>
      </c>
      <c r="E14" s="442"/>
      <c r="F14" s="445"/>
      <c r="G14" s="488"/>
    </row>
    <row r="15" spans="1:7" s="36" customFormat="1" x14ac:dyDescent="0.2">
      <c r="A15" s="430"/>
      <c r="B15" s="575"/>
      <c r="C15" s="497"/>
      <c r="D15" s="163">
        <f t="shared" si="0"/>
        <v>0</v>
      </c>
      <c r="E15" s="442"/>
      <c r="F15" s="445"/>
      <c r="G15" s="488"/>
    </row>
    <row r="16" spans="1:7" s="36" customFormat="1" x14ac:dyDescent="0.2">
      <c r="A16" s="430"/>
      <c r="B16" s="575"/>
      <c r="C16" s="497"/>
      <c r="D16" s="163">
        <f t="shared" si="0"/>
        <v>0</v>
      </c>
      <c r="E16" s="442"/>
      <c r="F16" s="445"/>
      <c r="G16" s="488"/>
    </row>
    <row r="17" spans="1:7" s="36" customFormat="1" x14ac:dyDescent="0.2">
      <c r="A17" s="430"/>
      <c r="B17" s="575"/>
      <c r="C17" s="497"/>
      <c r="D17" s="163">
        <f t="shared" si="0"/>
        <v>0</v>
      </c>
      <c r="E17" s="442"/>
      <c r="F17" s="445"/>
      <c r="G17" s="488"/>
    </row>
    <row r="18" spans="1:7" s="36" customFormat="1" x14ac:dyDescent="0.2">
      <c r="A18" s="430"/>
      <c r="B18" s="575"/>
      <c r="C18" s="497"/>
      <c r="D18" s="163">
        <f t="shared" si="0"/>
        <v>0</v>
      </c>
      <c r="E18" s="442"/>
      <c r="F18" s="445"/>
      <c r="G18" s="488"/>
    </row>
    <row r="19" spans="1:7" s="36" customFormat="1" x14ac:dyDescent="0.2">
      <c r="A19" s="430"/>
      <c r="B19" s="575"/>
      <c r="C19" s="497"/>
      <c r="D19" s="163">
        <f t="shared" si="0"/>
        <v>0</v>
      </c>
      <c r="E19" s="442"/>
      <c r="F19" s="445"/>
      <c r="G19" s="488"/>
    </row>
    <row r="20" spans="1:7" s="36" customFormat="1" x14ac:dyDescent="0.2">
      <c r="A20" s="430"/>
      <c r="B20" s="575"/>
      <c r="C20" s="497"/>
      <c r="D20" s="163">
        <f t="shared" si="0"/>
        <v>0</v>
      </c>
      <c r="E20" s="442"/>
      <c r="F20" s="445"/>
      <c r="G20" s="488"/>
    </row>
    <row r="21" spans="1:7" s="36" customFormat="1" x14ac:dyDescent="0.2">
      <c r="A21" s="430"/>
      <c r="B21" s="575"/>
      <c r="C21" s="497"/>
      <c r="D21" s="163">
        <f t="shared" si="0"/>
        <v>0</v>
      </c>
      <c r="E21" s="442"/>
      <c r="F21" s="445"/>
      <c r="G21" s="488"/>
    </row>
    <row r="22" spans="1:7" s="36" customFormat="1" x14ac:dyDescent="0.2">
      <c r="A22" s="430"/>
      <c r="B22" s="575"/>
      <c r="C22" s="497"/>
      <c r="D22" s="163">
        <f t="shared" si="0"/>
        <v>0</v>
      </c>
      <c r="E22" s="442"/>
      <c r="F22" s="445"/>
      <c r="G22" s="488"/>
    </row>
    <row r="23" spans="1:7" s="36" customFormat="1" x14ac:dyDescent="0.2">
      <c r="A23" s="430"/>
      <c r="B23" s="575"/>
      <c r="C23" s="497"/>
      <c r="D23" s="163">
        <f t="shared" si="0"/>
        <v>0</v>
      </c>
      <c r="E23" s="442"/>
      <c r="F23" s="445"/>
      <c r="G23" s="488"/>
    </row>
    <row r="24" spans="1:7" s="36" customFormat="1" x14ac:dyDescent="0.2">
      <c r="A24" s="430"/>
      <c r="B24" s="575"/>
      <c r="C24" s="497"/>
      <c r="D24" s="163">
        <f t="shared" si="0"/>
        <v>0</v>
      </c>
      <c r="E24" s="442"/>
      <c r="F24" s="445"/>
      <c r="G24" s="488"/>
    </row>
    <row r="25" spans="1:7" s="36" customFormat="1" x14ac:dyDescent="0.2">
      <c r="A25" s="430"/>
      <c r="B25" s="575"/>
      <c r="C25" s="497"/>
      <c r="D25" s="163">
        <f t="shared" si="0"/>
        <v>0</v>
      </c>
      <c r="E25" s="442"/>
      <c r="F25" s="445"/>
      <c r="G25" s="488"/>
    </row>
    <row r="26" spans="1:7" s="36" customFormat="1" x14ac:dyDescent="0.2">
      <c r="A26" s="430"/>
      <c r="B26" s="575"/>
      <c r="C26" s="497"/>
      <c r="D26" s="163">
        <f t="shared" si="0"/>
        <v>0</v>
      </c>
      <c r="E26" s="442"/>
      <c r="F26" s="445"/>
      <c r="G26" s="488"/>
    </row>
    <row r="27" spans="1:7" s="36" customFormat="1" x14ac:dyDescent="0.2">
      <c r="A27" s="430"/>
      <c r="B27" s="575"/>
      <c r="C27" s="497"/>
      <c r="D27" s="163">
        <f t="shared" si="0"/>
        <v>0</v>
      </c>
      <c r="E27" s="442"/>
      <c r="F27" s="445"/>
      <c r="G27" s="488"/>
    </row>
    <row r="28" spans="1:7" s="36" customFormat="1" x14ac:dyDescent="0.2">
      <c r="A28" s="430"/>
      <c r="B28" s="575"/>
      <c r="C28" s="497"/>
      <c r="D28" s="163">
        <f t="shared" si="0"/>
        <v>0</v>
      </c>
      <c r="E28" s="442"/>
      <c r="F28" s="445"/>
      <c r="G28" s="488"/>
    </row>
    <row r="29" spans="1:7" s="36" customFormat="1" x14ac:dyDescent="0.2">
      <c r="A29" s="430"/>
      <c r="B29" s="575"/>
      <c r="C29" s="497"/>
      <c r="D29" s="163">
        <f t="shared" si="0"/>
        <v>0</v>
      </c>
      <c r="E29" s="442"/>
      <c r="F29" s="445"/>
      <c r="G29" s="488"/>
    </row>
    <row r="30" spans="1:7" s="36" customFormat="1" x14ac:dyDescent="0.2">
      <c r="A30" s="430"/>
      <c r="B30" s="575"/>
      <c r="C30" s="497"/>
      <c r="D30" s="163">
        <f t="shared" si="0"/>
        <v>0</v>
      </c>
      <c r="E30" s="442"/>
      <c r="F30" s="445"/>
      <c r="G30" s="488"/>
    </row>
    <row r="31" spans="1:7" s="36" customFormat="1" x14ac:dyDescent="0.2">
      <c r="A31" s="430"/>
      <c r="B31" s="575"/>
      <c r="C31" s="497"/>
      <c r="D31" s="163">
        <f t="shared" si="0"/>
        <v>0</v>
      </c>
      <c r="E31" s="442"/>
      <c r="F31" s="445"/>
      <c r="G31" s="488"/>
    </row>
    <row r="32" spans="1:7" s="36" customFormat="1" x14ac:dyDescent="0.2">
      <c r="A32" s="430"/>
      <c r="B32" s="575"/>
      <c r="C32" s="497"/>
      <c r="D32" s="163">
        <f t="shared" si="0"/>
        <v>0</v>
      </c>
      <c r="E32" s="442"/>
      <c r="F32" s="445"/>
      <c r="G32" s="488"/>
    </row>
    <row r="33" spans="1:7" s="36" customFormat="1" x14ac:dyDescent="0.2">
      <c r="A33" s="430"/>
      <c r="B33" s="575"/>
      <c r="C33" s="497"/>
      <c r="D33" s="163">
        <f t="shared" si="0"/>
        <v>0</v>
      </c>
      <c r="E33" s="442"/>
      <c r="F33" s="445"/>
      <c r="G33" s="488"/>
    </row>
    <row r="34" spans="1:7" s="36" customFormat="1" x14ac:dyDescent="0.2">
      <c r="A34" s="430"/>
      <c r="B34" s="575"/>
      <c r="C34" s="497"/>
      <c r="D34" s="163">
        <f t="shared" si="0"/>
        <v>0</v>
      </c>
      <c r="E34" s="442"/>
      <c r="F34" s="445"/>
      <c r="G34" s="488"/>
    </row>
    <row r="35" spans="1:7" s="36" customFormat="1" x14ac:dyDescent="0.2">
      <c r="A35" s="430"/>
      <c r="B35" s="575"/>
      <c r="C35" s="497"/>
      <c r="D35" s="163">
        <f t="shared" si="0"/>
        <v>0</v>
      </c>
      <c r="E35" s="442"/>
      <c r="F35" s="445"/>
      <c r="G35" s="488"/>
    </row>
    <row r="36" spans="1:7" s="36" customFormat="1" x14ac:dyDescent="0.2">
      <c r="A36" s="430"/>
      <c r="B36" s="575"/>
      <c r="C36" s="497"/>
      <c r="D36" s="163">
        <f t="shared" si="0"/>
        <v>0</v>
      </c>
      <c r="E36" s="442"/>
      <c r="F36" s="445"/>
      <c r="G36" s="488"/>
    </row>
    <row r="37" spans="1:7" s="36" customFormat="1" x14ac:dyDescent="0.2">
      <c r="A37" s="430"/>
      <c r="B37" s="575"/>
      <c r="C37" s="497"/>
      <c r="D37" s="163">
        <f t="shared" si="0"/>
        <v>0</v>
      </c>
      <c r="E37" s="442"/>
      <c r="F37" s="445"/>
      <c r="G37" s="488"/>
    </row>
    <row r="38" spans="1:7" s="36" customFormat="1" x14ac:dyDescent="0.2">
      <c r="A38" s="430"/>
      <c r="B38" s="575"/>
      <c r="C38" s="497"/>
      <c r="D38" s="163">
        <f t="shared" si="0"/>
        <v>0</v>
      </c>
      <c r="E38" s="442"/>
      <c r="F38" s="445"/>
      <c r="G38" s="488"/>
    </row>
    <row r="39" spans="1:7" s="36" customFormat="1" x14ac:dyDescent="0.2">
      <c r="A39" s="430"/>
      <c r="B39" s="575"/>
      <c r="C39" s="497"/>
      <c r="D39" s="163">
        <f t="shared" si="0"/>
        <v>0</v>
      </c>
      <c r="E39" s="442"/>
      <c r="F39" s="445"/>
      <c r="G39" s="488"/>
    </row>
    <row r="40" spans="1:7" s="36" customFormat="1" x14ac:dyDescent="0.2">
      <c r="A40" s="430"/>
      <c r="B40" s="575"/>
      <c r="C40" s="497"/>
      <c r="D40" s="163">
        <f t="shared" si="0"/>
        <v>0</v>
      </c>
      <c r="E40" s="442"/>
      <c r="F40" s="445"/>
      <c r="G40" s="488"/>
    </row>
    <row r="41" spans="1:7" s="36" customFormat="1" x14ac:dyDescent="0.2">
      <c r="A41" s="430"/>
      <c r="B41" s="575"/>
      <c r="C41" s="497"/>
      <c r="D41" s="163">
        <f t="shared" si="0"/>
        <v>0</v>
      </c>
      <c r="E41" s="442"/>
      <c r="F41" s="445"/>
      <c r="G41" s="488"/>
    </row>
    <row r="42" spans="1:7" s="36" customFormat="1" x14ac:dyDescent="0.2">
      <c r="A42" s="430"/>
      <c r="B42" s="575"/>
      <c r="C42" s="497"/>
      <c r="D42" s="163">
        <f t="shared" si="0"/>
        <v>0</v>
      </c>
      <c r="E42" s="442"/>
      <c r="F42" s="445"/>
      <c r="G42" s="488"/>
    </row>
    <row r="43" spans="1:7" s="36" customFormat="1" x14ac:dyDescent="0.2">
      <c r="A43" s="430"/>
      <c r="B43" s="575"/>
      <c r="C43" s="497"/>
      <c r="D43" s="163">
        <f t="shared" si="0"/>
        <v>0</v>
      </c>
      <c r="E43" s="442"/>
      <c r="F43" s="445"/>
      <c r="G43" s="488"/>
    </row>
    <row r="44" spans="1:7" s="36" customFormat="1" x14ac:dyDescent="0.2">
      <c r="A44" s="430"/>
      <c r="B44" s="575"/>
      <c r="C44" s="497"/>
      <c r="D44" s="163">
        <f t="shared" si="0"/>
        <v>0</v>
      </c>
      <c r="E44" s="442"/>
      <c r="F44" s="445"/>
      <c r="G44" s="488"/>
    </row>
    <row r="45" spans="1:7" s="36" customFormat="1" x14ac:dyDescent="0.2">
      <c r="A45" s="430"/>
      <c r="B45" s="575"/>
      <c r="C45" s="497"/>
      <c r="D45" s="163">
        <f t="shared" si="0"/>
        <v>0</v>
      </c>
      <c r="E45" s="442"/>
      <c r="F45" s="445"/>
      <c r="G45" s="488"/>
    </row>
    <row r="46" spans="1:7" s="36" customFormat="1" x14ac:dyDescent="0.2">
      <c r="A46" s="430"/>
      <c r="B46" s="575"/>
      <c r="C46" s="497"/>
      <c r="D46" s="163">
        <f t="shared" si="0"/>
        <v>0</v>
      </c>
      <c r="E46" s="442"/>
      <c r="F46" s="445"/>
      <c r="G46" s="488"/>
    </row>
    <row r="47" spans="1:7" s="36" customFormat="1" x14ac:dyDescent="0.2">
      <c r="A47" s="430"/>
      <c r="B47" s="575"/>
      <c r="C47" s="497"/>
      <c r="D47" s="163">
        <f t="shared" si="0"/>
        <v>0</v>
      </c>
      <c r="E47" s="442"/>
      <c r="F47" s="445"/>
      <c r="G47" s="488"/>
    </row>
    <row r="48" spans="1:7" s="36" customFormat="1" x14ac:dyDescent="0.2">
      <c r="A48" s="430"/>
      <c r="B48" s="575"/>
      <c r="C48" s="497"/>
      <c r="D48" s="163">
        <f t="shared" si="0"/>
        <v>0</v>
      </c>
      <c r="E48" s="442"/>
      <c r="F48" s="445"/>
      <c r="G48" s="488"/>
    </row>
    <row r="49" spans="1:7" s="36" customFormat="1" x14ac:dyDescent="0.2">
      <c r="A49" s="430"/>
      <c r="B49" s="575"/>
      <c r="C49" s="497"/>
      <c r="D49" s="163">
        <f t="shared" si="0"/>
        <v>0</v>
      </c>
      <c r="E49" s="442"/>
      <c r="F49" s="445"/>
      <c r="G49" s="488"/>
    </row>
    <row r="50" spans="1:7" s="36" customFormat="1" x14ac:dyDescent="0.2">
      <c r="A50" s="430"/>
      <c r="B50" s="575"/>
      <c r="C50" s="497"/>
      <c r="D50" s="163">
        <f t="shared" si="0"/>
        <v>0</v>
      </c>
      <c r="E50" s="442"/>
      <c r="F50" s="445"/>
      <c r="G50" s="488"/>
    </row>
    <row r="51" spans="1:7" s="36" customFormat="1" x14ac:dyDescent="0.2">
      <c r="A51" s="430"/>
      <c r="B51" s="575"/>
      <c r="C51" s="497"/>
      <c r="D51" s="163">
        <f t="shared" si="0"/>
        <v>0</v>
      </c>
      <c r="E51" s="442"/>
      <c r="F51" s="445"/>
      <c r="G51" s="488"/>
    </row>
    <row r="52" spans="1:7" s="36" customFormat="1" x14ac:dyDescent="0.2">
      <c r="A52" s="430"/>
      <c r="B52" s="575"/>
      <c r="C52" s="497"/>
      <c r="D52" s="163">
        <f t="shared" si="0"/>
        <v>0</v>
      </c>
      <c r="E52" s="442"/>
      <c r="F52" s="445"/>
      <c r="G52" s="488"/>
    </row>
    <row r="53" spans="1:7" s="36" customFormat="1" x14ac:dyDescent="0.2">
      <c r="A53" s="430"/>
      <c r="B53" s="575"/>
      <c r="C53" s="497"/>
      <c r="D53" s="163">
        <f t="shared" si="0"/>
        <v>0</v>
      </c>
      <c r="E53" s="442"/>
      <c r="F53" s="445"/>
      <c r="G53" s="488"/>
    </row>
    <row r="54" spans="1:7" s="36" customFormat="1" x14ac:dyDescent="0.2">
      <c r="A54" s="430"/>
      <c r="B54" s="575"/>
      <c r="C54" s="497"/>
      <c r="D54" s="163">
        <f t="shared" si="0"/>
        <v>0</v>
      </c>
      <c r="E54" s="442"/>
      <c r="F54" s="445"/>
      <c r="G54" s="488"/>
    </row>
    <row r="55" spans="1:7" s="36" customFormat="1" x14ac:dyDescent="0.2">
      <c r="A55" s="430"/>
      <c r="B55" s="575"/>
      <c r="C55" s="497"/>
      <c r="D55" s="163">
        <f t="shared" si="0"/>
        <v>0</v>
      </c>
      <c r="E55" s="442"/>
      <c r="F55" s="445"/>
      <c r="G55" s="488"/>
    </row>
    <row r="56" spans="1:7" s="36" customFormat="1" x14ac:dyDescent="0.2">
      <c r="A56" s="430"/>
      <c r="B56" s="575"/>
      <c r="C56" s="497"/>
      <c r="D56" s="163">
        <f t="shared" si="0"/>
        <v>0</v>
      </c>
      <c r="E56" s="442"/>
      <c r="F56" s="445"/>
      <c r="G56" s="488"/>
    </row>
    <row r="57" spans="1:7" s="36" customFormat="1" x14ac:dyDescent="0.2">
      <c r="A57" s="430"/>
      <c r="B57" s="575"/>
      <c r="C57" s="497"/>
      <c r="D57" s="163">
        <f t="shared" si="0"/>
        <v>0</v>
      </c>
      <c r="E57" s="442"/>
      <c r="F57" s="445"/>
      <c r="G57" s="488"/>
    </row>
    <row r="58" spans="1:7" s="36" customFormat="1" x14ac:dyDescent="0.2">
      <c r="A58" s="430"/>
      <c r="B58" s="575"/>
      <c r="C58" s="497"/>
      <c r="D58" s="163">
        <f t="shared" si="0"/>
        <v>0</v>
      </c>
      <c r="E58" s="442"/>
      <c r="F58" s="445"/>
      <c r="G58" s="488"/>
    </row>
    <row r="59" spans="1:7" s="36" customFormat="1" x14ac:dyDescent="0.2">
      <c r="A59" s="430"/>
      <c r="B59" s="575"/>
      <c r="C59" s="497"/>
      <c r="D59" s="163">
        <f t="shared" si="0"/>
        <v>0</v>
      </c>
      <c r="E59" s="442"/>
      <c r="F59" s="445"/>
      <c r="G59" s="488"/>
    </row>
    <row r="60" spans="1:7" s="36" customFormat="1" x14ac:dyDescent="0.2">
      <c r="A60" s="430"/>
      <c r="B60" s="575"/>
      <c r="C60" s="497"/>
      <c r="D60" s="163">
        <f t="shared" si="0"/>
        <v>0</v>
      </c>
      <c r="E60" s="442"/>
      <c r="F60" s="445"/>
      <c r="G60" s="488"/>
    </row>
    <row r="61" spans="1:7" s="36" customFormat="1" x14ac:dyDescent="0.2">
      <c r="A61" s="430"/>
      <c r="B61" s="575"/>
      <c r="C61" s="497"/>
      <c r="D61" s="163">
        <f t="shared" si="0"/>
        <v>0</v>
      </c>
      <c r="E61" s="442"/>
      <c r="F61" s="445"/>
      <c r="G61" s="488"/>
    </row>
    <row r="62" spans="1:7" s="36" customFormat="1" x14ac:dyDescent="0.2">
      <c r="A62" s="430"/>
      <c r="B62" s="575"/>
      <c r="C62" s="497"/>
      <c r="D62" s="163">
        <f t="shared" si="0"/>
        <v>0</v>
      </c>
      <c r="E62" s="442"/>
      <c r="F62" s="445"/>
      <c r="G62" s="488"/>
    </row>
    <row r="63" spans="1:7" s="36" customFormat="1" x14ac:dyDescent="0.2">
      <c r="A63" s="430"/>
      <c r="B63" s="575"/>
      <c r="C63" s="497"/>
      <c r="D63" s="163">
        <f t="shared" si="0"/>
        <v>0</v>
      </c>
      <c r="E63" s="442"/>
      <c r="F63" s="445"/>
      <c r="G63" s="488"/>
    </row>
    <row r="64" spans="1:7" s="36" customFormat="1" x14ac:dyDescent="0.2">
      <c r="A64" s="430"/>
      <c r="B64" s="575"/>
      <c r="C64" s="497"/>
      <c r="D64" s="163">
        <f t="shared" si="0"/>
        <v>0</v>
      </c>
      <c r="E64" s="442"/>
      <c r="F64" s="445"/>
      <c r="G64" s="488"/>
    </row>
    <row r="65" spans="1:7" s="36" customFormat="1" x14ac:dyDescent="0.2">
      <c r="A65" s="430"/>
      <c r="B65" s="575"/>
      <c r="C65" s="497"/>
      <c r="D65" s="163">
        <f t="shared" si="0"/>
        <v>0</v>
      </c>
      <c r="E65" s="442"/>
      <c r="F65" s="445"/>
      <c r="G65" s="488"/>
    </row>
    <row r="66" spans="1:7" s="36" customFormat="1" x14ac:dyDescent="0.2">
      <c r="A66" s="430"/>
      <c r="B66" s="575"/>
      <c r="C66" s="497"/>
      <c r="D66" s="163">
        <f t="shared" si="0"/>
        <v>0</v>
      </c>
      <c r="E66" s="442"/>
      <c r="F66" s="445"/>
      <c r="G66" s="488"/>
    </row>
    <row r="67" spans="1:7" s="36" customFormat="1" x14ac:dyDescent="0.2">
      <c r="A67" s="430"/>
      <c r="B67" s="575"/>
      <c r="C67" s="497"/>
      <c r="D67" s="163">
        <f t="shared" si="0"/>
        <v>0</v>
      </c>
      <c r="E67" s="442"/>
      <c r="F67" s="445"/>
      <c r="G67" s="488"/>
    </row>
    <row r="68" spans="1:7" s="36" customFormat="1" x14ac:dyDescent="0.2">
      <c r="A68" s="430"/>
      <c r="B68" s="575"/>
      <c r="C68" s="497"/>
      <c r="D68" s="163">
        <f t="shared" si="0"/>
        <v>0</v>
      </c>
      <c r="E68" s="442"/>
      <c r="F68" s="445"/>
      <c r="G68" s="488"/>
    </row>
    <row r="69" spans="1:7" s="36" customFormat="1" x14ac:dyDescent="0.2">
      <c r="A69" s="430"/>
      <c r="B69" s="575"/>
      <c r="C69" s="497"/>
      <c r="D69" s="163">
        <f t="shared" si="0"/>
        <v>0</v>
      </c>
      <c r="E69" s="442"/>
      <c r="F69" s="445"/>
      <c r="G69" s="488"/>
    </row>
    <row r="70" spans="1:7" s="36" customFormat="1" x14ac:dyDescent="0.2">
      <c r="A70" s="430"/>
      <c r="B70" s="575"/>
      <c r="C70" s="497"/>
      <c r="D70" s="163">
        <f t="shared" si="0"/>
        <v>0</v>
      </c>
      <c r="E70" s="442"/>
      <c r="F70" s="445"/>
      <c r="G70" s="488"/>
    </row>
    <row r="71" spans="1:7" s="36" customFormat="1" x14ac:dyDescent="0.2">
      <c r="A71" s="430"/>
      <c r="B71" s="575"/>
      <c r="C71" s="497"/>
      <c r="D71" s="163">
        <f t="shared" si="0"/>
        <v>0</v>
      </c>
      <c r="E71" s="442"/>
      <c r="F71" s="445"/>
      <c r="G71" s="488"/>
    </row>
    <row r="72" spans="1:7" s="36" customFormat="1" x14ac:dyDescent="0.2">
      <c r="A72" s="430"/>
      <c r="B72" s="575"/>
      <c r="C72" s="497"/>
      <c r="D72" s="163">
        <f t="shared" si="0"/>
        <v>0</v>
      </c>
      <c r="E72" s="442"/>
      <c r="F72" s="445"/>
      <c r="G72" s="488"/>
    </row>
    <row r="73" spans="1:7" s="36" customFormat="1" x14ac:dyDescent="0.2">
      <c r="A73" s="430"/>
      <c r="B73" s="575"/>
      <c r="C73" s="497"/>
      <c r="D73" s="163">
        <f t="shared" si="0"/>
        <v>0</v>
      </c>
      <c r="E73" s="442"/>
      <c r="F73" s="445"/>
      <c r="G73" s="488"/>
    </row>
    <row r="74" spans="1:7" s="36" customFormat="1" x14ac:dyDescent="0.2">
      <c r="A74" s="430"/>
      <c r="B74" s="575"/>
      <c r="C74" s="497"/>
      <c r="D74" s="163">
        <f t="shared" si="0"/>
        <v>0</v>
      </c>
      <c r="E74" s="442"/>
      <c r="F74" s="445"/>
      <c r="G74" s="488"/>
    </row>
    <row r="75" spans="1:7" s="36" customFormat="1" x14ac:dyDescent="0.2">
      <c r="A75" s="430"/>
      <c r="B75" s="575"/>
      <c r="C75" s="497"/>
      <c r="D75" s="163">
        <f t="shared" si="0"/>
        <v>0</v>
      </c>
      <c r="E75" s="442"/>
      <c r="F75" s="445"/>
      <c r="G75" s="488"/>
    </row>
    <row r="76" spans="1:7" s="36" customFormat="1" x14ac:dyDescent="0.2">
      <c r="A76" s="430"/>
      <c r="B76" s="575"/>
      <c r="C76" s="497"/>
      <c r="D76" s="163">
        <f t="shared" si="0"/>
        <v>0</v>
      </c>
      <c r="E76" s="442"/>
      <c r="F76" s="445"/>
      <c r="G76" s="488"/>
    </row>
    <row r="77" spans="1:7" s="36" customFormat="1" x14ac:dyDescent="0.2">
      <c r="A77" s="430"/>
      <c r="B77" s="575"/>
      <c r="C77" s="497"/>
      <c r="D77" s="163">
        <f t="shared" si="0"/>
        <v>0</v>
      </c>
      <c r="E77" s="442"/>
      <c r="F77" s="445"/>
      <c r="G77" s="488"/>
    </row>
    <row r="78" spans="1:7" s="36" customFormat="1" x14ac:dyDescent="0.2">
      <c r="A78" s="430"/>
      <c r="B78" s="575"/>
      <c r="C78" s="497"/>
      <c r="D78" s="163">
        <f t="shared" si="0"/>
        <v>0</v>
      </c>
      <c r="E78" s="442"/>
      <c r="F78" s="445"/>
      <c r="G78" s="488"/>
    </row>
    <row r="79" spans="1:7" s="36" customFormat="1" ht="13.5" thickBot="1" x14ac:dyDescent="0.25">
      <c r="A79" s="430"/>
      <c r="B79" s="575"/>
      <c r="C79" s="497"/>
      <c r="D79" s="163">
        <f t="shared" si="0"/>
        <v>0</v>
      </c>
      <c r="E79" s="442"/>
      <c r="F79" s="445"/>
      <c r="G79" s="488"/>
    </row>
    <row r="80" spans="1:7" ht="13.5" thickBot="1" x14ac:dyDescent="0.25">
      <c r="A80" s="1254" t="s">
        <v>178</v>
      </c>
      <c r="B80" s="1255"/>
      <c r="C80" s="1256"/>
      <c r="D80" s="487">
        <f>SUM(D8:D79)</f>
        <v>0</v>
      </c>
      <c r="E80" s="1257"/>
      <c r="F80" s="1258"/>
      <c r="G80" s="488"/>
    </row>
    <row r="81" spans="1:7" ht="13.5" thickBot="1" x14ac:dyDescent="0.25">
      <c r="A81" s="551"/>
      <c r="B81" s="552"/>
      <c r="C81" s="552"/>
      <c r="D81" s="153"/>
      <c r="E81" s="601"/>
      <c r="F81" s="602"/>
      <c r="G81" s="488"/>
    </row>
    <row r="82" spans="1:7" s="16" customFormat="1" ht="15.75" thickBot="1" x14ac:dyDescent="0.25">
      <c r="A82" s="1169" t="s">
        <v>12</v>
      </c>
      <c r="B82" s="1170"/>
      <c r="C82" s="1170"/>
      <c r="D82" s="1170"/>
      <c r="E82" s="1170"/>
      <c r="F82" s="1171"/>
    </row>
    <row r="83" spans="1:7" s="36" customFormat="1" ht="15.75" customHeight="1" x14ac:dyDescent="0.2">
      <c r="A83" s="446"/>
      <c r="B83" s="605"/>
      <c r="C83" s="250"/>
      <c r="D83" s="167">
        <f>B83*C83</f>
        <v>0</v>
      </c>
      <c r="E83" s="439"/>
      <c r="F83" s="450"/>
      <c r="G83" s="488"/>
    </row>
    <row r="84" spans="1:7" s="36" customFormat="1" ht="15.75" customHeight="1" x14ac:dyDescent="0.2">
      <c r="A84" s="447"/>
      <c r="B84" s="578"/>
      <c r="C84" s="502"/>
      <c r="D84" s="169">
        <f t="shared" ref="D84:D150" si="2">B84*C84</f>
        <v>0</v>
      </c>
      <c r="E84" s="440"/>
      <c r="F84" s="451"/>
      <c r="G84" s="488"/>
    </row>
    <row r="85" spans="1:7" s="36" customFormat="1" x14ac:dyDescent="0.2">
      <c r="A85" s="447"/>
      <c r="B85" s="578"/>
      <c r="C85" s="502"/>
      <c r="D85" s="169">
        <f t="shared" si="2"/>
        <v>0</v>
      </c>
      <c r="E85" s="440"/>
      <c r="F85" s="451"/>
      <c r="G85" s="488"/>
    </row>
    <row r="86" spans="1:7" s="36" customFormat="1" x14ac:dyDescent="0.2">
      <c r="A86" s="447"/>
      <c r="B86" s="578"/>
      <c r="C86" s="502"/>
      <c r="D86" s="169">
        <f t="shared" si="2"/>
        <v>0</v>
      </c>
      <c r="E86" s="440"/>
      <c r="F86" s="451"/>
      <c r="G86" s="488"/>
    </row>
    <row r="87" spans="1:7" s="36" customFormat="1" x14ac:dyDescent="0.2">
      <c r="A87" s="447"/>
      <c r="B87" s="578"/>
      <c r="C87" s="502"/>
      <c r="D87" s="169">
        <f t="shared" si="2"/>
        <v>0</v>
      </c>
      <c r="E87" s="440"/>
      <c r="F87" s="451"/>
      <c r="G87" s="488"/>
    </row>
    <row r="88" spans="1:7" s="36" customFormat="1" x14ac:dyDescent="0.2">
      <c r="A88" s="447"/>
      <c r="B88" s="578"/>
      <c r="C88" s="502"/>
      <c r="D88" s="169">
        <f t="shared" si="2"/>
        <v>0</v>
      </c>
      <c r="E88" s="440"/>
      <c r="F88" s="451"/>
      <c r="G88" s="488"/>
    </row>
    <row r="89" spans="1:7" s="36" customFormat="1" x14ac:dyDescent="0.2">
      <c r="A89" s="447"/>
      <c r="B89" s="578"/>
      <c r="C89" s="502"/>
      <c r="D89" s="169">
        <f t="shared" si="2"/>
        <v>0</v>
      </c>
      <c r="E89" s="440"/>
      <c r="F89" s="451"/>
      <c r="G89" s="488"/>
    </row>
    <row r="90" spans="1:7" s="36" customFormat="1" x14ac:dyDescent="0.2">
      <c r="A90" s="447"/>
      <c r="B90" s="578"/>
      <c r="C90" s="502"/>
      <c r="D90" s="169">
        <f t="shared" si="2"/>
        <v>0</v>
      </c>
      <c r="E90" s="440"/>
      <c r="F90" s="451"/>
      <c r="G90" s="488"/>
    </row>
    <row r="91" spans="1:7" s="36" customFormat="1" x14ac:dyDescent="0.2">
      <c r="A91" s="447"/>
      <c r="B91" s="578"/>
      <c r="C91" s="502"/>
      <c r="D91" s="169">
        <f t="shared" si="2"/>
        <v>0</v>
      </c>
      <c r="E91" s="440"/>
      <c r="F91" s="451"/>
      <c r="G91" s="488"/>
    </row>
    <row r="92" spans="1:7" s="36" customFormat="1" x14ac:dyDescent="0.2">
      <c r="A92" s="447"/>
      <c r="B92" s="578"/>
      <c r="C92" s="502"/>
      <c r="D92" s="169">
        <f t="shared" si="2"/>
        <v>0</v>
      </c>
      <c r="E92" s="440"/>
      <c r="F92" s="451"/>
      <c r="G92" s="488"/>
    </row>
    <row r="93" spans="1:7" s="36" customFormat="1" x14ac:dyDescent="0.2">
      <c r="A93" s="447"/>
      <c r="B93" s="578"/>
      <c r="C93" s="502"/>
      <c r="D93" s="169">
        <f t="shared" si="2"/>
        <v>0</v>
      </c>
      <c r="E93" s="440"/>
      <c r="F93" s="451"/>
      <c r="G93" s="488"/>
    </row>
    <row r="94" spans="1:7" s="36" customFormat="1" x14ac:dyDescent="0.2">
      <c r="A94" s="447"/>
      <c r="B94" s="578"/>
      <c r="C94" s="502"/>
      <c r="D94" s="169">
        <f t="shared" si="2"/>
        <v>0</v>
      </c>
      <c r="E94" s="440"/>
      <c r="F94" s="451"/>
      <c r="G94" s="488"/>
    </row>
    <row r="95" spans="1:7" s="36" customFormat="1" x14ac:dyDescent="0.2">
      <c r="A95" s="447"/>
      <c r="B95" s="578"/>
      <c r="C95" s="502"/>
      <c r="D95" s="169">
        <f t="shared" si="2"/>
        <v>0</v>
      </c>
      <c r="E95" s="440"/>
      <c r="F95" s="451"/>
      <c r="G95" s="488"/>
    </row>
    <row r="96" spans="1:7" s="36" customFormat="1" x14ac:dyDescent="0.2">
      <c r="A96" s="447"/>
      <c r="B96" s="578"/>
      <c r="C96" s="502"/>
      <c r="D96" s="169">
        <f t="shared" si="2"/>
        <v>0</v>
      </c>
      <c r="E96" s="440"/>
      <c r="F96" s="451"/>
      <c r="G96" s="488"/>
    </row>
    <row r="97" spans="1:7" s="36" customFormat="1" x14ac:dyDescent="0.2">
      <c r="A97" s="447"/>
      <c r="B97" s="578"/>
      <c r="C97" s="502"/>
      <c r="D97" s="169">
        <f t="shared" si="2"/>
        <v>0</v>
      </c>
      <c r="E97" s="440"/>
      <c r="F97" s="451"/>
      <c r="G97" s="488"/>
    </row>
    <row r="98" spans="1:7" s="36" customFormat="1" x14ac:dyDescent="0.2">
      <c r="A98" s="447"/>
      <c r="B98" s="578"/>
      <c r="C98" s="502"/>
      <c r="D98" s="169">
        <f t="shared" si="2"/>
        <v>0</v>
      </c>
      <c r="E98" s="440"/>
      <c r="F98" s="451"/>
      <c r="G98" s="488"/>
    </row>
    <row r="99" spans="1:7" s="36" customFormat="1" x14ac:dyDescent="0.2">
      <c r="A99" s="447"/>
      <c r="B99" s="578"/>
      <c r="C99" s="502"/>
      <c r="D99" s="169">
        <f t="shared" si="2"/>
        <v>0</v>
      </c>
      <c r="E99" s="440"/>
      <c r="F99" s="451"/>
      <c r="G99" s="488"/>
    </row>
    <row r="100" spans="1:7" s="36" customFormat="1" x14ac:dyDescent="0.2">
      <c r="A100" s="447"/>
      <c r="B100" s="578"/>
      <c r="C100" s="502"/>
      <c r="D100" s="169">
        <f t="shared" si="2"/>
        <v>0</v>
      </c>
      <c r="E100" s="440"/>
      <c r="F100" s="451"/>
      <c r="G100" s="488"/>
    </row>
    <row r="101" spans="1:7" s="36" customFormat="1" x14ac:dyDescent="0.2">
      <c r="A101" s="447"/>
      <c r="B101" s="578"/>
      <c r="C101" s="502"/>
      <c r="D101" s="169">
        <f t="shared" si="2"/>
        <v>0</v>
      </c>
      <c r="E101" s="440"/>
      <c r="F101" s="451"/>
      <c r="G101" s="488"/>
    </row>
    <row r="102" spans="1:7" s="36" customFormat="1" x14ac:dyDescent="0.2">
      <c r="A102" s="447"/>
      <c r="B102" s="578"/>
      <c r="C102" s="502"/>
      <c r="D102" s="169">
        <f t="shared" si="2"/>
        <v>0</v>
      </c>
      <c r="E102" s="440"/>
      <c r="F102" s="451"/>
      <c r="G102" s="488"/>
    </row>
    <row r="103" spans="1:7" s="36" customFormat="1" x14ac:dyDescent="0.2">
      <c r="A103" s="447"/>
      <c r="B103" s="578"/>
      <c r="C103" s="502"/>
      <c r="D103" s="169">
        <f t="shared" si="2"/>
        <v>0</v>
      </c>
      <c r="E103" s="440"/>
      <c r="F103" s="451"/>
      <c r="G103" s="488"/>
    </row>
    <row r="104" spans="1:7" s="36" customFormat="1" x14ac:dyDescent="0.2">
      <c r="A104" s="447"/>
      <c r="B104" s="578"/>
      <c r="C104" s="502"/>
      <c r="D104" s="169">
        <f t="shared" si="2"/>
        <v>0</v>
      </c>
      <c r="E104" s="440"/>
      <c r="F104" s="451"/>
      <c r="G104" s="488"/>
    </row>
    <row r="105" spans="1:7" s="36" customFormat="1" x14ac:dyDescent="0.2">
      <c r="A105" s="447"/>
      <c r="B105" s="578"/>
      <c r="C105" s="502"/>
      <c r="D105" s="169">
        <f t="shared" si="2"/>
        <v>0</v>
      </c>
      <c r="E105" s="440"/>
      <c r="F105" s="451"/>
      <c r="G105" s="488"/>
    </row>
    <row r="106" spans="1:7" s="36" customFormat="1" x14ac:dyDescent="0.2">
      <c r="A106" s="447"/>
      <c r="B106" s="578"/>
      <c r="C106" s="502"/>
      <c r="D106" s="169">
        <f t="shared" si="2"/>
        <v>0</v>
      </c>
      <c r="E106" s="440"/>
      <c r="F106" s="451"/>
      <c r="G106" s="488"/>
    </row>
    <row r="107" spans="1:7" s="36" customFormat="1" x14ac:dyDescent="0.2">
      <c r="A107" s="447"/>
      <c r="B107" s="578"/>
      <c r="C107" s="502"/>
      <c r="D107" s="169">
        <f t="shared" si="2"/>
        <v>0</v>
      </c>
      <c r="E107" s="440"/>
      <c r="F107" s="451"/>
      <c r="G107" s="488"/>
    </row>
    <row r="108" spans="1:7" s="36" customFormat="1" x14ac:dyDescent="0.2">
      <c r="A108" s="447"/>
      <c r="B108" s="578"/>
      <c r="C108" s="502"/>
      <c r="D108" s="169">
        <f t="shared" si="2"/>
        <v>0</v>
      </c>
      <c r="E108" s="440"/>
      <c r="F108" s="451"/>
      <c r="G108" s="488"/>
    </row>
    <row r="109" spans="1:7" s="36" customFormat="1" x14ac:dyDescent="0.2">
      <c r="A109" s="447"/>
      <c r="B109" s="578"/>
      <c r="C109" s="502"/>
      <c r="D109" s="169">
        <f t="shared" si="2"/>
        <v>0</v>
      </c>
      <c r="E109" s="440"/>
      <c r="F109" s="451"/>
      <c r="G109" s="488"/>
    </row>
    <row r="110" spans="1:7" s="36" customFormat="1" x14ac:dyDescent="0.2">
      <c r="A110" s="447"/>
      <c r="B110" s="578"/>
      <c r="C110" s="502"/>
      <c r="D110" s="169">
        <f t="shared" si="2"/>
        <v>0</v>
      </c>
      <c r="E110" s="440"/>
      <c r="F110" s="451"/>
      <c r="G110" s="488"/>
    </row>
    <row r="111" spans="1:7" s="36" customFormat="1" x14ac:dyDescent="0.2">
      <c r="A111" s="447"/>
      <c r="B111" s="578"/>
      <c r="C111" s="502"/>
      <c r="D111" s="169">
        <f t="shared" si="2"/>
        <v>0</v>
      </c>
      <c r="E111" s="440"/>
      <c r="F111" s="451"/>
      <c r="G111" s="488"/>
    </row>
    <row r="112" spans="1:7" s="36" customFormat="1" x14ac:dyDescent="0.2">
      <c r="A112" s="447"/>
      <c r="B112" s="578"/>
      <c r="C112" s="502"/>
      <c r="D112" s="169">
        <f t="shared" si="2"/>
        <v>0</v>
      </c>
      <c r="E112" s="440"/>
      <c r="F112" s="451"/>
      <c r="G112" s="488"/>
    </row>
    <row r="113" spans="1:7" s="36" customFormat="1" x14ac:dyDescent="0.2">
      <c r="A113" s="447"/>
      <c r="B113" s="578"/>
      <c r="C113" s="502"/>
      <c r="D113" s="169">
        <f t="shared" si="2"/>
        <v>0</v>
      </c>
      <c r="E113" s="440"/>
      <c r="F113" s="451"/>
      <c r="G113" s="488"/>
    </row>
    <row r="114" spans="1:7" s="36" customFormat="1" x14ac:dyDescent="0.2">
      <c r="A114" s="447"/>
      <c r="B114" s="578"/>
      <c r="C114" s="502"/>
      <c r="D114" s="169">
        <f t="shared" si="2"/>
        <v>0</v>
      </c>
      <c r="E114" s="440"/>
      <c r="F114" s="451"/>
      <c r="G114" s="488"/>
    </row>
    <row r="115" spans="1:7" s="36" customFormat="1" x14ac:dyDescent="0.2">
      <c r="A115" s="447"/>
      <c r="B115" s="578"/>
      <c r="C115" s="502"/>
      <c r="D115" s="169">
        <f t="shared" si="2"/>
        <v>0</v>
      </c>
      <c r="E115" s="440"/>
      <c r="F115" s="451"/>
      <c r="G115" s="488"/>
    </row>
    <row r="116" spans="1:7" s="36" customFormat="1" x14ac:dyDescent="0.2">
      <c r="A116" s="447"/>
      <c r="B116" s="578"/>
      <c r="C116" s="502"/>
      <c r="D116" s="169">
        <f t="shared" si="2"/>
        <v>0</v>
      </c>
      <c r="E116" s="440"/>
      <c r="F116" s="451"/>
      <c r="G116" s="488"/>
    </row>
    <row r="117" spans="1:7" s="36" customFormat="1" x14ac:dyDescent="0.2">
      <c r="A117" s="447"/>
      <c r="B117" s="578"/>
      <c r="C117" s="502"/>
      <c r="D117" s="169">
        <f t="shared" si="2"/>
        <v>0</v>
      </c>
      <c r="E117" s="440"/>
      <c r="F117" s="451"/>
      <c r="G117" s="488"/>
    </row>
    <row r="118" spans="1:7" s="36" customFormat="1" x14ac:dyDescent="0.2">
      <c r="A118" s="447"/>
      <c r="B118" s="578"/>
      <c r="C118" s="502"/>
      <c r="D118" s="169">
        <f t="shared" si="2"/>
        <v>0</v>
      </c>
      <c r="E118" s="440"/>
      <c r="F118" s="451"/>
      <c r="G118" s="488"/>
    </row>
    <row r="119" spans="1:7" s="36" customFormat="1" x14ac:dyDescent="0.2">
      <c r="A119" s="447"/>
      <c r="B119" s="578"/>
      <c r="C119" s="502"/>
      <c r="D119" s="169">
        <f t="shared" si="2"/>
        <v>0</v>
      </c>
      <c r="E119" s="440"/>
      <c r="F119" s="451"/>
      <c r="G119" s="488"/>
    </row>
    <row r="120" spans="1:7" s="36" customFormat="1" x14ac:dyDescent="0.2">
      <c r="A120" s="447"/>
      <c r="B120" s="578"/>
      <c r="C120" s="502"/>
      <c r="D120" s="169">
        <f t="shared" si="2"/>
        <v>0</v>
      </c>
      <c r="E120" s="440"/>
      <c r="F120" s="451"/>
      <c r="G120" s="488"/>
    </row>
    <row r="121" spans="1:7" s="36" customFormat="1" x14ac:dyDescent="0.2">
      <c r="A121" s="447"/>
      <c r="B121" s="578"/>
      <c r="C121" s="502"/>
      <c r="D121" s="169">
        <f t="shared" si="2"/>
        <v>0</v>
      </c>
      <c r="E121" s="440"/>
      <c r="F121" s="451"/>
      <c r="G121" s="488"/>
    </row>
    <row r="122" spans="1:7" s="36" customFormat="1" x14ac:dyDescent="0.2">
      <c r="A122" s="447"/>
      <c r="B122" s="578"/>
      <c r="C122" s="502"/>
      <c r="D122" s="169">
        <f t="shared" si="2"/>
        <v>0</v>
      </c>
      <c r="E122" s="440"/>
      <c r="F122" s="451"/>
      <c r="G122" s="488"/>
    </row>
    <row r="123" spans="1:7" s="36" customFormat="1" x14ac:dyDescent="0.2">
      <c r="A123" s="447"/>
      <c r="B123" s="578"/>
      <c r="C123" s="502"/>
      <c r="D123" s="169">
        <f t="shared" si="2"/>
        <v>0</v>
      </c>
      <c r="E123" s="440"/>
      <c r="F123" s="451"/>
      <c r="G123" s="488"/>
    </row>
    <row r="124" spans="1:7" s="36" customFormat="1" x14ac:dyDescent="0.2">
      <c r="A124" s="447"/>
      <c r="B124" s="578"/>
      <c r="C124" s="502"/>
      <c r="D124" s="169">
        <f t="shared" si="2"/>
        <v>0</v>
      </c>
      <c r="E124" s="440"/>
      <c r="F124" s="451"/>
      <c r="G124" s="488"/>
    </row>
    <row r="125" spans="1:7" s="36" customFormat="1" x14ac:dyDescent="0.2">
      <c r="A125" s="447"/>
      <c r="B125" s="578"/>
      <c r="C125" s="502"/>
      <c r="D125" s="169">
        <f t="shared" si="2"/>
        <v>0</v>
      </c>
      <c r="E125" s="440"/>
      <c r="F125" s="451"/>
      <c r="G125" s="488"/>
    </row>
    <row r="126" spans="1:7" s="36" customFormat="1" x14ac:dyDescent="0.2">
      <c r="A126" s="447"/>
      <c r="B126" s="578"/>
      <c r="C126" s="502"/>
      <c r="D126" s="169">
        <f t="shared" si="2"/>
        <v>0</v>
      </c>
      <c r="E126" s="440"/>
      <c r="F126" s="451"/>
      <c r="G126" s="488"/>
    </row>
    <row r="127" spans="1:7" s="36" customFormat="1" x14ac:dyDescent="0.2">
      <c r="A127" s="447"/>
      <c r="B127" s="578"/>
      <c r="C127" s="502"/>
      <c r="D127" s="169">
        <f t="shared" si="2"/>
        <v>0</v>
      </c>
      <c r="E127" s="440"/>
      <c r="F127" s="451"/>
      <c r="G127" s="488"/>
    </row>
    <row r="128" spans="1:7" s="36" customFormat="1" x14ac:dyDescent="0.2">
      <c r="A128" s="447"/>
      <c r="B128" s="578"/>
      <c r="C128" s="502"/>
      <c r="D128" s="169">
        <f t="shared" si="2"/>
        <v>0</v>
      </c>
      <c r="E128" s="440"/>
      <c r="F128" s="451"/>
      <c r="G128" s="488"/>
    </row>
    <row r="129" spans="1:7" s="36" customFormat="1" x14ac:dyDescent="0.2">
      <c r="A129" s="447"/>
      <c r="B129" s="578"/>
      <c r="C129" s="502"/>
      <c r="D129" s="169">
        <f t="shared" si="2"/>
        <v>0</v>
      </c>
      <c r="E129" s="440"/>
      <c r="F129" s="451"/>
      <c r="G129" s="488"/>
    </row>
    <row r="130" spans="1:7" s="36" customFormat="1" x14ac:dyDescent="0.2">
      <c r="A130" s="447"/>
      <c r="B130" s="578"/>
      <c r="C130" s="502"/>
      <c r="D130" s="169">
        <f t="shared" si="2"/>
        <v>0</v>
      </c>
      <c r="E130" s="440"/>
      <c r="F130" s="451"/>
      <c r="G130" s="488"/>
    </row>
    <row r="131" spans="1:7" s="36" customFormat="1" x14ac:dyDescent="0.2">
      <c r="A131" s="447"/>
      <c r="B131" s="578"/>
      <c r="C131" s="502"/>
      <c r="D131" s="169">
        <f t="shared" si="2"/>
        <v>0</v>
      </c>
      <c r="E131" s="440"/>
      <c r="F131" s="451"/>
      <c r="G131" s="488"/>
    </row>
    <row r="132" spans="1:7" s="36" customFormat="1" x14ac:dyDescent="0.2">
      <c r="A132" s="447"/>
      <c r="B132" s="578"/>
      <c r="C132" s="502"/>
      <c r="D132" s="169">
        <f t="shared" si="2"/>
        <v>0</v>
      </c>
      <c r="E132" s="440"/>
      <c r="F132" s="451"/>
      <c r="G132" s="488"/>
    </row>
    <row r="133" spans="1:7" s="36" customFormat="1" x14ac:dyDescent="0.2">
      <c r="A133" s="447"/>
      <c r="B133" s="578"/>
      <c r="C133" s="502"/>
      <c r="D133" s="169">
        <f t="shared" si="2"/>
        <v>0</v>
      </c>
      <c r="E133" s="440"/>
      <c r="F133" s="451"/>
      <c r="G133" s="488"/>
    </row>
    <row r="134" spans="1:7" s="36" customFormat="1" x14ac:dyDescent="0.2">
      <c r="A134" s="447"/>
      <c r="B134" s="578"/>
      <c r="C134" s="502"/>
      <c r="D134" s="169">
        <f t="shared" si="2"/>
        <v>0</v>
      </c>
      <c r="E134" s="440"/>
      <c r="F134" s="451"/>
      <c r="G134" s="488"/>
    </row>
    <row r="135" spans="1:7" s="36" customFormat="1" x14ac:dyDescent="0.2">
      <c r="A135" s="447"/>
      <c r="B135" s="578"/>
      <c r="C135" s="502"/>
      <c r="D135" s="169">
        <f t="shared" si="2"/>
        <v>0</v>
      </c>
      <c r="E135" s="440"/>
      <c r="F135" s="451"/>
      <c r="G135" s="488"/>
    </row>
    <row r="136" spans="1:7" s="36" customFormat="1" x14ac:dyDescent="0.2">
      <c r="A136" s="447"/>
      <c r="B136" s="578"/>
      <c r="C136" s="502"/>
      <c r="D136" s="169">
        <f t="shared" si="2"/>
        <v>0</v>
      </c>
      <c r="E136" s="440"/>
      <c r="F136" s="451"/>
      <c r="G136" s="488"/>
    </row>
    <row r="137" spans="1:7" s="36" customFormat="1" x14ac:dyDescent="0.2">
      <c r="A137" s="447"/>
      <c r="B137" s="578"/>
      <c r="C137" s="502"/>
      <c r="D137" s="169">
        <f t="shared" si="2"/>
        <v>0</v>
      </c>
      <c r="E137" s="440"/>
      <c r="F137" s="451"/>
      <c r="G137" s="488"/>
    </row>
    <row r="138" spans="1:7" s="36" customFormat="1" x14ac:dyDescent="0.2">
      <c r="A138" s="447"/>
      <c r="B138" s="578"/>
      <c r="C138" s="502"/>
      <c r="D138" s="169">
        <f t="shared" si="2"/>
        <v>0</v>
      </c>
      <c r="E138" s="440"/>
      <c r="F138" s="451"/>
      <c r="G138" s="488"/>
    </row>
    <row r="139" spans="1:7" s="36" customFormat="1" x14ac:dyDescent="0.2">
      <c r="A139" s="447"/>
      <c r="B139" s="578"/>
      <c r="C139" s="502"/>
      <c r="D139" s="169">
        <f t="shared" si="2"/>
        <v>0</v>
      </c>
      <c r="E139" s="440"/>
      <c r="F139" s="451"/>
      <c r="G139" s="488"/>
    </row>
    <row r="140" spans="1:7" s="36" customFormat="1" x14ac:dyDescent="0.2">
      <c r="A140" s="447"/>
      <c r="B140" s="578"/>
      <c r="C140" s="502"/>
      <c r="D140" s="169">
        <f t="shared" si="2"/>
        <v>0</v>
      </c>
      <c r="E140" s="440"/>
      <c r="F140" s="451"/>
      <c r="G140" s="488"/>
    </row>
    <row r="141" spans="1:7" s="36" customFormat="1" x14ac:dyDescent="0.2">
      <c r="A141" s="447"/>
      <c r="B141" s="578"/>
      <c r="C141" s="502"/>
      <c r="D141" s="169">
        <f t="shared" si="2"/>
        <v>0</v>
      </c>
      <c r="E141" s="440"/>
      <c r="F141" s="451"/>
      <c r="G141" s="488"/>
    </row>
    <row r="142" spans="1:7" s="36" customFormat="1" x14ac:dyDescent="0.2">
      <c r="A142" s="447"/>
      <c r="B142" s="578"/>
      <c r="C142" s="502"/>
      <c r="D142" s="169">
        <f t="shared" ref="D142" si="3">B142*C142</f>
        <v>0</v>
      </c>
      <c r="E142" s="440"/>
      <c r="F142" s="451"/>
      <c r="G142" s="488"/>
    </row>
    <row r="143" spans="1:7" s="36" customFormat="1" x14ac:dyDescent="0.2">
      <c r="A143" s="448"/>
      <c r="B143" s="578"/>
      <c r="C143" s="502"/>
      <c r="D143" s="169">
        <f t="shared" si="2"/>
        <v>0</v>
      </c>
      <c r="E143" s="440"/>
      <c r="F143" s="451"/>
      <c r="G143" s="488"/>
    </row>
    <row r="144" spans="1:7" s="36" customFormat="1" x14ac:dyDescent="0.2">
      <c r="A144" s="449"/>
      <c r="B144" s="581"/>
      <c r="C144" s="503"/>
      <c r="D144" s="169">
        <f t="shared" si="2"/>
        <v>0</v>
      </c>
      <c r="E144" s="441"/>
      <c r="F144" s="452"/>
      <c r="G144" s="488"/>
    </row>
    <row r="145" spans="1:7" s="36" customFormat="1" x14ac:dyDescent="0.2">
      <c r="A145" s="449"/>
      <c r="B145" s="581"/>
      <c r="C145" s="503"/>
      <c r="D145" s="169">
        <f t="shared" si="2"/>
        <v>0</v>
      </c>
      <c r="E145" s="441"/>
      <c r="F145" s="452"/>
      <c r="G145" s="488"/>
    </row>
    <row r="146" spans="1:7" s="36" customFormat="1" x14ac:dyDescent="0.2">
      <c r="A146" s="449"/>
      <c r="B146" s="581"/>
      <c r="C146" s="503"/>
      <c r="D146" s="169">
        <f t="shared" si="2"/>
        <v>0</v>
      </c>
      <c r="E146" s="441"/>
      <c r="F146" s="452"/>
      <c r="G146" s="488"/>
    </row>
    <row r="147" spans="1:7" s="36" customFormat="1" x14ac:dyDescent="0.2">
      <c r="A147" s="449"/>
      <c r="B147" s="581"/>
      <c r="C147" s="503"/>
      <c r="D147" s="169">
        <f t="shared" si="2"/>
        <v>0</v>
      </c>
      <c r="E147" s="441"/>
      <c r="F147" s="452"/>
      <c r="G147" s="488"/>
    </row>
    <row r="148" spans="1:7" s="36" customFormat="1" x14ac:dyDescent="0.2">
      <c r="A148" s="449"/>
      <c r="B148" s="581"/>
      <c r="C148" s="503"/>
      <c r="D148" s="169">
        <f t="shared" si="2"/>
        <v>0</v>
      </c>
      <c r="E148" s="441"/>
      <c r="F148" s="452"/>
      <c r="G148" s="488"/>
    </row>
    <row r="149" spans="1:7" s="36" customFormat="1" x14ac:dyDescent="0.2">
      <c r="A149" s="449"/>
      <c r="B149" s="581"/>
      <c r="C149" s="503"/>
      <c r="D149" s="169">
        <f t="shared" si="2"/>
        <v>0</v>
      </c>
      <c r="E149" s="441"/>
      <c r="F149" s="452"/>
      <c r="G149" s="488"/>
    </row>
    <row r="150" spans="1:7" s="36" customFormat="1" x14ac:dyDescent="0.2">
      <c r="A150" s="449"/>
      <c r="B150" s="581"/>
      <c r="C150" s="503"/>
      <c r="D150" s="169">
        <f t="shared" si="2"/>
        <v>0</v>
      </c>
      <c r="E150" s="441"/>
      <c r="F150" s="452"/>
      <c r="G150" s="488"/>
    </row>
    <row r="151" spans="1:7" s="36" customFormat="1" x14ac:dyDescent="0.2">
      <c r="A151" s="449"/>
      <c r="B151" s="581"/>
      <c r="C151" s="503"/>
      <c r="D151" s="169">
        <f t="shared" ref="D151:D152" si="4">B151*C151</f>
        <v>0</v>
      </c>
      <c r="E151" s="441"/>
      <c r="F151" s="452"/>
      <c r="G151" s="488"/>
    </row>
    <row r="152" spans="1:7" s="36" customFormat="1" ht="13.5" thickBot="1" x14ac:dyDescent="0.25">
      <c r="A152" s="449"/>
      <c r="B152" s="581"/>
      <c r="C152" s="503"/>
      <c r="D152" s="169">
        <f t="shared" si="4"/>
        <v>0</v>
      </c>
      <c r="E152" s="441"/>
      <c r="F152" s="452"/>
      <c r="G152" s="488"/>
    </row>
    <row r="153" spans="1:7" ht="13.5" thickBot="1" x14ac:dyDescent="0.25">
      <c r="A153" s="1259" t="s">
        <v>179</v>
      </c>
      <c r="B153" s="1260"/>
      <c r="C153" s="1261"/>
      <c r="D153" s="170">
        <f>SUM(D83:D152)</f>
        <v>0</v>
      </c>
      <c r="E153" s="1262"/>
      <c r="F153" s="1263"/>
      <c r="G153" s="488"/>
    </row>
    <row r="154" spans="1:7" s="756" customFormat="1" ht="13.5" thickBot="1" x14ac:dyDescent="0.25">
      <c r="A154" s="680"/>
      <c r="B154" s="753"/>
      <c r="C154" s="753"/>
      <c r="D154" s="681"/>
      <c r="E154" s="754"/>
      <c r="F154" s="755"/>
      <c r="G154" s="684"/>
    </row>
    <row r="155" spans="1:7" ht="15.75" thickBot="1" x14ac:dyDescent="0.25">
      <c r="A155" s="1251" t="s">
        <v>13</v>
      </c>
      <c r="B155" s="1252"/>
      <c r="C155" s="1252"/>
      <c r="D155" s="1252"/>
      <c r="E155" s="1252"/>
      <c r="F155" s="1253"/>
      <c r="G155" s="488"/>
    </row>
    <row r="156" spans="1:7" x14ac:dyDescent="0.2">
      <c r="A156" s="758"/>
      <c r="B156" s="759"/>
      <c r="C156" s="760"/>
      <c r="D156" s="761">
        <f>B156*C156</f>
        <v>0</v>
      </c>
      <c r="E156" s="762"/>
      <c r="F156" s="763"/>
      <c r="G156" s="488"/>
    </row>
    <row r="157" spans="1:7" s="16" customFormat="1" x14ac:dyDescent="0.2">
      <c r="A157" s="764"/>
      <c r="B157" s="765"/>
      <c r="C157" s="766"/>
      <c r="D157" s="767">
        <f>B157*C157</f>
        <v>0</v>
      </c>
      <c r="E157" s="768"/>
      <c r="F157" s="769"/>
    </row>
    <row r="158" spans="1:7" s="36" customFormat="1" ht="15.75" customHeight="1" x14ac:dyDescent="0.2">
      <c r="A158" s="764"/>
      <c r="B158" s="765"/>
      <c r="C158" s="766"/>
      <c r="D158" s="767">
        <f t="shared" ref="D158:D159" si="5">B158*C158</f>
        <v>0</v>
      </c>
      <c r="E158" s="768"/>
      <c r="F158" s="769"/>
      <c r="G158" s="488"/>
    </row>
    <row r="159" spans="1:7" s="36" customFormat="1" ht="15.75" customHeight="1" x14ac:dyDescent="0.2">
      <c r="A159" s="764"/>
      <c r="B159" s="765"/>
      <c r="C159" s="766"/>
      <c r="D159" s="767">
        <f t="shared" si="5"/>
        <v>0</v>
      </c>
      <c r="E159" s="768"/>
      <c r="F159" s="769"/>
      <c r="G159" s="488"/>
    </row>
    <row r="160" spans="1:7" s="36" customFormat="1" x14ac:dyDescent="0.2">
      <c r="A160" s="764"/>
      <c r="B160" s="765"/>
      <c r="C160" s="766"/>
      <c r="D160" s="767">
        <f>B160*C160</f>
        <v>0</v>
      </c>
      <c r="E160" s="768"/>
      <c r="F160" s="769"/>
      <c r="G160" s="488"/>
    </row>
    <row r="161" spans="1:7" s="36" customFormat="1" x14ac:dyDescent="0.2">
      <c r="A161" s="764"/>
      <c r="B161" s="765"/>
      <c r="C161" s="766"/>
      <c r="D161" s="767">
        <f t="shared" ref="D161:D224" si="6">B161*C161</f>
        <v>0</v>
      </c>
      <c r="E161" s="768"/>
      <c r="F161" s="769"/>
      <c r="G161" s="488"/>
    </row>
    <row r="162" spans="1:7" s="36" customFormat="1" ht="15.75" customHeight="1" x14ac:dyDescent="0.2">
      <c r="A162" s="764"/>
      <c r="B162" s="765"/>
      <c r="C162" s="766"/>
      <c r="D162" s="767">
        <f t="shared" si="6"/>
        <v>0</v>
      </c>
      <c r="E162" s="768"/>
      <c r="F162" s="769"/>
      <c r="G162" s="488"/>
    </row>
    <row r="163" spans="1:7" s="36" customFormat="1" x14ac:dyDescent="0.2">
      <c r="A163" s="764"/>
      <c r="B163" s="765"/>
      <c r="C163" s="766"/>
      <c r="D163" s="767">
        <f t="shared" si="6"/>
        <v>0</v>
      </c>
      <c r="E163" s="768"/>
      <c r="F163" s="769"/>
      <c r="G163" s="488"/>
    </row>
    <row r="164" spans="1:7" s="36" customFormat="1" x14ac:dyDescent="0.2">
      <c r="A164" s="764"/>
      <c r="B164" s="765"/>
      <c r="C164" s="766"/>
      <c r="D164" s="767">
        <f t="shared" si="6"/>
        <v>0</v>
      </c>
      <c r="E164" s="768"/>
      <c r="F164" s="769"/>
      <c r="G164" s="488"/>
    </row>
    <row r="165" spans="1:7" s="36" customFormat="1" x14ac:dyDescent="0.2">
      <c r="A165" s="764"/>
      <c r="B165" s="765"/>
      <c r="C165" s="766"/>
      <c r="D165" s="767">
        <f t="shared" si="6"/>
        <v>0</v>
      </c>
      <c r="E165" s="768"/>
      <c r="F165" s="769"/>
      <c r="G165" s="488"/>
    </row>
    <row r="166" spans="1:7" s="36" customFormat="1" x14ac:dyDescent="0.2">
      <c r="A166" s="764"/>
      <c r="B166" s="765"/>
      <c r="C166" s="766"/>
      <c r="D166" s="767">
        <f t="shared" si="6"/>
        <v>0</v>
      </c>
      <c r="E166" s="768"/>
      <c r="F166" s="769"/>
      <c r="G166" s="488"/>
    </row>
    <row r="167" spans="1:7" s="36" customFormat="1" x14ac:dyDescent="0.2">
      <c r="A167" s="764"/>
      <c r="B167" s="765"/>
      <c r="C167" s="766"/>
      <c r="D167" s="767">
        <f t="shared" si="6"/>
        <v>0</v>
      </c>
      <c r="E167" s="768"/>
      <c r="F167" s="769"/>
      <c r="G167" s="488"/>
    </row>
    <row r="168" spans="1:7" s="36" customFormat="1" x14ac:dyDescent="0.2">
      <c r="A168" s="764"/>
      <c r="B168" s="765"/>
      <c r="C168" s="766"/>
      <c r="D168" s="767">
        <f t="shared" si="6"/>
        <v>0</v>
      </c>
      <c r="E168" s="768"/>
      <c r="F168" s="769"/>
      <c r="G168" s="488"/>
    </row>
    <row r="169" spans="1:7" s="36" customFormat="1" x14ac:dyDescent="0.2">
      <c r="A169" s="764"/>
      <c r="B169" s="765"/>
      <c r="C169" s="766"/>
      <c r="D169" s="767">
        <f t="shared" si="6"/>
        <v>0</v>
      </c>
      <c r="E169" s="768"/>
      <c r="F169" s="769"/>
      <c r="G169" s="488"/>
    </row>
    <row r="170" spans="1:7" s="36" customFormat="1" x14ac:dyDescent="0.2">
      <c r="A170" s="764"/>
      <c r="B170" s="765"/>
      <c r="C170" s="766"/>
      <c r="D170" s="767">
        <f t="shared" si="6"/>
        <v>0</v>
      </c>
      <c r="E170" s="768"/>
      <c r="F170" s="769"/>
      <c r="G170" s="488"/>
    </row>
    <row r="171" spans="1:7" s="36" customFormat="1" x14ac:dyDescent="0.2">
      <c r="A171" s="764"/>
      <c r="B171" s="765"/>
      <c r="C171" s="766"/>
      <c r="D171" s="767">
        <f t="shared" si="6"/>
        <v>0</v>
      </c>
      <c r="E171" s="768"/>
      <c r="F171" s="769"/>
      <c r="G171" s="488"/>
    </row>
    <row r="172" spans="1:7" s="36" customFormat="1" x14ac:dyDescent="0.2">
      <c r="A172" s="764"/>
      <c r="B172" s="765"/>
      <c r="C172" s="766"/>
      <c r="D172" s="767">
        <f t="shared" si="6"/>
        <v>0</v>
      </c>
      <c r="E172" s="768"/>
      <c r="F172" s="769"/>
      <c r="G172" s="488"/>
    </row>
    <row r="173" spans="1:7" s="36" customFormat="1" x14ac:dyDescent="0.2">
      <c r="A173" s="764"/>
      <c r="B173" s="765"/>
      <c r="C173" s="766"/>
      <c r="D173" s="767">
        <f t="shared" si="6"/>
        <v>0</v>
      </c>
      <c r="E173" s="768"/>
      <c r="F173" s="769"/>
      <c r="G173" s="488"/>
    </row>
    <row r="174" spans="1:7" s="36" customFormat="1" x14ac:dyDescent="0.2">
      <c r="A174" s="764"/>
      <c r="B174" s="765"/>
      <c r="C174" s="766"/>
      <c r="D174" s="767">
        <f t="shared" si="6"/>
        <v>0</v>
      </c>
      <c r="E174" s="768"/>
      <c r="F174" s="769"/>
      <c r="G174" s="488"/>
    </row>
    <row r="175" spans="1:7" s="36" customFormat="1" x14ac:dyDescent="0.2">
      <c r="A175" s="764"/>
      <c r="B175" s="765"/>
      <c r="C175" s="766"/>
      <c r="D175" s="767">
        <f t="shared" si="6"/>
        <v>0</v>
      </c>
      <c r="E175" s="768"/>
      <c r="F175" s="769"/>
      <c r="G175" s="488"/>
    </row>
    <row r="176" spans="1:7" s="36" customFormat="1" x14ac:dyDescent="0.2">
      <c r="A176" s="764"/>
      <c r="B176" s="765"/>
      <c r="C176" s="766"/>
      <c r="D176" s="767">
        <f t="shared" si="6"/>
        <v>0</v>
      </c>
      <c r="E176" s="768"/>
      <c r="F176" s="769"/>
      <c r="G176" s="488"/>
    </row>
    <row r="177" spans="1:7" s="36" customFormat="1" x14ac:dyDescent="0.2">
      <c r="A177" s="764"/>
      <c r="B177" s="765"/>
      <c r="C177" s="766"/>
      <c r="D177" s="767">
        <f t="shared" si="6"/>
        <v>0</v>
      </c>
      <c r="E177" s="768"/>
      <c r="F177" s="769"/>
      <c r="G177" s="488"/>
    </row>
    <row r="178" spans="1:7" s="36" customFormat="1" x14ac:dyDescent="0.2">
      <c r="A178" s="764"/>
      <c r="B178" s="765"/>
      <c r="C178" s="766"/>
      <c r="D178" s="767">
        <f t="shared" si="6"/>
        <v>0</v>
      </c>
      <c r="E178" s="768"/>
      <c r="F178" s="769"/>
      <c r="G178" s="488"/>
    </row>
    <row r="179" spans="1:7" s="36" customFormat="1" x14ac:dyDescent="0.2">
      <c r="A179" s="764"/>
      <c r="B179" s="765"/>
      <c r="C179" s="766"/>
      <c r="D179" s="767">
        <f t="shared" si="6"/>
        <v>0</v>
      </c>
      <c r="E179" s="768"/>
      <c r="F179" s="769"/>
      <c r="G179" s="488"/>
    </row>
    <row r="180" spans="1:7" s="36" customFormat="1" x14ac:dyDescent="0.2">
      <c r="A180" s="764"/>
      <c r="B180" s="765"/>
      <c r="C180" s="766"/>
      <c r="D180" s="767">
        <f t="shared" si="6"/>
        <v>0</v>
      </c>
      <c r="E180" s="768"/>
      <c r="F180" s="769"/>
      <c r="G180" s="488"/>
    </row>
    <row r="181" spans="1:7" s="36" customFormat="1" x14ac:dyDescent="0.2">
      <c r="A181" s="764"/>
      <c r="B181" s="765"/>
      <c r="C181" s="766"/>
      <c r="D181" s="767">
        <f t="shared" si="6"/>
        <v>0</v>
      </c>
      <c r="E181" s="768"/>
      <c r="F181" s="769"/>
      <c r="G181" s="488"/>
    </row>
    <row r="182" spans="1:7" s="36" customFormat="1" x14ac:dyDescent="0.2">
      <c r="A182" s="764"/>
      <c r="B182" s="765"/>
      <c r="C182" s="766"/>
      <c r="D182" s="767">
        <f t="shared" si="6"/>
        <v>0</v>
      </c>
      <c r="E182" s="768"/>
      <c r="F182" s="769"/>
      <c r="G182" s="488"/>
    </row>
    <row r="183" spans="1:7" s="36" customFormat="1" x14ac:dyDescent="0.2">
      <c r="A183" s="764"/>
      <c r="B183" s="765"/>
      <c r="C183" s="766"/>
      <c r="D183" s="767">
        <f t="shared" si="6"/>
        <v>0</v>
      </c>
      <c r="E183" s="768"/>
      <c r="F183" s="769"/>
      <c r="G183" s="488"/>
    </row>
    <row r="184" spans="1:7" s="36" customFormat="1" x14ac:dyDescent="0.2">
      <c r="A184" s="764"/>
      <c r="B184" s="765"/>
      <c r="C184" s="766"/>
      <c r="D184" s="767">
        <f t="shared" si="6"/>
        <v>0</v>
      </c>
      <c r="E184" s="768"/>
      <c r="F184" s="769"/>
      <c r="G184" s="488"/>
    </row>
    <row r="185" spans="1:7" s="36" customFormat="1" x14ac:dyDescent="0.2">
      <c r="A185" s="764"/>
      <c r="B185" s="765"/>
      <c r="C185" s="766"/>
      <c r="D185" s="767">
        <f t="shared" si="6"/>
        <v>0</v>
      </c>
      <c r="E185" s="768"/>
      <c r="F185" s="769"/>
      <c r="G185" s="488"/>
    </row>
    <row r="186" spans="1:7" s="36" customFormat="1" x14ac:dyDescent="0.2">
      <c r="A186" s="764"/>
      <c r="B186" s="765"/>
      <c r="C186" s="766"/>
      <c r="D186" s="767">
        <f t="shared" si="6"/>
        <v>0</v>
      </c>
      <c r="E186" s="768"/>
      <c r="F186" s="769"/>
      <c r="G186" s="488"/>
    </row>
    <row r="187" spans="1:7" s="36" customFormat="1" x14ac:dyDescent="0.2">
      <c r="A187" s="764"/>
      <c r="B187" s="765"/>
      <c r="C187" s="766"/>
      <c r="D187" s="767">
        <f t="shared" si="6"/>
        <v>0</v>
      </c>
      <c r="E187" s="768"/>
      <c r="F187" s="769"/>
      <c r="G187" s="488"/>
    </row>
    <row r="188" spans="1:7" s="36" customFormat="1" x14ac:dyDescent="0.2">
      <c r="A188" s="764"/>
      <c r="B188" s="765"/>
      <c r="C188" s="766"/>
      <c r="D188" s="767">
        <f t="shared" si="6"/>
        <v>0</v>
      </c>
      <c r="E188" s="768"/>
      <c r="F188" s="769"/>
      <c r="G188" s="488"/>
    </row>
    <row r="189" spans="1:7" s="36" customFormat="1" x14ac:dyDescent="0.2">
      <c r="A189" s="764"/>
      <c r="B189" s="765"/>
      <c r="C189" s="766"/>
      <c r="D189" s="767">
        <f t="shared" si="6"/>
        <v>0</v>
      </c>
      <c r="E189" s="768"/>
      <c r="F189" s="769"/>
      <c r="G189" s="488"/>
    </row>
    <row r="190" spans="1:7" s="36" customFormat="1" x14ac:dyDescent="0.2">
      <c r="A190" s="764"/>
      <c r="B190" s="765"/>
      <c r="C190" s="766"/>
      <c r="D190" s="767">
        <f t="shared" si="6"/>
        <v>0</v>
      </c>
      <c r="E190" s="768"/>
      <c r="F190" s="769"/>
      <c r="G190" s="488"/>
    </row>
    <row r="191" spans="1:7" s="36" customFormat="1" x14ac:dyDescent="0.2">
      <c r="A191" s="764"/>
      <c r="B191" s="765"/>
      <c r="C191" s="766"/>
      <c r="D191" s="767">
        <f t="shared" si="6"/>
        <v>0</v>
      </c>
      <c r="E191" s="768"/>
      <c r="F191" s="769"/>
      <c r="G191" s="488"/>
    </row>
    <row r="192" spans="1:7" s="36" customFormat="1" x14ac:dyDescent="0.2">
      <c r="A192" s="764"/>
      <c r="B192" s="765"/>
      <c r="C192" s="766"/>
      <c r="D192" s="767">
        <f t="shared" si="6"/>
        <v>0</v>
      </c>
      <c r="E192" s="768"/>
      <c r="F192" s="769"/>
      <c r="G192" s="488"/>
    </row>
    <row r="193" spans="1:7" s="36" customFormat="1" x14ac:dyDescent="0.2">
      <c r="A193" s="764"/>
      <c r="B193" s="765"/>
      <c r="C193" s="766"/>
      <c r="D193" s="767">
        <f t="shared" si="6"/>
        <v>0</v>
      </c>
      <c r="E193" s="768"/>
      <c r="F193" s="769"/>
      <c r="G193" s="488"/>
    </row>
    <row r="194" spans="1:7" s="36" customFormat="1" x14ac:dyDescent="0.2">
      <c r="A194" s="764"/>
      <c r="B194" s="765"/>
      <c r="C194" s="766"/>
      <c r="D194" s="767">
        <f t="shared" si="6"/>
        <v>0</v>
      </c>
      <c r="E194" s="768"/>
      <c r="F194" s="769"/>
      <c r="G194" s="488"/>
    </row>
    <row r="195" spans="1:7" s="36" customFormat="1" x14ac:dyDescent="0.2">
      <c r="A195" s="764"/>
      <c r="B195" s="765"/>
      <c r="C195" s="766"/>
      <c r="D195" s="767">
        <f t="shared" si="6"/>
        <v>0</v>
      </c>
      <c r="E195" s="768"/>
      <c r="F195" s="769"/>
      <c r="G195" s="488"/>
    </row>
    <row r="196" spans="1:7" s="36" customFormat="1" x14ac:dyDescent="0.2">
      <c r="A196" s="764"/>
      <c r="B196" s="765"/>
      <c r="C196" s="766"/>
      <c r="D196" s="767">
        <f t="shared" si="6"/>
        <v>0</v>
      </c>
      <c r="E196" s="768"/>
      <c r="F196" s="769"/>
      <c r="G196" s="488"/>
    </row>
    <row r="197" spans="1:7" s="36" customFormat="1" x14ac:dyDescent="0.2">
      <c r="A197" s="764"/>
      <c r="B197" s="765"/>
      <c r="C197" s="766"/>
      <c r="D197" s="767">
        <f t="shared" si="6"/>
        <v>0</v>
      </c>
      <c r="E197" s="768"/>
      <c r="F197" s="769"/>
      <c r="G197" s="488"/>
    </row>
    <row r="198" spans="1:7" s="36" customFormat="1" x14ac:dyDescent="0.2">
      <c r="A198" s="764"/>
      <c r="B198" s="765"/>
      <c r="C198" s="766"/>
      <c r="D198" s="767">
        <f t="shared" si="6"/>
        <v>0</v>
      </c>
      <c r="E198" s="768"/>
      <c r="F198" s="769"/>
      <c r="G198" s="488"/>
    </row>
    <row r="199" spans="1:7" s="36" customFormat="1" x14ac:dyDescent="0.2">
      <c r="A199" s="764"/>
      <c r="B199" s="765"/>
      <c r="C199" s="766"/>
      <c r="D199" s="767">
        <f t="shared" si="6"/>
        <v>0</v>
      </c>
      <c r="E199" s="768"/>
      <c r="F199" s="769"/>
      <c r="G199" s="488"/>
    </row>
    <row r="200" spans="1:7" s="36" customFormat="1" x14ac:dyDescent="0.2">
      <c r="A200" s="764"/>
      <c r="B200" s="765"/>
      <c r="C200" s="766"/>
      <c r="D200" s="767">
        <f t="shared" si="6"/>
        <v>0</v>
      </c>
      <c r="E200" s="768"/>
      <c r="F200" s="769"/>
      <c r="G200" s="488"/>
    </row>
    <row r="201" spans="1:7" s="36" customFormat="1" x14ac:dyDescent="0.2">
      <c r="A201" s="764"/>
      <c r="B201" s="765"/>
      <c r="C201" s="766"/>
      <c r="D201" s="767">
        <f t="shared" si="6"/>
        <v>0</v>
      </c>
      <c r="E201" s="768"/>
      <c r="F201" s="769"/>
      <c r="G201" s="488"/>
    </row>
    <row r="202" spans="1:7" s="36" customFormat="1" x14ac:dyDescent="0.2">
      <c r="A202" s="764"/>
      <c r="B202" s="765"/>
      <c r="C202" s="766"/>
      <c r="D202" s="767">
        <f t="shared" si="6"/>
        <v>0</v>
      </c>
      <c r="E202" s="768"/>
      <c r="F202" s="769"/>
      <c r="G202" s="488"/>
    </row>
    <row r="203" spans="1:7" s="36" customFormat="1" x14ac:dyDescent="0.2">
      <c r="A203" s="764"/>
      <c r="B203" s="765"/>
      <c r="C203" s="766"/>
      <c r="D203" s="767">
        <f t="shared" si="6"/>
        <v>0</v>
      </c>
      <c r="E203" s="768"/>
      <c r="F203" s="769"/>
      <c r="G203" s="488"/>
    </row>
    <row r="204" spans="1:7" s="36" customFormat="1" x14ac:dyDescent="0.2">
      <c r="A204" s="764"/>
      <c r="B204" s="765"/>
      <c r="C204" s="766"/>
      <c r="D204" s="767">
        <f t="shared" si="6"/>
        <v>0</v>
      </c>
      <c r="E204" s="768"/>
      <c r="F204" s="769"/>
      <c r="G204" s="488"/>
    </row>
    <row r="205" spans="1:7" s="36" customFormat="1" x14ac:dyDescent="0.2">
      <c r="A205" s="764"/>
      <c r="B205" s="765"/>
      <c r="C205" s="766"/>
      <c r="D205" s="767">
        <f t="shared" si="6"/>
        <v>0</v>
      </c>
      <c r="E205" s="768"/>
      <c r="F205" s="769"/>
      <c r="G205" s="488"/>
    </row>
    <row r="206" spans="1:7" s="36" customFormat="1" x14ac:dyDescent="0.2">
      <c r="A206" s="764"/>
      <c r="B206" s="765"/>
      <c r="C206" s="766"/>
      <c r="D206" s="767">
        <f t="shared" si="6"/>
        <v>0</v>
      </c>
      <c r="E206" s="768"/>
      <c r="F206" s="769"/>
      <c r="G206" s="488"/>
    </row>
    <row r="207" spans="1:7" s="36" customFormat="1" x14ac:dyDescent="0.2">
      <c r="A207" s="764"/>
      <c r="B207" s="765"/>
      <c r="C207" s="766"/>
      <c r="D207" s="767">
        <f t="shared" si="6"/>
        <v>0</v>
      </c>
      <c r="E207" s="768"/>
      <c r="F207" s="769"/>
      <c r="G207" s="488"/>
    </row>
    <row r="208" spans="1:7" s="36" customFormat="1" x14ac:dyDescent="0.2">
      <c r="A208" s="764"/>
      <c r="B208" s="765"/>
      <c r="C208" s="766"/>
      <c r="D208" s="767">
        <f t="shared" si="6"/>
        <v>0</v>
      </c>
      <c r="E208" s="768"/>
      <c r="F208" s="769"/>
      <c r="G208" s="488"/>
    </row>
    <row r="209" spans="1:7" s="36" customFormat="1" x14ac:dyDescent="0.2">
      <c r="A209" s="764"/>
      <c r="B209" s="765"/>
      <c r="C209" s="766"/>
      <c r="D209" s="767">
        <f t="shared" si="6"/>
        <v>0</v>
      </c>
      <c r="E209" s="768"/>
      <c r="F209" s="769"/>
      <c r="G209" s="488"/>
    </row>
    <row r="210" spans="1:7" s="36" customFormat="1" x14ac:dyDescent="0.2">
      <c r="A210" s="764"/>
      <c r="B210" s="765"/>
      <c r="C210" s="766"/>
      <c r="D210" s="767">
        <f t="shared" si="6"/>
        <v>0</v>
      </c>
      <c r="E210" s="768"/>
      <c r="F210" s="769"/>
      <c r="G210" s="488"/>
    </row>
    <row r="211" spans="1:7" s="36" customFormat="1" x14ac:dyDescent="0.2">
      <c r="A211" s="764"/>
      <c r="B211" s="765"/>
      <c r="C211" s="766"/>
      <c r="D211" s="767">
        <f t="shared" si="6"/>
        <v>0</v>
      </c>
      <c r="E211" s="768"/>
      <c r="F211" s="769"/>
      <c r="G211" s="488"/>
    </row>
    <row r="212" spans="1:7" s="36" customFormat="1" x14ac:dyDescent="0.2">
      <c r="A212" s="764"/>
      <c r="B212" s="765"/>
      <c r="C212" s="766"/>
      <c r="D212" s="767">
        <f t="shared" si="6"/>
        <v>0</v>
      </c>
      <c r="E212" s="768"/>
      <c r="F212" s="769"/>
      <c r="G212" s="488"/>
    </row>
    <row r="213" spans="1:7" s="36" customFormat="1" x14ac:dyDescent="0.2">
      <c r="A213" s="764"/>
      <c r="B213" s="765"/>
      <c r="C213" s="766"/>
      <c r="D213" s="767">
        <f t="shared" si="6"/>
        <v>0</v>
      </c>
      <c r="E213" s="768"/>
      <c r="F213" s="769"/>
      <c r="G213" s="488"/>
    </row>
    <row r="214" spans="1:7" s="36" customFormat="1" x14ac:dyDescent="0.2">
      <c r="A214" s="764"/>
      <c r="B214" s="765"/>
      <c r="C214" s="766"/>
      <c r="D214" s="767">
        <f t="shared" si="6"/>
        <v>0</v>
      </c>
      <c r="E214" s="768"/>
      <c r="F214" s="769"/>
      <c r="G214" s="488"/>
    </row>
    <row r="215" spans="1:7" s="36" customFormat="1" x14ac:dyDescent="0.2">
      <c r="A215" s="764"/>
      <c r="B215" s="765"/>
      <c r="C215" s="766"/>
      <c r="D215" s="767">
        <f t="shared" si="6"/>
        <v>0</v>
      </c>
      <c r="E215" s="768"/>
      <c r="F215" s="769"/>
      <c r="G215" s="488"/>
    </row>
    <row r="216" spans="1:7" s="36" customFormat="1" x14ac:dyDescent="0.2">
      <c r="A216" s="770"/>
      <c r="B216" s="765"/>
      <c r="C216" s="766"/>
      <c r="D216" s="767">
        <f t="shared" si="6"/>
        <v>0</v>
      </c>
      <c r="E216" s="768"/>
      <c r="F216" s="769"/>
      <c r="G216" s="488"/>
    </row>
    <row r="217" spans="1:7" s="36" customFormat="1" x14ac:dyDescent="0.2">
      <c r="A217" s="771"/>
      <c r="B217" s="772"/>
      <c r="C217" s="773"/>
      <c r="D217" s="767">
        <f t="shared" si="6"/>
        <v>0</v>
      </c>
      <c r="E217" s="774"/>
      <c r="F217" s="775"/>
      <c r="G217" s="488"/>
    </row>
    <row r="218" spans="1:7" s="36" customFormat="1" x14ac:dyDescent="0.2">
      <c r="A218" s="771"/>
      <c r="B218" s="772"/>
      <c r="C218" s="773"/>
      <c r="D218" s="767">
        <f t="shared" si="6"/>
        <v>0</v>
      </c>
      <c r="E218" s="774"/>
      <c r="F218" s="775"/>
      <c r="G218" s="488"/>
    </row>
    <row r="219" spans="1:7" s="36" customFormat="1" x14ac:dyDescent="0.2">
      <c r="A219" s="771"/>
      <c r="B219" s="772"/>
      <c r="C219" s="773"/>
      <c r="D219" s="767">
        <f t="shared" si="6"/>
        <v>0</v>
      </c>
      <c r="E219" s="774"/>
      <c r="F219" s="775"/>
      <c r="G219" s="488"/>
    </row>
    <row r="220" spans="1:7" s="36" customFormat="1" x14ac:dyDescent="0.2">
      <c r="A220" s="771"/>
      <c r="B220" s="772"/>
      <c r="C220" s="773"/>
      <c r="D220" s="776">
        <f t="shared" si="6"/>
        <v>0</v>
      </c>
      <c r="E220" s="774"/>
      <c r="F220" s="775"/>
      <c r="G220" s="488"/>
    </row>
    <row r="221" spans="1:7" s="36" customFormat="1" x14ac:dyDescent="0.2">
      <c r="A221" s="771"/>
      <c r="B221" s="772"/>
      <c r="C221" s="773"/>
      <c r="D221" s="776">
        <f t="shared" si="6"/>
        <v>0</v>
      </c>
      <c r="E221" s="774"/>
      <c r="F221" s="775"/>
      <c r="G221" s="488"/>
    </row>
    <row r="222" spans="1:7" s="36" customFormat="1" x14ac:dyDescent="0.2">
      <c r="A222" s="771"/>
      <c r="B222" s="772"/>
      <c r="C222" s="773"/>
      <c r="D222" s="776">
        <f t="shared" si="6"/>
        <v>0</v>
      </c>
      <c r="E222" s="774"/>
      <c r="F222" s="775"/>
      <c r="G222" s="488"/>
    </row>
    <row r="223" spans="1:7" s="36" customFormat="1" x14ac:dyDescent="0.2">
      <c r="A223" s="771"/>
      <c r="B223" s="772"/>
      <c r="C223" s="773"/>
      <c r="D223" s="776">
        <f t="shared" si="6"/>
        <v>0</v>
      </c>
      <c r="E223" s="774"/>
      <c r="F223" s="775"/>
      <c r="G223" s="488"/>
    </row>
    <row r="224" spans="1:7" s="36" customFormat="1" x14ac:dyDescent="0.2">
      <c r="A224" s="771"/>
      <c r="B224" s="772"/>
      <c r="C224" s="773"/>
      <c r="D224" s="776">
        <f t="shared" si="6"/>
        <v>0</v>
      </c>
      <c r="E224" s="774"/>
      <c r="F224" s="775"/>
      <c r="G224" s="488"/>
    </row>
    <row r="225" spans="1:7" s="36" customFormat="1" ht="13.5" thickBot="1" x14ac:dyDescent="0.25">
      <c r="A225" s="771"/>
      <c r="B225" s="772"/>
      <c r="C225" s="773"/>
      <c r="D225" s="776">
        <f t="shared" ref="D225" si="7">B225*C225</f>
        <v>0</v>
      </c>
      <c r="E225" s="774"/>
      <c r="F225" s="775"/>
      <c r="G225" s="488"/>
    </row>
    <row r="226" spans="1:7" s="36" customFormat="1" ht="13.5" thickBot="1" x14ac:dyDescent="0.25">
      <c r="A226" s="1228" t="s">
        <v>191</v>
      </c>
      <c r="B226" s="1229"/>
      <c r="C226" s="1230"/>
      <c r="D226" s="777">
        <f>SUM(D156:D225)</f>
        <v>0</v>
      </c>
      <c r="E226" s="1231"/>
      <c r="F226" s="1232"/>
      <c r="G226" s="488"/>
    </row>
    <row r="227" spans="1:7" s="757" customFormat="1" ht="13.5" thickBot="1" x14ac:dyDescent="0.25">
      <c r="A227" s="680"/>
      <c r="B227" s="753"/>
      <c r="C227" s="753"/>
      <c r="D227" s="681"/>
      <c r="E227" s="754"/>
      <c r="F227" s="755"/>
      <c r="G227" s="684"/>
    </row>
    <row r="228" spans="1:7" ht="15.75" thickBot="1" x14ac:dyDescent="0.25">
      <c r="A228" s="1181" t="s">
        <v>291</v>
      </c>
      <c r="B228" s="1182"/>
      <c r="C228" s="1182"/>
      <c r="D228" s="1182"/>
      <c r="E228" s="1182"/>
      <c r="F228" s="1183"/>
      <c r="G228" s="488"/>
    </row>
    <row r="229" spans="1:7" s="16" customFormat="1" ht="16.5" customHeight="1" x14ac:dyDescent="0.2">
      <c r="A229" s="778"/>
      <c r="B229" s="779"/>
      <c r="C229" s="713"/>
      <c r="D229" s="780">
        <f>B229*C229</f>
        <v>0</v>
      </c>
      <c r="E229" s="781"/>
      <c r="F229" s="782"/>
    </row>
    <row r="230" spans="1:7" x14ac:dyDescent="0.2">
      <c r="A230" s="783"/>
      <c r="B230" s="784"/>
      <c r="C230" s="719"/>
      <c r="D230" s="785">
        <f>B230*C230</f>
        <v>0</v>
      </c>
      <c r="E230" s="786"/>
      <c r="F230" s="787"/>
    </row>
    <row r="231" spans="1:7" ht="13.5" customHeight="1" x14ac:dyDescent="0.2">
      <c r="A231" s="783"/>
      <c r="B231" s="784"/>
      <c r="C231" s="719"/>
      <c r="D231" s="785">
        <f t="shared" ref="D231:D232" si="8">B231*C231</f>
        <v>0</v>
      </c>
      <c r="E231" s="786"/>
      <c r="F231" s="787"/>
      <c r="G231" s="488"/>
    </row>
    <row r="232" spans="1:7" ht="13.5" customHeight="1" x14ac:dyDescent="0.2">
      <c r="A232" s="783"/>
      <c r="B232" s="784"/>
      <c r="C232" s="719"/>
      <c r="D232" s="785">
        <f t="shared" si="8"/>
        <v>0</v>
      </c>
      <c r="E232" s="786"/>
      <c r="F232" s="787"/>
      <c r="G232" s="488"/>
    </row>
    <row r="233" spans="1:7" x14ac:dyDescent="0.2">
      <c r="A233" s="783"/>
      <c r="B233" s="784"/>
      <c r="C233" s="719"/>
      <c r="D233" s="785">
        <f>B233*C233</f>
        <v>0</v>
      </c>
      <c r="E233" s="786"/>
      <c r="F233" s="787"/>
    </row>
    <row r="234" spans="1:7" x14ac:dyDescent="0.2">
      <c r="A234" s="783"/>
      <c r="B234" s="784"/>
      <c r="C234" s="719"/>
      <c r="D234" s="785">
        <f t="shared" ref="D234:D297" si="9">B234*C234</f>
        <v>0</v>
      </c>
      <c r="E234" s="786"/>
      <c r="F234" s="787"/>
    </row>
    <row r="235" spans="1:7" x14ac:dyDescent="0.2">
      <c r="A235" s="783"/>
      <c r="B235" s="784"/>
      <c r="C235" s="719"/>
      <c r="D235" s="785">
        <f t="shared" si="9"/>
        <v>0</v>
      </c>
      <c r="E235" s="786"/>
      <c r="F235" s="787"/>
    </row>
    <row r="236" spans="1:7" x14ac:dyDescent="0.2">
      <c r="A236" s="783"/>
      <c r="B236" s="784"/>
      <c r="C236" s="719"/>
      <c r="D236" s="785">
        <f t="shared" si="9"/>
        <v>0</v>
      </c>
      <c r="E236" s="786"/>
      <c r="F236" s="787"/>
    </row>
    <row r="237" spans="1:7" x14ac:dyDescent="0.2">
      <c r="A237" s="783"/>
      <c r="B237" s="784"/>
      <c r="C237" s="719"/>
      <c r="D237" s="785">
        <f t="shared" si="9"/>
        <v>0</v>
      </c>
      <c r="E237" s="786"/>
      <c r="F237" s="787"/>
    </row>
    <row r="238" spans="1:7" x14ac:dyDescent="0.2">
      <c r="A238" s="783"/>
      <c r="B238" s="784"/>
      <c r="C238" s="719"/>
      <c r="D238" s="785">
        <f t="shared" si="9"/>
        <v>0</v>
      </c>
      <c r="E238" s="786"/>
      <c r="F238" s="787"/>
    </row>
    <row r="239" spans="1:7" x14ac:dyDescent="0.2">
      <c r="A239" s="783"/>
      <c r="B239" s="784"/>
      <c r="C239" s="719"/>
      <c r="D239" s="785">
        <f t="shared" si="9"/>
        <v>0</v>
      </c>
      <c r="E239" s="786"/>
      <c r="F239" s="787"/>
    </row>
    <row r="240" spans="1:7" x14ac:dyDescent="0.2">
      <c r="A240" s="783"/>
      <c r="B240" s="784"/>
      <c r="C240" s="719"/>
      <c r="D240" s="785">
        <f t="shared" si="9"/>
        <v>0</v>
      </c>
      <c r="E240" s="786"/>
      <c r="F240" s="787"/>
    </row>
    <row r="241" spans="1:6" x14ac:dyDescent="0.2">
      <c r="A241" s="783"/>
      <c r="B241" s="784"/>
      <c r="C241" s="719"/>
      <c r="D241" s="785">
        <f t="shared" si="9"/>
        <v>0</v>
      </c>
      <c r="E241" s="786"/>
      <c r="F241" s="787"/>
    </row>
    <row r="242" spans="1:6" x14ac:dyDescent="0.2">
      <c r="A242" s="783"/>
      <c r="B242" s="784"/>
      <c r="C242" s="719"/>
      <c r="D242" s="785">
        <f t="shared" si="9"/>
        <v>0</v>
      </c>
      <c r="E242" s="786"/>
      <c r="F242" s="787"/>
    </row>
    <row r="243" spans="1:6" x14ac:dyDescent="0.2">
      <c r="A243" s="783"/>
      <c r="B243" s="784"/>
      <c r="C243" s="719"/>
      <c r="D243" s="785">
        <f t="shared" si="9"/>
        <v>0</v>
      </c>
      <c r="E243" s="786"/>
      <c r="F243" s="787"/>
    </row>
    <row r="244" spans="1:6" x14ac:dyDescent="0.2">
      <c r="A244" s="783"/>
      <c r="B244" s="784"/>
      <c r="C244" s="719"/>
      <c r="D244" s="785">
        <f t="shared" si="9"/>
        <v>0</v>
      </c>
      <c r="E244" s="786"/>
      <c r="F244" s="787"/>
    </row>
    <row r="245" spans="1:6" x14ac:dyDescent="0.2">
      <c r="A245" s="783"/>
      <c r="B245" s="784"/>
      <c r="C245" s="719"/>
      <c r="D245" s="785">
        <f t="shared" si="9"/>
        <v>0</v>
      </c>
      <c r="E245" s="786"/>
      <c r="F245" s="787"/>
    </row>
    <row r="246" spans="1:6" x14ac:dyDescent="0.2">
      <c r="A246" s="783"/>
      <c r="B246" s="784"/>
      <c r="C246" s="719"/>
      <c r="D246" s="785">
        <f t="shared" si="9"/>
        <v>0</v>
      </c>
      <c r="E246" s="786"/>
      <c r="F246" s="787"/>
    </row>
    <row r="247" spans="1:6" x14ac:dyDescent="0.2">
      <c r="A247" s="783"/>
      <c r="B247" s="784"/>
      <c r="C247" s="719"/>
      <c r="D247" s="785">
        <f t="shared" si="9"/>
        <v>0</v>
      </c>
      <c r="E247" s="786"/>
      <c r="F247" s="787"/>
    </row>
    <row r="248" spans="1:6" x14ac:dyDescent="0.2">
      <c r="A248" s="783"/>
      <c r="B248" s="784"/>
      <c r="C248" s="719"/>
      <c r="D248" s="785">
        <f t="shared" si="9"/>
        <v>0</v>
      </c>
      <c r="E248" s="786"/>
      <c r="F248" s="787"/>
    </row>
    <row r="249" spans="1:6" x14ac:dyDescent="0.2">
      <c r="A249" s="783"/>
      <c r="B249" s="784"/>
      <c r="C249" s="719"/>
      <c r="D249" s="785">
        <f t="shared" si="9"/>
        <v>0</v>
      </c>
      <c r="E249" s="786"/>
      <c r="F249" s="787"/>
    </row>
    <row r="250" spans="1:6" x14ac:dyDescent="0.2">
      <c r="A250" s="783"/>
      <c r="B250" s="784"/>
      <c r="C250" s="719"/>
      <c r="D250" s="785">
        <f t="shared" si="9"/>
        <v>0</v>
      </c>
      <c r="E250" s="786"/>
      <c r="F250" s="787"/>
    </row>
    <row r="251" spans="1:6" x14ac:dyDescent="0.2">
      <c r="A251" s="783"/>
      <c r="B251" s="784"/>
      <c r="C251" s="719"/>
      <c r="D251" s="785">
        <f t="shared" si="9"/>
        <v>0</v>
      </c>
      <c r="E251" s="786"/>
      <c r="F251" s="787"/>
    </row>
    <row r="252" spans="1:6" x14ac:dyDescent="0.2">
      <c r="A252" s="783"/>
      <c r="B252" s="784"/>
      <c r="C252" s="719"/>
      <c r="D252" s="785">
        <f t="shared" si="9"/>
        <v>0</v>
      </c>
      <c r="E252" s="786"/>
      <c r="F252" s="787"/>
    </row>
    <row r="253" spans="1:6" x14ac:dyDescent="0.2">
      <c r="A253" s="783"/>
      <c r="B253" s="784"/>
      <c r="C253" s="719"/>
      <c r="D253" s="785">
        <f t="shared" si="9"/>
        <v>0</v>
      </c>
      <c r="E253" s="786"/>
      <c r="F253" s="787"/>
    </row>
    <row r="254" spans="1:6" x14ac:dyDescent="0.2">
      <c r="A254" s="783"/>
      <c r="B254" s="784"/>
      <c r="C254" s="719"/>
      <c r="D254" s="785">
        <f t="shared" si="9"/>
        <v>0</v>
      </c>
      <c r="E254" s="786"/>
      <c r="F254" s="787"/>
    </row>
    <row r="255" spans="1:6" x14ac:dyDescent="0.2">
      <c r="A255" s="783"/>
      <c r="B255" s="784"/>
      <c r="C255" s="719"/>
      <c r="D255" s="785">
        <f t="shared" si="9"/>
        <v>0</v>
      </c>
      <c r="E255" s="786"/>
      <c r="F255" s="787"/>
    </row>
    <row r="256" spans="1:6" x14ac:dyDescent="0.2">
      <c r="A256" s="783"/>
      <c r="B256" s="784"/>
      <c r="C256" s="719"/>
      <c r="D256" s="785">
        <f t="shared" si="9"/>
        <v>0</v>
      </c>
      <c r="E256" s="786"/>
      <c r="F256" s="787"/>
    </row>
    <row r="257" spans="1:6" x14ac:dyDescent="0.2">
      <c r="A257" s="783"/>
      <c r="B257" s="784"/>
      <c r="C257" s="719"/>
      <c r="D257" s="785">
        <f t="shared" si="9"/>
        <v>0</v>
      </c>
      <c r="E257" s="786"/>
      <c r="F257" s="787"/>
    </row>
    <row r="258" spans="1:6" x14ac:dyDescent="0.2">
      <c r="A258" s="783"/>
      <c r="B258" s="784"/>
      <c r="C258" s="719"/>
      <c r="D258" s="785">
        <f t="shared" si="9"/>
        <v>0</v>
      </c>
      <c r="E258" s="786"/>
      <c r="F258" s="787"/>
    </row>
    <row r="259" spans="1:6" x14ac:dyDescent="0.2">
      <c r="A259" s="783"/>
      <c r="B259" s="784"/>
      <c r="C259" s="719"/>
      <c r="D259" s="785">
        <f t="shared" si="9"/>
        <v>0</v>
      </c>
      <c r="E259" s="786"/>
      <c r="F259" s="787"/>
    </row>
    <row r="260" spans="1:6" x14ac:dyDescent="0.2">
      <c r="A260" s="783"/>
      <c r="B260" s="784"/>
      <c r="C260" s="719"/>
      <c r="D260" s="785">
        <f t="shared" si="9"/>
        <v>0</v>
      </c>
      <c r="E260" s="786"/>
      <c r="F260" s="787"/>
    </row>
    <row r="261" spans="1:6" x14ac:dyDescent="0.2">
      <c r="A261" s="783"/>
      <c r="B261" s="784"/>
      <c r="C261" s="719"/>
      <c r="D261" s="785">
        <f t="shared" si="9"/>
        <v>0</v>
      </c>
      <c r="E261" s="786"/>
      <c r="F261" s="787"/>
    </row>
    <row r="262" spans="1:6" x14ac:dyDescent="0.2">
      <c r="A262" s="783"/>
      <c r="B262" s="784"/>
      <c r="C262" s="719"/>
      <c r="D262" s="785">
        <f t="shared" si="9"/>
        <v>0</v>
      </c>
      <c r="E262" s="786"/>
      <c r="F262" s="787"/>
    </row>
    <row r="263" spans="1:6" x14ac:dyDescent="0.2">
      <c r="A263" s="783"/>
      <c r="B263" s="784"/>
      <c r="C263" s="719"/>
      <c r="D263" s="785">
        <f t="shared" si="9"/>
        <v>0</v>
      </c>
      <c r="E263" s="786"/>
      <c r="F263" s="787"/>
    </row>
    <row r="264" spans="1:6" x14ac:dyDescent="0.2">
      <c r="A264" s="783"/>
      <c r="B264" s="784"/>
      <c r="C264" s="719"/>
      <c r="D264" s="785">
        <f t="shared" si="9"/>
        <v>0</v>
      </c>
      <c r="E264" s="786"/>
      <c r="F264" s="787"/>
    </row>
    <row r="265" spans="1:6" x14ac:dyDescent="0.2">
      <c r="A265" s="783"/>
      <c r="B265" s="784"/>
      <c r="C265" s="719"/>
      <c r="D265" s="785">
        <f t="shared" si="9"/>
        <v>0</v>
      </c>
      <c r="E265" s="786"/>
      <c r="F265" s="787"/>
    </row>
    <row r="266" spans="1:6" x14ac:dyDescent="0.2">
      <c r="A266" s="783"/>
      <c r="B266" s="784"/>
      <c r="C266" s="719"/>
      <c r="D266" s="785">
        <f t="shared" si="9"/>
        <v>0</v>
      </c>
      <c r="E266" s="786"/>
      <c r="F266" s="787"/>
    </row>
    <row r="267" spans="1:6" x14ac:dyDescent="0.2">
      <c r="A267" s="783"/>
      <c r="B267" s="784"/>
      <c r="C267" s="719"/>
      <c r="D267" s="785">
        <f t="shared" si="9"/>
        <v>0</v>
      </c>
      <c r="E267" s="786"/>
      <c r="F267" s="787"/>
    </row>
    <row r="268" spans="1:6" x14ac:dyDescent="0.2">
      <c r="A268" s="783"/>
      <c r="B268" s="784"/>
      <c r="C268" s="719"/>
      <c r="D268" s="785">
        <f t="shared" si="9"/>
        <v>0</v>
      </c>
      <c r="E268" s="786"/>
      <c r="F268" s="787"/>
    </row>
    <row r="269" spans="1:6" x14ac:dyDescent="0.2">
      <c r="A269" s="783"/>
      <c r="B269" s="784"/>
      <c r="C269" s="719"/>
      <c r="D269" s="785">
        <f t="shared" si="9"/>
        <v>0</v>
      </c>
      <c r="E269" s="786"/>
      <c r="F269" s="787"/>
    </row>
    <row r="270" spans="1:6" x14ac:dyDescent="0.2">
      <c r="A270" s="783"/>
      <c r="B270" s="784"/>
      <c r="C270" s="719"/>
      <c r="D270" s="785">
        <f t="shared" si="9"/>
        <v>0</v>
      </c>
      <c r="E270" s="786"/>
      <c r="F270" s="787"/>
    </row>
    <row r="271" spans="1:6" x14ac:dyDescent="0.2">
      <c r="A271" s="783"/>
      <c r="B271" s="784"/>
      <c r="C271" s="719"/>
      <c r="D271" s="785">
        <f t="shared" si="9"/>
        <v>0</v>
      </c>
      <c r="E271" s="786"/>
      <c r="F271" s="787"/>
    </row>
    <row r="272" spans="1:6" x14ac:dyDescent="0.2">
      <c r="A272" s="783"/>
      <c r="B272" s="784"/>
      <c r="C272" s="719"/>
      <c r="D272" s="785">
        <f t="shared" si="9"/>
        <v>0</v>
      </c>
      <c r="E272" s="786"/>
      <c r="F272" s="787"/>
    </row>
    <row r="273" spans="1:6" x14ac:dyDescent="0.2">
      <c r="A273" s="783"/>
      <c r="B273" s="784"/>
      <c r="C273" s="719"/>
      <c r="D273" s="785">
        <f t="shared" si="9"/>
        <v>0</v>
      </c>
      <c r="E273" s="786"/>
      <c r="F273" s="787"/>
    </row>
    <row r="274" spans="1:6" x14ac:dyDescent="0.2">
      <c r="A274" s="783"/>
      <c r="B274" s="784"/>
      <c r="C274" s="719"/>
      <c r="D274" s="785">
        <f t="shared" si="9"/>
        <v>0</v>
      </c>
      <c r="E274" s="786"/>
      <c r="F274" s="787"/>
    </row>
    <row r="275" spans="1:6" x14ac:dyDescent="0.2">
      <c r="A275" s="783"/>
      <c r="B275" s="784"/>
      <c r="C275" s="719"/>
      <c r="D275" s="785">
        <f t="shared" si="9"/>
        <v>0</v>
      </c>
      <c r="E275" s="786"/>
      <c r="F275" s="787"/>
    </row>
    <row r="276" spans="1:6" x14ac:dyDescent="0.2">
      <c r="A276" s="783"/>
      <c r="B276" s="784"/>
      <c r="C276" s="719"/>
      <c r="D276" s="785">
        <f t="shared" si="9"/>
        <v>0</v>
      </c>
      <c r="E276" s="786"/>
      <c r="F276" s="787"/>
    </row>
    <row r="277" spans="1:6" x14ac:dyDescent="0.2">
      <c r="A277" s="783"/>
      <c r="B277" s="784"/>
      <c r="C277" s="719"/>
      <c r="D277" s="785">
        <f t="shared" si="9"/>
        <v>0</v>
      </c>
      <c r="E277" s="786"/>
      <c r="F277" s="787"/>
    </row>
    <row r="278" spans="1:6" x14ac:dyDescent="0.2">
      <c r="A278" s="783"/>
      <c r="B278" s="784"/>
      <c r="C278" s="719"/>
      <c r="D278" s="785">
        <f t="shared" si="9"/>
        <v>0</v>
      </c>
      <c r="E278" s="786"/>
      <c r="F278" s="787"/>
    </row>
    <row r="279" spans="1:6" x14ac:dyDescent="0.2">
      <c r="A279" s="783"/>
      <c r="B279" s="784"/>
      <c r="C279" s="719"/>
      <c r="D279" s="785">
        <f t="shared" si="9"/>
        <v>0</v>
      </c>
      <c r="E279" s="786"/>
      <c r="F279" s="787"/>
    </row>
    <row r="280" spans="1:6" x14ac:dyDescent="0.2">
      <c r="A280" s="783"/>
      <c r="B280" s="784"/>
      <c r="C280" s="719"/>
      <c r="D280" s="785">
        <f t="shared" si="9"/>
        <v>0</v>
      </c>
      <c r="E280" s="786"/>
      <c r="F280" s="787"/>
    </row>
    <row r="281" spans="1:6" x14ac:dyDescent="0.2">
      <c r="A281" s="783"/>
      <c r="B281" s="784"/>
      <c r="C281" s="719"/>
      <c r="D281" s="785">
        <f t="shared" si="9"/>
        <v>0</v>
      </c>
      <c r="E281" s="786"/>
      <c r="F281" s="787"/>
    </row>
    <row r="282" spans="1:6" x14ac:dyDescent="0.2">
      <c r="A282" s="783"/>
      <c r="B282" s="784"/>
      <c r="C282" s="719"/>
      <c r="D282" s="785">
        <f t="shared" si="9"/>
        <v>0</v>
      </c>
      <c r="E282" s="786"/>
      <c r="F282" s="787"/>
    </row>
    <row r="283" spans="1:6" x14ac:dyDescent="0.2">
      <c r="A283" s="783"/>
      <c r="B283" s="784"/>
      <c r="C283" s="719"/>
      <c r="D283" s="785">
        <f t="shared" si="9"/>
        <v>0</v>
      </c>
      <c r="E283" s="786"/>
      <c r="F283" s="787"/>
    </row>
    <row r="284" spans="1:6" x14ac:dyDescent="0.2">
      <c r="A284" s="783"/>
      <c r="B284" s="784"/>
      <c r="C284" s="719"/>
      <c r="D284" s="785">
        <f t="shared" si="9"/>
        <v>0</v>
      </c>
      <c r="E284" s="786"/>
      <c r="F284" s="787"/>
    </row>
    <row r="285" spans="1:6" x14ac:dyDescent="0.2">
      <c r="A285" s="783"/>
      <c r="B285" s="784"/>
      <c r="C285" s="719"/>
      <c r="D285" s="785">
        <f t="shared" si="9"/>
        <v>0</v>
      </c>
      <c r="E285" s="786"/>
      <c r="F285" s="787"/>
    </row>
    <row r="286" spans="1:6" x14ac:dyDescent="0.2">
      <c r="A286" s="783"/>
      <c r="B286" s="784"/>
      <c r="C286" s="719"/>
      <c r="D286" s="785">
        <f t="shared" si="9"/>
        <v>0</v>
      </c>
      <c r="E286" s="786"/>
      <c r="F286" s="787"/>
    </row>
    <row r="287" spans="1:6" x14ac:dyDescent="0.2">
      <c r="A287" s="783"/>
      <c r="B287" s="784"/>
      <c r="C287" s="719"/>
      <c r="D287" s="785">
        <f t="shared" si="9"/>
        <v>0</v>
      </c>
      <c r="E287" s="786"/>
      <c r="F287" s="787"/>
    </row>
    <row r="288" spans="1:6" x14ac:dyDescent="0.2">
      <c r="A288" s="783"/>
      <c r="B288" s="784"/>
      <c r="C288" s="719"/>
      <c r="D288" s="785">
        <f t="shared" si="9"/>
        <v>0</v>
      </c>
      <c r="E288" s="786"/>
      <c r="F288" s="787"/>
    </row>
    <row r="289" spans="1:6" x14ac:dyDescent="0.2">
      <c r="A289" s="788"/>
      <c r="B289" s="784"/>
      <c r="C289" s="719"/>
      <c r="D289" s="785">
        <f t="shared" si="9"/>
        <v>0</v>
      </c>
      <c r="E289" s="786"/>
      <c r="F289" s="787"/>
    </row>
    <row r="290" spans="1:6" x14ac:dyDescent="0.2">
      <c r="A290" s="789"/>
      <c r="B290" s="790"/>
      <c r="C290" s="724"/>
      <c r="D290" s="785">
        <f t="shared" si="9"/>
        <v>0</v>
      </c>
      <c r="E290" s="791"/>
      <c r="F290" s="792"/>
    </row>
    <row r="291" spans="1:6" x14ac:dyDescent="0.2">
      <c r="A291" s="789"/>
      <c r="B291" s="790"/>
      <c r="C291" s="724"/>
      <c r="D291" s="785">
        <f t="shared" si="9"/>
        <v>0</v>
      </c>
      <c r="E291" s="791"/>
      <c r="F291" s="792"/>
    </row>
    <row r="292" spans="1:6" x14ac:dyDescent="0.2">
      <c r="A292" s="789"/>
      <c r="B292" s="790"/>
      <c r="C292" s="724"/>
      <c r="D292" s="785">
        <f t="shared" si="9"/>
        <v>0</v>
      </c>
      <c r="E292" s="791"/>
      <c r="F292" s="792"/>
    </row>
    <row r="293" spans="1:6" x14ac:dyDescent="0.2">
      <c r="A293" s="789"/>
      <c r="B293" s="790"/>
      <c r="C293" s="724"/>
      <c r="D293" s="793">
        <f t="shared" si="9"/>
        <v>0</v>
      </c>
      <c r="E293" s="791"/>
      <c r="F293" s="792"/>
    </row>
    <row r="294" spans="1:6" x14ac:dyDescent="0.2">
      <c r="A294" s="789"/>
      <c r="B294" s="790"/>
      <c r="C294" s="724"/>
      <c r="D294" s="793">
        <f t="shared" si="9"/>
        <v>0</v>
      </c>
      <c r="E294" s="791"/>
      <c r="F294" s="792"/>
    </row>
    <row r="295" spans="1:6" x14ac:dyDescent="0.2">
      <c r="A295" s="789"/>
      <c r="B295" s="790"/>
      <c r="C295" s="724"/>
      <c r="D295" s="793">
        <f t="shared" si="9"/>
        <v>0</v>
      </c>
      <c r="E295" s="791"/>
      <c r="F295" s="792"/>
    </row>
    <row r="296" spans="1:6" x14ac:dyDescent="0.2">
      <c r="A296" s="789"/>
      <c r="B296" s="790"/>
      <c r="C296" s="724"/>
      <c r="D296" s="793">
        <f t="shared" si="9"/>
        <v>0</v>
      </c>
      <c r="E296" s="791"/>
      <c r="F296" s="792"/>
    </row>
    <row r="297" spans="1:6" x14ac:dyDescent="0.2">
      <c r="A297" s="789"/>
      <c r="B297" s="790"/>
      <c r="C297" s="724"/>
      <c r="D297" s="793">
        <f t="shared" si="9"/>
        <v>0</v>
      </c>
      <c r="E297" s="791"/>
      <c r="F297" s="792"/>
    </row>
    <row r="298" spans="1:6" ht="13.5" thickBot="1" x14ac:dyDescent="0.25">
      <c r="A298" s="789"/>
      <c r="B298" s="790"/>
      <c r="C298" s="724"/>
      <c r="D298" s="793">
        <f t="shared" ref="D298" si="10">B298*C298</f>
        <v>0</v>
      </c>
      <c r="E298" s="791"/>
      <c r="F298" s="792"/>
    </row>
    <row r="299" spans="1:6" ht="13.5" thickBot="1" x14ac:dyDescent="0.25">
      <c r="A299" s="1233" t="s">
        <v>293</v>
      </c>
      <c r="B299" s="1234"/>
      <c r="C299" s="1235"/>
      <c r="D299" s="794">
        <f>SUM(D229:D298)</f>
        <v>0</v>
      </c>
      <c r="E299" s="1236"/>
      <c r="F299" s="1237"/>
    </row>
    <row r="300" spans="1:6" ht="13.5" thickBot="1" x14ac:dyDescent="0.25">
      <c r="A300" s="551"/>
      <c r="B300" s="552"/>
      <c r="C300" s="552"/>
      <c r="D300" s="600"/>
      <c r="E300" s="601"/>
      <c r="F300" s="602"/>
    </row>
    <row r="301" spans="1:6" ht="15.75" thickBot="1" x14ac:dyDescent="0.25">
      <c r="A301" s="1163" t="s">
        <v>292</v>
      </c>
      <c r="B301" s="1164"/>
      <c r="C301" s="1164"/>
      <c r="D301" s="1164"/>
      <c r="E301" s="1164"/>
      <c r="F301" s="1165"/>
    </row>
    <row r="302" spans="1:6" x14ac:dyDescent="0.2">
      <c r="A302" s="453"/>
      <c r="B302" s="606"/>
      <c r="C302" s="506"/>
      <c r="D302" s="171">
        <f>B302*C302</f>
        <v>0</v>
      </c>
      <c r="E302" s="436"/>
      <c r="F302" s="455"/>
    </row>
    <row r="303" spans="1:6" x14ac:dyDescent="0.2">
      <c r="A303" s="454"/>
      <c r="B303" s="587"/>
      <c r="C303" s="509"/>
      <c r="D303" s="172">
        <f>B303*C303</f>
        <v>0</v>
      </c>
      <c r="E303" s="437"/>
      <c r="F303" s="456"/>
    </row>
    <row r="304" spans="1:6" x14ac:dyDescent="0.2">
      <c r="A304" s="454"/>
      <c r="B304" s="587"/>
      <c r="C304" s="509"/>
      <c r="D304" s="172">
        <f t="shared" ref="D304:D365" si="11">B304*C304</f>
        <v>0</v>
      </c>
      <c r="E304" s="437"/>
      <c r="F304" s="456"/>
    </row>
    <row r="305" spans="1:6" x14ac:dyDescent="0.2">
      <c r="A305" s="454"/>
      <c r="B305" s="587"/>
      <c r="C305" s="509"/>
      <c r="D305" s="172">
        <f t="shared" si="11"/>
        <v>0</v>
      </c>
      <c r="E305" s="437"/>
      <c r="F305" s="456"/>
    </row>
    <row r="306" spans="1:6" x14ac:dyDescent="0.2">
      <c r="A306" s="454"/>
      <c r="B306" s="587"/>
      <c r="C306" s="509"/>
      <c r="D306" s="172">
        <f>B306*C306</f>
        <v>0</v>
      </c>
      <c r="E306" s="437"/>
      <c r="F306" s="456"/>
    </row>
    <row r="307" spans="1:6" x14ac:dyDescent="0.2">
      <c r="A307" s="454"/>
      <c r="B307" s="587"/>
      <c r="C307" s="509"/>
      <c r="D307" s="172">
        <f t="shared" ref="D307:D308" si="12">B307*C307</f>
        <v>0</v>
      </c>
      <c r="E307" s="437"/>
      <c r="F307" s="456"/>
    </row>
    <row r="308" spans="1:6" x14ac:dyDescent="0.2">
      <c r="A308" s="454"/>
      <c r="B308" s="587"/>
      <c r="C308" s="509"/>
      <c r="D308" s="172">
        <f t="shared" si="12"/>
        <v>0</v>
      </c>
      <c r="E308" s="437"/>
      <c r="F308" s="456"/>
    </row>
    <row r="309" spans="1:6" x14ac:dyDescent="0.2">
      <c r="A309" s="454"/>
      <c r="B309" s="587"/>
      <c r="C309" s="509"/>
      <c r="D309" s="172">
        <f t="shared" si="11"/>
        <v>0</v>
      </c>
      <c r="E309" s="437"/>
      <c r="F309" s="456"/>
    </row>
    <row r="310" spans="1:6" x14ac:dyDescent="0.2">
      <c r="A310" s="454"/>
      <c r="B310" s="587"/>
      <c r="C310" s="509"/>
      <c r="D310" s="172">
        <f t="shared" si="11"/>
        <v>0</v>
      </c>
      <c r="E310" s="437"/>
      <c r="F310" s="456"/>
    </row>
    <row r="311" spans="1:6" x14ac:dyDescent="0.2">
      <c r="A311" s="454"/>
      <c r="B311" s="587"/>
      <c r="C311" s="509"/>
      <c r="D311" s="172">
        <f t="shared" si="11"/>
        <v>0</v>
      </c>
      <c r="E311" s="437"/>
      <c r="F311" s="456"/>
    </row>
    <row r="312" spans="1:6" x14ac:dyDescent="0.2">
      <c r="A312" s="454"/>
      <c r="B312" s="587"/>
      <c r="C312" s="509"/>
      <c r="D312" s="172">
        <f t="shared" si="11"/>
        <v>0</v>
      </c>
      <c r="E312" s="437"/>
      <c r="F312" s="456"/>
    </row>
    <row r="313" spans="1:6" x14ac:dyDescent="0.2">
      <c r="A313" s="454"/>
      <c r="B313" s="587"/>
      <c r="C313" s="509"/>
      <c r="D313" s="172">
        <f t="shared" si="11"/>
        <v>0</v>
      </c>
      <c r="E313" s="437"/>
      <c r="F313" s="456"/>
    </row>
    <row r="314" spans="1:6" x14ac:dyDescent="0.2">
      <c r="A314" s="454"/>
      <c r="B314" s="587"/>
      <c r="C314" s="509"/>
      <c r="D314" s="172">
        <f t="shared" si="11"/>
        <v>0</v>
      </c>
      <c r="E314" s="437"/>
      <c r="F314" s="456"/>
    </row>
    <row r="315" spans="1:6" x14ac:dyDescent="0.2">
      <c r="A315" s="454"/>
      <c r="B315" s="587"/>
      <c r="C315" s="509"/>
      <c r="D315" s="172">
        <f t="shared" si="11"/>
        <v>0</v>
      </c>
      <c r="E315" s="437"/>
      <c r="F315" s="456"/>
    </row>
    <row r="316" spans="1:6" x14ac:dyDescent="0.2">
      <c r="A316" s="454"/>
      <c r="B316" s="587"/>
      <c r="C316" s="509"/>
      <c r="D316" s="172">
        <f t="shared" si="11"/>
        <v>0</v>
      </c>
      <c r="E316" s="437"/>
      <c r="F316" s="456"/>
    </row>
    <row r="317" spans="1:6" x14ac:dyDescent="0.2">
      <c r="A317" s="454"/>
      <c r="B317" s="587"/>
      <c r="C317" s="509"/>
      <c r="D317" s="172">
        <f t="shared" si="11"/>
        <v>0</v>
      </c>
      <c r="E317" s="437"/>
      <c r="F317" s="456"/>
    </row>
    <row r="318" spans="1:6" x14ac:dyDescent="0.2">
      <c r="A318" s="454"/>
      <c r="B318" s="587"/>
      <c r="C318" s="509"/>
      <c r="D318" s="172">
        <f t="shared" si="11"/>
        <v>0</v>
      </c>
      <c r="E318" s="437"/>
      <c r="F318" s="456"/>
    </row>
    <row r="319" spans="1:6" x14ac:dyDescent="0.2">
      <c r="A319" s="454"/>
      <c r="B319" s="587"/>
      <c r="C319" s="509"/>
      <c r="D319" s="172">
        <f t="shared" si="11"/>
        <v>0</v>
      </c>
      <c r="E319" s="437"/>
      <c r="F319" s="456"/>
    </row>
    <row r="320" spans="1:6" x14ac:dyDescent="0.2">
      <c r="A320" s="454"/>
      <c r="B320" s="587"/>
      <c r="C320" s="509"/>
      <c r="D320" s="172">
        <f t="shared" si="11"/>
        <v>0</v>
      </c>
      <c r="E320" s="437"/>
      <c r="F320" s="456"/>
    </row>
    <row r="321" spans="1:6" x14ac:dyDescent="0.2">
      <c r="A321" s="454"/>
      <c r="B321" s="587"/>
      <c r="C321" s="509"/>
      <c r="D321" s="172">
        <f t="shared" si="11"/>
        <v>0</v>
      </c>
      <c r="E321" s="437"/>
      <c r="F321" s="456"/>
    </row>
    <row r="322" spans="1:6" x14ac:dyDescent="0.2">
      <c r="A322" s="454"/>
      <c r="B322" s="587"/>
      <c r="C322" s="509"/>
      <c r="D322" s="172">
        <f t="shared" si="11"/>
        <v>0</v>
      </c>
      <c r="E322" s="437"/>
      <c r="F322" s="456"/>
    </row>
    <row r="323" spans="1:6" x14ac:dyDescent="0.2">
      <c r="A323" s="454"/>
      <c r="B323" s="587"/>
      <c r="C323" s="509"/>
      <c r="D323" s="172">
        <f t="shared" si="11"/>
        <v>0</v>
      </c>
      <c r="E323" s="437"/>
      <c r="F323" s="456"/>
    </row>
    <row r="324" spans="1:6" x14ac:dyDescent="0.2">
      <c r="A324" s="454"/>
      <c r="B324" s="587"/>
      <c r="C324" s="509"/>
      <c r="D324" s="172">
        <f t="shared" si="11"/>
        <v>0</v>
      </c>
      <c r="E324" s="437"/>
      <c r="F324" s="456"/>
    </row>
    <row r="325" spans="1:6" x14ac:dyDescent="0.2">
      <c r="A325" s="454"/>
      <c r="B325" s="587"/>
      <c r="C325" s="509"/>
      <c r="D325" s="172">
        <f t="shared" si="11"/>
        <v>0</v>
      </c>
      <c r="E325" s="437"/>
      <c r="F325" s="456"/>
    </row>
    <row r="326" spans="1:6" x14ac:dyDescent="0.2">
      <c r="A326" s="454"/>
      <c r="B326" s="587"/>
      <c r="C326" s="509"/>
      <c r="D326" s="172">
        <f t="shared" si="11"/>
        <v>0</v>
      </c>
      <c r="E326" s="437"/>
      <c r="F326" s="456"/>
    </row>
    <row r="327" spans="1:6" x14ac:dyDescent="0.2">
      <c r="A327" s="454"/>
      <c r="B327" s="587"/>
      <c r="C327" s="509"/>
      <c r="D327" s="172">
        <f t="shared" si="11"/>
        <v>0</v>
      </c>
      <c r="E327" s="437"/>
      <c r="F327" s="456"/>
    </row>
    <row r="328" spans="1:6" x14ac:dyDescent="0.2">
      <c r="A328" s="454"/>
      <c r="B328" s="587"/>
      <c r="C328" s="509"/>
      <c r="D328" s="172">
        <f t="shared" si="11"/>
        <v>0</v>
      </c>
      <c r="E328" s="437"/>
      <c r="F328" s="456"/>
    </row>
    <row r="329" spans="1:6" x14ac:dyDescent="0.2">
      <c r="A329" s="454"/>
      <c r="B329" s="587"/>
      <c r="C329" s="509"/>
      <c r="D329" s="172">
        <f t="shared" si="11"/>
        <v>0</v>
      </c>
      <c r="E329" s="437"/>
      <c r="F329" s="456"/>
    </row>
    <row r="330" spans="1:6" x14ac:dyDescent="0.2">
      <c r="A330" s="454"/>
      <c r="B330" s="587"/>
      <c r="C330" s="509"/>
      <c r="D330" s="172">
        <f t="shared" si="11"/>
        <v>0</v>
      </c>
      <c r="E330" s="437"/>
      <c r="F330" s="456"/>
    </row>
    <row r="331" spans="1:6" x14ac:dyDescent="0.2">
      <c r="A331" s="454"/>
      <c r="B331" s="587"/>
      <c r="C331" s="509"/>
      <c r="D331" s="172">
        <f t="shared" si="11"/>
        <v>0</v>
      </c>
      <c r="E331" s="437"/>
      <c r="F331" s="456"/>
    </row>
    <row r="332" spans="1:6" x14ac:dyDescent="0.2">
      <c r="A332" s="454"/>
      <c r="B332" s="587"/>
      <c r="C332" s="509"/>
      <c r="D332" s="172">
        <f t="shared" si="11"/>
        <v>0</v>
      </c>
      <c r="E332" s="437"/>
      <c r="F332" s="456"/>
    </row>
    <row r="333" spans="1:6" x14ac:dyDescent="0.2">
      <c r="A333" s="454"/>
      <c r="B333" s="587"/>
      <c r="C333" s="509"/>
      <c r="D333" s="172">
        <f t="shared" si="11"/>
        <v>0</v>
      </c>
      <c r="E333" s="437"/>
      <c r="F333" s="456"/>
    </row>
    <row r="334" spans="1:6" x14ac:dyDescent="0.2">
      <c r="A334" s="454"/>
      <c r="B334" s="587"/>
      <c r="C334" s="509"/>
      <c r="D334" s="172">
        <f t="shared" si="11"/>
        <v>0</v>
      </c>
      <c r="E334" s="437"/>
      <c r="F334" s="456"/>
    </row>
    <row r="335" spans="1:6" x14ac:dyDescent="0.2">
      <c r="A335" s="454"/>
      <c r="B335" s="587"/>
      <c r="C335" s="509"/>
      <c r="D335" s="172">
        <f t="shared" si="11"/>
        <v>0</v>
      </c>
      <c r="E335" s="437"/>
      <c r="F335" s="456"/>
    </row>
    <row r="336" spans="1:6" x14ac:dyDescent="0.2">
      <c r="A336" s="454"/>
      <c r="B336" s="587"/>
      <c r="C336" s="509"/>
      <c r="D336" s="172">
        <f t="shared" si="11"/>
        <v>0</v>
      </c>
      <c r="E336" s="437"/>
      <c r="F336" s="456"/>
    </row>
    <row r="337" spans="1:6" x14ac:dyDescent="0.2">
      <c r="A337" s="454"/>
      <c r="B337" s="587"/>
      <c r="C337" s="509"/>
      <c r="D337" s="172">
        <f t="shared" si="11"/>
        <v>0</v>
      </c>
      <c r="E337" s="437"/>
      <c r="F337" s="456"/>
    </row>
    <row r="338" spans="1:6" x14ac:dyDescent="0.2">
      <c r="A338" s="454"/>
      <c r="B338" s="587"/>
      <c r="C338" s="509"/>
      <c r="D338" s="172">
        <f t="shared" si="11"/>
        <v>0</v>
      </c>
      <c r="E338" s="437"/>
      <c r="F338" s="456"/>
    </row>
    <row r="339" spans="1:6" x14ac:dyDescent="0.2">
      <c r="A339" s="454"/>
      <c r="B339" s="587"/>
      <c r="C339" s="509"/>
      <c r="D339" s="172">
        <f t="shared" si="11"/>
        <v>0</v>
      </c>
      <c r="E339" s="437"/>
      <c r="F339" s="456"/>
    </row>
    <row r="340" spans="1:6" x14ac:dyDescent="0.2">
      <c r="A340" s="454"/>
      <c r="B340" s="587"/>
      <c r="C340" s="509"/>
      <c r="D340" s="172">
        <f t="shared" si="11"/>
        <v>0</v>
      </c>
      <c r="E340" s="437"/>
      <c r="F340" s="456"/>
    </row>
    <row r="341" spans="1:6" x14ac:dyDescent="0.2">
      <c r="A341" s="454"/>
      <c r="B341" s="587"/>
      <c r="C341" s="509"/>
      <c r="D341" s="172">
        <f t="shared" si="11"/>
        <v>0</v>
      </c>
      <c r="E341" s="437"/>
      <c r="F341" s="456"/>
    </row>
    <row r="342" spans="1:6" x14ac:dyDescent="0.2">
      <c r="A342" s="454"/>
      <c r="B342" s="587"/>
      <c r="C342" s="509"/>
      <c r="D342" s="172">
        <f t="shared" si="11"/>
        <v>0</v>
      </c>
      <c r="E342" s="437"/>
      <c r="F342" s="456"/>
    </row>
    <row r="343" spans="1:6" x14ac:dyDescent="0.2">
      <c r="A343" s="454"/>
      <c r="B343" s="587"/>
      <c r="C343" s="509"/>
      <c r="D343" s="172">
        <f t="shared" si="11"/>
        <v>0</v>
      </c>
      <c r="E343" s="437"/>
      <c r="F343" s="456"/>
    </row>
    <row r="344" spans="1:6" x14ac:dyDescent="0.2">
      <c r="A344" s="454"/>
      <c r="B344" s="587"/>
      <c r="C344" s="509"/>
      <c r="D344" s="172">
        <f t="shared" si="11"/>
        <v>0</v>
      </c>
      <c r="E344" s="437"/>
      <c r="F344" s="456"/>
    </row>
    <row r="345" spans="1:6" x14ac:dyDescent="0.2">
      <c r="A345" s="454"/>
      <c r="B345" s="587"/>
      <c r="C345" s="509"/>
      <c r="D345" s="172">
        <f t="shared" si="11"/>
        <v>0</v>
      </c>
      <c r="E345" s="437"/>
      <c r="F345" s="456"/>
    </row>
    <row r="346" spans="1:6" x14ac:dyDescent="0.2">
      <c r="A346" s="454"/>
      <c r="B346" s="587"/>
      <c r="C346" s="509"/>
      <c r="D346" s="172">
        <f t="shared" si="11"/>
        <v>0</v>
      </c>
      <c r="E346" s="437"/>
      <c r="F346" s="456"/>
    </row>
    <row r="347" spans="1:6" x14ac:dyDescent="0.2">
      <c r="A347" s="454"/>
      <c r="B347" s="587"/>
      <c r="C347" s="509"/>
      <c r="D347" s="172">
        <f t="shared" si="11"/>
        <v>0</v>
      </c>
      <c r="E347" s="437"/>
      <c r="F347" s="456"/>
    </row>
    <row r="348" spans="1:6" x14ac:dyDescent="0.2">
      <c r="A348" s="454"/>
      <c r="B348" s="587"/>
      <c r="C348" s="509"/>
      <c r="D348" s="172">
        <f t="shared" si="11"/>
        <v>0</v>
      </c>
      <c r="E348" s="437"/>
      <c r="F348" s="456"/>
    </row>
    <row r="349" spans="1:6" x14ac:dyDescent="0.2">
      <c r="A349" s="454"/>
      <c r="B349" s="587"/>
      <c r="C349" s="509"/>
      <c r="D349" s="172">
        <f t="shared" si="11"/>
        <v>0</v>
      </c>
      <c r="E349" s="437"/>
      <c r="F349" s="456"/>
    </row>
    <row r="350" spans="1:6" x14ac:dyDescent="0.2">
      <c r="A350" s="454"/>
      <c r="B350" s="587"/>
      <c r="C350" s="509"/>
      <c r="D350" s="172">
        <f t="shared" si="11"/>
        <v>0</v>
      </c>
      <c r="E350" s="437"/>
      <c r="F350" s="456"/>
    </row>
    <row r="351" spans="1:6" x14ac:dyDescent="0.2">
      <c r="A351" s="454"/>
      <c r="B351" s="587"/>
      <c r="C351" s="509"/>
      <c r="D351" s="172">
        <f t="shared" si="11"/>
        <v>0</v>
      </c>
      <c r="E351" s="437"/>
      <c r="F351" s="456"/>
    </row>
    <row r="352" spans="1:6" x14ac:dyDescent="0.2">
      <c r="A352" s="454"/>
      <c r="B352" s="587"/>
      <c r="C352" s="509"/>
      <c r="D352" s="172">
        <f t="shared" si="11"/>
        <v>0</v>
      </c>
      <c r="E352" s="437"/>
      <c r="F352" s="456"/>
    </row>
    <row r="353" spans="1:6" x14ac:dyDescent="0.2">
      <c r="A353" s="454"/>
      <c r="B353" s="587"/>
      <c r="C353" s="509"/>
      <c r="D353" s="172">
        <f t="shared" si="11"/>
        <v>0</v>
      </c>
      <c r="E353" s="437"/>
      <c r="F353" s="456"/>
    </row>
    <row r="354" spans="1:6" x14ac:dyDescent="0.2">
      <c r="A354" s="454"/>
      <c r="B354" s="587"/>
      <c r="C354" s="509"/>
      <c r="D354" s="172">
        <f t="shared" si="11"/>
        <v>0</v>
      </c>
      <c r="E354" s="437"/>
      <c r="F354" s="456"/>
    </row>
    <row r="355" spans="1:6" x14ac:dyDescent="0.2">
      <c r="A355" s="454"/>
      <c r="B355" s="587"/>
      <c r="C355" s="509"/>
      <c r="D355" s="172">
        <f t="shared" si="11"/>
        <v>0</v>
      </c>
      <c r="E355" s="437"/>
      <c r="F355" s="456"/>
    </row>
    <row r="356" spans="1:6" x14ac:dyDescent="0.2">
      <c r="A356" s="454"/>
      <c r="B356" s="587"/>
      <c r="C356" s="509"/>
      <c r="D356" s="172">
        <f t="shared" si="11"/>
        <v>0</v>
      </c>
      <c r="E356" s="437"/>
      <c r="F356" s="456"/>
    </row>
    <row r="357" spans="1:6" x14ac:dyDescent="0.2">
      <c r="A357" s="454"/>
      <c r="B357" s="587"/>
      <c r="C357" s="509"/>
      <c r="D357" s="172">
        <f t="shared" si="11"/>
        <v>0</v>
      </c>
      <c r="E357" s="437"/>
      <c r="F357" s="456"/>
    </row>
    <row r="358" spans="1:6" x14ac:dyDescent="0.2">
      <c r="A358" s="454"/>
      <c r="B358" s="587"/>
      <c r="C358" s="509"/>
      <c r="D358" s="172">
        <f t="shared" si="11"/>
        <v>0</v>
      </c>
      <c r="E358" s="437"/>
      <c r="F358" s="456"/>
    </row>
    <row r="359" spans="1:6" x14ac:dyDescent="0.2">
      <c r="A359" s="454"/>
      <c r="B359" s="587"/>
      <c r="C359" s="509"/>
      <c r="D359" s="172">
        <f t="shared" si="11"/>
        <v>0</v>
      </c>
      <c r="E359" s="437"/>
      <c r="F359" s="456"/>
    </row>
    <row r="360" spans="1:6" x14ac:dyDescent="0.2">
      <c r="A360" s="454"/>
      <c r="B360" s="587"/>
      <c r="C360" s="509"/>
      <c r="D360" s="172">
        <f t="shared" si="11"/>
        <v>0</v>
      </c>
      <c r="E360" s="437"/>
      <c r="F360" s="456"/>
    </row>
    <row r="361" spans="1:6" x14ac:dyDescent="0.2">
      <c r="A361" s="454"/>
      <c r="B361" s="587"/>
      <c r="C361" s="509"/>
      <c r="D361" s="172">
        <f t="shared" si="11"/>
        <v>0</v>
      </c>
      <c r="E361" s="437"/>
      <c r="F361" s="456"/>
    </row>
    <row r="362" spans="1:6" x14ac:dyDescent="0.2">
      <c r="A362" s="434"/>
      <c r="B362" s="587"/>
      <c r="C362" s="509"/>
      <c r="D362" s="172">
        <f t="shared" si="11"/>
        <v>0</v>
      </c>
      <c r="E362" s="437"/>
      <c r="F362" s="456"/>
    </row>
    <row r="363" spans="1:6" x14ac:dyDescent="0.2">
      <c r="A363" s="435"/>
      <c r="B363" s="591"/>
      <c r="C363" s="510"/>
      <c r="D363" s="172">
        <f t="shared" si="11"/>
        <v>0</v>
      </c>
      <c r="E363" s="438"/>
      <c r="F363" s="457"/>
    </row>
    <row r="364" spans="1:6" x14ac:dyDescent="0.2">
      <c r="A364" s="435"/>
      <c r="B364" s="591"/>
      <c r="C364" s="510"/>
      <c r="D364" s="172">
        <f t="shared" si="11"/>
        <v>0</v>
      </c>
      <c r="E364" s="438"/>
      <c r="F364" s="457"/>
    </row>
    <row r="365" spans="1:6" x14ac:dyDescent="0.2">
      <c r="A365" s="435"/>
      <c r="B365" s="591"/>
      <c r="C365" s="510"/>
      <c r="D365" s="172">
        <f t="shared" si="11"/>
        <v>0</v>
      </c>
      <c r="E365" s="438"/>
      <c r="F365" s="457"/>
    </row>
    <row r="366" spans="1:6" x14ac:dyDescent="0.2">
      <c r="A366" s="435"/>
      <c r="B366" s="591"/>
      <c r="C366" s="510"/>
      <c r="D366" s="173">
        <f t="shared" ref="D366:D371" si="13">B366*C366</f>
        <v>0</v>
      </c>
      <c r="E366" s="438"/>
      <c r="F366" s="457"/>
    </row>
    <row r="367" spans="1:6" x14ac:dyDescent="0.2">
      <c r="A367" s="435"/>
      <c r="B367" s="591"/>
      <c r="C367" s="510"/>
      <c r="D367" s="173">
        <f t="shared" si="13"/>
        <v>0</v>
      </c>
      <c r="E367" s="438"/>
      <c r="F367" s="457"/>
    </row>
    <row r="368" spans="1:6" x14ac:dyDescent="0.2">
      <c r="A368" s="435"/>
      <c r="B368" s="591"/>
      <c r="C368" s="510"/>
      <c r="D368" s="173">
        <f t="shared" si="13"/>
        <v>0</v>
      </c>
      <c r="E368" s="438"/>
      <c r="F368" s="457"/>
    </row>
    <row r="369" spans="1:6" x14ac:dyDescent="0.2">
      <c r="A369" s="435"/>
      <c r="B369" s="591"/>
      <c r="C369" s="510"/>
      <c r="D369" s="173">
        <f t="shared" si="13"/>
        <v>0</v>
      </c>
      <c r="E369" s="438"/>
      <c r="F369" s="457"/>
    </row>
    <row r="370" spans="1:6" x14ac:dyDescent="0.2">
      <c r="A370" s="435"/>
      <c r="B370" s="591"/>
      <c r="C370" s="510"/>
      <c r="D370" s="173">
        <f t="shared" si="13"/>
        <v>0</v>
      </c>
      <c r="E370" s="438"/>
      <c r="F370" s="457"/>
    </row>
    <row r="371" spans="1:6" ht="13.5" thickBot="1" x14ac:dyDescent="0.25">
      <c r="A371" s="435"/>
      <c r="B371" s="591"/>
      <c r="C371" s="510"/>
      <c r="D371" s="173">
        <f t="shared" si="13"/>
        <v>0</v>
      </c>
      <c r="E371" s="438"/>
      <c r="F371" s="457"/>
    </row>
    <row r="372" spans="1:6" ht="13.5" thickBot="1" x14ac:dyDescent="0.25">
      <c r="A372" s="1238" t="s">
        <v>294</v>
      </c>
      <c r="B372" s="1239"/>
      <c r="C372" s="1240"/>
      <c r="D372" s="595">
        <f>SUM(D302:D371)</f>
        <v>0</v>
      </c>
      <c r="E372" s="1241"/>
      <c r="F372" s="1242"/>
    </row>
    <row r="373" spans="1:6" ht="13.5" thickBot="1" x14ac:dyDescent="0.25">
      <c r="A373" s="1243"/>
      <c r="B373" s="1244"/>
      <c r="C373" s="1244"/>
      <c r="D373" s="1244"/>
      <c r="E373" s="1244"/>
      <c r="F373" s="1245"/>
    </row>
    <row r="374" spans="1:6" ht="13.5" thickBot="1" x14ac:dyDescent="0.25">
      <c r="A374" s="1246" t="s">
        <v>181</v>
      </c>
      <c r="B374" s="1247"/>
      <c r="C374" s="1248"/>
      <c r="D374" s="176">
        <f>D372+D299+D226+D153+D80</f>
        <v>0</v>
      </c>
      <c r="E374" s="1249"/>
      <c r="F374" s="1250"/>
    </row>
    <row r="376" spans="1:6" ht="13.5" thickBot="1" x14ac:dyDescent="0.25">
      <c r="A376" s="1227" t="s">
        <v>31</v>
      </c>
      <c r="B376" s="1227"/>
      <c r="C376" s="1227"/>
      <c r="D376" s="513"/>
      <c r="E376" s="567"/>
      <c r="F376" s="566"/>
    </row>
    <row r="377" spans="1:6" ht="13.5" thickBot="1" x14ac:dyDescent="0.25">
      <c r="A377" s="1160"/>
      <c r="B377" s="1161"/>
      <c r="C377" s="1161"/>
      <c r="D377" s="1161"/>
      <c r="E377" s="1161"/>
      <c r="F377" s="1162"/>
    </row>
  </sheetData>
  <sheetProtection selectLockedCells="1"/>
  <customSheetViews>
    <customSheetView guid="{7A22A0F3-26C2-4F41-A45F-3AA4AB522C13}" showPageBreaks="1" fitToPage="1">
      <selection activeCell="F1" sqref="F1"/>
      <pageMargins left="0" right="0" top="0" bottom="0" header="0" footer="0"/>
      <printOptions horizontalCentered="1"/>
      <pageSetup scale="86" fitToHeight="5" orientation="landscape" r:id="rId1"/>
      <headerFooter alignWithMargins="0">
        <oddFooter>&amp;Le. Supplies&amp;RPage &amp;P of &amp;N</oddFooter>
      </headerFooter>
    </customSheetView>
    <customSheetView guid="{640DA41A-A77A-482D-897F-55BCEE7E5329}" showGridLines="0" fitToPage="1">
      <pane ySplit="5" topLeftCell="A6" activePane="bottomLeft" state="frozen"/>
      <selection pane="bottomLeft" activeCell="A15" sqref="A15"/>
      <pageMargins left="0" right="0" top="0" bottom="0" header="0" footer="0"/>
      <printOptions horizontalCentered="1"/>
      <pageSetup scale="81" fitToHeight="5" orientation="landscape" r:id="rId2"/>
      <headerFooter alignWithMargins="0">
        <oddFooter>&amp;Le. Supplies&amp;RPage &amp;P of &amp;N</oddFooter>
      </headerFooter>
    </customSheetView>
  </customSheetViews>
  <mergeCells count="24">
    <mergeCell ref="F1:G1"/>
    <mergeCell ref="D1:E1"/>
    <mergeCell ref="A2:F2"/>
    <mergeCell ref="A301:F301"/>
    <mergeCell ref="A3:F3"/>
    <mergeCell ref="A7:F7"/>
    <mergeCell ref="A82:F82"/>
    <mergeCell ref="E80:F80"/>
    <mergeCell ref="E153:F153"/>
    <mergeCell ref="A228:F228"/>
    <mergeCell ref="A299:C299"/>
    <mergeCell ref="E299:F299"/>
    <mergeCell ref="A155:F155"/>
    <mergeCell ref="A226:C226"/>
    <mergeCell ref="E226:F226"/>
    <mergeCell ref="A372:C372"/>
    <mergeCell ref="A153:C153"/>
    <mergeCell ref="A80:C80"/>
    <mergeCell ref="A373:F373"/>
    <mergeCell ref="A377:F377"/>
    <mergeCell ref="A376:C376"/>
    <mergeCell ref="E372:F372"/>
    <mergeCell ref="E374:F374"/>
    <mergeCell ref="A374:C374"/>
  </mergeCells>
  <phoneticPr fontId="2" type="noConversion"/>
  <conditionalFormatting sqref="D1:E1">
    <cfRule type="beginsWith" dxfId="6" priority="1" operator="beginsWith" text="0">
      <formula>LEFT(D1,1)="0"</formula>
    </cfRule>
  </conditionalFormatting>
  <printOptions horizontalCentered="1"/>
  <pageMargins left="0.5" right="0.5" top="0.25" bottom="0.5" header="0.5" footer="0.25"/>
  <pageSetup scale="81" fitToHeight="5" orientation="landscape" r:id="rId3"/>
  <headerFooter alignWithMargins="0">
    <oddFooter>&amp;Le. Supplies&amp;RPage &amp;P of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N53"/>
  <sheetViews>
    <sheetView showGridLines="0" topLeftCell="A7" zoomScale="90" zoomScaleNormal="90" workbookViewId="0">
      <selection activeCell="M25" sqref="M25"/>
    </sheetView>
  </sheetViews>
  <sheetFormatPr defaultColWidth="9.140625" defaultRowHeight="12.75" x14ac:dyDescent="0.2"/>
  <cols>
    <col min="1" max="1" width="36.7109375" style="14" customWidth="1"/>
    <col min="2" max="2" width="39.28515625" style="14" customWidth="1"/>
    <col min="3" max="3" width="24.7109375" style="75" customWidth="1"/>
    <col min="4" max="4" width="19" style="76" customWidth="1"/>
    <col min="5" max="7" width="18.5703125" style="76" customWidth="1"/>
    <col min="8" max="8" width="20.28515625" style="82" customWidth="1"/>
    <col min="9" max="9" width="2.28515625" style="50" customWidth="1"/>
    <col min="10" max="16384" width="9.140625" style="14"/>
  </cols>
  <sheetData>
    <row r="1" spans="1:14" s="16" customFormat="1" ht="31.5" customHeight="1" x14ac:dyDescent="0.2">
      <c r="A1" s="80" t="s">
        <v>0</v>
      </c>
      <c r="B1" s="93" t="s">
        <v>196</v>
      </c>
      <c r="C1" s="1217">
        <f>'Instructions and Summary'!B4</f>
        <v>0</v>
      </c>
      <c r="D1" s="1217"/>
      <c r="E1" s="80"/>
      <c r="F1" s="80"/>
      <c r="G1" s="80"/>
      <c r="H1" s="537" t="str">
        <f>'Instructions and Summary'!G1</f>
        <v>07/07/2023   V 2</v>
      </c>
      <c r="I1" s="48"/>
      <c r="J1" s="541"/>
      <c r="K1" s="541"/>
    </row>
    <row r="2" spans="1:14" s="9" customFormat="1" ht="22.5" customHeight="1" x14ac:dyDescent="0.2">
      <c r="A2" s="1267" t="s">
        <v>22</v>
      </c>
      <c r="B2" s="1267"/>
      <c r="C2" s="1267"/>
      <c r="D2" s="1267"/>
      <c r="E2" s="1267"/>
      <c r="F2" s="1267"/>
      <c r="G2" s="1267"/>
      <c r="H2" s="1267"/>
      <c r="I2" s="49"/>
      <c r="J2" s="17"/>
      <c r="K2" s="17"/>
      <c r="L2" s="17"/>
      <c r="M2" s="17"/>
      <c r="N2" s="17"/>
    </row>
    <row r="3" spans="1:14" ht="158.25" customHeight="1" x14ac:dyDescent="0.2">
      <c r="A3" s="1264" t="s">
        <v>197</v>
      </c>
      <c r="B3" s="1265"/>
      <c r="C3" s="1265"/>
      <c r="D3" s="1265"/>
      <c r="E3" s="1265"/>
      <c r="F3" s="1265"/>
      <c r="G3" s="1265"/>
      <c r="H3" s="1266"/>
      <c r="J3" s="488"/>
      <c r="K3" s="488"/>
      <c r="L3" s="488"/>
      <c r="M3" s="488"/>
      <c r="N3" s="488"/>
    </row>
    <row r="4" spans="1:14" ht="186" customHeight="1" x14ac:dyDescent="0.2">
      <c r="A4" s="1268" t="s">
        <v>198</v>
      </c>
      <c r="B4" s="1269"/>
      <c r="C4" s="1269"/>
      <c r="D4" s="1269"/>
      <c r="E4" s="1269"/>
      <c r="F4" s="1269"/>
      <c r="G4" s="1269"/>
      <c r="H4" s="1270"/>
      <c r="J4" s="488"/>
      <c r="K4" s="488"/>
      <c r="L4" s="488"/>
      <c r="M4" s="488"/>
      <c r="N4" s="488"/>
    </row>
    <row r="5" spans="1:14" s="217" customFormat="1" ht="17.25" customHeight="1" thickBot="1" x14ac:dyDescent="0.25">
      <c r="A5" s="218"/>
      <c r="B5" s="216"/>
      <c r="C5" s="216"/>
      <c r="D5" s="216"/>
      <c r="E5" s="216"/>
      <c r="F5" s="216"/>
      <c r="G5" s="216"/>
      <c r="H5" s="216"/>
      <c r="I5" s="219"/>
      <c r="J5" s="607"/>
      <c r="K5" s="607"/>
      <c r="L5" s="607"/>
      <c r="M5" s="607"/>
      <c r="N5" s="607"/>
    </row>
    <row r="6" spans="1:14" ht="45.75" customHeight="1" thickBot="1" x14ac:dyDescent="0.25">
      <c r="A6" s="94" t="s">
        <v>199</v>
      </c>
      <c r="B6" s="220" t="s">
        <v>200</v>
      </c>
      <c r="C6" s="221" t="s">
        <v>201</v>
      </c>
      <c r="D6" s="222" t="s">
        <v>202</v>
      </c>
      <c r="E6" s="745" t="s">
        <v>203</v>
      </c>
      <c r="F6" s="749" t="s">
        <v>297</v>
      </c>
      <c r="G6" s="223" t="s">
        <v>298</v>
      </c>
      <c r="H6" s="224" t="s">
        <v>204</v>
      </c>
      <c r="J6" s="488"/>
      <c r="K6" s="488"/>
      <c r="L6" s="488"/>
      <c r="M6" s="488"/>
      <c r="N6" s="488"/>
    </row>
    <row r="7" spans="1:14" ht="27.75" customHeight="1" thickBot="1" x14ac:dyDescent="0.25">
      <c r="A7" s="225" t="s">
        <v>205</v>
      </c>
      <c r="B7" s="239" t="s">
        <v>206</v>
      </c>
      <c r="C7" s="226">
        <v>48000</v>
      </c>
      <c r="D7" s="227">
        <v>32000</v>
      </c>
      <c r="E7" s="746">
        <v>16000</v>
      </c>
      <c r="F7" s="672"/>
      <c r="G7" s="655"/>
      <c r="H7" s="228">
        <f>SUM(C7:E7)</f>
        <v>96000</v>
      </c>
      <c r="I7" s="51" t="str">
        <f>IF(H7&gt;100000,"Separate budget forms required for this sub-recipient!", " ")</f>
        <v xml:space="preserve"> </v>
      </c>
      <c r="J7" s="488"/>
      <c r="K7" s="488"/>
      <c r="L7" s="488"/>
      <c r="M7" s="488"/>
      <c r="N7" s="488"/>
    </row>
    <row r="8" spans="1:14" x14ac:dyDescent="0.2">
      <c r="A8" s="458"/>
      <c r="B8" s="461"/>
      <c r="C8" s="251"/>
      <c r="D8" s="608"/>
      <c r="E8" s="668"/>
      <c r="F8" s="673"/>
      <c r="G8" s="609"/>
      <c r="H8" s="177">
        <f t="shared" ref="H8:H20" si="0">SUM(C8:E8)</f>
        <v>0</v>
      </c>
      <c r="I8" s="78" t="str">
        <f>IF(H8&gt;=100000,"Separate budget forms required for this sub-recipient!", " ")</f>
        <v xml:space="preserve"> </v>
      </c>
      <c r="J8" s="488"/>
      <c r="K8" s="488"/>
      <c r="L8" s="488"/>
      <c r="M8" s="488"/>
      <c r="N8" s="488"/>
    </row>
    <row r="9" spans="1:14" x14ac:dyDescent="0.2">
      <c r="A9" s="458"/>
      <c r="B9" s="461"/>
      <c r="C9" s="251"/>
      <c r="D9" s="608"/>
      <c r="E9" s="668"/>
      <c r="F9" s="673"/>
      <c r="G9" s="609"/>
      <c r="H9" s="177">
        <f t="shared" si="0"/>
        <v>0</v>
      </c>
      <c r="I9" s="78"/>
      <c r="J9" s="488"/>
      <c r="K9" s="488"/>
      <c r="L9" s="488"/>
      <c r="M9" s="488"/>
      <c r="N9" s="488"/>
    </row>
    <row r="10" spans="1:14" x14ac:dyDescent="0.2">
      <c r="A10" s="458"/>
      <c r="B10" s="461"/>
      <c r="C10" s="251"/>
      <c r="D10" s="608"/>
      <c r="E10" s="668"/>
      <c r="F10" s="673"/>
      <c r="G10" s="609"/>
      <c r="H10" s="177">
        <f t="shared" si="0"/>
        <v>0</v>
      </c>
      <c r="I10" s="78"/>
      <c r="J10" s="488"/>
      <c r="K10" s="488"/>
      <c r="L10" s="488"/>
      <c r="M10" s="488"/>
      <c r="N10" s="488"/>
    </row>
    <row r="11" spans="1:14" x14ac:dyDescent="0.2">
      <c r="A11" s="458"/>
      <c r="B11" s="461"/>
      <c r="C11" s="251"/>
      <c r="D11" s="608"/>
      <c r="E11" s="668"/>
      <c r="F11" s="673"/>
      <c r="G11" s="609"/>
      <c r="H11" s="177">
        <f t="shared" si="0"/>
        <v>0</v>
      </c>
      <c r="I11" s="78"/>
      <c r="J11" s="488"/>
      <c r="K11" s="488"/>
      <c r="L11" s="488"/>
      <c r="M11" s="488"/>
      <c r="N11" s="488"/>
    </row>
    <row r="12" spans="1:14" x14ac:dyDescent="0.2">
      <c r="A12" s="458"/>
      <c r="B12" s="461"/>
      <c r="C12" s="251"/>
      <c r="D12" s="608"/>
      <c r="E12" s="668"/>
      <c r="F12" s="673"/>
      <c r="G12" s="609"/>
      <c r="H12" s="177">
        <f t="shared" si="0"/>
        <v>0</v>
      </c>
      <c r="I12" s="78"/>
      <c r="J12" s="488"/>
      <c r="K12" s="488"/>
      <c r="L12" s="488"/>
      <c r="M12" s="488"/>
      <c r="N12" s="488"/>
    </row>
    <row r="13" spans="1:14" x14ac:dyDescent="0.2">
      <c r="A13" s="458"/>
      <c r="B13" s="461"/>
      <c r="C13" s="251"/>
      <c r="D13" s="608"/>
      <c r="E13" s="668"/>
      <c r="F13" s="673"/>
      <c r="G13" s="609"/>
      <c r="H13" s="177">
        <f t="shared" si="0"/>
        <v>0</v>
      </c>
      <c r="I13" s="78"/>
      <c r="J13" s="488"/>
      <c r="K13" s="488"/>
      <c r="L13" s="488"/>
      <c r="M13" s="488"/>
      <c r="N13" s="488"/>
    </row>
    <row r="14" spans="1:14" x14ac:dyDescent="0.2">
      <c r="A14" s="459"/>
      <c r="B14" s="462"/>
      <c r="C14" s="251"/>
      <c r="D14" s="610"/>
      <c r="E14" s="669"/>
      <c r="F14" s="673"/>
      <c r="G14" s="609"/>
      <c r="H14" s="177">
        <f t="shared" si="0"/>
        <v>0</v>
      </c>
      <c r="I14" s="78" t="str">
        <f t="shared" ref="I14:I20" si="1">IF(H14&gt;100000,"Separate budget forms required for this sub-recipient!", " ")</f>
        <v xml:space="preserve"> </v>
      </c>
      <c r="J14" s="488"/>
      <c r="K14" s="488"/>
      <c r="L14" s="488"/>
      <c r="M14" s="488"/>
      <c r="N14" s="488"/>
    </row>
    <row r="15" spans="1:14" x14ac:dyDescent="0.2">
      <c r="A15" s="459"/>
      <c r="B15" s="462"/>
      <c r="C15" s="251"/>
      <c r="D15" s="610"/>
      <c r="E15" s="669"/>
      <c r="F15" s="673"/>
      <c r="G15" s="609"/>
      <c r="H15" s="177">
        <f t="shared" si="0"/>
        <v>0</v>
      </c>
      <c r="I15" s="78" t="str">
        <f t="shared" si="1"/>
        <v xml:space="preserve"> </v>
      </c>
      <c r="J15" s="488"/>
      <c r="K15" s="488"/>
      <c r="L15" s="488"/>
      <c r="M15" s="488"/>
      <c r="N15" s="488"/>
    </row>
    <row r="16" spans="1:14" x14ac:dyDescent="0.2">
      <c r="A16" s="459"/>
      <c r="B16" s="462"/>
      <c r="C16" s="251"/>
      <c r="D16" s="610"/>
      <c r="E16" s="669"/>
      <c r="F16" s="673"/>
      <c r="G16" s="609"/>
      <c r="H16" s="177">
        <f t="shared" si="0"/>
        <v>0</v>
      </c>
      <c r="I16" s="78" t="str">
        <f t="shared" si="1"/>
        <v xml:space="preserve"> </v>
      </c>
      <c r="J16" s="488"/>
      <c r="K16" s="488"/>
      <c r="L16" s="488"/>
      <c r="M16" s="488"/>
      <c r="N16" s="488"/>
    </row>
    <row r="17" spans="1:9" x14ac:dyDescent="0.2">
      <c r="A17" s="459"/>
      <c r="B17" s="462"/>
      <c r="C17" s="251"/>
      <c r="D17" s="610"/>
      <c r="E17" s="669"/>
      <c r="F17" s="673"/>
      <c r="G17" s="609"/>
      <c r="H17" s="177">
        <f t="shared" si="0"/>
        <v>0</v>
      </c>
      <c r="I17" s="78" t="str">
        <f t="shared" si="1"/>
        <v xml:space="preserve"> </v>
      </c>
    </row>
    <row r="18" spans="1:9" x14ac:dyDescent="0.2">
      <c r="A18" s="459"/>
      <c r="B18" s="462"/>
      <c r="C18" s="251"/>
      <c r="D18" s="610"/>
      <c r="E18" s="669"/>
      <c r="F18" s="673"/>
      <c r="G18" s="609"/>
      <c r="H18" s="177">
        <f t="shared" si="0"/>
        <v>0</v>
      </c>
      <c r="I18" s="78" t="str">
        <f t="shared" si="1"/>
        <v xml:space="preserve"> </v>
      </c>
    </row>
    <row r="19" spans="1:9" x14ac:dyDescent="0.2">
      <c r="A19" s="459"/>
      <c r="B19" s="462"/>
      <c r="C19" s="251"/>
      <c r="D19" s="610"/>
      <c r="E19" s="669"/>
      <c r="F19" s="673"/>
      <c r="G19" s="609"/>
      <c r="H19" s="177">
        <f t="shared" si="0"/>
        <v>0</v>
      </c>
      <c r="I19" s="78" t="str">
        <f t="shared" si="1"/>
        <v xml:space="preserve"> </v>
      </c>
    </row>
    <row r="20" spans="1:9" ht="13.5" thickBot="1" x14ac:dyDescent="0.25">
      <c r="A20" s="460"/>
      <c r="B20" s="463"/>
      <c r="C20" s="612"/>
      <c r="D20" s="613"/>
      <c r="E20" s="747"/>
      <c r="F20" s="750"/>
      <c r="G20" s="744"/>
      <c r="H20" s="178">
        <f t="shared" si="0"/>
        <v>0</v>
      </c>
      <c r="I20" s="78" t="str">
        <f t="shared" si="1"/>
        <v xml:space="preserve"> </v>
      </c>
    </row>
    <row r="21" spans="1:9" s="16" customFormat="1" ht="13.5" thickBot="1" x14ac:dyDescent="0.25">
      <c r="A21" s="1246" t="s">
        <v>207</v>
      </c>
      <c r="B21" s="1248"/>
      <c r="C21" s="166">
        <f>SUM(C8:C20)</f>
        <v>0</v>
      </c>
      <c r="D21" s="170">
        <f>SUM(D8:D20)</f>
        <v>0</v>
      </c>
      <c r="E21" s="748">
        <f>SUM(E8:E19)</f>
        <v>0</v>
      </c>
      <c r="F21" s="729">
        <f t="shared" ref="F21:G21" si="2">SUM(F8:F19)</f>
        <v>0</v>
      </c>
      <c r="G21" s="180">
        <f t="shared" si="2"/>
        <v>0</v>
      </c>
      <c r="H21" s="179">
        <f>SUM(H8:H20)</f>
        <v>0</v>
      </c>
      <c r="I21" s="52"/>
    </row>
    <row r="22" spans="1:9" ht="13.5" thickBot="1" x14ac:dyDescent="0.25">
      <c r="A22" s="488"/>
      <c r="B22" s="488"/>
      <c r="C22" s="513"/>
      <c r="D22" s="614"/>
      <c r="E22" s="614"/>
      <c r="F22" s="614"/>
      <c r="G22" s="614"/>
    </row>
    <row r="23" spans="1:9" ht="45.75" customHeight="1" thickBot="1" x14ac:dyDescent="0.25">
      <c r="A23" s="94" t="s">
        <v>208</v>
      </c>
      <c r="B23" s="220" t="s">
        <v>209</v>
      </c>
      <c r="C23" s="221" t="s">
        <v>210</v>
      </c>
      <c r="D23" s="222" t="s">
        <v>202</v>
      </c>
      <c r="E23" s="745" t="s">
        <v>203</v>
      </c>
      <c r="F23" s="749" t="s">
        <v>297</v>
      </c>
      <c r="G23" s="223" t="s">
        <v>298</v>
      </c>
      <c r="H23" s="224" t="s">
        <v>204</v>
      </c>
    </row>
    <row r="24" spans="1:9" ht="41.25" customHeight="1" thickBot="1" x14ac:dyDescent="0.25">
      <c r="A24" s="615" t="s">
        <v>211</v>
      </c>
      <c r="B24" s="239" t="s">
        <v>212</v>
      </c>
      <c r="C24" s="226">
        <v>32900</v>
      </c>
      <c r="D24" s="227">
        <v>86500</v>
      </c>
      <c r="E24" s="746"/>
      <c r="F24" s="672"/>
      <c r="G24" s="655"/>
      <c r="H24" s="616">
        <f>SUM(C24:E24)</f>
        <v>119400</v>
      </c>
    </row>
    <row r="25" spans="1:9" x14ac:dyDescent="0.2">
      <c r="A25" s="459"/>
      <c r="B25" s="462"/>
      <c r="C25" s="251"/>
      <c r="D25" s="608"/>
      <c r="E25" s="668"/>
      <c r="F25" s="673"/>
      <c r="G25" s="609"/>
      <c r="H25" s="177">
        <f t="shared" ref="H25:H34" si="3">SUM(C25:E25)</f>
        <v>0</v>
      </c>
    </row>
    <row r="26" spans="1:9" x14ac:dyDescent="0.2">
      <c r="A26" s="459"/>
      <c r="B26" s="462"/>
      <c r="C26" s="251"/>
      <c r="D26" s="610"/>
      <c r="E26" s="669"/>
      <c r="F26" s="673"/>
      <c r="G26" s="609"/>
      <c r="H26" s="177">
        <f t="shared" si="3"/>
        <v>0</v>
      </c>
    </row>
    <row r="27" spans="1:9" x14ac:dyDescent="0.2">
      <c r="A27" s="459"/>
      <c r="B27" s="462"/>
      <c r="C27" s="251"/>
      <c r="D27" s="610"/>
      <c r="E27" s="669"/>
      <c r="F27" s="673"/>
      <c r="G27" s="609"/>
      <c r="H27" s="177">
        <f t="shared" si="3"/>
        <v>0</v>
      </c>
    </row>
    <row r="28" spans="1:9" x14ac:dyDescent="0.2">
      <c r="A28" s="459"/>
      <c r="B28" s="462"/>
      <c r="C28" s="251"/>
      <c r="D28" s="610"/>
      <c r="E28" s="669"/>
      <c r="F28" s="673"/>
      <c r="G28" s="609"/>
      <c r="H28" s="177">
        <f t="shared" si="3"/>
        <v>0</v>
      </c>
    </row>
    <row r="29" spans="1:9" x14ac:dyDescent="0.2">
      <c r="A29" s="459"/>
      <c r="B29" s="462"/>
      <c r="C29" s="251"/>
      <c r="D29" s="610"/>
      <c r="E29" s="669"/>
      <c r="F29" s="673"/>
      <c r="G29" s="609"/>
      <c r="H29" s="177">
        <f t="shared" si="3"/>
        <v>0</v>
      </c>
    </row>
    <row r="30" spans="1:9" x14ac:dyDescent="0.2">
      <c r="A30" s="459"/>
      <c r="B30" s="462"/>
      <c r="C30" s="251"/>
      <c r="D30" s="610"/>
      <c r="E30" s="669"/>
      <c r="F30" s="673"/>
      <c r="G30" s="609"/>
      <c r="H30" s="177">
        <f t="shared" si="3"/>
        <v>0</v>
      </c>
    </row>
    <row r="31" spans="1:9" x14ac:dyDescent="0.2">
      <c r="A31" s="459"/>
      <c r="B31" s="462"/>
      <c r="C31" s="251"/>
      <c r="D31" s="610"/>
      <c r="E31" s="669"/>
      <c r="F31" s="673"/>
      <c r="G31" s="609"/>
      <c r="H31" s="177">
        <f t="shared" si="3"/>
        <v>0</v>
      </c>
    </row>
    <row r="32" spans="1:9" x14ac:dyDescent="0.2">
      <c r="A32" s="459"/>
      <c r="B32" s="462"/>
      <c r="C32" s="251"/>
      <c r="D32" s="610"/>
      <c r="E32" s="669"/>
      <c r="F32" s="673"/>
      <c r="G32" s="609"/>
      <c r="H32" s="177">
        <f t="shared" si="3"/>
        <v>0</v>
      </c>
    </row>
    <row r="33" spans="1:9" x14ac:dyDescent="0.2">
      <c r="A33" s="459"/>
      <c r="B33" s="462"/>
      <c r="C33" s="251"/>
      <c r="D33" s="610"/>
      <c r="E33" s="669"/>
      <c r="F33" s="673"/>
      <c r="G33" s="609"/>
      <c r="H33" s="177">
        <f t="shared" si="3"/>
        <v>0</v>
      </c>
    </row>
    <row r="34" spans="1:9" ht="13.5" thickBot="1" x14ac:dyDescent="0.25">
      <c r="A34" s="460"/>
      <c r="B34" s="463"/>
      <c r="C34" s="612"/>
      <c r="D34" s="613"/>
      <c r="E34" s="747"/>
      <c r="F34" s="750"/>
      <c r="G34" s="744"/>
      <c r="H34" s="178">
        <f t="shared" si="3"/>
        <v>0</v>
      </c>
    </row>
    <row r="35" spans="1:9" s="16" customFormat="1" ht="13.5" thickBot="1" x14ac:dyDescent="0.25">
      <c r="A35" s="1246" t="s">
        <v>213</v>
      </c>
      <c r="B35" s="1248"/>
      <c r="C35" s="166">
        <f>SUM(C25:C34)</f>
        <v>0</v>
      </c>
      <c r="D35" s="170">
        <f>SUM(D25:D34)</f>
        <v>0</v>
      </c>
      <c r="E35" s="748">
        <f>SUM(E25:E34)</f>
        <v>0</v>
      </c>
      <c r="F35" s="729">
        <f t="shared" ref="F35:G35" si="4">SUM(F25:F34)</f>
        <v>0</v>
      </c>
      <c r="G35" s="180">
        <f t="shared" si="4"/>
        <v>0</v>
      </c>
      <c r="H35" s="179">
        <f>SUM(H25:H34)</f>
        <v>0</v>
      </c>
      <c r="I35" s="52"/>
    </row>
    <row r="36" spans="1:9" s="47" customFormat="1" ht="18" customHeight="1" thickBot="1" x14ac:dyDescent="0.25">
      <c r="A36" s="46"/>
      <c r="B36" s="46"/>
      <c r="C36" s="77"/>
      <c r="D36" s="77"/>
      <c r="E36" s="77"/>
      <c r="F36" s="77"/>
      <c r="G36" s="77"/>
      <c r="H36" s="77"/>
      <c r="I36" s="52"/>
    </row>
    <row r="37" spans="1:9" ht="30.75" thickBot="1" x14ac:dyDescent="0.25">
      <c r="A37" s="20" t="s">
        <v>214</v>
      </c>
      <c r="B37" s="41" t="s">
        <v>215</v>
      </c>
      <c r="C37" s="42" t="s">
        <v>210</v>
      </c>
      <c r="D37" s="43" t="s">
        <v>202</v>
      </c>
      <c r="E37" s="752" t="s">
        <v>203</v>
      </c>
      <c r="F37" s="751" t="s">
        <v>297</v>
      </c>
      <c r="G37" s="44" t="s">
        <v>298</v>
      </c>
      <c r="H37" s="45" t="s">
        <v>204</v>
      </c>
    </row>
    <row r="38" spans="1:9" x14ac:dyDescent="0.2">
      <c r="A38" s="458"/>
      <c r="B38" s="461" t="s">
        <v>216</v>
      </c>
      <c r="C38" s="251"/>
      <c r="D38" s="608"/>
      <c r="E38" s="668"/>
      <c r="F38" s="673"/>
      <c r="G38" s="609"/>
      <c r="H38" s="177">
        <f>SUM(C38:E38)</f>
        <v>0</v>
      </c>
    </row>
    <row r="39" spans="1:9" x14ac:dyDescent="0.2">
      <c r="A39" s="459"/>
      <c r="B39" s="462"/>
      <c r="C39" s="251"/>
      <c r="D39" s="610"/>
      <c r="E39" s="669"/>
      <c r="F39" s="673"/>
      <c r="G39" s="609"/>
      <c r="H39" s="177">
        <f>SUM(C39:E39)</f>
        <v>0</v>
      </c>
    </row>
    <row r="40" spans="1:9" x14ac:dyDescent="0.2">
      <c r="A40" s="459"/>
      <c r="B40" s="462"/>
      <c r="C40" s="251"/>
      <c r="D40" s="610"/>
      <c r="E40" s="669"/>
      <c r="F40" s="673"/>
      <c r="G40" s="609"/>
      <c r="H40" s="177">
        <f t="shared" ref="H40:H46" si="5">SUM(C40:E40)</f>
        <v>0</v>
      </c>
    </row>
    <row r="41" spans="1:9" x14ac:dyDescent="0.2">
      <c r="A41" s="459"/>
      <c r="B41" s="462"/>
      <c r="C41" s="251"/>
      <c r="D41" s="610"/>
      <c r="E41" s="669"/>
      <c r="F41" s="673"/>
      <c r="G41" s="609"/>
      <c r="H41" s="177">
        <f t="shared" si="5"/>
        <v>0</v>
      </c>
    </row>
    <row r="42" spans="1:9" x14ac:dyDescent="0.2">
      <c r="A42" s="459"/>
      <c r="B42" s="462"/>
      <c r="C42" s="251"/>
      <c r="D42" s="610"/>
      <c r="E42" s="669"/>
      <c r="F42" s="673"/>
      <c r="G42" s="609"/>
      <c r="H42" s="177">
        <f t="shared" ref="H42" si="6">SUM(C42:E42)</f>
        <v>0</v>
      </c>
    </row>
    <row r="43" spans="1:9" x14ac:dyDescent="0.2">
      <c r="A43" s="459"/>
      <c r="B43" s="462"/>
      <c r="C43" s="251"/>
      <c r="D43" s="610"/>
      <c r="E43" s="669"/>
      <c r="F43" s="673"/>
      <c r="G43" s="609"/>
      <c r="H43" s="177">
        <f t="shared" si="5"/>
        <v>0</v>
      </c>
    </row>
    <row r="44" spans="1:9" x14ac:dyDescent="0.2">
      <c r="A44" s="459"/>
      <c r="B44" s="462"/>
      <c r="C44" s="251"/>
      <c r="D44" s="610"/>
      <c r="E44" s="669"/>
      <c r="F44" s="673"/>
      <c r="G44" s="609"/>
      <c r="H44" s="177">
        <f t="shared" si="5"/>
        <v>0</v>
      </c>
    </row>
    <row r="45" spans="1:9" x14ac:dyDescent="0.2">
      <c r="A45" s="459"/>
      <c r="B45" s="462"/>
      <c r="C45" s="251"/>
      <c r="D45" s="610"/>
      <c r="E45" s="669"/>
      <c r="F45" s="673"/>
      <c r="G45" s="609"/>
      <c r="H45" s="177">
        <f t="shared" si="5"/>
        <v>0</v>
      </c>
    </row>
    <row r="46" spans="1:9" x14ac:dyDescent="0.2">
      <c r="A46" s="459"/>
      <c r="B46" s="462"/>
      <c r="C46" s="251"/>
      <c r="D46" s="610"/>
      <c r="E46" s="669"/>
      <c r="F46" s="673"/>
      <c r="G46" s="609"/>
      <c r="H46" s="177">
        <f t="shared" si="5"/>
        <v>0</v>
      </c>
    </row>
    <row r="47" spans="1:9" ht="13.5" thickBot="1" x14ac:dyDescent="0.25">
      <c r="A47" s="460"/>
      <c r="B47" s="463"/>
      <c r="C47" s="612"/>
      <c r="D47" s="613"/>
      <c r="E47" s="747"/>
      <c r="F47" s="750"/>
      <c r="G47" s="744"/>
      <c r="H47" s="178">
        <f>SUM(C47:E47)</f>
        <v>0</v>
      </c>
    </row>
    <row r="48" spans="1:9" s="16" customFormat="1" ht="13.5" thickBot="1" x14ac:dyDescent="0.25">
      <c r="A48" s="1246" t="s">
        <v>217</v>
      </c>
      <c r="B48" s="1248"/>
      <c r="C48" s="166">
        <f>SUM(C38:C47)</f>
        <v>0</v>
      </c>
      <c r="D48" s="170">
        <f>SUM(D38:D47)</f>
        <v>0</v>
      </c>
      <c r="E48" s="748">
        <f>SUM(E38:E47)</f>
        <v>0</v>
      </c>
      <c r="F48" s="729">
        <f t="shared" ref="F48:G48" si="7">SUM(F38:F47)</f>
        <v>0</v>
      </c>
      <c r="G48" s="180">
        <f t="shared" si="7"/>
        <v>0</v>
      </c>
      <c r="H48" s="179">
        <f>SUM(C48:E48)</f>
        <v>0</v>
      </c>
      <c r="I48" s="52"/>
    </row>
    <row r="49" spans="1:9" ht="18" customHeight="1" thickBot="1" x14ac:dyDescent="0.25">
      <c r="A49" s="617"/>
      <c r="B49" s="617"/>
      <c r="C49" s="603"/>
      <c r="D49" s="603"/>
      <c r="E49" s="603"/>
      <c r="F49" s="603"/>
      <c r="G49" s="603"/>
      <c r="H49" s="181"/>
    </row>
    <row r="50" spans="1:9" s="16" customFormat="1" ht="15.75" customHeight="1" thickBot="1" x14ac:dyDescent="0.25">
      <c r="A50" s="1246" t="s">
        <v>218</v>
      </c>
      <c r="B50" s="1248"/>
      <c r="C50" s="166">
        <f>C35+C48+C21</f>
        <v>0</v>
      </c>
      <c r="D50" s="170">
        <f>D35+D48+D21</f>
        <v>0</v>
      </c>
      <c r="E50" s="748">
        <f>E35+E48+E21</f>
        <v>0</v>
      </c>
      <c r="F50" s="729">
        <f t="shared" ref="F50:G50" si="8">F35+F48+F21</f>
        <v>0</v>
      </c>
      <c r="G50" s="180">
        <f t="shared" si="8"/>
        <v>0</v>
      </c>
      <c r="H50" s="179">
        <f>H35+H48+H21</f>
        <v>0</v>
      </c>
      <c r="I50" s="52"/>
    </row>
    <row r="51" spans="1:9" ht="59.25" customHeight="1" x14ac:dyDescent="0.2">
      <c r="A51" s="488"/>
      <c r="B51" s="488"/>
      <c r="C51" s="513"/>
      <c r="D51" s="614"/>
      <c r="E51" s="614"/>
      <c r="F51" s="614"/>
      <c r="G51" s="614"/>
    </row>
    <row r="52" spans="1:9" ht="15.75" thickBot="1" x14ac:dyDescent="0.25">
      <c r="A52" s="913" t="s">
        <v>31</v>
      </c>
      <c r="B52" s="913"/>
      <c r="C52" s="614"/>
      <c r="D52" s="597"/>
      <c r="E52" s="614"/>
      <c r="F52" s="614"/>
      <c r="G52" s="614"/>
      <c r="H52" s="538"/>
    </row>
    <row r="53" spans="1:9" ht="222" customHeight="1" thickBot="1" x14ac:dyDescent="0.25">
      <c r="A53" s="915"/>
      <c r="B53" s="916"/>
      <c r="C53" s="916"/>
      <c r="D53" s="916"/>
      <c r="E53" s="916"/>
      <c r="F53" s="916"/>
      <c r="G53" s="916"/>
      <c r="H53" s="917"/>
    </row>
  </sheetData>
  <sheetProtection selectLockedCells="1"/>
  <customSheetViews>
    <customSheetView guid="{7A22A0F3-26C2-4F41-A45F-3AA4AB522C13}" showPageBreaks="1" printArea="1">
      <selection activeCell="D1" sqref="D1:F1"/>
      <rowBreaks count="2" manualBreakCount="2">
        <brk id="4" max="16383" man="1"/>
        <brk id="26" max="16383" man="1"/>
      </rowBreaks>
      <pageMargins left="0" right="0" top="0" bottom="0" header="0" footer="0"/>
      <printOptions horizontalCentered="1"/>
      <pageSetup scale="90" fitToHeight="5" orientation="landscape" r:id="rId1"/>
      <headerFooter alignWithMargins="0">
        <oddFooter>&amp;Lf. Contractual&amp;RPage &amp;P of &amp;N</oddFooter>
      </headerFooter>
    </customSheetView>
    <customSheetView guid="{640DA41A-A77A-482D-897F-55BCEE7E5329}" scale="90" showGridLines="0">
      <selection activeCell="A10" sqref="A10"/>
      <pageMargins left="0" right="0" top="0" bottom="0" header="0" footer="0"/>
      <printOptions horizontalCentered="1"/>
      <pageSetup scale="75" fitToHeight="5" orientation="landscape" r:id="rId2"/>
      <headerFooter alignWithMargins="0">
        <oddFooter>&amp;Lf. Contractual&amp;RPage &amp;P of &amp;N</oddFooter>
      </headerFooter>
    </customSheetView>
  </customSheetViews>
  <mergeCells count="10">
    <mergeCell ref="C1:D1"/>
    <mergeCell ref="A53:H53"/>
    <mergeCell ref="A3:H3"/>
    <mergeCell ref="A2:H2"/>
    <mergeCell ref="A52:B52"/>
    <mergeCell ref="A4:H4"/>
    <mergeCell ref="A50:B50"/>
    <mergeCell ref="A35:B35"/>
    <mergeCell ref="A48:B48"/>
    <mergeCell ref="A21:B21"/>
  </mergeCells>
  <phoneticPr fontId="2" type="noConversion"/>
  <conditionalFormatting sqref="C1:D1">
    <cfRule type="beginsWith" dxfId="5" priority="1" operator="beginsWith" text="0">
      <formula>LEFT(C1,1)="0"</formula>
    </cfRule>
  </conditionalFormatting>
  <printOptions horizontalCentered="1"/>
  <pageMargins left="0.5" right="0.5" top="0.25" bottom="0.5" header="0.5" footer="0.25"/>
  <pageSetup scale="75" fitToHeight="5" orientation="landscape" r:id="rId3"/>
  <headerFooter alignWithMargins="0">
    <oddFooter>&amp;Lf. Contractual&amp;RPage &amp;P of &amp;N</oddFooter>
  </headerFooter>
  <ignoredErrors>
    <ignoredError sqref="C35:D35 C21:D21" formulaRange="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I53"/>
  <sheetViews>
    <sheetView showGridLines="0" zoomScale="95" zoomScaleNormal="95" workbookViewId="0">
      <pane ySplit="8" topLeftCell="A42" activePane="bottomLeft" state="frozen"/>
      <selection pane="bottomLeft" activeCell="B50" sqref="B50"/>
    </sheetView>
  </sheetViews>
  <sheetFormatPr defaultColWidth="9.140625" defaultRowHeight="12.75" x14ac:dyDescent="0.2"/>
  <cols>
    <col min="1" max="1" width="63" style="14" customWidth="1"/>
    <col min="2" max="2" width="18.5703125" style="75" customWidth="1"/>
    <col min="3" max="3" width="40.5703125" style="81" customWidth="1"/>
    <col min="4" max="4" width="50.85546875" style="23" customWidth="1"/>
    <col min="5" max="5" width="0.85546875" style="14" customWidth="1"/>
    <col min="6" max="16384" width="9.140625" style="14"/>
  </cols>
  <sheetData>
    <row r="1" spans="1:9" s="16" customFormat="1" ht="24.75" customHeight="1" x14ac:dyDescent="0.2">
      <c r="A1" s="541" t="s">
        <v>0</v>
      </c>
      <c r="B1" s="643" t="s">
        <v>5</v>
      </c>
      <c r="C1" s="644">
        <f>'Instructions and Summary'!B4</f>
        <v>0</v>
      </c>
      <c r="D1" s="1196" t="str">
        <f>'Instructions and Summary'!G1</f>
        <v>07/07/2023   V 2</v>
      </c>
      <c r="E1" s="1197"/>
    </row>
    <row r="2" spans="1:9" s="22" customFormat="1" ht="18.75" thickBot="1" x14ac:dyDescent="0.25">
      <c r="A2" s="1271" t="s">
        <v>27</v>
      </c>
      <c r="B2" s="1271"/>
      <c r="C2" s="1271"/>
      <c r="D2" s="1271"/>
      <c r="E2" s="9"/>
      <c r="F2" s="9"/>
      <c r="G2" s="9"/>
      <c r="H2" s="9"/>
      <c r="I2" s="9"/>
    </row>
    <row r="3" spans="1:9" ht="126.75" customHeight="1" thickBot="1" x14ac:dyDescent="0.25">
      <c r="A3" s="1274" t="s">
        <v>219</v>
      </c>
      <c r="B3" s="1225"/>
      <c r="C3" s="1225"/>
      <c r="D3" s="1226"/>
      <c r="E3" s="488"/>
      <c r="F3" s="488"/>
      <c r="G3" s="488"/>
      <c r="H3" s="488"/>
      <c r="I3" s="488"/>
    </row>
    <row r="4" spans="1:9" x14ac:dyDescent="0.2">
      <c r="A4" s="569"/>
      <c r="B4" s="513"/>
      <c r="C4" s="618"/>
      <c r="D4" s="515"/>
      <c r="E4" s="488"/>
      <c r="F4" s="488"/>
      <c r="G4" s="488"/>
      <c r="H4" s="488"/>
      <c r="I4" s="488"/>
    </row>
    <row r="5" spans="1:9" ht="15.75" thickBot="1" x14ac:dyDescent="0.3">
      <c r="A5" s="1273" t="s">
        <v>220</v>
      </c>
      <c r="B5" s="1273"/>
      <c r="C5" s="1273"/>
      <c r="D5" s="1273"/>
      <c r="E5" s="488"/>
      <c r="F5" s="488"/>
      <c r="G5" s="488"/>
      <c r="H5" s="488"/>
      <c r="I5" s="488"/>
    </row>
    <row r="6" spans="1:9" ht="16.5" customHeight="1" thickBot="1" x14ac:dyDescent="0.25">
      <c r="A6" s="1272" t="s">
        <v>221</v>
      </c>
      <c r="B6" s="1161"/>
      <c r="C6" s="1161"/>
      <c r="D6" s="1162"/>
      <c r="E6" s="488"/>
      <c r="F6" s="488"/>
      <c r="G6" s="488"/>
      <c r="H6" s="488"/>
      <c r="I6" s="488"/>
    </row>
    <row r="7" spans="1:9" ht="20.25" customHeight="1" thickBot="1" x14ac:dyDescent="0.25">
      <c r="A7" s="569"/>
      <c r="B7" s="513"/>
      <c r="C7" s="618"/>
      <c r="D7" s="515"/>
      <c r="E7" s="488"/>
      <c r="F7" s="488"/>
      <c r="G7" s="488"/>
      <c r="H7" s="488"/>
      <c r="I7" s="488"/>
    </row>
    <row r="8" spans="1:9" s="16" customFormat="1" ht="26.25" customHeight="1" thickBot="1" x14ac:dyDescent="0.25">
      <c r="A8" s="94" t="s">
        <v>222</v>
      </c>
      <c r="B8" s="140" t="s">
        <v>223</v>
      </c>
      <c r="C8" s="141" t="s">
        <v>186</v>
      </c>
      <c r="D8" s="142" t="s">
        <v>187</v>
      </c>
    </row>
    <row r="9" spans="1:9" s="84" customFormat="1" ht="21" customHeight="1" thickBot="1" x14ac:dyDescent="0.25">
      <c r="A9" s="143" t="s">
        <v>224</v>
      </c>
      <c r="B9" s="135">
        <v>28000</v>
      </c>
      <c r="C9" s="144" t="s">
        <v>225</v>
      </c>
      <c r="D9" s="134" t="s">
        <v>226</v>
      </c>
      <c r="E9" s="248"/>
      <c r="F9" s="248"/>
      <c r="G9" s="248"/>
      <c r="H9" s="248"/>
      <c r="I9" s="248"/>
    </row>
    <row r="10" spans="1:9" s="16" customFormat="1" ht="15.75" thickBot="1" x14ac:dyDescent="0.25">
      <c r="A10" s="1166" t="s">
        <v>11</v>
      </c>
      <c r="B10" s="1167"/>
      <c r="C10" s="1167"/>
      <c r="D10" s="1168"/>
    </row>
    <row r="11" spans="1:9" s="36" customFormat="1" ht="29.25" customHeight="1" x14ac:dyDescent="0.2">
      <c r="A11" s="619"/>
      <c r="B11" s="251"/>
      <c r="C11" s="620"/>
      <c r="D11" s="621"/>
      <c r="E11" s="488"/>
      <c r="F11" s="488"/>
      <c r="G11" s="488"/>
      <c r="H11" s="488"/>
      <c r="I11" s="488"/>
    </row>
    <row r="12" spans="1:9" s="36" customFormat="1" ht="29.25" customHeight="1" x14ac:dyDescent="0.2">
      <c r="A12" s="622"/>
      <c r="B12" s="251"/>
      <c r="C12" s="623"/>
      <c r="D12" s="624"/>
      <c r="E12" s="488"/>
      <c r="F12" s="488"/>
      <c r="G12" s="488"/>
      <c r="H12" s="488"/>
      <c r="I12" s="488"/>
    </row>
    <row r="13" spans="1:9" s="36" customFormat="1" ht="29.25" customHeight="1" x14ac:dyDescent="0.2">
      <c r="A13" s="622"/>
      <c r="B13" s="251"/>
      <c r="C13" s="623"/>
      <c r="D13" s="624"/>
      <c r="E13" s="488"/>
      <c r="F13" s="488"/>
      <c r="G13" s="488"/>
      <c r="H13" s="488"/>
      <c r="I13" s="488"/>
    </row>
    <row r="14" spans="1:9" s="36" customFormat="1" ht="29.25" customHeight="1" x14ac:dyDescent="0.2">
      <c r="A14" s="622"/>
      <c r="B14" s="251"/>
      <c r="C14" s="623"/>
      <c r="D14" s="624"/>
      <c r="E14" s="488"/>
      <c r="F14" s="488"/>
      <c r="G14" s="488"/>
      <c r="H14" s="488"/>
      <c r="I14" s="488"/>
    </row>
    <row r="15" spans="1:9" s="36" customFormat="1" ht="29.25" customHeight="1" thickBot="1" x14ac:dyDescent="0.25">
      <c r="A15" s="622"/>
      <c r="B15" s="251"/>
      <c r="C15" s="623"/>
      <c r="D15" s="624"/>
      <c r="E15" s="488"/>
      <c r="F15" s="488"/>
      <c r="G15" s="488"/>
      <c r="H15" s="488"/>
      <c r="I15" s="488"/>
    </row>
    <row r="16" spans="1:9" ht="13.5" thickBot="1" x14ac:dyDescent="0.25">
      <c r="A16" s="160" t="s">
        <v>178</v>
      </c>
      <c r="B16" s="166">
        <f>SUM(B11:B15)</f>
        <v>0</v>
      </c>
      <c r="C16" s="1281"/>
      <c r="D16" s="1282"/>
      <c r="E16" s="488"/>
      <c r="F16" s="488"/>
      <c r="G16" s="488"/>
      <c r="H16" s="488"/>
      <c r="I16" s="488"/>
    </row>
    <row r="17" spans="1:9" ht="17.25" customHeight="1" thickBot="1" x14ac:dyDescent="0.25">
      <c r="A17" s="1243"/>
      <c r="B17" s="1244"/>
      <c r="C17" s="1244"/>
      <c r="D17" s="1245"/>
      <c r="E17" s="488"/>
      <c r="F17" s="488"/>
      <c r="G17" s="488"/>
      <c r="H17" s="488"/>
      <c r="I17" s="488"/>
    </row>
    <row r="18" spans="1:9" s="16" customFormat="1" ht="15.75" thickBot="1" x14ac:dyDescent="0.25">
      <c r="A18" s="1169" t="s">
        <v>12</v>
      </c>
      <c r="B18" s="1170"/>
      <c r="C18" s="1170"/>
      <c r="D18" s="1171"/>
    </row>
    <row r="19" spans="1:9" s="36" customFormat="1" ht="26.25" customHeight="1" x14ac:dyDescent="0.2">
      <c r="A19" s="625"/>
      <c r="B19" s="503"/>
      <c r="C19" s="626"/>
      <c r="D19" s="627"/>
      <c r="E19" s="488"/>
      <c r="F19" s="488"/>
      <c r="G19" s="488"/>
      <c r="H19" s="488"/>
      <c r="I19" s="488"/>
    </row>
    <row r="20" spans="1:9" s="36" customFormat="1" ht="26.25" customHeight="1" x14ac:dyDescent="0.2">
      <c r="A20" s="625"/>
      <c r="B20" s="503"/>
      <c r="C20" s="626"/>
      <c r="D20" s="627"/>
      <c r="E20" s="488"/>
      <c r="F20" s="488"/>
      <c r="G20" s="488"/>
      <c r="H20" s="488"/>
      <c r="I20" s="488"/>
    </row>
    <row r="21" spans="1:9" s="36" customFormat="1" ht="26.25" customHeight="1" x14ac:dyDescent="0.2">
      <c r="A21" s="625"/>
      <c r="B21" s="503"/>
      <c r="C21" s="626"/>
      <c r="D21" s="627"/>
      <c r="E21" s="488"/>
      <c r="F21" s="488"/>
      <c r="G21" s="488"/>
      <c r="H21" s="488"/>
      <c r="I21" s="488"/>
    </row>
    <row r="22" spans="1:9" s="36" customFormat="1" ht="26.25" customHeight="1" x14ac:dyDescent="0.2">
      <c r="A22" s="625"/>
      <c r="B22" s="503"/>
      <c r="C22" s="626"/>
      <c r="D22" s="627"/>
      <c r="E22" s="488"/>
      <c r="F22" s="488"/>
      <c r="G22" s="488"/>
      <c r="H22" s="488"/>
      <c r="I22" s="488"/>
    </row>
    <row r="23" spans="1:9" s="36" customFormat="1" ht="26.25" customHeight="1" thickBot="1" x14ac:dyDescent="0.25">
      <c r="A23" s="625"/>
      <c r="B23" s="503"/>
      <c r="C23" s="626"/>
      <c r="D23" s="627"/>
      <c r="E23" s="488"/>
      <c r="F23" s="488"/>
      <c r="G23" s="488"/>
      <c r="H23" s="488"/>
      <c r="I23" s="488"/>
    </row>
    <row r="24" spans="1:9" ht="13.5" thickBot="1" x14ac:dyDescent="0.25">
      <c r="A24" s="159" t="s">
        <v>179</v>
      </c>
      <c r="B24" s="170">
        <f>SUM(B19:B23)</f>
        <v>0</v>
      </c>
      <c r="C24" s="1275"/>
      <c r="D24" s="1276"/>
      <c r="E24" s="488"/>
      <c r="F24" s="488"/>
      <c r="G24" s="488"/>
      <c r="H24" s="488"/>
      <c r="I24" s="488"/>
    </row>
    <row r="25" spans="1:9" ht="18.75" customHeight="1" thickBot="1" x14ac:dyDescent="0.25">
      <c r="A25" s="1243"/>
      <c r="B25" s="1244"/>
      <c r="C25" s="1244"/>
      <c r="D25" s="1245"/>
      <c r="E25" s="488"/>
      <c r="F25" s="488"/>
      <c r="G25" s="488"/>
      <c r="H25" s="488"/>
      <c r="I25" s="488"/>
    </row>
    <row r="26" spans="1:9" s="16" customFormat="1" ht="15.75" thickBot="1" x14ac:dyDescent="0.25">
      <c r="A26" s="1288" t="s">
        <v>13</v>
      </c>
      <c r="B26" s="1289"/>
      <c r="C26" s="1289"/>
      <c r="D26" s="1290"/>
    </row>
    <row r="27" spans="1:9" s="36" customFormat="1" ht="27.6" customHeight="1" x14ac:dyDescent="0.2">
      <c r="A27" s="733"/>
      <c r="B27" s="695"/>
      <c r="C27" s="734"/>
      <c r="D27" s="735"/>
      <c r="E27" s="488"/>
      <c r="F27" s="488"/>
      <c r="G27" s="488"/>
      <c r="H27" s="488"/>
      <c r="I27" s="488"/>
    </row>
    <row r="28" spans="1:9" s="36" customFormat="1" ht="27.75" customHeight="1" x14ac:dyDescent="0.2">
      <c r="A28" s="733"/>
      <c r="B28" s="695"/>
      <c r="C28" s="734"/>
      <c r="D28" s="735"/>
      <c r="E28" s="488"/>
      <c r="F28" s="488"/>
      <c r="G28" s="488"/>
      <c r="H28" s="488"/>
      <c r="I28" s="488"/>
    </row>
    <row r="29" spans="1:9" s="36" customFormat="1" ht="27.75" customHeight="1" x14ac:dyDescent="0.2">
      <c r="A29" s="733"/>
      <c r="B29" s="695"/>
      <c r="C29" s="734"/>
      <c r="D29" s="735"/>
      <c r="E29" s="488"/>
      <c r="F29" s="488"/>
      <c r="G29" s="488"/>
      <c r="H29" s="488"/>
      <c r="I29" s="488"/>
    </row>
    <row r="30" spans="1:9" s="36" customFormat="1" ht="27.75" customHeight="1" x14ac:dyDescent="0.2">
      <c r="A30" s="733"/>
      <c r="B30" s="695"/>
      <c r="C30" s="734"/>
      <c r="D30" s="735"/>
      <c r="E30" s="488"/>
      <c r="F30" s="488"/>
      <c r="G30" s="488"/>
      <c r="H30" s="488"/>
      <c r="I30" s="488"/>
    </row>
    <row r="31" spans="1:9" s="36" customFormat="1" ht="27.75" customHeight="1" thickBot="1" x14ac:dyDescent="0.25">
      <c r="A31" s="733"/>
      <c r="B31" s="695"/>
      <c r="C31" s="734"/>
      <c r="D31" s="735"/>
      <c r="E31" s="488"/>
      <c r="F31" s="488"/>
      <c r="G31" s="488"/>
      <c r="H31" s="488"/>
      <c r="I31" s="488"/>
    </row>
    <row r="32" spans="1:9" ht="13.5" thickBot="1" x14ac:dyDescent="0.25">
      <c r="A32" s="736" t="s">
        <v>191</v>
      </c>
      <c r="B32" s="737">
        <f>SUM(B27:B31)</f>
        <v>0</v>
      </c>
      <c r="C32" s="1291"/>
      <c r="D32" s="1292"/>
      <c r="E32" s="488"/>
      <c r="F32" s="488"/>
      <c r="G32" s="488"/>
      <c r="H32" s="488"/>
      <c r="I32" s="488"/>
    </row>
    <row r="33" spans="1:4" ht="13.5" thickBot="1" x14ac:dyDescent="0.25">
      <c r="A33" s="1243"/>
      <c r="B33" s="1244"/>
      <c r="C33" s="1244"/>
      <c r="D33" s="1245"/>
    </row>
    <row r="34" spans="1:4" s="16" customFormat="1" ht="14.1" customHeight="1" thickBot="1" x14ac:dyDescent="0.25">
      <c r="A34" s="1283" t="s">
        <v>291</v>
      </c>
      <c r="B34" s="1284"/>
      <c r="C34" s="1284"/>
      <c r="D34" s="1285"/>
    </row>
    <row r="35" spans="1:4" ht="27.6" customHeight="1" x14ac:dyDescent="0.2">
      <c r="A35" s="738"/>
      <c r="B35" s="739"/>
      <c r="C35" s="740"/>
      <c r="D35" s="741"/>
    </row>
    <row r="36" spans="1:4" ht="27.6" customHeight="1" x14ac:dyDescent="0.2">
      <c r="A36" s="738"/>
      <c r="B36" s="739"/>
      <c r="C36" s="740"/>
      <c r="D36" s="741"/>
    </row>
    <row r="37" spans="1:4" ht="26.45" customHeight="1" x14ac:dyDescent="0.2">
      <c r="A37" s="738"/>
      <c r="B37" s="739"/>
      <c r="C37" s="740"/>
      <c r="D37" s="741"/>
    </row>
    <row r="38" spans="1:4" ht="27.6" customHeight="1" x14ac:dyDescent="0.2">
      <c r="A38" s="738"/>
      <c r="B38" s="739"/>
      <c r="C38" s="740"/>
      <c r="D38" s="741"/>
    </row>
    <row r="39" spans="1:4" ht="27.95" customHeight="1" thickBot="1" x14ac:dyDescent="0.25">
      <c r="A39" s="738"/>
      <c r="B39" s="739"/>
      <c r="C39" s="740"/>
      <c r="D39" s="741"/>
    </row>
    <row r="40" spans="1:4" ht="13.5" thickBot="1" x14ac:dyDescent="0.25">
      <c r="A40" s="742" t="s">
        <v>293</v>
      </c>
      <c r="B40" s="743">
        <f>SUM(B35:B39)</f>
        <v>0</v>
      </c>
      <c r="C40" s="1286"/>
      <c r="D40" s="1287"/>
    </row>
    <row r="41" spans="1:4" ht="13.5" thickBot="1" x14ac:dyDescent="0.25">
      <c r="A41" s="1243"/>
      <c r="B41" s="1244"/>
      <c r="C41" s="1244"/>
      <c r="D41" s="1245"/>
    </row>
    <row r="42" spans="1:4" ht="15.75" thickBot="1" x14ac:dyDescent="0.25">
      <c r="A42" s="1163" t="s">
        <v>292</v>
      </c>
      <c r="B42" s="1164"/>
      <c r="C42" s="1164"/>
      <c r="D42" s="1165"/>
    </row>
    <row r="43" spans="1:4" ht="27.6" customHeight="1" x14ac:dyDescent="0.2">
      <c r="A43" s="630"/>
      <c r="B43" s="509"/>
      <c r="C43" s="631"/>
      <c r="D43" s="632"/>
    </row>
    <row r="44" spans="1:4" ht="27.6" customHeight="1" x14ac:dyDescent="0.2">
      <c r="A44" s="630"/>
      <c r="B44" s="509"/>
      <c r="C44" s="631"/>
      <c r="D44" s="632"/>
    </row>
    <row r="45" spans="1:4" ht="27.6" customHeight="1" x14ac:dyDescent="0.2">
      <c r="A45" s="630"/>
      <c r="B45" s="509"/>
      <c r="C45" s="631"/>
      <c r="D45" s="632"/>
    </row>
    <row r="46" spans="1:4" ht="27.6" customHeight="1" x14ac:dyDescent="0.2">
      <c r="A46" s="630"/>
      <c r="B46" s="509"/>
      <c r="C46" s="631"/>
      <c r="D46" s="632"/>
    </row>
    <row r="47" spans="1:4" ht="27.95" customHeight="1" thickBot="1" x14ac:dyDescent="0.25">
      <c r="A47" s="630"/>
      <c r="B47" s="509"/>
      <c r="C47" s="631"/>
      <c r="D47" s="632"/>
    </row>
    <row r="48" spans="1:4" ht="13.5" thickBot="1" x14ac:dyDescent="0.25">
      <c r="A48" s="157" t="s">
        <v>294</v>
      </c>
      <c r="B48" s="595">
        <f>SUM(B43:B47)</f>
        <v>0</v>
      </c>
      <c r="C48" s="1277"/>
      <c r="D48" s="1278"/>
    </row>
    <row r="49" spans="1:4" ht="13.5" thickBot="1" x14ac:dyDescent="0.25">
      <c r="A49" s="1243"/>
      <c r="B49" s="1244"/>
      <c r="C49" s="1244"/>
      <c r="D49" s="1245"/>
    </row>
    <row r="50" spans="1:4" ht="13.5" thickBot="1" x14ac:dyDescent="0.25">
      <c r="A50" s="158" t="s">
        <v>181</v>
      </c>
      <c r="B50" s="174">
        <f>-B48+B40+B32+B24+B16</f>
        <v>0</v>
      </c>
      <c r="C50" s="1279"/>
      <c r="D50" s="1280"/>
    </row>
    <row r="52" spans="1:4" ht="13.5" thickBot="1" x14ac:dyDescent="0.25">
      <c r="A52" s="16" t="s">
        <v>31</v>
      </c>
      <c r="B52" s="513"/>
      <c r="C52" s="618"/>
      <c r="D52" s="515"/>
    </row>
    <row r="53" spans="1:4" ht="13.5" thickBot="1" x14ac:dyDescent="0.25">
      <c r="A53" s="915"/>
      <c r="B53" s="916"/>
      <c r="C53" s="916"/>
      <c r="D53" s="917"/>
    </row>
  </sheetData>
  <sheetProtection selectLockedCells="1"/>
  <customSheetViews>
    <customSheetView guid="{7A22A0F3-26C2-4F41-A45F-3AA4AB522C13}" showPageBreaks="1" showGridLines="0" fitToPage="1" printArea="1">
      <selection activeCell="D1" sqref="D1"/>
      <pageMargins left="0" right="0" top="0" bottom="0" header="0" footer="0"/>
      <printOptions horizontalCentered="1"/>
      <pageSetup scale="84" fitToHeight="2" orientation="landscape" r:id="rId1"/>
      <headerFooter alignWithMargins="0">
        <oddFooter>&amp;Lg. Construction&amp;RPage &amp;P of &amp;N</oddFooter>
      </headerFooter>
    </customSheetView>
    <customSheetView guid="{640DA41A-A77A-482D-897F-55BCEE7E5329}" scale="95" showGridLines="0" fitToPage="1">
      <pane ySplit="8" topLeftCell="A9" activePane="bottomLeft" state="frozen"/>
      <selection pane="bottomLeft" activeCell="A13" sqref="A13"/>
      <pageMargins left="0" right="0" top="0" bottom="0" header="0" footer="0"/>
      <printOptions horizontalCentered="1"/>
      <pageSetup scale="74" fitToHeight="2" orientation="landscape" r:id="rId2"/>
      <headerFooter alignWithMargins="0">
        <oddFooter>&amp;Lg. Construction&amp;RPage &amp;P of &amp;N</oddFooter>
      </headerFooter>
    </customSheetView>
  </customSheetViews>
  <mergeCells count="22">
    <mergeCell ref="A33:D33"/>
    <mergeCell ref="A34:D34"/>
    <mergeCell ref="C40:D40"/>
    <mergeCell ref="A25:D25"/>
    <mergeCell ref="A26:D26"/>
    <mergeCell ref="C32:D32"/>
    <mergeCell ref="D1:E1"/>
    <mergeCell ref="A18:D18"/>
    <mergeCell ref="A42:D42"/>
    <mergeCell ref="A53:D53"/>
    <mergeCell ref="A2:D2"/>
    <mergeCell ref="A6:D6"/>
    <mergeCell ref="A5:D5"/>
    <mergeCell ref="A3:D3"/>
    <mergeCell ref="A10:D10"/>
    <mergeCell ref="C24:D24"/>
    <mergeCell ref="C48:D48"/>
    <mergeCell ref="C50:D50"/>
    <mergeCell ref="C16:D16"/>
    <mergeCell ref="A17:D17"/>
    <mergeCell ref="A41:D41"/>
    <mergeCell ref="A49:D49"/>
  </mergeCells>
  <phoneticPr fontId="2" type="noConversion"/>
  <conditionalFormatting sqref="C1">
    <cfRule type="beginsWith" dxfId="4" priority="1" operator="beginsWith" text="0">
      <formula>LEFT(C1,1)="0"</formula>
    </cfRule>
  </conditionalFormatting>
  <printOptions horizontalCentered="1"/>
  <pageMargins left="0.5" right="0.5" top="0.25" bottom="0.5" header="0.5" footer="0.25"/>
  <pageSetup scale="74" fitToHeight="2" orientation="landscape" r:id="rId3"/>
  <headerFooter alignWithMargins="0">
    <oddFooter>&amp;Lg. Construction&amp;RPage &amp;P of &amp;N</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pageSetUpPr fitToPage="1"/>
  </sheetPr>
  <dimension ref="A1:M141"/>
  <sheetViews>
    <sheetView showGridLines="0" zoomScale="80" zoomScaleNormal="80" workbookViewId="0">
      <pane ySplit="19" topLeftCell="A126" activePane="bottomLeft" state="frozen"/>
      <selection pane="bottomLeft" activeCell="A3" sqref="A3:F17"/>
    </sheetView>
  </sheetViews>
  <sheetFormatPr defaultColWidth="9.140625" defaultRowHeight="12.75" x14ac:dyDescent="0.2"/>
  <cols>
    <col min="1" max="1" width="41.85546875" style="488" customWidth="1"/>
    <col min="2" max="2" width="19.42578125" style="513" customWidth="1"/>
    <col min="3" max="3" width="41.5703125" style="514" customWidth="1"/>
    <col min="4" max="4" width="14.42578125" style="514" customWidth="1"/>
    <col min="5" max="5" width="15.7109375" style="514" bestFit="1" customWidth="1"/>
    <col min="6" max="6" width="45" style="515" customWidth="1"/>
    <col min="7" max="7" width="0.85546875" style="488" customWidth="1"/>
    <col min="8" max="8" width="4.7109375" style="488" customWidth="1"/>
    <col min="9" max="9" width="17.85546875" style="488" customWidth="1"/>
    <col min="10" max="10" width="17.5703125" style="488" customWidth="1"/>
    <col min="11" max="11" width="4.85546875" style="488" customWidth="1"/>
    <col min="12" max="13" width="17.85546875" style="488" customWidth="1"/>
    <col min="14" max="16384" width="9.140625" style="488"/>
  </cols>
  <sheetData>
    <row r="1" spans="1:13" s="16" customFormat="1" ht="24.75" customHeight="1" x14ac:dyDescent="0.2">
      <c r="A1" s="80" t="s">
        <v>0</v>
      </c>
      <c r="B1" s="93" t="s">
        <v>5</v>
      </c>
      <c r="C1" s="644">
        <f>'Instructions and Summary'!B4</f>
        <v>0</v>
      </c>
      <c r="D1" s="536"/>
      <c r="E1" s="536"/>
      <c r="F1" s="1196" t="str">
        <f>'Instructions and Summary'!G1</f>
        <v>07/07/2023   V 2</v>
      </c>
      <c r="G1" s="1197"/>
    </row>
    <row r="2" spans="1:13" s="9" customFormat="1" ht="23.25" customHeight="1" thickBot="1" x14ac:dyDescent="0.25">
      <c r="A2" s="1216" t="s">
        <v>28</v>
      </c>
      <c r="B2" s="1216"/>
      <c r="C2" s="1216"/>
      <c r="D2" s="1216"/>
      <c r="E2" s="1216"/>
      <c r="F2" s="1216"/>
      <c r="G2" s="17"/>
      <c r="H2" s="17"/>
      <c r="I2" s="17"/>
    </row>
    <row r="3" spans="1:13" x14ac:dyDescent="0.2">
      <c r="A3" s="1293" t="s">
        <v>316</v>
      </c>
      <c r="B3" s="1293"/>
      <c r="C3" s="1293"/>
      <c r="D3" s="1293"/>
      <c r="E3" s="1293"/>
      <c r="F3" s="1293"/>
      <c r="I3" s="1295" t="s">
        <v>227</v>
      </c>
      <c r="J3" s="1296"/>
      <c r="L3" s="491" t="s">
        <v>237</v>
      </c>
      <c r="M3" s="490">
        <f>SUMIF(D24:D43, "Yes", B24:B43)</f>
        <v>0</v>
      </c>
    </row>
    <row r="4" spans="1:13" ht="15" customHeight="1" x14ac:dyDescent="0.2">
      <c r="A4" s="1294"/>
      <c r="B4" s="1294"/>
      <c r="C4" s="1294"/>
      <c r="D4" s="1294"/>
      <c r="E4" s="1294"/>
      <c r="F4" s="1294"/>
      <c r="I4" s="489" t="s">
        <v>228</v>
      </c>
      <c r="J4" s="490">
        <f t="shared" ref="J4:J11" si="0">SUMIFS($B$24:$B$136,$D$24:$D$136,"Yes",$E$24:$E$136,I4)</f>
        <v>0</v>
      </c>
      <c r="L4" s="491" t="s">
        <v>238</v>
      </c>
      <c r="M4" s="490">
        <f>SUMIF(D47:D66, "Yes", B47:B66)</f>
        <v>0</v>
      </c>
    </row>
    <row r="5" spans="1:13" ht="15" customHeight="1" x14ac:dyDescent="0.2">
      <c r="A5" s="1294"/>
      <c r="B5" s="1294"/>
      <c r="C5" s="1294"/>
      <c r="D5" s="1294"/>
      <c r="E5" s="1294"/>
      <c r="F5" s="1294"/>
      <c r="I5" s="489" t="s">
        <v>229</v>
      </c>
      <c r="J5" s="490">
        <f t="shared" si="0"/>
        <v>0</v>
      </c>
      <c r="L5" s="491" t="s">
        <v>239</v>
      </c>
      <c r="M5" s="490">
        <f>SUMIF(D70:D89, "Yes", B70:B89)</f>
        <v>0</v>
      </c>
    </row>
    <row r="6" spans="1:13" ht="15" customHeight="1" x14ac:dyDescent="0.2">
      <c r="A6" s="1294"/>
      <c r="B6" s="1294"/>
      <c r="C6" s="1294"/>
      <c r="D6" s="1294"/>
      <c r="E6" s="1294"/>
      <c r="F6" s="1294"/>
      <c r="I6" s="489" t="s">
        <v>230</v>
      </c>
      <c r="J6" s="490">
        <f t="shared" si="0"/>
        <v>0</v>
      </c>
      <c r="L6" s="491" t="s">
        <v>295</v>
      </c>
      <c r="M6" s="490">
        <f>SUMIF(D93:D112, "Yes", B93:B112)</f>
        <v>0</v>
      </c>
    </row>
    <row r="7" spans="1:13" ht="15" customHeight="1" x14ac:dyDescent="0.2">
      <c r="A7" s="1294"/>
      <c r="B7" s="1294"/>
      <c r="C7" s="1294"/>
      <c r="D7" s="1294"/>
      <c r="E7" s="1294"/>
      <c r="F7" s="1294"/>
      <c r="I7" s="489" t="s">
        <v>231</v>
      </c>
      <c r="J7" s="490">
        <f t="shared" si="0"/>
        <v>0</v>
      </c>
      <c r="L7" s="491" t="s">
        <v>296</v>
      </c>
      <c r="M7" s="490">
        <f>SUMIF(D116:D135, "Yes", B116:B135)</f>
        <v>0</v>
      </c>
    </row>
    <row r="8" spans="1:13" ht="15" customHeight="1" x14ac:dyDescent="0.2">
      <c r="A8" s="1294"/>
      <c r="B8" s="1294"/>
      <c r="C8" s="1294"/>
      <c r="D8" s="1294"/>
      <c r="E8" s="1294"/>
      <c r="F8" s="1294"/>
      <c r="I8" s="489" t="s">
        <v>232</v>
      </c>
      <c r="J8" s="490">
        <f t="shared" si="0"/>
        <v>0</v>
      </c>
    </row>
    <row r="9" spans="1:13" ht="15" customHeight="1" x14ac:dyDescent="0.2">
      <c r="A9" s="1294"/>
      <c r="B9" s="1294"/>
      <c r="C9" s="1294"/>
      <c r="D9" s="1294"/>
      <c r="E9" s="1294"/>
      <c r="F9" s="1294"/>
      <c r="I9" s="489" t="s">
        <v>233</v>
      </c>
      <c r="J9" s="490">
        <f t="shared" si="0"/>
        <v>0</v>
      </c>
    </row>
    <row r="10" spans="1:13" ht="15" customHeight="1" x14ac:dyDescent="0.2">
      <c r="A10" s="1294"/>
      <c r="B10" s="1294"/>
      <c r="C10" s="1294"/>
      <c r="D10" s="1294"/>
      <c r="E10" s="1294"/>
      <c r="F10" s="1294"/>
      <c r="I10" s="489" t="s">
        <v>234</v>
      </c>
      <c r="J10" s="490">
        <f t="shared" si="0"/>
        <v>0</v>
      </c>
    </row>
    <row r="11" spans="1:13" ht="15" customHeight="1" x14ac:dyDescent="0.2">
      <c r="A11" s="1294"/>
      <c r="B11" s="1294"/>
      <c r="C11" s="1294"/>
      <c r="D11" s="1294"/>
      <c r="E11" s="1294"/>
      <c r="F11" s="1294"/>
      <c r="I11" s="489" t="s">
        <v>235</v>
      </c>
      <c r="J11" s="490">
        <f t="shared" si="0"/>
        <v>0</v>
      </c>
    </row>
    <row r="12" spans="1:13" ht="15" customHeight="1" x14ac:dyDescent="0.2">
      <c r="A12" s="1294"/>
      <c r="B12" s="1294"/>
      <c r="C12" s="1294"/>
      <c r="D12" s="1294"/>
      <c r="E12" s="1294"/>
      <c r="F12" s="1294"/>
      <c r="I12" s="491" t="s">
        <v>236</v>
      </c>
      <c r="J12" s="516">
        <f>SUM(J4:J11)</f>
        <v>0</v>
      </c>
    </row>
    <row r="13" spans="1:13" ht="15" customHeight="1" x14ac:dyDescent="0.2">
      <c r="A13" s="1294"/>
      <c r="B13" s="1294"/>
      <c r="C13" s="1294"/>
      <c r="D13" s="1294"/>
      <c r="E13" s="1294"/>
      <c r="F13" s="1294"/>
    </row>
    <row r="14" spans="1:13" ht="15" customHeight="1" x14ac:dyDescent="0.2">
      <c r="A14" s="1294"/>
      <c r="B14" s="1294"/>
      <c r="C14" s="1294"/>
      <c r="D14" s="1294"/>
      <c r="E14" s="1294"/>
      <c r="F14" s="1294"/>
    </row>
    <row r="15" spans="1:13" ht="15" customHeight="1" x14ac:dyDescent="0.2">
      <c r="A15" s="1294"/>
      <c r="B15" s="1294"/>
      <c r="C15" s="1294"/>
      <c r="D15" s="1294"/>
      <c r="E15" s="1294"/>
      <c r="F15" s="1294"/>
    </row>
    <row r="16" spans="1:13" ht="15" customHeight="1" x14ac:dyDescent="0.2">
      <c r="A16" s="1294"/>
      <c r="B16" s="1294"/>
      <c r="C16" s="1294"/>
      <c r="D16" s="1294"/>
      <c r="E16" s="1294"/>
      <c r="F16" s="1294"/>
    </row>
    <row r="17" spans="1:13" ht="84" customHeight="1" x14ac:dyDescent="0.2">
      <c r="A17" s="1294"/>
      <c r="B17" s="1294"/>
      <c r="C17" s="1294"/>
      <c r="D17" s="1294"/>
      <c r="E17" s="1294"/>
      <c r="F17" s="1294"/>
    </row>
    <row r="18" spans="1:13" ht="13.5" thickBot="1" x14ac:dyDescent="0.25">
      <c r="A18" s="229"/>
      <c r="B18" s="230"/>
      <c r="C18" s="230"/>
      <c r="D18" s="230"/>
      <c r="E18" s="230"/>
      <c r="F18" s="230"/>
    </row>
    <row r="19" spans="1:13" s="16" customFormat="1" ht="15.75" thickBot="1" x14ac:dyDescent="0.25">
      <c r="A19" s="20" t="s">
        <v>240</v>
      </c>
      <c r="B19" s="24" t="s">
        <v>241</v>
      </c>
      <c r="C19" s="10" t="s">
        <v>186</v>
      </c>
      <c r="D19" s="366" t="s">
        <v>242</v>
      </c>
      <c r="E19" s="366" t="s">
        <v>243</v>
      </c>
      <c r="F19" s="11" t="s">
        <v>187</v>
      </c>
      <c r="L19" s="488"/>
      <c r="M19" s="488"/>
    </row>
    <row r="20" spans="1:13" ht="13.5" thickBot="1" x14ac:dyDescent="0.25">
      <c r="A20" s="492" t="s">
        <v>244</v>
      </c>
      <c r="B20" s="493">
        <v>16000</v>
      </c>
      <c r="C20" s="494" t="s">
        <v>245</v>
      </c>
      <c r="D20" s="367" t="s">
        <v>246</v>
      </c>
      <c r="E20" s="367"/>
      <c r="F20" s="495" t="s">
        <v>247</v>
      </c>
    </row>
    <row r="21" spans="1:13" ht="26.25" thickBot="1" x14ac:dyDescent="0.25">
      <c r="A21" s="136" t="s">
        <v>248</v>
      </c>
      <c r="B21" s="182">
        <v>10000</v>
      </c>
      <c r="C21" s="137" t="s">
        <v>189</v>
      </c>
      <c r="D21" s="367" t="s">
        <v>246</v>
      </c>
      <c r="E21" s="367"/>
      <c r="F21" s="138" t="s">
        <v>249</v>
      </c>
    </row>
    <row r="22" spans="1:13" ht="13.5" thickBot="1" x14ac:dyDescent="0.25">
      <c r="A22" s="131" t="s">
        <v>250</v>
      </c>
      <c r="B22" s="135">
        <v>4000</v>
      </c>
      <c r="C22" s="139" t="s">
        <v>251</v>
      </c>
      <c r="D22" s="367" t="s">
        <v>252</v>
      </c>
      <c r="E22" s="367" t="s">
        <v>230</v>
      </c>
      <c r="F22" s="134" t="s">
        <v>253</v>
      </c>
    </row>
    <row r="23" spans="1:13" s="16" customFormat="1" ht="15.75" thickBot="1" x14ac:dyDescent="0.25">
      <c r="A23" s="545"/>
      <c r="B23" s="546"/>
      <c r="C23" s="546" t="s">
        <v>11</v>
      </c>
      <c r="D23" s="546"/>
      <c r="E23" s="546"/>
      <c r="F23" s="547"/>
      <c r="I23" s="368" t="s">
        <v>252</v>
      </c>
      <c r="L23" s="488"/>
      <c r="M23" s="488"/>
    </row>
    <row r="24" spans="1:13" x14ac:dyDescent="0.2">
      <c r="A24" s="464"/>
      <c r="B24" s="251"/>
      <c r="C24" s="466"/>
      <c r="D24" s="496"/>
      <c r="E24" s="496"/>
      <c r="F24" s="414"/>
      <c r="I24" s="249" t="s">
        <v>246</v>
      </c>
      <c r="L24" s="16"/>
      <c r="M24" s="16"/>
    </row>
    <row r="25" spans="1:13" x14ac:dyDescent="0.2">
      <c r="A25" s="464"/>
      <c r="B25" s="251"/>
      <c r="C25" s="466"/>
      <c r="D25" s="496"/>
      <c r="E25" s="496"/>
      <c r="F25" s="414"/>
    </row>
    <row r="26" spans="1:13" x14ac:dyDescent="0.2">
      <c r="A26" s="464"/>
      <c r="B26" s="251"/>
      <c r="C26" s="466"/>
      <c r="D26" s="496"/>
      <c r="E26" s="496"/>
      <c r="F26" s="414"/>
    </row>
    <row r="27" spans="1:13" x14ac:dyDescent="0.2">
      <c r="A27" s="464"/>
      <c r="B27" s="251"/>
      <c r="C27" s="466"/>
      <c r="D27" s="496"/>
      <c r="E27" s="496"/>
      <c r="F27" s="414"/>
    </row>
    <row r="28" spans="1:13" x14ac:dyDescent="0.2">
      <c r="A28" s="464"/>
      <c r="B28" s="251"/>
      <c r="C28" s="466"/>
      <c r="D28" s="496"/>
      <c r="E28" s="496"/>
      <c r="F28" s="414"/>
      <c r="L28" s="16"/>
      <c r="M28" s="16"/>
    </row>
    <row r="29" spans="1:13" x14ac:dyDescent="0.2">
      <c r="A29" s="464"/>
      <c r="B29" s="251"/>
      <c r="C29" s="466"/>
      <c r="D29" s="496"/>
      <c r="E29" s="496"/>
      <c r="F29" s="414"/>
    </row>
    <row r="30" spans="1:13" x14ac:dyDescent="0.2">
      <c r="A30" s="464"/>
      <c r="B30" s="251"/>
      <c r="C30" s="466"/>
      <c r="D30" s="496"/>
      <c r="E30" s="496"/>
      <c r="F30" s="414"/>
    </row>
    <row r="31" spans="1:13" ht="13.5" customHeight="1" x14ac:dyDescent="0.2">
      <c r="A31" s="464"/>
      <c r="B31" s="251"/>
      <c r="C31" s="466"/>
      <c r="D31" s="496"/>
      <c r="E31" s="496"/>
      <c r="F31" s="414"/>
    </row>
    <row r="32" spans="1:13" ht="15.75" customHeight="1" x14ac:dyDescent="0.2">
      <c r="A32" s="464"/>
      <c r="B32" s="251"/>
      <c r="C32" s="466"/>
      <c r="D32" s="496"/>
      <c r="E32" s="496"/>
      <c r="F32" s="414"/>
    </row>
    <row r="33" spans="1:13" ht="15.75" customHeight="1" x14ac:dyDescent="0.2">
      <c r="A33" s="464"/>
      <c r="B33" s="251"/>
      <c r="C33" s="466"/>
      <c r="D33" s="496"/>
      <c r="E33" s="496"/>
      <c r="F33" s="414"/>
    </row>
    <row r="34" spans="1:13" ht="15.75" customHeight="1" x14ac:dyDescent="0.2">
      <c r="A34" s="464"/>
      <c r="B34" s="251"/>
      <c r="C34" s="466"/>
      <c r="D34" s="496"/>
      <c r="E34" s="496"/>
      <c r="F34" s="414"/>
    </row>
    <row r="35" spans="1:13" x14ac:dyDescent="0.2">
      <c r="A35" s="464"/>
      <c r="B35" s="251"/>
      <c r="C35" s="466"/>
      <c r="D35" s="496"/>
      <c r="E35" s="496"/>
      <c r="F35" s="414"/>
    </row>
    <row r="36" spans="1:13" x14ac:dyDescent="0.2">
      <c r="A36" s="464"/>
      <c r="B36" s="251"/>
      <c r="C36" s="466"/>
      <c r="D36" s="496"/>
      <c r="E36" s="496"/>
      <c r="F36" s="414"/>
    </row>
    <row r="37" spans="1:13" x14ac:dyDescent="0.2">
      <c r="A37" s="464"/>
      <c r="B37" s="251"/>
      <c r="C37" s="466"/>
      <c r="D37" s="496"/>
      <c r="E37" s="496"/>
      <c r="F37" s="414"/>
    </row>
    <row r="38" spans="1:13" x14ac:dyDescent="0.2">
      <c r="A38" s="464"/>
      <c r="B38" s="251"/>
      <c r="C38" s="466"/>
      <c r="D38" s="496"/>
      <c r="E38" s="496"/>
      <c r="F38" s="414"/>
    </row>
    <row r="39" spans="1:13" x14ac:dyDescent="0.2">
      <c r="A39" s="464"/>
      <c r="B39" s="251"/>
      <c r="C39" s="466"/>
      <c r="D39" s="496"/>
      <c r="E39" s="496"/>
      <c r="F39" s="414"/>
    </row>
    <row r="40" spans="1:13" x14ac:dyDescent="0.2">
      <c r="A40" s="464"/>
      <c r="B40" s="251"/>
      <c r="C40" s="466"/>
      <c r="D40" s="496"/>
      <c r="E40" s="496"/>
      <c r="F40" s="414"/>
    </row>
    <row r="41" spans="1:13" x14ac:dyDescent="0.2">
      <c r="A41" s="465"/>
      <c r="B41" s="497"/>
      <c r="C41" s="467"/>
      <c r="D41" s="498"/>
      <c r="E41" s="496"/>
      <c r="F41" s="412"/>
    </row>
    <row r="42" spans="1:13" x14ac:dyDescent="0.2">
      <c r="A42" s="465"/>
      <c r="B42" s="497"/>
      <c r="C42" s="467"/>
      <c r="D42" s="498"/>
      <c r="E42" s="496"/>
      <c r="F42" s="412"/>
    </row>
    <row r="43" spans="1:13" ht="13.5" thickBot="1" x14ac:dyDescent="0.25">
      <c r="A43" s="465"/>
      <c r="B43" s="497"/>
      <c r="C43" s="467"/>
      <c r="D43" s="498"/>
      <c r="E43" s="496"/>
      <c r="F43" s="412"/>
    </row>
    <row r="44" spans="1:13" ht="13.5" thickBot="1" x14ac:dyDescent="0.25">
      <c r="A44" s="160" t="s">
        <v>178</v>
      </c>
      <c r="B44" s="166">
        <f>SUM(B24:B43)</f>
        <v>0</v>
      </c>
      <c r="C44" s="598"/>
      <c r="D44" s="499"/>
      <c r="E44" s="499"/>
      <c r="F44" s="599"/>
    </row>
    <row r="45" spans="1:13" ht="13.5" thickBot="1" x14ac:dyDescent="0.25">
      <c r="A45" s="551"/>
      <c r="B45" s="552"/>
      <c r="C45" s="552"/>
      <c r="D45" s="552"/>
      <c r="E45" s="552"/>
      <c r="F45" s="553"/>
    </row>
    <row r="46" spans="1:13" s="16" customFormat="1" ht="15.75" thickBot="1" x14ac:dyDescent="0.25">
      <c r="A46" s="548"/>
      <c r="B46" s="549"/>
      <c r="C46" s="549" t="s">
        <v>12</v>
      </c>
      <c r="D46" s="549"/>
      <c r="E46" s="549"/>
      <c r="F46" s="550"/>
      <c r="L46" s="488"/>
      <c r="M46" s="488"/>
    </row>
    <row r="47" spans="1:13" x14ac:dyDescent="0.2">
      <c r="A47" s="468"/>
      <c r="B47" s="250"/>
      <c r="C47" s="471"/>
      <c r="D47" s="500"/>
      <c r="E47" s="501"/>
      <c r="F47" s="418"/>
    </row>
    <row r="48" spans="1:13" x14ac:dyDescent="0.2">
      <c r="A48" s="469"/>
      <c r="B48" s="502"/>
      <c r="C48" s="472"/>
      <c r="D48" s="501"/>
      <c r="E48" s="501"/>
      <c r="F48" s="419"/>
    </row>
    <row r="49" spans="1:13" x14ac:dyDescent="0.2">
      <c r="A49" s="469"/>
      <c r="B49" s="502"/>
      <c r="C49" s="472"/>
      <c r="D49" s="501"/>
      <c r="E49" s="501"/>
      <c r="F49" s="419"/>
    </row>
    <row r="50" spans="1:13" x14ac:dyDescent="0.2">
      <c r="A50" s="469"/>
      <c r="B50" s="502"/>
      <c r="C50" s="472"/>
      <c r="D50" s="501"/>
      <c r="E50" s="501"/>
      <c r="F50" s="419"/>
    </row>
    <row r="51" spans="1:13" x14ac:dyDescent="0.2">
      <c r="A51" s="469"/>
      <c r="B51" s="502"/>
      <c r="C51" s="472"/>
      <c r="D51" s="501"/>
      <c r="E51" s="501"/>
      <c r="F51" s="419"/>
      <c r="L51" s="16"/>
      <c r="M51" s="16"/>
    </row>
    <row r="52" spans="1:13" x14ac:dyDescent="0.2">
      <c r="A52" s="469"/>
      <c r="B52" s="502"/>
      <c r="C52" s="472"/>
      <c r="D52" s="501"/>
      <c r="E52" s="501"/>
      <c r="F52" s="419"/>
    </row>
    <row r="53" spans="1:13" x14ac:dyDescent="0.2">
      <c r="A53" s="469"/>
      <c r="B53" s="502"/>
      <c r="C53" s="472"/>
      <c r="D53" s="501"/>
      <c r="E53" s="501"/>
      <c r="F53" s="419"/>
    </row>
    <row r="54" spans="1:13" ht="15.75" customHeight="1" x14ac:dyDescent="0.2">
      <c r="A54" s="469"/>
      <c r="B54" s="502"/>
      <c r="C54" s="472"/>
      <c r="D54" s="501"/>
      <c r="E54" s="501"/>
      <c r="F54" s="419"/>
    </row>
    <row r="55" spans="1:13" ht="15.75" customHeight="1" x14ac:dyDescent="0.2">
      <c r="A55" s="469"/>
      <c r="B55" s="502"/>
      <c r="C55" s="472"/>
      <c r="D55" s="501"/>
      <c r="E55" s="501"/>
      <c r="F55" s="419"/>
    </row>
    <row r="56" spans="1:13" ht="15.75" customHeight="1" x14ac:dyDescent="0.2">
      <c r="A56" s="469"/>
      <c r="B56" s="502"/>
      <c r="C56" s="472"/>
      <c r="D56" s="501"/>
      <c r="E56" s="501"/>
      <c r="F56" s="419"/>
    </row>
    <row r="57" spans="1:13" ht="15.75" customHeight="1" x14ac:dyDescent="0.2">
      <c r="A57" s="469"/>
      <c r="B57" s="502"/>
      <c r="C57" s="472"/>
      <c r="D57" s="501"/>
      <c r="E57" s="501"/>
      <c r="F57" s="419"/>
    </row>
    <row r="58" spans="1:13" x14ac:dyDescent="0.2">
      <c r="A58" s="469"/>
      <c r="B58" s="502"/>
      <c r="C58" s="472"/>
      <c r="D58" s="501"/>
      <c r="E58" s="501"/>
      <c r="F58" s="419"/>
    </row>
    <row r="59" spans="1:13" x14ac:dyDescent="0.2">
      <c r="A59" s="469"/>
      <c r="B59" s="502"/>
      <c r="C59" s="472"/>
      <c r="D59" s="501"/>
      <c r="E59" s="501"/>
      <c r="F59" s="419"/>
    </row>
    <row r="60" spans="1:13" x14ac:dyDescent="0.2">
      <c r="A60" s="469"/>
      <c r="B60" s="502"/>
      <c r="C60" s="472"/>
      <c r="D60" s="501"/>
      <c r="E60" s="501"/>
      <c r="F60" s="419"/>
    </row>
    <row r="61" spans="1:13" x14ac:dyDescent="0.2">
      <c r="A61" s="469"/>
      <c r="B61" s="502"/>
      <c r="C61" s="472"/>
      <c r="D61" s="501"/>
      <c r="E61" s="501"/>
      <c r="F61" s="419"/>
    </row>
    <row r="62" spans="1:13" x14ac:dyDescent="0.2">
      <c r="A62" s="469"/>
      <c r="B62" s="502"/>
      <c r="C62" s="472"/>
      <c r="D62" s="501"/>
      <c r="E62" s="501"/>
      <c r="F62" s="419"/>
    </row>
    <row r="63" spans="1:13" x14ac:dyDescent="0.2">
      <c r="A63" s="469"/>
      <c r="B63" s="502"/>
      <c r="C63" s="472"/>
      <c r="D63" s="501"/>
      <c r="E63" s="501"/>
      <c r="F63" s="419"/>
    </row>
    <row r="64" spans="1:13" x14ac:dyDescent="0.2">
      <c r="A64" s="470"/>
      <c r="B64" s="503"/>
      <c r="C64" s="473"/>
      <c r="D64" s="504"/>
      <c r="E64" s="501"/>
      <c r="F64" s="420"/>
    </row>
    <row r="65" spans="1:13" x14ac:dyDescent="0.2">
      <c r="A65" s="470"/>
      <c r="B65" s="503"/>
      <c r="C65" s="473"/>
      <c r="D65" s="504"/>
      <c r="E65" s="501"/>
      <c r="F65" s="420"/>
    </row>
    <row r="66" spans="1:13" ht="13.5" thickBot="1" x14ac:dyDescent="0.25">
      <c r="A66" s="470"/>
      <c r="B66" s="503"/>
      <c r="C66" s="473"/>
      <c r="D66" s="504"/>
      <c r="E66" s="501"/>
      <c r="F66" s="420"/>
    </row>
    <row r="67" spans="1:13" ht="13.5" thickBot="1" x14ac:dyDescent="0.25">
      <c r="A67" s="159" t="s">
        <v>179</v>
      </c>
      <c r="B67" s="170">
        <f>SUM(B47:B66)</f>
        <v>0</v>
      </c>
      <c r="C67" s="628"/>
      <c r="D67" s="505"/>
      <c r="E67" s="505"/>
      <c r="F67" s="629"/>
    </row>
    <row r="68" spans="1:13" s="684" customFormat="1" ht="13.5" thickBot="1" x14ac:dyDescent="0.25">
      <c r="A68" s="680"/>
      <c r="B68" s="681"/>
      <c r="C68" s="682"/>
      <c r="D68" s="682"/>
      <c r="E68" s="682"/>
      <c r="F68" s="683"/>
      <c r="L68" s="488"/>
      <c r="M68" s="488"/>
    </row>
    <row r="69" spans="1:13" ht="15.75" thickBot="1" x14ac:dyDescent="0.25">
      <c r="A69" s="685"/>
      <c r="B69" s="686"/>
      <c r="C69" s="686" t="s">
        <v>13</v>
      </c>
      <c r="D69" s="686"/>
      <c r="E69" s="686"/>
      <c r="F69" s="687"/>
    </row>
    <row r="70" spans="1:13" s="16" customFormat="1" x14ac:dyDescent="0.2">
      <c r="A70" s="688"/>
      <c r="B70" s="689"/>
      <c r="C70" s="690"/>
      <c r="D70" s="691"/>
      <c r="E70" s="692"/>
      <c r="F70" s="693"/>
      <c r="L70" s="488"/>
      <c r="M70" s="488"/>
    </row>
    <row r="71" spans="1:13" x14ac:dyDescent="0.2">
      <c r="A71" s="694"/>
      <c r="B71" s="695"/>
      <c r="C71" s="696"/>
      <c r="D71" s="692"/>
      <c r="E71" s="692"/>
      <c r="F71" s="697"/>
    </row>
    <row r="72" spans="1:13" x14ac:dyDescent="0.2">
      <c r="A72" s="694"/>
      <c r="B72" s="695"/>
      <c r="C72" s="696"/>
      <c r="D72" s="692"/>
      <c r="E72" s="692"/>
      <c r="F72" s="697"/>
    </row>
    <row r="73" spans="1:13" x14ac:dyDescent="0.2">
      <c r="A73" s="694"/>
      <c r="B73" s="695"/>
      <c r="C73" s="696"/>
      <c r="D73" s="692"/>
      <c r="E73" s="692"/>
      <c r="F73" s="697"/>
      <c r="L73" s="684"/>
      <c r="M73" s="684"/>
    </row>
    <row r="74" spans="1:13" x14ac:dyDescent="0.2">
      <c r="A74" s="694"/>
      <c r="B74" s="695"/>
      <c r="C74" s="696"/>
      <c r="D74" s="692"/>
      <c r="E74" s="692"/>
      <c r="F74" s="697"/>
    </row>
    <row r="75" spans="1:13" x14ac:dyDescent="0.2">
      <c r="A75" s="694"/>
      <c r="B75" s="695"/>
      <c r="C75" s="696"/>
      <c r="D75" s="692"/>
      <c r="E75" s="692"/>
      <c r="F75" s="697"/>
      <c r="L75" s="16"/>
      <c r="M75" s="16"/>
    </row>
    <row r="76" spans="1:13" ht="15.75" customHeight="1" x14ac:dyDescent="0.2">
      <c r="A76" s="694"/>
      <c r="B76" s="695"/>
      <c r="C76" s="696"/>
      <c r="D76" s="692"/>
      <c r="E76" s="692"/>
      <c r="F76" s="697"/>
    </row>
    <row r="77" spans="1:13" x14ac:dyDescent="0.2">
      <c r="A77" s="694"/>
      <c r="B77" s="695"/>
      <c r="C77" s="696"/>
      <c r="D77" s="692"/>
      <c r="E77" s="692"/>
      <c r="F77" s="697"/>
    </row>
    <row r="78" spans="1:13" ht="14.45" customHeight="1" x14ac:dyDescent="0.2">
      <c r="A78" s="694"/>
      <c r="B78" s="695"/>
      <c r="C78" s="696"/>
      <c r="D78" s="692"/>
      <c r="E78" s="692"/>
      <c r="F78" s="697"/>
    </row>
    <row r="79" spans="1:13" ht="15.75" customHeight="1" x14ac:dyDescent="0.2">
      <c r="A79" s="694"/>
      <c r="B79" s="695"/>
      <c r="C79" s="696"/>
      <c r="D79" s="692"/>
      <c r="E79" s="692"/>
      <c r="F79" s="697"/>
    </row>
    <row r="80" spans="1:13" x14ac:dyDescent="0.2">
      <c r="A80" s="694"/>
      <c r="B80" s="695"/>
      <c r="C80" s="696"/>
      <c r="D80" s="692"/>
      <c r="E80" s="692"/>
      <c r="F80" s="697"/>
    </row>
    <row r="81" spans="1:13" ht="14.45" customHeight="1" x14ac:dyDescent="0.2">
      <c r="A81" s="694"/>
      <c r="B81" s="695"/>
      <c r="C81" s="696"/>
      <c r="D81" s="692"/>
      <c r="E81" s="692"/>
      <c r="F81" s="697"/>
    </row>
    <row r="82" spans="1:13" x14ac:dyDescent="0.2">
      <c r="A82" s="694"/>
      <c r="B82" s="695"/>
      <c r="C82" s="696"/>
      <c r="D82" s="692"/>
      <c r="E82" s="692"/>
      <c r="F82" s="697"/>
    </row>
    <row r="83" spans="1:13" x14ac:dyDescent="0.2">
      <c r="A83" s="694"/>
      <c r="B83" s="695"/>
      <c r="C83" s="696"/>
      <c r="D83" s="692"/>
      <c r="E83" s="692"/>
      <c r="F83" s="697"/>
    </row>
    <row r="84" spans="1:13" x14ac:dyDescent="0.2">
      <c r="A84" s="694"/>
      <c r="B84" s="695"/>
      <c r="C84" s="696"/>
      <c r="D84" s="692"/>
      <c r="E84" s="692"/>
      <c r="F84" s="697"/>
    </row>
    <row r="85" spans="1:13" x14ac:dyDescent="0.2">
      <c r="A85" s="694"/>
      <c r="B85" s="695"/>
      <c r="C85" s="696"/>
      <c r="D85" s="692"/>
      <c r="E85" s="692"/>
      <c r="F85" s="697"/>
    </row>
    <row r="86" spans="1:13" x14ac:dyDescent="0.2">
      <c r="A86" s="694"/>
      <c r="B86" s="695"/>
      <c r="C86" s="696"/>
      <c r="D86" s="692"/>
      <c r="E86" s="692"/>
      <c r="F86" s="697"/>
    </row>
    <row r="87" spans="1:13" x14ac:dyDescent="0.2">
      <c r="A87" s="698"/>
      <c r="B87" s="695"/>
      <c r="C87" s="696"/>
      <c r="D87" s="692"/>
      <c r="E87" s="692"/>
      <c r="F87" s="697"/>
    </row>
    <row r="88" spans="1:13" x14ac:dyDescent="0.2">
      <c r="A88" s="699"/>
      <c r="B88" s="700"/>
      <c r="C88" s="701"/>
      <c r="D88" s="702"/>
      <c r="E88" s="692"/>
      <c r="F88" s="703"/>
    </row>
    <row r="89" spans="1:13" ht="13.5" thickBot="1" x14ac:dyDescent="0.25">
      <c r="A89" s="699"/>
      <c r="B89" s="700"/>
      <c r="C89" s="701"/>
      <c r="D89" s="702"/>
      <c r="E89" s="692"/>
      <c r="F89" s="703"/>
    </row>
    <row r="90" spans="1:13" ht="13.5" thickBot="1" x14ac:dyDescent="0.25">
      <c r="A90" s="704" t="s">
        <v>191</v>
      </c>
      <c r="B90" s="705">
        <f>SUM(B70:B89)</f>
        <v>0</v>
      </c>
      <c r="C90" s="706"/>
      <c r="D90" s="707"/>
      <c r="E90" s="707"/>
      <c r="F90" s="708"/>
    </row>
    <row r="91" spans="1:13" ht="13.5" thickBot="1" x14ac:dyDescent="0.25">
      <c r="A91" s="1243"/>
      <c r="B91" s="1244"/>
      <c r="C91" s="1244"/>
      <c r="D91" s="1244"/>
      <c r="E91" s="1244"/>
      <c r="F91" s="1245"/>
    </row>
    <row r="92" spans="1:13" ht="15.75" thickBot="1" x14ac:dyDescent="0.25">
      <c r="A92" s="709"/>
      <c r="B92" s="710"/>
      <c r="C92" s="710" t="s">
        <v>291</v>
      </c>
      <c r="D92" s="710"/>
      <c r="E92" s="710"/>
      <c r="F92" s="711"/>
    </row>
    <row r="93" spans="1:13" s="16" customFormat="1" x14ac:dyDescent="0.2">
      <c r="A93" s="712"/>
      <c r="B93" s="713"/>
      <c r="C93" s="714"/>
      <c r="D93" s="715"/>
      <c r="E93" s="716"/>
      <c r="F93" s="717"/>
      <c r="L93" s="488"/>
      <c r="M93" s="488"/>
    </row>
    <row r="94" spans="1:13" x14ac:dyDescent="0.2">
      <c r="A94" s="718"/>
      <c r="B94" s="719"/>
      <c r="C94" s="720"/>
      <c r="D94" s="716"/>
      <c r="E94" s="716"/>
      <c r="F94" s="721"/>
    </row>
    <row r="95" spans="1:13" x14ac:dyDescent="0.2">
      <c r="A95" s="718"/>
      <c r="B95" s="719"/>
      <c r="C95" s="720"/>
      <c r="D95" s="716"/>
      <c r="E95" s="716"/>
      <c r="F95" s="721"/>
    </row>
    <row r="96" spans="1:13" x14ac:dyDescent="0.2">
      <c r="A96" s="718"/>
      <c r="B96" s="719"/>
      <c r="C96" s="720"/>
      <c r="D96" s="716"/>
      <c r="E96" s="716"/>
      <c r="F96" s="721"/>
    </row>
    <row r="97" spans="1:13" x14ac:dyDescent="0.2">
      <c r="A97" s="718"/>
      <c r="B97" s="719"/>
      <c r="C97" s="720"/>
      <c r="D97" s="716"/>
      <c r="E97" s="716"/>
      <c r="F97" s="721"/>
    </row>
    <row r="98" spans="1:13" x14ac:dyDescent="0.2">
      <c r="A98" s="718"/>
      <c r="B98" s="719"/>
      <c r="C98" s="720"/>
      <c r="D98" s="716"/>
      <c r="E98" s="716"/>
      <c r="F98" s="721"/>
      <c r="L98" s="16"/>
      <c r="M98" s="16"/>
    </row>
    <row r="99" spans="1:13" x14ac:dyDescent="0.2">
      <c r="A99" s="718"/>
      <c r="B99" s="719"/>
      <c r="C99" s="720"/>
      <c r="D99" s="716"/>
      <c r="E99" s="716"/>
      <c r="F99" s="721"/>
    </row>
    <row r="100" spans="1:13" x14ac:dyDescent="0.2">
      <c r="A100" s="718"/>
      <c r="B100" s="719"/>
      <c r="C100" s="720"/>
      <c r="D100" s="716"/>
      <c r="E100" s="716"/>
      <c r="F100" s="721"/>
    </row>
    <row r="101" spans="1:13" x14ac:dyDescent="0.2">
      <c r="A101" s="718"/>
      <c r="B101" s="719"/>
      <c r="C101" s="720"/>
      <c r="D101" s="716"/>
      <c r="E101" s="716"/>
      <c r="F101" s="721"/>
    </row>
    <row r="102" spans="1:13" x14ac:dyDescent="0.2">
      <c r="A102" s="718"/>
      <c r="B102" s="719"/>
      <c r="C102" s="720"/>
      <c r="D102" s="716"/>
      <c r="E102" s="716"/>
      <c r="F102" s="721"/>
    </row>
    <row r="103" spans="1:13" x14ac:dyDescent="0.2">
      <c r="A103" s="718"/>
      <c r="B103" s="719"/>
      <c r="C103" s="720"/>
      <c r="D103" s="716"/>
      <c r="E103" s="716"/>
      <c r="F103" s="721"/>
    </row>
    <row r="104" spans="1:13" x14ac:dyDescent="0.2">
      <c r="A104" s="718"/>
      <c r="B104" s="719"/>
      <c r="C104" s="720"/>
      <c r="D104" s="716"/>
      <c r="E104" s="716"/>
      <c r="F104" s="721"/>
    </row>
    <row r="105" spans="1:13" x14ac:dyDescent="0.2">
      <c r="A105" s="718"/>
      <c r="B105" s="719"/>
      <c r="C105" s="720"/>
      <c r="D105" s="716"/>
      <c r="E105" s="716"/>
      <c r="F105" s="721"/>
    </row>
    <row r="106" spans="1:13" x14ac:dyDescent="0.2">
      <c r="A106" s="718"/>
      <c r="B106" s="719"/>
      <c r="C106" s="720"/>
      <c r="D106" s="716"/>
      <c r="E106" s="716"/>
      <c r="F106" s="721"/>
    </row>
    <row r="107" spans="1:13" x14ac:dyDescent="0.2">
      <c r="A107" s="718"/>
      <c r="B107" s="719"/>
      <c r="C107" s="720"/>
      <c r="D107" s="716"/>
      <c r="E107" s="716"/>
      <c r="F107" s="721"/>
    </row>
    <row r="108" spans="1:13" x14ac:dyDescent="0.2">
      <c r="A108" s="718"/>
      <c r="B108" s="719"/>
      <c r="C108" s="720"/>
      <c r="D108" s="716"/>
      <c r="E108" s="716"/>
      <c r="F108" s="721"/>
    </row>
    <row r="109" spans="1:13" x14ac:dyDescent="0.2">
      <c r="A109" s="718"/>
      <c r="B109" s="719"/>
      <c r="C109" s="720"/>
      <c r="D109" s="716"/>
      <c r="E109" s="716"/>
      <c r="F109" s="721"/>
    </row>
    <row r="110" spans="1:13" x14ac:dyDescent="0.2">
      <c r="A110" s="722"/>
      <c r="B110" s="719"/>
      <c r="C110" s="720"/>
      <c r="D110" s="716"/>
      <c r="E110" s="716"/>
      <c r="F110" s="721"/>
    </row>
    <row r="111" spans="1:13" x14ac:dyDescent="0.2">
      <c r="A111" s="723"/>
      <c r="B111" s="724"/>
      <c r="C111" s="725"/>
      <c r="D111" s="726"/>
      <c r="E111" s="716"/>
      <c r="F111" s="727"/>
    </row>
    <row r="112" spans="1:13" ht="13.5" thickBot="1" x14ac:dyDescent="0.25">
      <c r="A112" s="723"/>
      <c r="B112" s="724"/>
      <c r="C112" s="725"/>
      <c r="D112" s="726"/>
      <c r="E112" s="716"/>
      <c r="F112" s="727"/>
    </row>
    <row r="113" spans="1:6" ht="13.5" thickBot="1" x14ac:dyDescent="0.25">
      <c r="A113" s="728" t="s">
        <v>293</v>
      </c>
      <c r="B113" s="729">
        <f>SUM(B93:B112)</f>
        <v>0</v>
      </c>
      <c r="C113" s="730"/>
      <c r="D113" s="731"/>
      <c r="E113" s="731"/>
      <c r="F113" s="732"/>
    </row>
    <row r="114" spans="1:6" ht="13.5" thickBot="1" x14ac:dyDescent="0.25">
      <c r="A114" s="551"/>
      <c r="B114" s="552"/>
      <c r="C114" s="552"/>
      <c r="D114" s="552"/>
      <c r="E114" s="552"/>
      <c r="F114" s="553"/>
    </row>
    <row r="115" spans="1:6" ht="15.75" thickBot="1" x14ac:dyDescent="0.25">
      <c r="A115" s="542"/>
      <c r="B115" s="543"/>
      <c r="C115" s="543" t="s">
        <v>292</v>
      </c>
      <c r="D115" s="543"/>
      <c r="E115" s="543"/>
      <c r="F115" s="544"/>
    </row>
    <row r="116" spans="1:6" x14ac:dyDescent="0.2">
      <c r="A116" s="477"/>
      <c r="B116" s="506"/>
      <c r="C116" s="474"/>
      <c r="D116" s="507"/>
      <c r="E116" s="508"/>
      <c r="F116" s="424"/>
    </row>
    <row r="117" spans="1:6" x14ac:dyDescent="0.2">
      <c r="A117" s="478"/>
      <c r="B117" s="509"/>
      <c r="C117" s="475"/>
      <c r="D117" s="508"/>
      <c r="E117" s="508"/>
      <c r="F117" s="425"/>
    </row>
    <row r="118" spans="1:6" x14ac:dyDescent="0.2">
      <c r="A118" s="478"/>
      <c r="B118" s="509"/>
      <c r="C118" s="475"/>
      <c r="D118" s="508"/>
      <c r="E118" s="508"/>
      <c r="F118" s="425"/>
    </row>
    <row r="119" spans="1:6" x14ac:dyDescent="0.2">
      <c r="A119" s="478"/>
      <c r="B119" s="509"/>
      <c r="C119" s="475"/>
      <c r="D119" s="508"/>
      <c r="E119" s="508"/>
      <c r="F119" s="425"/>
    </row>
    <row r="120" spans="1:6" x14ac:dyDescent="0.2">
      <c r="A120" s="478"/>
      <c r="B120" s="509"/>
      <c r="C120" s="475"/>
      <c r="D120" s="508"/>
      <c r="E120" s="508"/>
      <c r="F120" s="425"/>
    </row>
    <row r="121" spans="1:6" x14ac:dyDescent="0.2">
      <c r="A121" s="478"/>
      <c r="B121" s="509"/>
      <c r="C121" s="475"/>
      <c r="D121" s="508"/>
      <c r="E121" s="508"/>
      <c r="F121" s="425"/>
    </row>
    <row r="122" spans="1:6" x14ac:dyDescent="0.2">
      <c r="A122" s="478"/>
      <c r="B122" s="509"/>
      <c r="C122" s="475"/>
      <c r="D122" s="508"/>
      <c r="E122" s="508"/>
      <c r="F122" s="425"/>
    </row>
    <row r="123" spans="1:6" x14ac:dyDescent="0.2">
      <c r="A123" s="478"/>
      <c r="B123" s="509"/>
      <c r="C123" s="475"/>
      <c r="D123" s="508"/>
      <c r="E123" s="508"/>
      <c r="F123" s="425"/>
    </row>
    <row r="124" spans="1:6" x14ac:dyDescent="0.2">
      <c r="A124" s="478"/>
      <c r="B124" s="509"/>
      <c r="C124" s="475"/>
      <c r="D124" s="508"/>
      <c r="E124" s="508"/>
      <c r="F124" s="425"/>
    </row>
    <row r="125" spans="1:6" x14ac:dyDescent="0.2">
      <c r="A125" s="478"/>
      <c r="B125" s="509"/>
      <c r="C125" s="475"/>
      <c r="D125" s="508"/>
      <c r="E125" s="508"/>
      <c r="F125" s="425"/>
    </row>
    <row r="126" spans="1:6" x14ac:dyDescent="0.2">
      <c r="A126" s="478"/>
      <c r="B126" s="509"/>
      <c r="C126" s="475"/>
      <c r="D126" s="508"/>
      <c r="E126" s="508"/>
      <c r="F126" s="425"/>
    </row>
    <row r="127" spans="1:6" x14ac:dyDescent="0.2">
      <c r="A127" s="478"/>
      <c r="B127" s="509"/>
      <c r="C127" s="475"/>
      <c r="D127" s="508"/>
      <c r="E127" s="508"/>
      <c r="F127" s="425"/>
    </row>
    <row r="128" spans="1:6" x14ac:dyDescent="0.2">
      <c r="A128" s="478"/>
      <c r="B128" s="509"/>
      <c r="C128" s="475"/>
      <c r="D128" s="508"/>
      <c r="E128" s="508"/>
      <c r="F128" s="425"/>
    </row>
    <row r="129" spans="1:6" x14ac:dyDescent="0.2">
      <c r="A129" s="478"/>
      <c r="B129" s="509"/>
      <c r="C129" s="475"/>
      <c r="D129" s="508"/>
      <c r="E129" s="508"/>
      <c r="F129" s="425"/>
    </row>
    <row r="130" spans="1:6" x14ac:dyDescent="0.2">
      <c r="A130" s="478"/>
      <c r="B130" s="509"/>
      <c r="C130" s="475"/>
      <c r="D130" s="508"/>
      <c r="E130" s="508"/>
      <c r="F130" s="425"/>
    </row>
    <row r="131" spans="1:6" x14ac:dyDescent="0.2">
      <c r="A131" s="478"/>
      <c r="B131" s="509"/>
      <c r="C131" s="475"/>
      <c r="D131" s="508"/>
      <c r="E131" s="508"/>
      <c r="F131" s="425"/>
    </row>
    <row r="132" spans="1:6" x14ac:dyDescent="0.2">
      <c r="A132" s="478"/>
      <c r="B132" s="509"/>
      <c r="C132" s="475"/>
      <c r="D132" s="508"/>
      <c r="E132" s="508"/>
      <c r="F132" s="425"/>
    </row>
    <row r="133" spans="1:6" x14ac:dyDescent="0.2">
      <c r="A133" s="479"/>
      <c r="B133" s="509"/>
      <c r="C133" s="475"/>
      <c r="D133" s="508"/>
      <c r="E133" s="508"/>
      <c r="F133" s="425"/>
    </row>
    <row r="134" spans="1:6" x14ac:dyDescent="0.2">
      <c r="A134" s="480"/>
      <c r="B134" s="510"/>
      <c r="C134" s="476"/>
      <c r="D134" s="511"/>
      <c r="E134" s="508"/>
      <c r="F134" s="426"/>
    </row>
    <row r="135" spans="1:6" ht="13.5" thickBot="1" x14ac:dyDescent="0.25">
      <c r="A135" s="480"/>
      <c r="B135" s="510"/>
      <c r="C135" s="476"/>
      <c r="D135" s="511"/>
      <c r="E135" s="508"/>
      <c r="F135" s="426"/>
    </row>
    <row r="136" spans="1:6" ht="13.5" thickBot="1" x14ac:dyDescent="0.25">
      <c r="A136" s="161" t="s">
        <v>294</v>
      </c>
      <c r="B136" s="180">
        <f>SUM(B116:B135)</f>
        <v>0</v>
      </c>
      <c r="C136" s="633"/>
      <c r="D136" s="512"/>
      <c r="E136" s="512"/>
      <c r="F136" s="634"/>
    </row>
    <row r="137" spans="1:6" ht="13.5" thickBot="1" x14ac:dyDescent="0.25">
      <c r="A137" s="1243"/>
      <c r="B137" s="1244"/>
      <c r="C137" s="1244"/>
      <c r="D137" s="1244"/>
      <c r="E137" s="1244"/>
      <c r="F137" s="1245"/>
    </row>
    <row r="138" spans="1:6" ht="13.5" thickBot="1" x14ac:dyDescent="0.25">
      <c r="A138" s="158" t="s">
        <v>181</v>
      </c>
      <c r="B138" s="174">
        <f>B136+B113+B90+B67+B44</f>
        <v>0</v>
      </c>
      <c r="C138" s="148"/>
      <c r="D138" s="148"/>
      <c r="E138" s="148"/>
      <c r="F138" s="149"/>
    </row>
    <row r="140" spans="1:6" ht="15.75" thickBot="1" x14ac:dyDescent="0.25">
      <c r="A140" s="1297" t="s">
        <v>31</v>
      </c>
      <c r="B140" s="1297"/>
      <c r="C140" s="1297"/>
      <c r="D140" s="554"/>
      <c r="E140" s="554"/>
    </row>
    <row r="141" spans="1:6" ht="13.5" thickBot="1" x14ac:dyDescent="0.25">
      <c r="A141" s="1160"/>
      <c r="B141" s="1161"/>
      <c r="C141" s="1161"/>
      <c r="D141" s="1161"/>
      <c r="E141" s="1161"/>
      <c r="F141" s="1162"/>
    </row>
  </sheetData>
  <sheetProtection selectLockedCells="1"/>
  <customSheetViews>
    <customSheetView guid="{7A22A0F3-26C2-4F41-A45F-3AA4AB522C13}" showPageBreaks="1" fitToPage="1" printArea="1">
      <selection activeCell="A3" sqref="A3:D3"/>
      <pageMargins left="0" right="0" top="0" bottom="0" header="0" footer="0"/>
      <printOptions horizontalCentered="1"/>
      <pageSetup scale="84" fitToHeight="6" orientation="landscape" r:id="rId1"/>
      <headerFooter alignWithMargins="0">
        <oddFooter>&amp;Lh. Other Direct Costs&amp;RPage &amp;P of &amp;N</oddFooter>
      </headerFooter>
    </customSheetView>
    <customSheetView guid="{640DA41A-A77A-482D-897F-55BCEE7E5329}" showGridLines="0" fitToPage="1">
      <pane ySplit="5" topLeftCell="A6" activePane="bottomLeft" state="frozen"/>
      <selection pane="bottomLeft" activeCell="A12" sqref="A12"/>
      <pageMargins left="0" right="0" top="0" bottom="0" header="0" footer="0"/>
      <printOptions horizontalCentered="1"/>
      <pageSetup scale="78" fitToHeight="6" orientation="landscape" r:id="rId2"/>
      <headerFooter alignWithMargins="0">
        <oddFooter>&amp;Lh. Other Direct Costs&amp;RPage &amp;P of &amp;N</oddFooter>
      </headerFooter>
    </customSheetView>
  </customSheetViews>
  <mergeCells count="8">
    <mergeCell ref="F1:G1"/>
    <mergeCell ref="A141:F141"/>
    <mergeCell ref="A2:F2"/>
    <mergeCell ref="A3:F17"/>
    <mergeCell ref="I3:J3"/>
    <mergeCell ref="A137:F137"/>
    <mergeCell ref="A140:C140"/>
    <mergeCell ref="A91:F91"/>
  </mergeCells>
  <phoneticPr fontId="2" type="noConversion"/>
  <conditionalFormatting sqref="C1:E1">
    <cfRule type="beginsWith" dxfId="3" priority="1" operator="beginsWith" text="0">
      <formula>LEFT(C1,1)="0"</formula>
    </cfRule>
  </conditionalFormatting>
  <dataValidations count="4">
    <dataValidation type="list" allowBlank="1" showInputMessage="1" showErrorMessage="1" sqref="E47:E66 E24:E43 E116:E135 E70:E89 E93:E112" xr:uid="{00000000-0002-0000-0A00-000000000000}">
      <formula1>"TT&amp;O Personnel, TT&amp;O Fringe, TT&amp;O Travel, TT&amp;O Supplies, TT&amp;O Equipment, TT&amp;O Travel, TT&amp;O Other, TT&amp;O Contractual, TT&amp;O Construction"</formula1>
    </dataValidation>
    <dataValidation type="list" allowBlank="1" showInputMessage="1" showErrorMessage="1" sqref="D47:D66 D24:D43 D20 D116:D135 D70:D89 D93:D112" xr:uid="{00000000-0002-0000-0A00-000001000000}">
      <formula1>$I$23:$I$24</formula1>
    </dataValidation>
    <dataValidation type="list" allowBlank="1" showInputMessage="1" showErrorMessage="1" sqref="E20:E22" xr:uid="{00000000-0002-0000-0A00-000002000000}">
      <formula1>"TT&amp;O Personnel, TT&amp;O Fringe, TT&amp;O Travel"</formula1>
    </dataValidation>
    <dataValidation type="list" allowBlank="1" showInputMessage="1" showErrorMessage="1" sqref="D21:D22" xr:uid="{00000000-0002-0000-0A00-000003000000}">
      <formula1>$I$22:$I$24</formula1>
    </dataValidation>
  </dataValidations>
  <printOptions horizontalCentered="1"/>
  <pageMargins left="0.5" right="0.5" top="0.25" bottom="0.5" header="0.5" footer="0.25"/>
  <pageSetup scale="72" fitToHeight="6" orientation="landscape" r:id="rId3"/>
  <headerFooter alignWithMargins="0">
    <oddFooter>&amp;Lh. Other Direct Costs&amp;RPage &amp;P of &amp;N</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pageSetUpPr fitToPage="1"/>
  </sheetPr>
  <dimension ref="A1:N87"/>
  <sheetViews>
    <sheetView showGridLines="0" zoomScaleNormal="100" workbookViewId="0">
      <selection activeCell="G5" sqref="G5"/>
    </sheetView>
  </sheetViews>
  <sheetFormatPr defaultColWidth="9.140625" defaultRowHeight="12.75" x14ac:dyDescent="0.2"/>
  <cols>
    <col min="1" max="1" width="7.85546875" style="1" customWidth="1"/>
    <col min="2" max="2" width="9.140625" style="1"/>
    <col min="3" max="3" width="20.42578125" style="1" customWidth="1"/>
    <col min="4" max="8" width="25" style="1" customWidth="1"/>
    <col min="9" max="10" width="12.5703125" style="1" customWidth="1"/>
    <col min="11" max="11" width="23.7109375" style="1" customWidth="1"/>
    <col min="12" max="12" width="2.5703125" style="1" customWidth="1"/>
    <col min="13" max="16384" width="9.140625" style="1"/>
  </cols>
  <sheetData>
    <row r="1" spans="1:14" s="3" customFormat="1" ht="24.75" customHeight="1" x14ac:dyDescent="0.2">
      <c r="A1" s="1304" t="s">
        <v>254</v>
      </c>
      <c r="B1" s="1304"/>
      <c r="C1" s="1304"/>
      <c r="D1" s="93" t="s">
        <v>5</v>
      </c>
      <c r="E1" s="1217">
        <f>'Instructions and Summary'!B4</f>
        <v>0</v>
      </c>
      <c r="F1" s="1217"/>
      <c r="G1" s="1217"/>
      <c r="H1" s="1217"/>
      <c r="I1" s="536"/>
      <c r="J1" s="1196" t="str">
        <f>'Instructions and Summary'!G1</f>
        <v>07/07/2023   V 2</v>
      </c>
      <c r="K1" s="1197"/>
      <c r="L1" s="246"/>
      <c r="M1" s="246"/>
      <c r="N1" s="246"/>
    </row>
    <row r="2" spans="1:14" s="9" customFormat="1" ht="18" customHeight="1" thickBot="1" x14ac:dyDescent="0.25">
      <c r="A2" s="909" t="s">
        <v>255</v>
      </c>
      <c r="B2" s="909"/>
      <c r="C2" s="909"/>
      <c r="D2" s="909"/>
      <c r="E2" s="909"/>
      <c r="F2" s="909"/>
      <c r="G2" s="909"/>
      <c r="H2" s="909"/>
      <c r="I2" s="909"/>
      <c r="J2" s="909"/>
      <c r="K2" s="909"/>
      <c r="L2" s="17"/>
      <c r="M2" s="17"/>
      <c r="N2" s="17"/>
    </row>
    <row r="3" spans="1:14" s="4" customFormat="1" ht="15" customHeight="1" x14ac:dyDescent="0.25">
      <c r="A3" s="1315" t="s">
        <v>256</v>
      </c>
      <c r="B3" s="1316"/>
      <c r="C3" s="1317"/>
      <c r="D3" s="37" t="s">
        <v>11</v>
      </c>
      <c r="E3" s="38" t="s">
        <v>12</v>
      </c>
      <c r="F3" s="676" t="s">
        <v>13</v>
      </c>
      <c r="G3" s="678" t="s">
        <v>291</v>
      </c>
      <c r="H3" s="39" t="s">
        <v>292</v>
      </c>
      <c r="I3" s="1122" t="s">
        <v>45</v>
      </c>
      <c r="J3" s="1123"/>
      <c r="K3" s="8"/>
      <c r="L3" s="535"/>
      <c r="M3" s="535"/>
      <c r="N3" s="535"/>
    </row>
    <row r="4" spans="1:14" s="4" customFormat="1" ht="14.25" customHeight="1" x14ac:dyDescent="0.25">
      <c r="A4" s="1302"/>
      <c r="B4" s="1303"/>
      <c r="C4" s="1303"/>
      <c r="D4" s="145">
        <v>0</v>
      </c>
      <c r="E4" s="146">
        <v>0</v>
      </c>
      <c r="F4" s="677">
        <v>0</v>
      </c>
      <c r="G4" s="679">
        <v>0</v>
      </c>
      <c r="H4" s="147">
        <v>0</v>
      </c>
      <c r="I4" s="1311"/>
      <c r="J4" s="1312"/>
      <c r="K4" s="8"/>
      <c r="L4" s="535"/>
      <c r="M4" s="535"/>
      <c r="N4" s="535"/>
    </row>
    <row r="5" spans="1:14" s="4" customFormat="1" ht="14.25" customHeight="1" x14ac:dyDescent="0.25">
      <c r="A5" s="1302"/>
      <c r="B5" s="1303"/>
      <c r="C5" s="1303"/>
      <c r="D5" s="145">
        <v>0</v>
      </c>
      <c r="E5" s="146">
        <v>0</v>
      </c>
      <c r="F5" s="677">
        <v>0</v>
      </c>
      <c r="G5" s="679">
        <v>0</v>
      </c>
      <c r="H5" s="147">
        <v>0</v>
      </c>
      <c r="I5" s="481"/>
      <c r="J5" s="482"/>
      <c r="K5" s="8"/>
      <c r="L5" s="535"/>
      <c r="M5" s="535"/>
      <c r="N5" s="535"/>
    </row>
    <row r="6" spans="1:14" s="4" customFormat="1" ht="14.25" customHeight="1" x14ac:dyDescent="0.25">
      <c r="A6" s="1302"/>
      <c r="B6" s="1303"/>
      <c r="C6" s="1303"/>
      <c r="D6" s="145">
        <v>0</v>
      </c>
      <c r="E6" s="146">
        <v>0</v>
      </c>
      <c r="F6" s="677">
        <v>0</v>
      </c>
      <c r="G6" s="679">
        <v>0</v>
      </c>
      <c r="H6" s="147">
        <v>0</v>
      </c>
      <c r="I6" s="481"/>
      <c r="J6" s="482"/>
      <c r="K6" s="8"/>
      <c r="L6" s="535"/>
      <c r="M6" s="535"/>
      <c r="N6" s="535"/>
    </row>
    <row r="7" spans="1:14" s="4" customFormat="1" ht="14.25" customHeight="1" x14ac:dyDescent="0.25">
      <c r="A7" s="1302"/>
      <c r="B7" s="1303"/>
      <c r="C7" s="1303"/>
      <c r="D7" s="145">
        <v>0</v>
      </c>
      <c r="E7" s="146">
        <v>0</v>
      </c>
      <c r="F7" s="677">
        <v>0</v>
      </c>
      <c r="G7" s="679">
        <v>0</v>
      </c>
      <c r="H7" s="147">
        <v>0</v>
      </c>
      <c r="I7" s="481"/>
      <c r="J7" s="482"/>
      <c r="K7" s="8"/>
      <c r="L7" s="535"/>
      <c r="M7" s="535"/>
      <c r="N7" s="535"/>
    </row>
    <row r="8" spans="1:14" s="4" customFormat="1" ht="14.25" customHeight="1" x14ac:dyDescent="0.25">
      <c r="A8" s="1302"/>
      <c r="B8" s="1303"/>
      <c r="C8" s="1303"/>
      <c r="D8" s="145">
        <v>0</v>
      </c>
      <c r="E8" s="146">
        <v>0</v>
      </c>
      <c r="F8" s="677">
        <v>0</v>
      </c>
      <c r="G8" s="679">
        <v>0</v>
      </c>
      <c r="H8" s="147">
        <v>0</v>
      </c>
      <c r="I8" s="481"/>
      <c r="J8" s="482"/>
      <c r="K8" s="8"/>
      <c r="L8" s="535"/>
      <c r="M8" s="535"/>
      <c r="N8" s="535"/>
    </row>
    <row r="9" spans="1:14" s="4" customFormat="1" ht="14.25" customHeight="1" thickBot="1" x14ac:dyDescent="0.3">
      <c r="A9" s="1119" t="s">
        <v>257</v>
      </c>
      <c r="B9" s="1120"/>
      <c r="C9" s="1121"/>
      <c r="D9" s="150">
        <v>0</v>
      </c>
      <c r="E9" s="151">
        <v>0</v>
      </c>
      <c r="F9" s="677">
        <v>0</v>
      </c>
      <c r="G9" s="679">
        <v>0</v>
      </c>
      <c r="H9" s="152">
        <v>0</v>
      </c>
      <c r="I9" s="1313">
        <f>SUM(D9:H9)</f>
        <v>0</v>
      </c>
      <c r="J9" s="1314"/>
      <c r="K9" s="8"/>
      <c r="L9" s="535"/>
      <c r="M9" s="535"/>
      <c r="N9" s="535"/>
    </row>
    <row r="10" spans="1:14" s="3" customFormat="1" x14ac:dyDescent="0.2">
      <c r="A10" s="1106" t="str">
        <f>IF(A14=A16,"One box should be checked in the indirect rate agreement section.","")</f>
        <v>One box should be checked in the indirect rate agreement section.</v>
      </c>
      <c r="B10" s="1106"/>
      <c r="C10" s="1106"/>
      <c r="D10" s="1106"/>
      <c r="E10" s="1106"/>
      <c r="F10" s="1106"/>
      <c r="G10" s="1106"/>
      <c r="H10" s="1106"/>
      <c r="I10" s="1106"/>
      <c r="J10" s="1106"/>
      <c r="K10" s="1106"/>
      <c r="L10" s="246"/>
      <c r="M10" s="246"/>
      <c r="N10" s="246"/>
    </row>
    <row r="11" spans="1:14" s="3" customFormat="1" ht="20.25" customHeight="1" thickBot="1" x14ac:dyDescent="0.25">
      <c r="A11" s="1107"/>
      <c r="B11" s="1107"/>
      <c r="C11" s="1107"/>
      <c r="D11" s="1107"/>
      <c r="E11" s="1107"/>
      <c r="F11" s="1107"/>
      <c r="G11" s="1107"/>
      <c r="H11" s="1107"/>
      <c r="I11" s="1107"/>
      <c r="J11" s="1107"/>
      <c r="K11" s="1107"/>
      <c r="L11" s="246"/>
      <c r="M11" s="246"/>
      <c r="N11" s="246"/>
    </row>
    <row r="12" spans="1:14" s="3" customFormat="1" ht="21.75" customHeight="1" x14ac:dyDescent="0.2">
      <c r="A12" s="1307" t="s">
        <v>258</v>
      </c>
      <c r="B12" s="1308"/>
      <c r="C12" s="1308"/>
      <c r="D12" s="1308"/>
      <c r="E12" s="1308"/>
      <c r="F12" s="1308"/>
      <c r="G12" s="1308"/>
      <c r="H12" s="1308"/>
      <c r="I12" s="1308"/>
      <c r="J12" s="1308"/>
      <c r="K12" s="1309"/>
      <c r="L12" s="246"/>
      <c r="M12" s="246"/>
      <c r="N12" s="246"/>
    </row>
    <row r="13" spans="1:14" s="97" customFormat="1" ht="48" customHeight="1" thickBot="1" x14ac:dyDescent="0.25">
      <c r="A13" s="1133" t="s">
        <v>259</v>
      </c>
      <c r="B13" s="1305"/>
      <c r="C13" s="1305"/>
      <c r="D13" s="1305"/>
      <c r="E13" s="1305"/>
      <c r="F13" s="1305"/>
      <c r="G13" s="1305"/>
      <c r="H13" s="1305"/>
      <c r="I13" s="1305"/>
      <c r="J13" s="1305"/>
      <c r="K13" s="1306"/>
      <c r="L13" s="635"/>
      <c r="M13" s="259" t="s">
        <v>260</v>
      </c>
      <c r="N13" s="635"/>
    </row>
    <row r="14" spans="1:14" s="3" customFormat="1" ht="30" customHeight="1" thickBot="1" x14ac:dyDescent="0.3">
      <c r="A14" s="252"/>
      <c r="B14" s="1321" t="s">
        <v>261</v>
      </c>
      <c r="C14" s="1322"/>
      <c r="D14" s="1322"/>
      <c r="E14" s="1322"/>
      <c r="F14" s="1322"/>
      <c r="G14" s="1322"/>
      <c r="H14" s="1322"/>
      <c r="I14" s="1322"/>
      <c r="J14" s="1322"/>
      <c r="K14" s="1323"/>
      <c r="L14" s="246"/>
      <c r="M14" s="249"/>
      <c r="N14" s="249"/>
    </row>
    <row r="15" spans="1:14" s="3" customFormat="1" ht="14.25" customHeight="1" thickBot="1" x14ac:dyDescent="0.25">
      <c r="A15" s="636"/>
      <c r="B15" s="1114"/>
      <c r="C15" s="1114"/>
      <c r="D15" s="1114"/>
      <c r="E15" s="1114"/>
      <c r="F15" s="1114"/>
      <c r="G15" s="1114"/>
      <c r="H15" s="1114"/>
      <c r="I15" s="1114"/>
      <c r="J15" s="1114"/>
      <c r="K15" s="1115"/>
      <c r="L15" s="246"/>
      <c r="M15" s="1310"/>
      <c r="N15" s="1310"/>
    </row>
    <row r="16" spans="1:14" s="3" customFormat="1" ht="21.75" customHeight="1" thickBot="1" x14ac:dyDescent="0.25">
      <c r="A16" s="252"/>
      <c r="B16" s="1128" t="s">
        <v>262</v>
      </c>
      <c r="C16" s="1298"/>
      <c r="D16" s="1298"/>
      <c r="E16" s="1298"/>
      <c r="F16" s="1298"/>
      <c r="G16" s="1298"/>
      <c r="H16" s="1298"/>
      <c r="I16" s="1298"/>
      <c r="J16" s="1298"/>
      <c r="K16" s="1299"/>
      <c r="L16" s="246"/>
      <c r="M16" s="1310"/>
      <c r="N16" s="1310"/>
    </row>
    <row r="17" spans="1:11" s="3" customFormat="1" ht="74.25" customHeight="1" x14ac:dyDescent="0.2">
      <c r="A17" s="637"/>
      <c r="B17" s="1300" t="s">
        <v>284</v>
      </c>
      <c r="C17" s="1300"/>
      <c r="D17" s="1300"/>
      <c r="E17" s="1300"/>
      <c r="F17" s="1300"/>
      <c r="G17" s="1300"/>
      <c r="H17" s="1300"/>
      <c r="I17" s="1300"/>
      <c r="J17" s="1300"/>
      <c r="K17" s="1301"/>
    </row>
    <row r="18" spans="1:11" s="3" customFormat="1" ht="5.25" customHeight="1" thickBot="1" x14ac:dyDescent="0.25">
      <c r="A18" s="568"/>
      <c r="B18" s="638"/>
      <c r="C18" s="638"/>
      <c r="D18" s="638"/>
      <c r="E18" s="638"/>
      <c r="F18" s="638"/>
      <c r="G18" s="638"/>
      <c r="H18" s="638"/>
      <c r="I18" s="638"/>
      <c r="J18" s="638"/>
      <c r="K18" s="639"/>
    </row>
    <row r="19" spans="1:11" s="3" customFormat="1" ht="13.5" thickBot="1" x14ac:dyDescent="0.25">
      <c r="A19" s="246"/>
      <c r="B19" s="246"/>
      <c r="C19" s="246"/>
      <c r="D19" s="246"/>
      <c r="E19" s="246"/>
      <c r="F19" s="246"/>
      <c r="G19" s="246"/>
      <c r="H19" s="246"/>
      <c r="I19" s="246"/>
      <c r="J19" s="246"/>
      <c r="K19" s="246"/>
    </row>
    <row r="20" spans="1:11" s="3" customFormat="1" ht="54" customHeight="1" thickBot="1" x14ac:dyDescent="0.25">
      <c r="A20" s="1318" t="s">
        <v>263</v>
      </c>
      <c r="B20" s="1319"/>
      <c r="C20" s="1319"/>
      <c r="D20" s="1319"/>
      <c r="E20" s="1319"/>
      <c r="F20" s="1319"/>
      <c r="G20" s="1319"/>
      <c r="H20" s="1319"/>
      <c r="I20" s="1319"/>
      <c r="J20" s="1319"/>
      <c r="K20" s="1320"/>
    </row>
    <row r="21" spans="1:11" s="3" customFormat="1" x14ac:dyDescent="0.2">
      <c r="A21" s="246"/>
      <c r="B21" s="246"/>
      <c r="C21" s="246"/>
      <c r="D21" s="246"/>
      <c r="E21" s="246"/>
      <c r="F21" s="246"/>
      <c r="G21" s="246"/>
      <c r="H21" s="246"/>
      <c r="I21" s="246"/>
      <c r="J21" s="246"/>
      <c r="K21" s="246"/>
    </row>
    <row r="22" spans="1:11" s="3" customFormat="1" ht="15.75" thickBot="1" x14ac:dyDescent="0.25">
      <c r="A22" s="1297" t="s">
        <v>162</v>
      </c>
      <c r="B22" s="1297"/>
      <c r="C22" s="1297"/>
      <c r="D22" s="1297"/>
      <c r="E22" s="1297"/>
      <c r="F22" s="1297"/>
      <c r="G22" s="1297"/>
      <c r="H22" s="1297"/>
      <c r="I22" s="1297"/>
      <c r="J22" s="246"/>
      <c r="K22" s="246"/>
    </row>
    <row r="23" spans="1:11" s="3" customFormat="1" ht="213" customHeight="1" thickBot="1" x14ac:dyDescent="0.25">
      <c r="A23" s="915"/>
      <c r="B23" s="916"/>
      <c r="C23" s="916"/>
      <c r="D23" s="916"/>
      <c r="E23" s="916"/>
      <c r="F23" s="916"/>
      <c r="G23" s="916"/>
      <c r="H23" s="916"/>
      <c r="I23" s="916"/>
      <c r="J23" s="916"/>
      <c r="K23" s="917"/>
    </row>
    <row r="24" spans="1:11" s="3" customFormat="1" ht="33" customHeight="1" x14ac:dyDescent="0.2">
      <c r="A24" s="246"/>
      <c r="B24" s="246"/>
      <c r="C24" s="246"/>
      <c r="D24" s="246"/>
      <c r="E24" s="246"/>
      <c r="F24" s="246"/>
      <c r="G24" s="246"/>
      <c r="H24" s="246"/>
      <c r="I24" s="246"/>
      <c r="J24" s="246"/>
      <c r="K24" s="246"/>
    </row>
    <row r="25" spans="1:11" s="3" customFormat="1" ht="113.25" customHeight="1" x14ac:dyDescent="0.2">
      <c r="A25" s="246"/>
      <c r="B25" s="246"/>
      <c r="C25" s="246"/>
      <c r="D25" s="246"/>
      <c r="E25" s="246"/>
      <c r="F25" s="246"/>
      <c r="G25" s="246"/>
      <c r="H25" s="246"/>
      <c r="I25" s="246"/>
      <c r="J25" s="246"/>
      <c r="K25" s="246"/>
    </row>
    <row r="26" spans="1:11" s="3" customFormat="1" x14ac:dyDescent="0.2">
      <c r="A26" s="246"/>
      <c r="B26" s="246"/>
      <c r="C26" s="246"/>
      <c r="D26" s="246"/>
      <c r="E26" s="246"/>
      <c r="F26" s="246"/>
      <c r="G26" s="246"/>
      <c r="H26" s="246"/>
      <c r="I26" s="246"/>
      <c r="J26" s="246"/>
      <c r="K26" s="246"/>
    </row>
    <row r="27" spans="1:11" s="3" customFormat="1" x14ac:dyDescent="0.2">
      <c r="A27" s="246"/>
      <c r="B27" s="246"/>
      <c r="C27" s="246"/>
      <c r="D27" s="246"/>
      <c r="E27" s="246"/>
      <c r="F27" s="246"/>
      <c r="G27" s="246"/>
      <c r="H27" s="246"/>
      <c r="I27" s="246"/>
      <c r="J27" s="246"/>
      <c r="K27" s="246"/>
    </row>
    <row r="28" spans="1:11" s="3" customFormat="1" x14ac:dyDescent="0.2">
      <c r="A28" s="246"/>
      <c r="B28" s="246"/>
      <c r="C28" s="246"/>
      <c r="D28" s="246"/>
      <c r="E28" s="246"/>
      <c r="F28" s="246"/>
      <c r="G28" s="246"/>
      <c r="H28" s="246"/>
      <c r="I28" s="246"/>
      <c r="J28" s="246"/>
      <c r="K28" s="246"/>
    </row>
    <row r="29" spans="1:11" s="3" customFormat="1" x14ac:dyDescent="0.2">
      <c r="A29" s="246"/>
      <c r="B29" s="246"/>
      <c r="C29" s="246"/>
      <c r="D29" s="246"/>
      <c r="E29" s="246"/>
      <c r="F29" s="246"/>
      <c r="G29" s="246"/>
      <c r="H29" s="246"/>
      <c r="I29" s="246"/>
      <c r="J29" s="246"/>
      <c r="K29" s="246"/>
    </row>
    <row r="30" spans="1:11" s="3" customFormat="1" x14ac:dyDescent="0.2">
      <c r="A30" s="246"/>
      <c r="B30" s="246"/>
      <c r="C30" s="246"/>
      <c r="D30" s="246"/>
      <c r="E30" s="246"/>
      <c r="F30" s="246"/>
      <c r="G30" s="246"/>
      <c r="H30" s="246"/>
      <c r="I30" s="246"/>
      <c r="J30" s="246"/>
      <c r="K30" s="246"/>
    </row>
    <row r="31" spans="1:11" s="3" customFormat="1" x14ac:dyDescent="0.2">
      <c r="A31" s="246"/>
      <c r="B31" s="246"/>
      <c r="C31" s="246"/>
      <c r="D31" s="246"/>
      <c r="E31" s="246"/>
      <c r="F31" s="246"/>
      <c r="G31" s="246"/>
      <c r="H31" s="246"/>
      <c r="I31" s="246"/>
      <c r="J31" s="246"/>
      <c r="K31" s="246"/>
    </row>
    <row r="32" spans="1:11" s="3" customFormat="1" x14ac:dyDescent="0.2">
      <c r="A32" s="246"/>
      <c r="B32" s="246"/>
      <c r="C32" s="246"/>
      <c r="D32" s="246"/>
      <c r="E32" s="246"/>
      <c r="F32" s="246"/>
      <c r="G32" s="246"/>
      <c r="H32" s="246"/>
      <c r="I32" s="246"/>
      <c r="J32" s="246"/>
      <c r="K32" s="246"/>
    </row>
    <row r="33" spans="4:4" s="3" customFormat="1" x14ac:dyDescent="0.2">
      <c r="D33" s="246"/>
    </row>
    <row r="34" spans="4:4" s="3" customFormat="1" x14ac:dyDescent="0.2">
      <c r="D34" s="246"/>
    </row>
    <row r="35" spans="4:4" s="3" customFormat="1" x14ac:dyDescent="0.2">
      <c r="D35" s="246"/>
    </row>
    <row r="36" spans="4:4" s="3" customFormat="1" x14ac:dyDescent="0.2">
      <c r="D36" s="246"/>
    </row>
    <row r="37" spans="4:4" s="3" customFormat="1" x14ac:dyDescent="0.2">
      <c r="D37" s="246"/>
    </row>
    <row r="38" spans="4:4" s="3" customFormat="1" x14ac:dyDescent="0.2">
      <c r="D38" s="640"/>
    </row>
    <row r="39" spans="4:4" s="3" customFormat="1" x14ac:dyDescent="0.2">
      <c r="D39" s="246"/>
    </row>
    <row r="40" spans="4:4" s="3" customFormat="1" x14ac:dyDescent="0.2">
      <c r="D40" s="246"/>
    </row>
    <row r="41" spans="4:4" s="3" customFormat="1" x14ac:dyDescent="0.2">
      <c r="D41" s="246"/>
    </row>
    <row r="42" spans="4:4" s="3" customFormat="1" x14ac:dyDescent="0.2">
      <c r="D42" s="246"/>
    </row>
    <row r="43" spans="4:4" s="3" customFormat="1" x14ac:dyDescent="0.2">
      <c r="D43" s="246"/>
    </row>
    <row r="44" spans="4:4" s="3" customFormat="1" x14ac:dyDescent="0.2">
      <c r="D44" s="246"/>
    </row>
    <row r="45" spans="4:4" s="3" customFormat="1" x14ac:dyDescent="0.2">
      <c r="D45" s="246"/>
    </row>
    <row r="46" spans="4:4" s="3" customFormat="1" x14ac:dyDescent="0.2">
      <c r="D46" s="246"/>
    </row>
    <row r="47" spans="4:4" s="3" customFormat="1" x14ac:dyDescent="0.2">
      <c r="D47" s="246"/>
    </row>
    <row r="48" spans="4:4" s="3" customFormat="1" x14ac:dyDescent="0.2">
      <c r="D48" s="246"/>
    </row>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sheetData>
  <sheetProtection selectLockedCells="1"/>
  <customSheetViews>
    <customSheetView guid="{7A22A0F3-26C2-4F41-A45F-3AA4AB522C13}" showPageBreaks="1" fitToPage="1">
      <selection activeCell="B14" sqref="B14"/>
      <pageMargins left="0" right="0" top="0" bottom="0" header="0" footer="0"/>
      <pageSetup scale="94" orientation="landscape" r:id="rId1"/>
      <headerFooter alignWithMargins="0">
        <oddFooter>&amp;Li. Indirect Costs</oddFooter>
      </headerFooter>
    </customSheetView>
    <customSheetView guid="{640DA41A-A77A-482D-897F-55BCEE7E5329}" showGridLines="0" fitToPage="1">
      <selection activeCell="B10" sqref="B10:I10"/>
      <pageMargins left="0" right="0" top="0" bottom="0" header="0" footer="0"/>
      <pageSetup scale="75" orientation="landscape" r:id="rId2"/>
      <headerFooter alignWithMargins="0">
        <oddFooter>&amp;Li. Indirect Costs</oddFooter>
      </headerFooter>
    </customSheetView>
  </customSheetViews>
  <mergeCells count="25">
    <mergeCell ref="A23:K23"/>
    <mergeCell ref="A13:K13"/>
    <mergeCell ref="A12:K12"/>
    <mergeCell ref="M15:N16"/>
    <mergeCell ref="J1:K1"/>
    <mergeCell ref="A22:I22"/>
    <mergeCell ref="A9:C9"/>
    <mergeCell ref="I3:J3"/>
    <mergeCell ref="I4:J4"/>
    <mergeCell ref="I9:J9"/>
    <mergeCell ref="A2:K2"/>
    <mergeCell ref="A3:C3"/>
    <mergeCell ref="A4:C4"/>
    <mergeCell ref="A20:K20"/>
    <mergeCell ref="A10:K11"/>
    <mergeCell ref="B14:K14"/>
    <mergeCell ref="B16:K16"/>
    <mergeCell ref="B15:K15"/>
    <mergeCell ref="B17:K17"/>
    <mergeCell ref="E1:H1"/>
    <mergeCell ref="A5:C5"/>
    <mergeCell ref="A6:C6"/>
    <mergeCell ref="A7:C7"/>
    <mergeCell ref="A8:C8"/>
    <mergeCell ref="A1:C1"/>
  </mergeCells>
  <phoneticPr fontId="2" type="noConversion"/>
  <conditionalFormatting sqref="E1:H1">
    <cfRule type="beginsWith" dxfId="2" priority="2" operator="beginsWith" text="0">
      <formula>LEFT(E1,1)="0"</formula>
    </cfRule>
  </conditionalFormatting>
  <conditionalFormatting sqref="A10:K11">
    <cfRule type="beginsWith" dxfId="1" priority="1" operator="beginsWith" text="One box">
      <formula>LEFT(A10,7)="One box"</formula>
    </cfRule>
  </conditionalFormatting>
  <dataValidations count="1">
    <dataValidation type="list" allowBlank="1" showInputMessage="1" showErrorMessage="1" sqref="A16 A14" xr:uid="{00000000-0002-0000-0B00-000000000000}">
      <formula1>$M$13:$M$14</formula1>
    </dataValidation>
  </dataValidations>
  <pageMargins left="0.5" right="0.5" top="0.25" bottom="0.5" header="0.5" footer="0.5"/>
  <pageSetup scale="71" orientation="landscape" r:id="rId3"/>
  <headerFooter alignWithMargins="0">
    <oddFooter>&amp;Li. Indirect Costs</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dimension ref="A1:AD30"/>
  <sheetViews>
    <sheetView showGridLines="0" topLeftCell="B1" zoomScale="90" zoomScaleNormal="90" workbookViewId="0">
      <pane ySplit="5" topLeftCell="A6" activePane="bottomLeft" state="frozen"/>
      <selection pane="bottomLeft" activeCell="V7" sqref="V7"/>
    </sheetView>
  </sheetViews>
  <sheetFormatPr defaultColWidth="9.140625" defaultRowHeight="12.75" x14ac:dyDescent="0.2"/>
  <cols>
    <col min="1" max="1" width="30" style="23" customWidth="1"/>
    <col min="2" max="2" width="12.7109375" style="5" customWidth="1"/>
    <col min="3" max="3" width="16.85546875" style="5" customWidth="1"/>
    <col min="4" max="4" width="67.85546875" style="6" customWidth="1"/>
    <col min="5" max="5" width="16" style="6" customWidth="1"/>
    <col min="6" max="8" width="18" style="6" customWidth="1"/>
    <col min="9" max="9" width="15.85546875" style="6" customWidth="1"/>
    <col min="10" max="10" width="17.7109375" style="13" customWidth="1"/>
    <col min="11" max="11" width="1.5703125" style="375" hidden="1" customWidth="1"/>
    <col min="12" max="12" width="9" style="375" hidden="1" customWidth="1"/>
    <col min="13" max="17" width="6" style="375" hidden="1" customWidth="1"/>
    <col min="18" max="18" width="9.140625" style="375" hidden="1" customWidth="1"/>
    <col min="19" max="19" width="9.140625" style="375" customWidth="1"/>
    <col min="20" max="20" width="9.140625" style="375"/>
    <col min="21" max="16384" width="9.140625" style="14"/>
  </cols>
  <sheetData>
    <row r="1" spans="1:30" s="16" customFormat="1" ht="15.75" customHeight="1" x14ac:dyDescent="0.2">
      <c r="A1" s="1304" t="s">
        <v>264</v>
      </c>
      <c r="B1" s="1304"/>
      <c r="C1" s="93" t="s">
        <v>5</v>
      </c>
      <c r="D1" s="644">
        <f>'Instructions and Summary'!B4</f>
        <v>0</v>
      </c>
      <c r="E1" s="536"/>
      <c r="F1" s="1197" t="str">
        <f>'Instructions and Summary'!G1</f>
        <v>07/07/2023   V 2</v>
      </c>
      <c r="G1" s="1197"/>
      <c r="H1" s="1197"/>
      <c r="I1" s="1197"/>
      <c r="J1" s="1197"/>
      <c r="K1" s="379"/>
      <c r="L1" s="376"/>
      <c r="M1" s="376"/>
      <c r="N1" s="376"/>
      <c r="O1" s="376"/>
      <c r="P1" s="376"/>
      <c r="Q1" s="376"/>
      <c r="R1" s="376"/>
      <c r="S1" s="376"/>
      <c r="T1" s="376"/>
    </row>
    <row r="2" spans="1:30" s="22" customFormat="1" ht="18" x14ac:dyDescent="0.2">
      <c r="A2" s="1216" t="s">
        <v>265</v>
      </c>
      <c r="B2" s="1216"/>
      <c r="C2" s="1216"/>
      <c r="D2" s="1216"/>
      <c r="E2" s="1216"/>
      <c r="F2" s="1216"/>
      <c r="G2" s="1216"/>
      <c r="H2" s="1216"/>
      <c r="I2" s="1216"/>
      <c r="J2" s="1216"/>
      <c r="K2" s="370"/>
      <c r="L2" s="370"/>
      <c r="M2" s="370"/>
      <c r="N2" s="370"/>
      <c r="O2" s="370"/>
      <c r="P2" s="370"/>
      <c r="Q2" s="370"/>
      <c r="R2" s="370"/>
      <c r="S2" s="370"/>
      <c r="T2" s="370"/>
      <c r="U2" s="9"/>
      <c r="V2" s="9"/>
      <c r="W2" s="9"/>
      <c r="X2" s="9"/>
      <c r="Y2" s="9"/>
      <c r="Z2" s="9"/>
      <c r="AA2" s="9"/>
      <c r="AB2" s="9"/>
      <c r="AC2" s="9"/>
      <c r="AD2" s="9"/>
    </row>
    <row r="3" spans="1:30" ht="147" customHeight="1" thickBot="1" x14ac:dyDescent="0.25">
      <c r="A3" s="1327" t="s">
        <v>285</v>
      </c>
      <c r="B3" s="1328"/>
      <c r="C3" s="1328"/>
      <c r="D3" s="1328"/>
      <c r="E3" s="1328"/>
      <c r="F3" s="1328"/>
      <c r="G3" s="1328"/>
      <c r="H3" s="1328"/>
      <c r="I3" s="1328"/>
      <c r="J3" s="1329"/>
      <c r="U3" s="375"/>
      <c r="V3" s="375"/>
      <c r="W3" s="375"/>
      <c r="X3" s="375"/>
      <c r="Y3" s="375"/>
      <c r="Z3" s="375"/>
      <c r="AA3" s="375"/>
      <c r="AB3" s="375"/>
      <c r="AC3" s="375"/>
      <c r="AD3" s="375"/>
    </row>
    <row r="4" spans="1:30" ht="13.5" thickBot="1" x14ac:dyDescent="0.25">
      <c r="A4" s="569"/>
      <c r="B4" s="571"/>
      <c r="C4" s="571"/>
      <c r="D4" s="567"/>
      <c r="E4" s="567"/>
      <c r="F4" s="567"/>
      <c r="G4" s="567"/>
      <c r="H4" s="567"/>
      <c r="I4" s="567"/>
      <c r="J4" s="566"/>
      <c r="U4" s="375"/>
      <c r="V4" s="375"/>
      <c r="W4" s="375"/>
      <c r="X4" s="375"/>
      <c r="Y4" s="375"/>
      <c r="Z4" s="375"/>
      <c r="AA4" s="375"/>
      <c r="AB4" s="375"/>
      <c r="AC4" s="375"/>
      <c r="AD4" s="375"/>
    </row>
    <row r="5" spans="1:30" s="16" customFormat="1" ht="65.25" customHeight="1" thickBot="1" x14ac:dyDescent="0.25">
      <c r="A5" s="25" t="s">
        <v>266</v>
      </c>
      <c r="B5" s="645" t="s">
        <v>267</v>
      </c>
      <c r="C5" s="645" t="s">
        <v>268</v>
      </c>
      <c r="D5" s="645" t="s">
        <v>269</v>
      </c>
      <c r="E5" s="646" t="s">
        <v>270</v>
      </c>
      <c r="F5" s="647" t="s">
        <v>271</v>
      </c>
      <c r="G5" s="666" t="s">
        <v>272</v>
      </c>
      <c r="H5" s="671" t="s">
        <v>289</v>
      </c>
      <c r="I5" s="648" t="s">
        <v>290</v>
      </c>
      <c r="J5" s="649" t="s">
        <v>273</v>
      </c>
      <c r="K5" s="376"/>
      <c r="L5" s="376"/>
      <c r="M5" s="376"/>
      <c r="N5" s="376"/>
      <c r="O5" s="376"/>
      <c r="P5" s="376"/>
      <c r="Q5" s="376"/>
      <c r="R5" s="376"/>
      <c r="S5" s="376"/>
      <c r="T5" s="376"/>
      <c r="U5" s="376"/>
      <c r="V5" s="376"/>
      <c r="W5" s="376"/>
      <c r="X5" s="376"/>
      <c r="Y5" s="376"/>
      <c r="Z5" s="376"/>
      <c r="AA5" s="376"/>
      <c r="AB5" s="376"/>
      <c r="AC5" s="376"/>
      <c r="AD5" s="376"/>
    </row>
    <row r="6" spans="1:30" ht="27" customHeight="1" thickBot="1" x14ac:dyDescent="0.25">
      <c r="A6" s="650" t="s">
        <v>274</v>
      </c>
      <c r="B6" s="651" t="s">
        <v>275</v>
      </c>
      <c r="C6" s="651" t="s">
        <v>276</v>
      </c>
      <c r="D6" s="652" t="s">
        <v>277</v>
      </c>
      <c r="E6" s="653">
        <v>13600</v>
      </c>
      <c r="F6" s="654"/>
      <c r="G6" s="667"/>
      <c r="H6" s="672"/>
      <c r="I6" s="655"/>
      <c r="J6" s="656">
        <f t="shared" ref="J6:J24" si="0">SUM(E6:I6)</f>
        <v>13600</v>
      </c>
      <c r="U6" s="375"/>
      <c r="V6" s="375"/>
      <c r="W6" s="375"/>
      <c r="X6" s="375"/>
      <c r="Y6" s="375"/>
      <c r="Z6" s="375"/>
      <c r="AA6" s="375"/>
      <c r="AB6" s="375"/>
      <c r="AC6" s="375"/>
      <c r="AD6" s="375"/>
    </row>
    <row r="7" spans="1:30" s="36" customFormat="1" ht="41.25" customHeight="1" x14ac:dyDescent="0.2">
      <c r="A7" s="485"/>
      <c r="B7" s="254"/>
      <c r="C7" s="254"/>
      <c r="D7" s="483"/>
      <c r="E7" s="247"/>
      <c r="F7" s="608"/>
      <c r="G7" s="668"/>
      <c r="H7" s="673"/>
      <c r="I7" s="609"/>
      <c r="J7" s="177">
        <f t="shared" si="0"/>
        <v>0</v>
      </c>
      <c r="K7" s="375"/>
      <c r="L7" s="375" t="s">
        <v>275</v>
      </c>
      <c r="M7" s="375"/>
      <c r="N7" s="375"/>
      <c r="O7" s="375"/>
      <c r="P7" s="375"/>
      <c r="Q7" s="375"/>
      <c r="R7" s="375"/>
      <c r="S7" s="375"/>
      <c r="T7" s="375"/>
      <c r="U7" s="375"/>
      <c r="V7" s="377"/>
      <c r="W7" s="377"/>
      <c r="X7" s="377"/>
      <c r="Y7" s="377"/>
      <c r="Z7" s="377"/>
      <c r="AA7" s="377"/>
      <c r="AB7" s="377"/>
      <c r="AC7" s="377"/>
      <c r="AD7" s="377"/>
    </row>
    <row r="8" spans="1:30" s="36" customFormat="1" ht="34.5" customHeight="1" x14ac:dyDescent="0.2">
      <c r="A8" s="485"/>
      <c r="B8" s="254"/>
      <c r="C8" s="254"/>
      <c r="D8" s="483"/>
      <c r="E8" s="247"/>
      <c r="F8" s="608"/>
      <c r="G8" s="668"/>
      <c r="H8" s="673"/>
      <c r="I8" s="609"/>
      <c r="J8" s="231">
        <f t="shared" si="0"/>
        <v>0</v>
      </c>
      <c r="K8" s="375"/>
      <c r="L8" s="375" t="s">
        <v>278</v>
      </c>
      <c r="M8" s="375"/>
      <c r="N8" s="375"/>
      <c r="O8" s="375"/>
      <c r="P8" s="375"/>
      <c r="Q8" s="375"/>
      <c r="R8" s="375"/>
      <c r="S8" s="375"/>
      <c r="T8" s="375"/>
      <c r="U8" s="375"/>
      <c r="V8" s="377"/>
      <c r="W8" s="377"/>
      <c r="X8" s="377"/>
      <c r="Y8" s="377"/>
      <c r="Z8" s="377"/>
      <c r="AA8" s="377"/>
      <c r="AB8" s="377"/>
      <c r="AC8" s="377"/>
      <c r="AD8" s="377"/>
    </row>
    <row r="9" spans="1:30" s="36" customFormat="1" ht="33" customHeight="1" x14ac:dyDescent="0.2">
      <c r="A9" s="485"/>
      <c r="B9" s="254"/>
      <c r="C9" s="254"/>
      <c r="D9" s="483"/>
      <c r="E9" s="247"/>
      <c r="F9" s="608"/>
      <c r="G9" s="668"/>
      <c r="H9" s="673"/>
      <c r="I9" s="609"/>
      <c r="J9" s="231">
        <f t="shared" si="0"/>
        <v>0</v>
      </c>
      <c r="K9" s="375"/>
      <c r="L9" s="375" t="s">
        <v>276</v>
      </c>
      <c r="M9" s="375"/>
      <c r="N9" s="375"/>
      <c r="O9" s="375"/>
      <c r="P9" s="375"/>
      <c r="Q9" s="375"/>
      <c r="R9" s="375"/>
      <c r="S9" s="375"/>
      <c r="T9" s="375"/>
      <c r="U9" s="375"/>
      <c r="V9" s="377"/>
      <c r="W9" s="377"/>
      <c r="X9" s="377"/>
      <c r="Y9" s="377"/>
      <c r="Z9" s="377"/>
      <c r="AA9" s="377"/>
      <c r="AB9" s="377"/>
      <c r="AC9" s="377"/>
      <c r="AD9" s="377"/>
    </row>
    <row r="10" spans="1:30" s="36" customFormat="1" ht="36.75" customHeight="1" x14ac:dyDescent="0.2">
      <c r="A10" s="485"/>
      <c r="B10" s="254"/>
      <c r="C10" s="254"/>
      <c r="D10" s="483"/>
      <c r="E10" s="247"/>
      <c r="F10" s="608"/>
      <c r="G10" s="668"/>
      <c r="H10" s="673"/>
      <c r="I10" s="609"/>
      <c r="J10" s="231">
        <f t="shared" si="0"/>
        <v>0</v>
      </c>
      <c r="K10" s="375"/>
      <c r="L10" s="375"/>
      <c r="M10" s="375"/>
      <c r="N10" s="375"/>
      <c r="O10" s="375"/>
      <c r="P10" s="375"/>
      <c r="Q10" s="375"/>
      <c r="R10" s="375"/>
      <c r="S10" s="375"/>
      <c r="T10" s="375"/>
      <c r="U10" s="375"/>
      <c r="V10" s="377"/>
      <c r="W10" s="377"/>
      <c r="X10" s="377"/>
      <c r="Y10" s="377"/>
      <c r="Z10" s="377"/>
      <c r="AA10" s="377"/>
      <c r="AB10" s="377"/>
      <c r="AC10" s="377"/>
      <c r="AD10" s="377"/>
    </row>
    <row r="11" spans="1:30" s="36" customFormat="1" ht="24.75" customHeight="1" x14ac:dyDescent="0.2">
      <c r="A11" s="485"/>
      <c r="B11" s="254"/>
      <c r="C11" s="254"/>
      <c r="D11" s="483"/>
      <c r="E11" s="247"/>
      <c r="F11" s="608"/>
      <c r="G11" s="668"/>
      <c r="H11" s="673"/>
      <c r="I11" s="609"/>
      <c r="J11" s="231">
        <f t="shared" si="0"/>
        <v>0</v>
      </c>
      <c r="K11" s="375"/>
      <c r="L11" s="375"/>
      <c r="M11" s="375"/>
      <c r="N11" s="375"/>
      <c r="O11" s="375"/>
      <c r="P11" s="375"/>
      <c r="Q11" s="375"/>
      <c r="R11" s="375"/>
      <c r="S11" s="375"/>
      <c r="T11" s="375"/>
      <c r="U11" s="375"/>
      <c r="V11" s="377"/>
      <c r="W11" s="377"/>
      <c r="X11" s="377"/>
      <c r="Y11" s="377"/>
      <c r="Z11" s="377"/>
      <c r="AA11" s="377"/>
      <c r="AB11" s="377"/>
      <c r="AC11" s="377"/>
      <c r="AD11" s="377"/>
    </row>
    <row r="12" spans="1:30" s="36" customFormat="1" ht="27.75" customHeight="1" x14ac:dyDescent="0.2">
      <c r="A12" s="485"/>
      <c r="B12" s="254"/>
      <c r="C12" s="254"/>
      <c r="D12" s="483"/>
      <c r="E12" s="247"/>
      <c r="F12" s="608"/>
      <c r="G12" s="668"/>
      <c r="H12" s="673"/>
      <c r="I12" s="609"/>
      <c r="J12" s="231">
        <f t="shared" si="0"/>
        <v>0</v>
      </c>
      <c r="K12" s="375"/>
      <c r="L12" s="375"/>
      <c r="M12" s="375"/>
      <c r="N12" s="375"/>
      <c r="O12" s="375"/>
      <c r="P12" s="375"/>
      <c r="Q12" s="375"/>
      <c r="R12" s="375"/>
      <c r="S12" s="375"/>
      <c r="T12" s="375"/>
      <c r="U12" s="375"/>
      <c r="V12" s="377"/>
      <c r="W12" s="377"/>
      <c r="X12" s="377"/>
      <c r="Y12" s="377"/>
      <c r="Z12" s="377"/>
      <c r="AA12" s="377"/>
      <c r="AB12" s="377"/>
      <c r="AC12" s="377"/>
      <c r="AD12" s="377"/>
    </row>
    <row r="13" spans="1:30" s="36" customFormat="1" ht="27.75" customHeight="1" x14ac:dyDescent="0.2">
      <c r="A13" s="485"/>
      <c r="B13" s="254"/>
      <c r="C13" s="254"/>
      <c r="D13" s="483"/>
      <c r="E13" s="247"/>
      <c r="F13" s="608"/>
      <c r="G13" s="668"/>
      <c r="H13" s="673"/>
      <c r="I13" s="609"/>
      <c r="J13" s="231">
        <f t="shared" si="0"/>
        <v>0</v>
      </c>
      <c r="K13" s="375"/>
      <c r="L13" s="375" t="s">
        <v>279</v>
      </c>
      <c r="M13" s="380">
        <f>SUMIF($C$7:$C$24,L13,$E$7:$E$24)</f>
        <v>0</v>
      </c>
      <c r="N13" s="380">
        <f>SUMIF($C$7:$C$24,L13,$F$7:$F$24)</f>
        <v>0</v>
      </c>
      <c r="O13" s="380">
        <f>SUMIF($C$7:$C$24,L13,$H$7:$H$24)</f>
        <v>0</v>
      </c>
      <c r="P13" s="380">
        <f>SUMIF($C$7:$C$24,L13,$G$7:$G$24)</f>
        <v>0</v>
      </c>
      <c r="Q13" s="380">
        <f>SUMIF($C$7:$C$24,L13,$I$7:$I$24)</f>
        <v>0</v>
      </c>
      <c r="R13" s="375"/>
      <c r="S13" s="375"/>
      <c r="T13" s="375"/>
      <c r="U13" s="375"/>
      <c r="V13" s="377"/>
      <c r="W13" s="377"/>
      <c r="X13" s="377"/>
      <c r="Y13" s="377"/>
      <c r="Z13" s="377"/>
      <c r="AA13" s="377"/>
      <c r="AB13" s="377"/>
      <c r="AC13" s="377"/>
      <c r="AD13" s="377"/>
    </row>
    <row r="14" spans="1:30" s="36" customFormat="1" ht="27" customHeight="1" x14ac:dyDescent="0.2">
      <c r="A14" s="485"/>
      <c r="B14" s="254"/>
      <c r="C14" s="254"/>
      <c r="D14" s="483"/>
      <c r="E14" s="247"/>
      <c r="F14" s="608"/>
      <c r="G14" s="668"/>
      <c r="H14" s="673"/>
      <c r="I14" s="609"/>
      <c r="J14" s="231">
        <f t="shared" si="0"/>
        <v>0</v>
      </c>
      <c r="K14" s="375"/>
      <c r="L14" s="375" t="s">
        <v>280</v>
      </c>
      <c r="M14" s="380">
        <f t="shared" ref="M14:M15" si="1">SUMIF($C$7:$C$24,L14,$E$7:$E$24)</f>
        <v>0</v>
      </c>
      <c r="N14" s="380">
        <f>SUMIF($C$7:$C$24,L14,$F$7:$F$24)</f>
        <v>0</v>
      </c>
      <c r="O14" s="380">
        <f>SUMIF($C$7:$C$24,L14,$G$7:$G$24)</f>
        <v>0</v>
      </c>
      <c r="P14" s="380">
        <f>SUMIF($C$7:$C$24,L14,$H$7:$H$24)</f>
        <v>0</v>
      </c>
      <c r="Q14" s="380">
        <f t="shared" ref="Q14:Q15" si="2">SUMIF($C$7:$C$24,L14,$I$7:$I$24)</f>
        <v>0</v>
      </c>
      <c r="R14" s="375"/>
      <c r="S14" s="375"/>
      <c r="T14" s="375"/>
      <c r="U14" s="375"/>
      <c r="V14" s="377"/>
      <c r="W14" s="377"/>
      <c r="X14" s="377"/>
      <c r="Y14" s="377"/>
      <c r="Z14" s="377"/>
      <c r="AA14" s="377"/>
      <c r="AB14" s="377"/>
      <c r="AC14" s="377"/>
      <c r="AD14" s="377"/>
    </row>
    <row r="15" spans="1:30" s="36" customFormat="1" ht="25.5" x14ac:dyDescent="0.2">
      <c r="A15" s="485"/>
      <c r="B15" s="254"/>
      <c r="C15" s="254"/>
      <c r="D15" s="483"/>
      <c r="E15" s="247"/>
      <c r="F15" s="608"/>
      <c r="G15" s="668"/>
      <c r="H15" s="673"/>
      <c r="I15" s="609"/>
      <c r="J15" s="231">
        <f t="shared" si="0"/>
        <v>0</v>
      </c>
      <c r="K15" s="375"/>
      <c r="L15" s="375" t="s">
        <v>281</v>
      </c>
      <c r="M15" s="380">
        <f t="shared" si="1"/>
        <v>0</v>
      </c>
      <c r="N15" s="380">
        <f t="shared" ref="N15" si="3">SUMIF($C$7:$C$24,L15,$F$7:$F$24)</f>
        <v>0</v>
      </c>
      <c r="O15" s="380">
        <f>SUMIF($C$7:$C$24,L15,$G$7:$G$24)</f>
        <v>0</v>
      </c>
      <c r="P15" s="380">
        <f>SUMIF($C$7:$C$24,L15,$H$7:$H$24)</f>
        <v>0</v>
      </c>
      <c r="Q15" s="380">
        <f t="shared" si="2"/>
        <v>0</v>
      </c>
      <c r="R15" s="375"/>
      <c r="S15" s="375"/>
      <c r="T15" s="375"/>
      <c r="U15" s="375"/>
      <c r="V15" s="377"/>
      <c r="W15" s="377"/>
      <c r="X15" s="377"/>
      <c r="Y15" s="377"/>
      <c r="Z15" s="377"/>
      <c r="AA15" s="377"/>
      <c r="AB15" s="377"/>
      <c r="AC15" s="377"/>
      <c r="AD15" s="377"/>
    </row>
    <row r="16" spans="1:30" s="36" customFormat="1" ht="30" customHeight="1" x14ac:dyDescent="0.2">
      <c r="A16" s="485"/>
      <c r="B16" s="254"/>
      <c r="C16" s="254"/>
      <c r="D16" s="483"/>
      <c r="E16" s="247"/>
      <c r="F16" s="608"/>
      <c r="G16" s="668"/>
      <c r="H16" s="673"/>
      <c r="I16" s="609"/>
      <c r="J16" s="231">
        <f t="shared" si="0"/>
        <v>0</v>
      </c>
      <c r="K16" s="375"/>
      <c r="L16" s="375"/>
      <c r="M16" s="375"/>
      <c r="N16" s="375"/>
      <c r="O16" s="375"/>
      <c r="P16" s="375"/>
      <c r="Q16" s="375"/>
      <c r="R16" s="375"/>
      <c r="S16" s="375"/>
      <c r="T16" s="375"/>
      <c r="U16" s="375"/>
      <c r="V16" s="377"/>
      <c r="W16" s="377"/>
      <c r="X16" s="377"/>
      <c r="Y16" s="377"/>
      <c r="Z16" s="377"/>
      <c r="AA16" s="377"/>
      <c r="AB16" s="377"/>
      <c r="AC16" s="377"/>
      <c r="AD16" s="377"/>
    </row>
    <row r="17" spans="1:30" s="36" customFormat="1" ht="26.25" customHeight="1" x14ac:dyDescent="0.2">
      <c r="A17" s="485"/>
      <c r="B17" s="254"/>
      <c r="C17" s="254"/>
      <c r="D17" s="483"/>
      <c r="E17" s="247"/>
      <c r="F17" s="608"/>
      <c r="G17" s="668"/>
      <c r="H17" s="673"/>
      <c r="I17" s="609"/>
      <c r="J17" s="231">
        <f t="shared" si="0"/>
        <v>0</v>
      </c>
      <c r="K17" s="375"/>
      <c r="L17" s="375"/>
      <c r="M17" s="375"/>
      <c r="N17" s="375"/>
      <c r="O17" s="375"/>
      <c r="P17" s="375"/>
      <c r="Q17" s="375"/>
      <c r="R17" s="375"/>
      <c r="S17" s="375"/>
      <c r="T17" s="375"/>
      <c r="U17" s="375"/>
      <c r="V17" s="377"/>
      <c r="W17" s="377"/>
      <c r="X17" s="377"/>
      <c r="Y17" s="377"/>
      <c r="Z17" s="377"/>
      <c r="AA17" s="377"/>
      <c r="AB17" s="377"/>
      <c r="AC17" s="377"/>
      <c r="AD17" s="377"/>
    </row>
    <row r="18" spans="1:30" s="36" customFormat="1" ht="24.75" customHeight="1" x14ac:dyDescent="0.2">
      <c r="A18" s="485"/>
      <c r="B18" s="254"/>
      <c r="C18" s="254"/>
      <c r="D18" s="483"/>
      <c r="E18" s="247"/>
      <c r="F18" s="608"/>
      <c r="G18" s="668"/>
      <c r="H18" s="673"/>
      <c r="I18" s="609"/>
      <c r="J18" s="231">
        <f t="shared" si="0"/>
        <v>0</v>
      </c>
      <c r="K18" s="375"/>
      <c r="L18" s="375"/>
      <c r="M18" s="375"/>
      <c r="N18" s="375"/>
      <c r="O18" s="375"/>
      <c r="P18" s="375"/>
      <c r="Q18" s="375"/>
      <c r="R18" s="375"/>
      <c r="S18" s="375"/>
      <c r="T18" s="375"/>
      <c r="U18" s="375"/>
      <c r="V18" s="377"/>
      <c r="W18" s="377"/>
      <c r="X18" s="377"/>
      <c r="Y18" s="377"/>
      <c r="Z18" s="377"/>
      <c r="AA18" s="377"/>
      <c r="AB18" s="377"/>
      <c r="AC18" s="377"/>
      <c r="AD18" s="377"/>
    </row>
    <row r="19" spans="1:30" s="36" customFormat="1" ht="25.5" customHeight="1" x14ac:dyDescent="0.2">
      <c r="A19" s="485"/>
      <c r="B19" s="254"/>
      <c r="C19" s="254"/>
      <c r="D19" s="483"/>
      <c r="E19" s="247"/>
      <c r="F19" s="608"/>
      <c r="G19" s="668"/>
      <c r="H19" s="673"/>
      <c r="I19" s="609"/>
      <c r="J19" s="231">
        <f t="shared" si="0"/>
        <v>0</v>
      </c>
      <c r="K19" s="375"/>
      <c r="L19" s="375"/>
      <c r="M19" s="375"/>
      <c r="N19" s="375"/>
      <c r="O19" s="375"/>
      <c r="P19" s="375"/>
      <c r="Q19" s="375"/>
      <c r="R19" s="375"/>
      <c r="S19" s="375"/>
      <c r="T19" s="375"/>
      <c r="U19" s="375"/>
      <c r="V19" s="377"/>
      <c r="W19" s="377"/>
      <c r="X19" s="377"/>
      <c r="Y19" s="377"/>
      <c r="Z19" s="377"/>
      <c r="AA19" s="377"/>
      <c r="AB19" s="377"/>
      <c r="AC19" s="377"/>
      <c r="AD19" s="377"/>
    </row>
    <row r="20" spans="1:30" s="36" customFormat="1" ht="25.5" customHeight="1" x14ac:dyDescent="0.2">
      <c r="A20" s="485"/>
      <c r="B20" s="254"/>
      <c r="C20" s="254"/>
      <c r="D20" s="483"/>
      <c r="E20" s="247"/>
      <c r="F20" s="608"/>
      <c r="G20" s="668"/>
      <c r="H20" s="673"/>
      <c r="I20" s="609"/>
      <c r="J20" s="231">
        <f t="shared" si="0"/>
        <v>0</v>
      </c>
      <c r="K20" s="375"/>
      <c r="L20" s="375"/>
      <c r="M20" s="375"/>
      <c r="N20" s="375"/>
      <c r="O20" s="375"/>
      <c r="P20" s="375"/>
      <c r="Q20" s="375"/>
      <c r="R20" s="375"/>
      <c r="S20" s="375"/>
      <c r="T20" s="375"/>
      <c r="U20" s="375"/>
      <c r="V20" s="377"/>
      <c r="W20" s="377"/>
      <c r="X20" s="377"/>
      <c r="Y20" s="377"/>
      <c r="Z20" s="377"/>
      <c r="AA20" s="377"/>
      <c r="AB20" s="377"/>
      <c r="AC20" s="377"/>
      <c r="AD20" s="377"/>
    </row>
    <row r="21" spans="1:30" s="36" customFormat="1" ht="26.25" customHeight="1" x14ac:dyDescent="0.2">
      <c r="A21" s="486"/>
      <c r="B21" s="254"/>
      <c r="C21" s="254"/>
      <c r="D21" s="484"/>
      <c r="E21" s="247"/>
      <c r="F21" s="608"/>
      <c r="G21" s="668"/>
      <c r="H21" s="673"/>
      <c r="I21" s="609"/>
      <c r="J21" s="231">
        <f t="shared" si="0"/>
        <v>0</v>
      </c>
      <c r="K21" s="375"/>
      <c r="L21" s="375"/>
      <c r="M21" s="375"/>
      <c r="N21" s="375"/>
      <c r="O21" s="375"/>
      <c r="P21" s="375"/>
      <c r="Q21" s="375"/>
      <c r="R21" s="375"/>
      <c r="S21" s="375"/>
      <c r="T21" s="375"/>
      <c r="U21" s="375"/>
      <c r="V21" s="377"/>
      <c r="W21" s="377"/>
      <c r="X21" s="377"/>
      <c r="Y21" s="377"/>
      <c r="Z21" s="377"/>
      <c r="AA21" s="377"/>
      <c r="AB21" s="377"/>
      <c r="AC21" s="377"/>
      <c r="AD21" s="377"/>
    </row>
    <row r="22" spans="1:30" s="36" customFormat="1" ht="27.75" customHeight="1" x14ac:dyDescent="0.2">
      <c r="A22" s="486"/>
      <c r="B22" s="254"/>
      <c r="C22" s="254"/>
      <c r="D22" s="484"/>
      <c r="E22" s="641"/>
      <c r="F22" s="610"/>
      <c r="G22" s="669"/>
      <c r="H22" s="674"/>
      <c r="I22" s="611"/>
      <c r="J22" s="231">
        <f t="shared" si="0"/>
        <v>0</v>
      </c>
      <c r="K22" s="375"/>
      <c r="L22" s="375"/>
      <c r="M22" s="375"/>
      <c r="N22" s="375"/>
      <c r="O22" s="375"/>
      <c r="P22" s="375"/>
      <c r="Q22" s="375"/>
      <c r="R22" s="375"/>
      <c r="S22" s="375"/>
      <c r="T22" s="375"/>
      <c r="U22" s="375"/>
      <c r="V22" s="377"/>
      <c r="W22" s="377"/>
      <c r="X22" s="377"/>
      <c r="Y22" s="377"/>
      <c r="Z22" s="377"/>
      <c r="AA22" s="377"/>
      <c r="AB22" s="377"/>
      <c r="AC22" s="377"/>
      <c r="AD22" s="377"/>
    </row>
    <row r="23" spans="1:30" s="36" customFormat="1" ht="27.75" customHeight="1" x14ac:dyDescent="0.2">
      <c r="A23" s="486"/>
      <c r="B23" s="254"/>
      <c r="C23" s="254"/>
      <c r="D23" s="484"/>
      <c r="E23" s="641"/>
      <c r="F23" s="610"/>
      <c r="G23" s="669"/>
      <c r="H23" s="674"/>
      <c r="I23" s="611"/>
      <c r="J23" s="231">
        <f t="shared" si="0"/>
        <v>0</v>
      </c>
      <c r="K23" s="375"/>
      <c r="L23" s="375"/>
      <c r="M23" s="375"/>
      <c r="N23" s="375"/>
      <c r="O23" s="375"/>
      <c r="P23" s="375"/>
      <c r="Q23" s="375"/>
      <c r="R23" s="375"/>
      <c r="S23" s="375"/>
      <c r="T23" s="375"/>
      <c r="U23" s="375"/>
      <c r="V23" s="377"/>
      <c r="W23" s="377"/>
      <c r="X23" s="377"/>
      <c r="Y23" s="377"/>
      <c r="Z23" s="377"/>
      <c r="AA23" s="377"/>
      <c r="AB23" s="377"/>
      <c r="AC23" s="377"/>
      <c r="AD23" s="377"/>
    </row>
    <row r="24" spans="1:30" s="36" customFormat="1" ht="30" customHeight="1" thickBot="1" x14ac:dyDescent="0.25">
      <c r="A24" s="486"/>
      <c r="B24" s="254"/>
      <c r="C24" s="254"/>
      <c r="D24" s="484"/>
      <c r="E24" s="641"/>
      <c r="F24" s="610"/>
      <c r="G24" s="669"/>
      <c r="H24" s="674"/>
      <c r="I24" s="611"/>
      <c r="J24" s="232">
        <f t="shared" si="0"/>
        <v>0</v>
      </c>
      <c r="K24" s="375"/>
      <c r="L24" s="375"/>
      <c r="M24" s="375"/>
      <c r="N24" s="375"/>
      <c r="O24" s="375"/>
      <c r="P24" s="375"/>
      <c r="Q24" s="375"/>
      <c r="R24" s="375"/>
      <c r="S24" s="375"/>
      <c r="T24" s="375"/>
      <c r="U24" s="375"/>
      <c r="V24" s="377"/>
      <c r="W24" s="377"/>
      <c r="X24" s="377"/>
      <c r="Y24" s="377"/>
      <c r="Z24" s="377"/>
      <c r="AA24" s="377"/>
      <c r="AB24" s="377"/>
      <c r="AC24" s="377"/>
      <c r="AD24" s="377"/>
    </row>
    <row r="25" spans="1:30" s="16" customFormat="1" ht="13.5" thickBot="1" x14ac:dyDescent="0.25">
      <c r="A25" s="1324" t="s">
        <v>58</v>
      </c>
      <c r="B25" s="1325"/>
      <c r="C25" s="1325"/>
      <c r="D25" s="1326"/>
      <c r="E25" s="234">
        <f>SUM(E7:E24)</f>
        <v>0</v>
      </c>
      <c r="F25" s="235">
        <f>SUM(F7:F24)</f>
        <v>0</v>
      </c>
      <c r="G25" s="670">
        <f t="shared" ref="G25:H25" si="4">SUM(G7:G24)</f>
        <v>0</v>
      </c>
      <c r="H25" s="675">
        <f t="shared" si="4"/>
        <v>0</v>
      </c>
      <c r="I25" s="236">
        <f>SUM(I7:I24)</f>
        <v>0</v>
      </c>
      <c r="J25" s="233">
        <f>SUM(J7:J24)</f>
        <v>0</v>
      </c>
      <c r="K25" s="376"/>
      <c r="L25" s="376"/>
      <c r="M25" s="376"/>
      <c r="N25" s="376"/>
      <c r="O25" s="376"/>
      <c r="P25" s="376"/>
      <c r="Q25" s="376"/>
      <c r="R25" s="376"/>
      <c r="S25" s="376"/>
      <c r="T25" s="376"/>
      <c r="U25" s="376"/>
      <c r="V25" s="376"/>
      <c r="W25" s="376"/>
      <c r="X25" s="376"/>
      <c r="Y25" s="376"/>
      <c r="Z25" s="376"/>
      <c r="AA25" s="376"/>
      <c r="AB25" s="376"/>
      <c r="AC25" s="376"/>
      <c r="AD25" s="376"/>
    </row>
    <row r="26" spans="1:30" s="19" customFormat="1" ht="14.25" customHeight="1" thickBot="1" x14ac:dyDescent="0.25">
      <c r="D26" s="27"/>
      <c r="E26" s="26"/>
      <c r="F26" s="1330"/>
      <c r="G26" s="1330"/>
      <c r="H26" s="1330"/>
      <c r="I26" s="1330"/>
      <c r="J26" s="26"/>
      <c r="K26" s="378"/>
      <c r="L26" s="378"/>
      <c r="M26" s="378"/>
      <c r="N26" s="378"/>
      <c r="O26" s="378"/>
      <c r="P26" s="378"/>
      <c r="Q26" s="378"/>
      <c r="R26" s="378"/>
      <c r="S26" s="378"/>
      <c r="T26" s="378"/>
      <c r="U26" s="378"/>
      <c r="V26" s="378"/>
      <c r="W26" s="378"/>
      <c r="X26" s="378"/>
      <c r="Y26" s="378"/>
      <c r="Z26" s="378"/>
      <c r="AA26" s="378"/>
      <c r="AB26" s="378"/>
      <c r="AC26" s="378"/>
      <c r="AD26" s="378"/>
    </row>
    <row r="27" spans="1:30" s="19" customFormat="1" ht="16.5" customHeight="1" thickBot="1" x14ac:dyDescent="0.25">
      <c r="A27" s="1332" t="s">
        <v>282</v>
      </c>
      <c r="B27" s="1333"/>
      <c r="C27" s="556"/>
      <c r="D27" s="253">
        <f>'Instructions and Summary'!G24</f>
        <v>0</v>
      </c>
      <c r="E27" s="1331" t="s">
        <v>283</v>
      </c>
      <c r="F27" s="1331"/>
      <c r="G27" s="1331"/>
      <c r="H27" s="1331"/>
      <c r="I27" s="1331"/>
      <c r="J27" s="162" t="str">
        <f>IFERROR(J25/D27,"")</f>
        <v/>
      </c>
      <c r="K27" s="378"/>
      <c r="L27" s="378"/>
      <c r="M27" s="378"/>
      <c r="N27" s="378"/>
      <c r="O27" s="378"/>
      <c r="P27" s="378"/>
      <c r="Q27" s="378"/>
      <c r="R27" s="378"/>
      <c r="S27" s="378"/>
      <c r="T27" s="378"/>
      <c r="U27" s="378"/>
      <c r="V27" s="378"/>
      <c r="W27" s="378"/>
      <c r="X27" s="378"/>
      <c r="Y27" s="378"/>
      <c r="Z27" s="378"/>
      <c r="AA27" s="378"/>
      <c r="AB27" s="378"/>
      <c r="AC27" s="378"/>
      <c r="AD27" s="378"/>
    </row>
    <row r="28" spans="1:30" s="19" customFormat="1" ht="53.25" customHeight="1" x14ac:dyDescent="0.2">
      <c r="A28" s="27"/>
      <c r="B28" s="26"/>
      <c r="C28" s="26"/>
      <c r="F28" s="555"/>
      <c r="G28" s="665"/>
      <c r="H28" s="665"/>
      <c r="I28" s="555"/>
      <c r="J28" s="26"/>
      <c r="K28" s="378"/>
      <c r="L28" s="378"/>
      <c r="M28" s="378"/>
      <c r="N28" s="378"/>
      <c r="O28" s="378"/>
      <c r="P28" s="378"/>
      <c r="Q28" s="378"/>
      <c r="R28" s="378"/>
      <c r="S28" s="378"/>
      <c r="T28" s="378"/>
      <c r="U28" s="378"/>
      <c r="V28" s="378"/>
      <c r="W28" s="378"/>
      <c r="X28" s="378"/>
      <c r="Y28" s="378"/>
      <c r="Z28" s="378"/>
      <c r="AA28" s="378"/>
      <c r="AB28" s="378"/>
      <c r="AC28" s="378"/>
      <c r="AD28" s="378"/>
    </row>
    <row r="29" spans="1:30" ht="15.75" customHeight="1" thickBot="1" x14ac:dyDescent="0.25">
      <c r="A29" s="913" t="s">
        <v>31</v>
      </c>
      <c r="B29" s="913"/>
      <c r="C29" s="913"/>
      <c r="D29" s="913"/>
      <c r="E29" s="566"/>
      <c r="F29" s="567"/>
      <c r="G29" s="567"/>
      <c r="H29" s="567"/>
      <c r="I29" s="566"/>
      <c r="J29" s="566"/>
      <c r="U29" s="375"/>
      <c r="V29" s="375"/>
      <c r="W29" s="375"/>
      <c r="X29" s="375"/>
      <c r="Y29" s="375"/>
      <c r="Z29" s="375"/>
      <c r="AA29" s="375"/>
      <c r="AB29" s="375"/>
      <c r="AC29" s="375"/>
      <c r="AD29" s="375"/>
    </row>
    <row r="30" spans="1:30" s="36" customFormat="1" ht="155.25" customHeight="1" thickBot="1" x14ac:dyDescent="0.25">
      <c r="A30" s="915"/>
      <c r="B30" s="916"/>
      <c r="C30" s="916"/>
      <c r="D30" s="916"/>
      <c r="E30" s="916"/>
      <c r="F30" s="916"/>
      <c r="G30" s="916"/>
      <c r="H30" s="916"/>
      <c r="I30" s="916"/>
      <c r="J30" s="917"/>
      <c r="K30" s="375"/>
      <c r="L30" s="375"/>
      <c r="M30" s="375"/>
      <c r="N30" s="375"/>
      <c r="O30" s="375"/>
      <c r="P30" s="375"/>
      <c r="Q30" s="375"/>
      <c r="R30" s="375"/>
      <c r="S30" s="375"/>
      <c r="T30" s="375"/>
      <c r="U30" s="375"/>
      <c r="V30" s="377"/>
      <c r="W30" s="377"/>
      <c r="X30" s="377"/>
      <c r="Y30" s="377"/>
      <c r="Z30" s="377"/>
      <c r="AA30" s="377"/>
      <c r="AB30" s="377"/>
      <c r="AC30" s="377"/>
      <c r="AD30" s="377"/>
    </row>
  </sheetData>
  <sheetProtection selectLockedCells="1"/>
  <customSheetViews>
    <customSheetView guid="{7A22A0F3-26C2-4F41-A45F-3AA4AB522C13}" showPageBreaks="1" printArea="1">
      <selection activeCell="A3" sqref="A3:G3"/>
      <pageMargins left="0" right="0" top="0" bottom="0" header="0" footer="0"/>
      <printOptions horizontalCentered="1"/>
      <pageSetup scale="85" orientation="landscape" r:id="rId1"/>
      <headerFooter alignWithMargins="0">
        <oddFooter>&amp;LCost Share&amp;RPage &amp;P of &amp;N</oddFooter>
      </headerFooter>
    </customSheetView>
    <customSheetView guid="{640DA41A-A77A-482D-897F-55BCEE7E5329}" scale="90" showGridLines="0" hiddenColumns="1">
      <pane ySplit="5" topLeftCell="A6" activePane="bottomLeft" state="frozen"/>
      <selection pane="bottomLeft" activeCell="D9" sqref="D9"/>
      <pageMargins left="0" right="0" top="0" bottom="0" header="0" footer="0"/>
      <printOptions horizontalCentered="1"/>
      <pageSetup scale="65" orientation="landscape" r:id="rId2"/>
      <headerFooter alignWithMargins="0">
        <oddFooter>&amp;LCost Share&amp;RPage &amp;P of &amp;N</oddFooter>
      </headerFooter>
    </customSheetView>
  </customSheetViews>
  <mergeCells count="10">
    <mergeCell ref="F1:J1"/>
    <mergeCell ref="A25:D25"/>
    <mergeCell ref="A2:J2"/>
    <mergeCell ref="A30:J30"/>
    <mergeCell ref="A3:J3"/>
    <mergeCell ref="A29:D29"/>
    <mergeCell ref="F26:I26"/>
    <mergeCell ref="E27:I27"/>
    <mergeCell ref="A27:B27"/>
    <mergeCell ref="A1:B1"/>
  </mergeCells>
  <phoneticPr fontId="2" type="noConversion"/>
  <conditionalFormatting sqref="D1">
    <cfRule type="beginsWith" dxfId="0" priority="1" operator="beginsWith" text="0">
      <formula>LEFT(D1,1)="0"</formula>
    </cfRule>
  </conditionalFormatting>
  <dataValidations disablePrompts="1" count="2">
    <dataValidation type="list" allowBlank="1" showInputMessage="1" showErrorMessage="1" sqref="C7:C24" xr:uid="{00000000-0002-0000-0C00-000000000000}">
      <formula1>$L$13:$L$15</formula1>
    </dataValidation>
    <dataValidation type="list" allowBlank="1" showInputMessage="1" showErrorMessage="1" sqref="B7:B24" xr:uid="{00000000-0002-0000-0C00-000001000000}">
      <formula1>$L$7:$L$9</formula1>
    </dataValidation>
  </dataValidations>
  <printOptions horizontalCentered="1"/>
  <pageMargins left="0.5" right="0.5" top="0.25" bottom="0.35" header="0.5" footer="0.25"/>
  <pageSetup scale="65" orientation="landscape" r:id="rId3"/>
  <headerFooter alignWithMargins="0">
    <oddFooter>&amp;LCost Share&amp;RPage &amp;P of &amp;N</oddFooter>
  </headerFooter>
  <ignoredErrors>
    <ignoredError sqref="E25"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f54ce7a5-7175-479f-b2dd-81b671b38545">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751286E250F1334BB69BC79945B3488A" ma:contentTypeVersion="12" ma:contentTypeDescription="Create a new document." ma:contentTypeScope="" ma:versionID="58373757f99b17e62be495d3c5c26703">
  <xsd:schema xmlns:xsd="http://www.w3.org/2001/XMLSchema" xmlns:xs="http://www.w3.org/2001/XMLSchema" xmlns:p="http://schemas.microsoft.com/office/2006/metadata/properties" xmlns:ns2="f54ce7a5-7175-479f-b2dd-81b671b38545" xmlns:ns3="62b4f071-c07a-48bf-9ef4-abb3b56c968f" targetNamespace="http://schemas.microsoft.com/office/2006/metadata/properties" ma:root="true" ma:fieldsID="1cc59877b363df904694609c7882d984" ns2:_="" ns3:_="">
    <xsd:import namespace="f54ce7a5-7175-479f-b2dd-81b671b38545"/>
    <xsd:import namespace="62b4f071-c07a-48bf-9ef4-abb3b56c968f"/>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lcf76f155ced4ddcb4097134ff3c332f" minOccurs="0"/>
                <xsd:element ref="ns2:MediaServiceOCR" minOccurs="0"/>
                <xsd:element ref="ns2:MediaServiceGenerationTime" minOccurs="0"/>
                <xsd:element ref="ns2:MediaServiceEventHashCode" minOccurs="0"/>
                <xsd:element ref="ns2:MediaServiceDateTaken" minOccurs="0"/>
                <xsd:element ref="ns2:MediaLengthInSecond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4ce7a5-7175-479f-b2dd-81b671b3854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2b4f071-c07a-48bf-9ef4-abb3b56c968f"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2C9BB5AB-E0D5-4C22-8541-917BA7822DDC}">
  <ds:schemaRefs>
    <ds:schemaRef ds:uri="http://schemas.microsoft.com/office/2006/metadata/properties"/>
    <ds:schemaRef ds:uri="http://schemas.microsoft.com/office/infopath/2007/PartnerControls"/>
    <ds:schemaRef ds:uri="05ce2cc2-12fb-4dd2-ae4d-11e2e382225a"/>
    <ds:schemaRef ds:uri="f54ce7a5-7175-479f-b2dd-81b671b38545"/>
  </ds:schemaRefs>
</ds:datastoreItem>
</file>

<file path=customXml/itemProps2.xml><?xml version="1.0" encoding="utf-8"?>
<ds:datastoreItem xmlns:ds="http://schemas.openxmlformats.org/officeDocument/2006/customXml" ds:itemID="{DC7BD5A1-24BE-4120-B4F8-8F2F5687EB9D}"/>
</file>

<file path=customXml/itemProps3.xml><?xml version="1.0" encoding="utf-8"?>
<ds:datastoreItem xmlns:ds="http://schemas.openxmlformats.org/officeDocument/2006/customXml" ds:itemID="{23A2E3D9-1215-438E-847D-B5BEA9CF4B86}">
  <ds:schemaRefs>
    <ds:schemaRef ds:uri="http://schemas.microsoft.com/sharepoint/v3/contenttype/forms"/>
  </ds:schemaRefs>
</ds:datastoreItem>
</file>

<file path=docMetadata/LabelInfo.xml><?xml version="1.0" encoding="utf-8"?>
<clbl:labelList xmlns:clbl="http://schemas.microsoft.com/office/2020/mipLabelMetadata">
  <clbl:label id="{14b77578-9773-42d5-8507-251ca2dc2b06}" enabled="0" method="" siteId="{14b77578-9773-42d5-8507-251ca2dc2b0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16</vt:i4>
      </vt:variant>
    </vt:vector>
  </HeadingPairs>
  <TitlesOfParts>
    <vt:vector size="29" baseType="lpstr">
      <vt:lpstr>Instructions and Summary</vt:lpstr>
      <vt:lpstr>SF-424A (Rev. 4-92) </vt:lpstr>
      <vt:lpstr>SF-424A</vt:lpstr>
      <vt:lpstr>a. Personnel</vt:lpstr>
      <vt:lpstr>b. Fringe Benefits</vt:lpstr>
      <vt:lpstr>c. Travel</vt:lpstr>
      <vt:lpstr>d. Equipment</vt:lpstr>
      <vt:lpstr>e. Supplies</vt:lpstr>
      <vt:lpstr>f. Contractual</vt:lpstr>
      <vt:lpstr>g. Construction</vt:lpstr>
      <vt:lpstr>h. Other</vt:lpstr>
      <vt:lpstr>i. Indirect Costs</vt:lpstr>
      <vt:lpstr>Cost Share</vt:lpstr>
      <vt:lpstr>'a. Personnel'!Print_Area</vt:lpstr>
      <vt:lpstr>'b. Fringe Benefits'!Print_Area</vt:lpstr>
      <vt:lpstr>'c. Travel'!Print_Area</vt:lpstr>
      <vt:lpstr>'Cost Share'!Print_Area</vt:lpstr>
      <vt:lpstr>'d. Equipment'!Print_Area</vt:lpstr>
      <vt:lpstr>'e. Supplies'!Print_Area</vt:lpstr>
      <vt:lpstr>'f. Contractual'!Print_Area</vt:lpstr>
      <vt:lpstr>'g. Construction'!Print_Area</vt:lpstr>
      <vt:lpstr>'h. Other'!Print_Area</vt:lpstr>
      <vt:lpstr>'Instructions and Summary'!Print_Area</vt:lpstr>
      <vt:lpstr>'SF-424A'!Print_Area</vt:lpstr>
      <vt:lpstr>'a. Personnel'!Print_Titles</vt:lpstr>
      <vt:lpstr>'c. Travel'!Print_Titles</vt:lpstr>
      <vt:lpstr>'d. Equipment'!Print_Titles</vt:lpstr>
      <vt:lpstr>'e. Supplies'!Print_Titles</vt:lpstr>
      <vt:lpstr>'g. Construction'!Print_Titles</vt:lpstr>
    </vt:vector>
  </TitlesOfParts>
  <Manager/>
  <Company>U.S. Department of Energy - Golden Field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Pat Saito</dc:creator>
  <cp:keywords/>
  <dc:description/>
  <cp:lastModifiedBy>Newsom, Traci (ARPA-H)</cp:lastModifiedBy>
  <cp:revision/>
  <dcterms:created xsi:type="dcterms:W3CDTF">2006-10-30T17:25:35Z</dcterms:created>
  <dcterms:modified xsi:type="dcterms:W3CDTF">2023-07-21T18:17:59Z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0x010100751286E250F1334BB69BC79945B3488A</vt:lpwstr>
  </property>
  <property fmtid="{D5CDD505-2E9C-101B-9397-08002B2CF9AE}" pid="3" name="MediaServiceImageTags">
    <vt:lpwstr/>
  </property>
</Properties>
</file>