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24226"/>
  <mc:AlternateContent xmlns:mc="http://schemas.openxmlformats.org/markup-compatibility/2006">
    <mc:Choice Requires="x15">
      <x15ac:absPath xmlns:x15ac="http://schemas.microsoft.com/office/spreadsheetml/2010/11/ac" url="https://usdos.sharepoint.com/sites/AstanaHome/Internal/PA/SGP-DemCom/SGP 2023/NOFO Attachments/"/>
    </mc:Choice>
  </mc:AlternateContent>
  <xr:revisionPtr revIDLastSave="1" documentId="11_CA28797E7C3B12CB8735A5A9C9D9757630D00C91" xr6:coauthVersionLast="47" xr6:coauthVersionMax="47" xr10:uidLastSave="{C6166DEE-D6C6-4DC6-83B6-55DC0A9A5C55}"/>
  <bookViews>
    <workbookView minimized="1" xWindow="6585" yWindow="5070" windowWidth="38700" windowHeight="15435" xr2:uid="{00000000-000D-0000-FFFF-FFFF00000000}"/>
  </bookViews>
  <sheets>
    <sheet name="Sheet2" sheetId="2" r:id="rId1"/>
    <sheet name="Sheet3" sheetId="3" state="hidden" r:id="rId2"/>
    <sheet name="Sheet4" sheetId="4" state="hidden" r:id="rId3"/>
  </sheets>
  <definedNames>
    <definedName name="_Toc239070267" localSheetId="0">Sheet2!#REF!</definedName>
    <definedName name="_Toc249329205" localSheetId="0">Sheet2!#REF!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1" i="2" l="1"/>
  <c r="B141" i="2"/>
  <c r="F113" i="2"/>
  <c r="F114" i="2" s="1"/>
  <c r="D142" i="2" s="1"/>
  <c r="F107" i="2"/>
  <c r="F108" i="2"/>
  <c r="F96" i="2"/>
  <c r="F95" i="2"/>
  <c r="F75" i="2"/>
  <c r="F74" i="2"/>
  <c r="F61" i="2"/>
  <c r="D138" i="2" s="1"/>
  <c r="F47" i="2"/>
  <c r="E46" i="2"/>
  <c r="F46" i="2" s="1"/>
  <c r="E45" i="2"/>
  <c r="F45" i="2" s="1"/>
  <c r="F44" i="2"/>
  <c r="C13" i="2"/>
  <c r="F13" i="2" s="1"/>
  <c r="F14" i="2" s="1"/>
  <c r="D135" i="2" s="1"/>
  <c r="B144" i="2"/>
  <c r="D144" i="2"/>
  <c r="F89" i="2"/>
  <c r="F87" i="2"/>
  <c r="F86" i="2"/>
  <c r="F85" i="2"/>
  <c r="F84" i="2"/>
  <c r="F68" i="2"/>
  <c r="F69" i="2"/>
  <c r="F56" i="2"/>
  <c r="B138" i="2" s="1"/>
  <c r="F39" i="2"/>
  <c r="E38" i="2"/>
  <c r="F38" i="2" s="1"/>
  <c r="E37" i="2"/>
  <c r="F37" i="2" s="1"/>
  <c r="F36" i="2"/>
  <c r="F8" i="2"/>
  <c r="C7" i="2"/>
  <c r="F7" i="2" s="1"/>
  <c r="F141" i="2" l="1"/>
  <c r="F144" i="2"/>
  <c r="F76" i="2"/>
  <c r="D139" i="2" s="1"/>
  <c r="F90" i="2"/>
  <c r="B140" i="2" s="1"/>
  <c r="F97" i="2"/>
  <c r="D140" i="2" s="1"/>
  <c r="F109" i="2"/>
  <c r="B142" i="2" s="1"/>
  <c r="F9" i="2"/>
  <c r="F48" i="2"/>
  <c r="D137" i="2" s="1"/>
  <c r="F138" i="2"/>
  <c r="F70" i="2"/>
  <c r="F40" i="2"/>
  <c r="B135" i="2" l="1"/>
  <c r="C23" i="2"/>
  <c r="F23" i="2" s="1"/>
  <c r="F140" i="2"/>
  <c r="B139" i="2"/>
  <c r="F139" i="2" s="1"/>
  <c r="B137" i="2"/>
  <c r="F137" i="2" s="1"/>
  <c r="C28" i="2"/>
  <c r="F28" i="2" s="1"/>
  <c r="F29" i="2" s="1"/>
  <c r="F142" i="2"/>
  <c r="F135" i="2"/>
  <c r="C21" i="2"/>
  <c r="F21" i="2" s="1"/>
  <c r="C22" i="2"/>
  <c r="F22" i="2" s="1"/>
  <c r="F24" i="2" l="1"/>
  <c r="F120" i="2"/>
  <c r="F128" i="2" s="1"/>
  <c r="D136" i="2"/>
  <c r="D143" i="2" s="1"/>
  <c r="D145" i="2" s="1"/>
  <c r="F119" i="2" l="1"/>
  <c r="F127" i="2" s="1"/>
  <c r="B136" i="2"/>
  <c r="F136" i="2" s="1"/>
  <c r="B143" i="2" l="1"/>
  <c r="B145" i="2" s="1"/>
  <c r="F145" i="2" s="1"/>
  <c r="F143" i="2" l="1"/>
</calcChain>
</file>

<file path=xl/sharedStrings.xml><?xml version="1.0" encoding="utf-8"?>
<sst xmlns="http://schemas.openxmlformats.org/spreadsheetml/2006/main" count="216" uniqueCount="141">
  <si>
    <t>Budget Categories</t>
  </si>
  <si>
    <t>8. Other Direct Costs</t>
  </si>
  <si>
    <t>9. Total Direct Costs (lines 1-8)</t>
  </si>
  <si>
    <t>11. Total Costs (lines 9-10)</t>
  </si>
  <si>
    <t>Position</t>
  </si>
  <si>
    <t>Ex: Program Director</t>
  </si>
  <si>
    <t>Ex: Project Coordinator</t>
  </si>
  <si>
    <t>Name of Employee</t>
  </si>
  <si>
    <t>Ex: FICA</t>
  </si>
  <si>
    <t>Component</t>
  </si>
  <si>
    <t>Wage</t>
  </si>
  <si>
    <t>Rate</t>
  </si>
  <si>
    <t>Ex: Workers Compensation</t>
  </si>
  <si>
    <t>Ex: Insurance</t>
  </si>
  <si>
    <t>Purpose of Travel</t>
  </si>
  <si>
    <t>Ex: Leadership Training</t>
  </si>
  <si>
    <t>Ex: Local Travel</t>
  </si>
  <si>
    <t>Ex: General Office Supplies</t>
  </si>
  <si>
    <t>Ex: Postage</t>
  </si>
  <si>
    <t>Unit of Measure</t>
  </si>
  <si>
    <t>Cost Per Unit</t>
  </si>
  <si>
    <t>Number of Units</t>
  </si>
  <si>
    <t>month</t>
  </si>
  <si>
    <t xml:space="preserve">month </t>
  </si>
  <si>
    <t>Unit Cost</t>
  </si>
  <si>
    <t>Roundtrip Airfare</t>
  </si>
  <si>
    <t>day</t>
  </si>
  <si>
    <t>Lodging in Amman for 20 participants for 3 days (U.S. Government allowable rate)</t>
  </si>
  <si>
    <t>Meals and Incidentals for 20 participants for 3 days (M&amp;IE--U.S. Government allowable rate))</t>
  </si>
  <si>
    <t>Cost Per Unit/Rate</t>
  </si>
  <si>
    <t>Local travel in Amman, Jordan for 20 participants for 3 days</t>
  </si>
  <si>
    <t>Item Description</t>
  </si>
  <si>
    <t>Ex: Jane Smith/Leadership Training Expert</t>
  </si>
  <si>
    <t>Name/Item Description</t>
  </si>
  <si>
    <t>Ex: Jane Smith travel from Washington, DC to Amman, Jordan for training conference</t>
  </si>
  <si>
    <t>Ex: Monitoring and Evaluation Expert travel from Washington, DC to Amman, Jordan</t>
  </si>
  <si>
    <t>award agreement</t>
  </si>
  <si>
    <t xml:space="preserve">9. Total Direct Costs </t>
  </si>
  <si>
    <t>Total</t>
  </si>
  <si>
    <t>1. Personnel</t>
  </si>
  <si>
    <t>2. Fringe Benefits</t>
  </si>
  <si>
    <t>3. Travel</t>
  </si>
  <si>
    <t>4. Equipment</t>
  </si>
  <si>
    <t>5. Supplies</t>
  </si>
  <si>
    <t>6. Contractual</t>
  </si>
  <si>
    <t>7. Construction</t>
  </si>
  <si>
    <t>10. Indirect Costs (reflect provisional, pre-determined rate and allocation base)</t>
  </si>
  <si>
    <r>
      <t xml:space="preserve">2. Fringe Benefits </t>
    </r>
    <r>
      <rPr>
        <sz val="12"/>
        <color indexed="8"/>
        <rFont val="Times New Roman"/>
        <family val="1"/>
      </rPr>
      <t>(</t>
    </r>
    <r>
      <rPr>
        <i/>
        <sz val="12"/>
        <color indexed="8"/>
        <rFont val="Times New Roman"/>
        <family val="1"/>
      </rPr>
      <t>Description: May include contributions for social security, employee insurance, pension plans, etc.  Only those benefits not included in an organizations indirect cost rate agreement (i.e., NICRA) may be shown as direct costs)</t>
    </r>
  </si>
  <si>
    <r>
      <t xml:space="preserve">1. Personnel </t>
    </r>
    <r>
      <rPr>
        <sz val="12"/>
        <color indexed="8"/>
        <rFont val="Times New Roman"/>
        <family val="1"/>
      </rPr>
      <t>(</t>
    </r>
    <r>
      <rPr>
        <i/>
        <sz val="12"/>
        <color indexed="8"/>
        <rFont val="Times New Roman"/>
        <family val="1"/>
      </rPr>
      <t>Description: An employee of the organization whose work is tied to the proposed project)</t>
    </r>
  </si>
  <si>
    <t>TBD</t>
  </si>
  <si>
    <t>Annual Salary/ Rate</t>
  </si>
  <si>
    <t>1.a Personnel Sub-Total</t>
  </si>
  <si>
    <t>1.b  Non-Federal Match or Cost Share</t>
  </si>
  <si>
    <t>1.b Personnel Sub-Total</t>
  </si>
  <si>
    <t>Ex: Clerical Support</t>
  </si>
  <si>
    <t>2.a Fringe Benefits Sub-Total</t>
  </si>
  <si>
    <t>2.b  Non-Federal Match or Cost Share</t>
  </si>
  <si>
    <r>
      <t xml:space="preserve">Cost
</t>
    </r>
    <r>
      <rPr>
        <i/>
        <sz val="12"/>
        <color indexed="8"/>
        <rFont val="Times New Roman"/>
        <family val="1"/>
      </rPr>
      <t>(Wage x Rate)</t>
    </r>
  </si>
  <si>
    <r>
      <t xml:space="preserve">Cost 
</t>
    </r>
    <r>
      <rPr>
        <i/>
        <sz val="12"/>
        <color indexed="8"/>
        <rFont val="Times New Roman"/>
        <family val="1"/>
      </rPr>
      <t>(Wage x Rate)</t>
    </r>
  </si>
  <si>
    <t>2.b Fringe Benefits Sub-Total</t>
  </si>
  <si>
    <r>
      <t xml:space="preserve">Cost 
</t>
    </r>
    <r>
      <rPr>
        <i/>
        <sz val="12"/>
        <color indexed="8"/>
        <rFont val="Times New Roman"/>
        <family val="1"/>
      </rPr>
      <t>(Cost Per Unit x No. of Units)</t>
    </r>
  </si>
  <si>
    <t>3.a Travel Sub-Total</t>
  </si>
  <si>
    <t>3.b  Non-Federal Match or Cost Share</t>
  </si>
  <si>
    <t>Lodging in Cairo for 20 participants for 3 days (U.S. Government allowable rate)</t>
  </si>
  <si>
    <t>Local travel in Cairo, Egypt for 20 participants for 3 days</t>
  </si>
  <si>
    <t>3.b Travel Sub-Total</t>
  </si>
  <si>
    <t>4.b  Non-Federal Match or Cost Share</t>
  </si>
  <si>
    <t>4.a Equipment Sub-Total</t>
  </si>
  <si>
    <t>4.b Equipment Sub-Total</t>
  </si>
  <si>
    <t>None</t>
  </si>
  <si>
    <t>5.a Supplies Sub-Total</t>
  </si>
  <si>
    <t>5.b  Non-Federal Match or Cost Share</t>
  </si>
  <si>
    <t>5.b Supplies Sub-Total</t>
  </si>
  <si>
    <r>
      <t xml:space="preserve">Cost
</t>
    </r>
    <r>
      <rPr>
        <i/>
        <sz val="12"/>
        <color indexed="8"/>
        <rFont val="Times New Roman"/>
        <family val="1"/>
      </rPr>
      <t>(Cost Per Unit x No. of Units)</t>
    </r>
  </si>
  <si>
    <t>6.b  Non-Federal Match or Cost Share</t>
  </si>
  <si>
    <t>6.a Contractual Sub-Total</t>
  </si>
  <si>
    <t>6.b Contractual Sub-Total</t>
  </si>
  <si>
    <t>8.b  Non-Federal Match or Cost Share</t>
  </si>
  <si>
    <t>8.a Other Direct Costs Sub-Total</t>
  </si>
  <si>
    <t>8.b Other Direct Costs Sub-Total</t>
  </si>
  <si>
    <t>BUDGET SUMMARY</t>
  </si>
  <si>
    <t>5.a  Federal Cost</t>
  </si>
  <si>
    <t>4.a  Federal Cost</t>
  </si>
  <si>
    <t>3.a  Federal Cost</t>
  </si>
  <si>
    <t>2.a  Federal Cost</t>
  </si>
  <si>
    <t>6.a  Federal Cost</t>
  </si>
  <si>
    <t>8.a  Federal Cost</t>
  </si>
  <si>
    <r>
      <t xml:space="preserve">4. Equipment </t>
    </r>
    <r>
      <rPr>
        <i/>
        <sz val="12"/>
        <color indexed="8"/>
        <rFont val="Times New Roman"/>
        <family val="1"/>
      </rPr>
      <t>(Description: Permanent equipment is defined as non-expendable personal property having a useful life of more than one year and an acquisition cost of $5,000 or more.)</t>
    </r>
  </si>
  <si>
    <t>Level of Effort (%)</t>
  </si>
  <si>
    <r>
      <t xml:space="preserve">Cost
 </t>
    </r>
    <r>
      <rPr>
        <i/>
        <sz val="12"/>
        <color indexed="8"/>
        <rFont val="Times New Roman"/>
        <family val="1"/>
      </rPr>
      <t>(Salary x LOE)</t>
    </r>
  </si>
  <si>
    <r>
      <t xml:space="preserve">3. Travel </t>
    </r>
    <r>
      <rPr>
        <sz val="12"/>
        <color indexed="8"/>
        <rFont val="Times New Roman"/>
        <family val="1"/>
      </rPr>
      <t>(</t>
    </r>
    <r>
      <rPr>
        <i/>
        <sz val="12"/>
        <color indexed="8"/>
        <rFont val="Times New Roman"/>
        <family val="1"/>
      </rPr>
      <t>Description: Explain need for all travel.  Must follow U.S. Government regulations. The lowest available commercial fares for coach or equivalent accommodations must be used.  Local travel policies prevail.)</t>
    </r>
  </si>
  <si>
    <t>Airfare--Origin: Egypt, Algeria, Tunisia, Morocco, Yemen, and/or Oman; Destination: Amman, Jordan</t>
  </si>
  <si>
    <t>Airfare--Origin: Algeria, Tunisia, Morocco, Jordan, and/or Qatar; Destination: Cairo, Egypt</t>
  </si>
  <si>
    <r>
      <t xml:space="preserve">5. Supplies </t>
    </r>
    <r>
      <rPr>
        <sz val="12"/>
        <color indexed="8"/>
        <rFont val="Times New Roman"/>
        <family val="1"/>
      </rPr>
      <t>(</t>
    </r>
    <r>
      <rPr>
        <i/>
        <sz val="12"/>
        <color indexed="8"/>
        <rFont val="Times New Roman"/>
        <family val="1"/>
      </rPr>
      <t>Description: Materials costing less than $5,000 per unit and often having one-time use.)</t>
    </r>
  </si>
  <si>
    <r>
      <t xml:space="preserve">6. Contractual </t>
    </r>
    <r>
      <rPr>
        <sz val="12"/>
        <color indexed="8"/>
        <rFont val="Times New Roman"/>
        <family val="1"/>
      </rPr>
      <t>(</t>
    </r>
    <r>
      <rPr>
        <i/>
        <sz val="12"/>
        <color indexed="8"/>
        <rFont val="Times New Roman"/>
        <family val="1"/>
      </rPr>
      <t>Description: The costs of project activities to be undertaken by a third-party contractor should be included in this category as a single line item charge.  A complete itemization of the cost should be attached to the budget.  If there is more than one contractor, each must be budgeted separately and must have an attached itemization.)</t>
    </r>
  </si>
  <si>
    <r>
      <t xml:space="preserve">8. Other Direct Costs </t>
    </r>
    <r>
      <rPr>
        <i/>
        <sz val="12"/>
        <color indexed="8"/>
        <rFont val="Times New Roman"/>
        <family val="1"/>
      </rPr>
      <t>(Description: Expenses not covered in any of the previous budget categories.)</t>
    </r>
  </si>
  <si>
    <t>Ex: Office Telephone</t>
  </si>
  <si>
    <t>Ex: Amman hotel conference room rental for training</t>
  </si>
  <si>
    <t>Ex: DC Office Rent</t>
  </si>
  <si>
    <t>SF-424a Note: Leave this section blank in Section B Column 1 &amp; 2 line 6g of the form</t>
  </si>
  <si>
    <r>
      <t xml:space="preserve">9.b  Non-Federal Match or Cost Share
</t>
    </r>
    <r>
      <rPr>
        <i/>
        <sz val="12"/>
        <color indexed="8"/>
        <rFont val="Times New Roman"/>
        <family val="1"/>
      </rPr>
      <t>SF-424a Note: Enter the total cost in Section B Column 2 line 6i of the form.</t>
    </r>
  </si>
  <si>
    <r>
      <t xml:space="preserve">9.a  Federal Cost
</t>
    </r>
    <r>
      <rPr>
        <i/>
        <sz val="12"/>
        <color indexed="8"/>
        <rFont val="Times New Roman"/>
        <family val="1"/>
      </rPr>
      <t>SF-424a Note: Enter the total cost in Section B Column 1 line 6i of the form.</t>
    </r>
  </si>
  <si>
    <r>
      <t xml:space="preserve">10.a Federal Cost
</t>
    </r>
    <r>
      <rPr>
        <i/>
        <sz val="12"/>
        <color indexed="8"/>
        <rFont val="Times New Roman"/>
        <family val="1"/>
      </rPr>
      <t>SF-424a Note: Enter the total cost of 10.a in Section B Column 1 line 6j of the form.</t>
    </r>
  </si>
  <si>
    <r>
      <t xml:space="preserve">10.b Non-Federal Match or Cost Share
</t>
    </r>
    <r>
      <rPr>
        <i/>
        <sz val="12"/>
        <color indexed="8"/>
        <rFont val="Times New Roman"/>
        <family val="1"/>
      </rPr>
      <t>SF-424a Note: Enter the total cost of 10.b in Section B Column 2 line 6j of the form.</t>
    </r>
  </si>
  <si>
    <r>
      <t xml:space="preserve">11.a Federal Cost
</t>
    </r>
    <r>
      <rPr>
        <i/>
        <sz val="12"/>
        <color indexed="8"/>
        <rFont val="Times New Roman"/>
        <family val="1"/>
      </rPr>
      <t>SF-424a Note: Enter the total cost in Section B Column 1 line 6k of the form.</t>
    </r>
  </si>
  <si>
    <r>
      <t xml:space="preserve">11.b Non-Federal Match or Cost Share
</t>
    </r>
    <r>
      <rPr>
        <i/>
        <sz val="12"/>
        <color indexed="8"/>
        <rFont val="Times New Roman"/>
        <family val="1"/>
      </rPr>
      <t>SF-424a Note: Enter the total cost in Section B Column 2 line 6k of the form.</t>
    </r>
  </si>
  <si>
    <t>Organization Name, Period of Performance</t>
  </si>
  <si>
    <t>John Doe</t>
  </si>
  <si>
    <t>Jill Smith</t>
  </si>
  <si>
    <t>Ex: Health Benefits</t>
  </si>
  <si>
    <t>Federal Request (Cost)</t>
  </si>
  <si>
    <t>Non-Federal Match or Cost Share</t>
  </si>
  <si>
    <t>Ex: Laptop</t>
  </si>
  <si>
    <t>Ex: Fax</t>
  </si>
  <si>
    <t>Ex: TBD/Monitoring and Evaluation Expert</t>
  </si>
  <si>
    <t>7.  Construction: Not Allowable</t>
  </si>
  <si>
    <t>11. Total Costs (Sum of the Total Direct and Indirect Costs)</t>
  </si>
  <si>
    <r>
      <rPr>
        <b/>
        <i/>
        <sz val="12"/>
        <color indexed="8"/>
        <rFont val="Times New Roman"/>
        <family val="1"/>
      </rPr>
      <t>Narrative Justification:</t>
    </r>
    <r>
      <rPr>
        <i/>
        <sz val="12"/>
        <color indexed="8"/>
        <rFont val="Times New Roman"/>
        <family val="1"/>
      </rPr>
      <t xml:space="preserve"> </t>
    </r>
    <r>
      <rPr>
        <i/>
        <sz val="12"/>
        <color rgb="FF0070C0"/>
        <rFont val="Times New Roman"/>
        <family val="1"/>
      </rPr>
      <t xml:space="preserve">Enter a description of the Personnel funds requested and how their use will support the purpose and goals of your proposal.  Be sure to describe the role, responsibilities, and unique qualification of each position.
</t>
    </r>
    <r>
      <rPr>
        <b/>
        <sz val="12"/>
        <color rgb="FF0070C0"/>
        <rFont val="Times New Roman"/>
        <family val="1"/>
      </rPr>
      <t>SF-424a Note: Enter the total cost of 1.a in Section B Column 1 line 6a of the form.</t>
    </r>
  </si>
  <si>
    <r>
      <rPr>
        <b/>
        <i/>
        <sz val="12"/>
        <color indexed="8"/>
        <rFont val="Times New Roman"/>
        <family val="1"/>
      </rPr>
      <t>Narrative Justification:</t>
    </r>
    <r>
      <rPr>
        <i/>
        <sz val="12"/>
        <color indexed="8"/>
        <rFont val="Times New Roman"/>
        <family val="1"/>
      </rPr>
      <t xml:space="preserve"> </t>
    </r>
    <r>
      <rPr>
        <i/>
        <sz val="12"/>
        <color rgb="FF0070C0"/>
        <rFont val="Times New Roman"/>
        <family val="1"/>
      </rPr>
      <t xml:space="preserve">Enter a description of the Personnel matching funds provided and how their use will support the purpose and goals of your proposal.  Be sure to describe how your matching funds will help sustain and enhance your MEPI budget request.
</t>
    </r>
    <r>
      <rPr>
        <b/>
        <sz val="12"/>
        <color rgb="FF0070C0"/>
        <rFont val="Times New Roman"/>
        <family val="1"/>
      </rPr>
      <t>SF-424a Note: Enter the total cost of 1.b in Section B Column 2 line 6a of the form.</t>
    </r>
  </si>
  <si>
    <r>
      <rPr>
        <b/>
        <i/>
        <sz val="12"/>
        <color indexed="8"/>
        <rFont val="Times New Roman"/>
        <family val="1"/>
      </rPr>
      <t xml:space="preserve">Narrative Justification: </t>
    </r>
    <r>
      <rPr>
        <i/>
        <sz val="12"/>
        <color rgb="FF0070C0"/>
        <rFont val="Times New Roman"/>
        <family val="1"/>
      </rPr>
      <t xml:space="preserve">Enter a description of the Fringe funds requested, how the rate was determined, and how their use will support the purpose and goals of this proposal.
</t>
    </r>
    <r>
      <rPr>
        <b/>
        <sz val="12"/>
        <color rgb="FF0070C0"/>
        <rFont val="Times New Roman"/>
        <family val="1"/>
      </rPr>
      <t>SF-424a Note: Enter the total cost of 2.a in Section B Column 1 line 6b of the form.</t>
    </r>
  </si>
  <si>
    <r>
      <rPr>
        <b/>
        <sz val="12"/>
        <color indexed="8"/>
        <rFont val="Times New Roman"/>
        <family val="1"/>
      </rPr>
      <t xml:space="preserve">Source of Match Funds: </t>
    </r>
    <r>
      <rPr>
        <i/>
        <sz val="12"/>
        <color rgb="FF0070C0"/>
        <rFont val="Times New Roman"/>
        <family val="1"/>
      </rPr>
      <t>Identify the source of match funds.</t>
    </r>
  </si>
  <si>
    <r>
      <rPr>
        <b/>
        <i/>
        <sz val="12"/>
        <color indexed="8"/>
        <rFont val="Times New Roman"/>
        <family val="1"/>
      </rPr>
      <t xml:space="preserve">Narrative Justification: </t>
    </r>
    <r>
      <rPr>
        <i/>
        <sz val="12"/>
        <color rgb="FF0070C0"/>
        <rFont val="Times New Roman"/>
        <family val="1"/>
      </rPr>
      <t xml:space="preserve">Enter a description of the Fringe matching provided, how the rate was determined, and how their use will support the purpose and goals of the proposal.  Be sure to describe how the matching funds will help sustain and enhance your federal budget request. 
</t>
    </r>
    <r>
      <rPr>
        <b/>
        <sz val="12"/>
        <color rgb="FF0070C0"/>
        <rFont val="Times New Roman"/>
        <family val="1"/>
      </rPr>
      <t>SF-424a Note: Enter the total cost of 2.b in Section B Column 2 line 6b of the form.</t>
    </r>
  </si>
  <si>
    <r>
      <rPr>
        <b/>
        <sz val="12"/>
        <color indexed="8"/>
        <rFont val="Times New Roman"/>
        <family val="1"/>
      </rPr>
      <t xml:space="preserve">Source of Match Funds: </t>
    </r>
    <r>
      <rPr>
        <i/>
        <sz val="12"/>
        <color rgb="FF0070C0"/>
        <rFont val="Times New Roman"/>
        <family val="1"/>
      </rPr>
      <t>Identify source of match funds.</t>
    </r>
  </si>
  <si>
    <r>
      <rPr>
        <b/>
        <i/>
        <sz val="12"/>
        <color indexed="8"/>
        <rFont val="Times New Roman"/>
        <family val="1"/>
      </rPr>
      <t xml:space="preserve">Narrative Justification: </t>
    </r>
    <r>
      <rPr>
        <i/>
        <sz val="12"/>
        <color rgb="FF0070C0"/>
        <rFont val="Times New Roman"/>
        <family val="1"/>
      </rPr>
      <t xml:space="preserve">Enter a description of the Travel matching funds provided and how their use will support the purpose and goals of this proposal.  Be sure describe how your matching funds will help sustain and enhance your federal budget request.
</t>
    </r>
    <r>
      <rPr>
        <b/>
        <sz val="12"/>
        <color rgb="FF0070C0"/>
        <rFont val="Times New Roman"/>
        <family val="1"/>
      </rPr>
      <t>SF-424a Note: Enter the total cost of 3.b in Section B Column 2 line 6c of the form.</t>
    </r>
  </si>
  <si>
    <r>
      <rPr>
        <b/>
        <i/>
        <sz val="12"/>
        <color indexed="8"/>
        <rFont val="Times New Roman"/>
        <family val="1"/>
      </rPr>
      <t>Narrative Justification:</t>
    </r>
    <r>
      <rPr>
        <i/>
        <sz val="12"/>
        <color indexed="8"/>
        <rFont val="Times New Roman"/>
        <family val="1"/>
      </rPr>
      <t xml:space="preserve"> </t>
    </r>
    <r>
      <rPr>
        <i/>
        <sz val="12"/>
        <color rgb="FF0070C0"/>
        <rFont val="Times New Roman"/>
        <family val="1"/>
      </rPr>
      <t xml:space="preserve">Enter a description of the Equipment and how its purchase will support the purpose and goals of this proposal.
</t>
    </r>
    <r>
      <rPr>
        <b/>
        <sz val="12"/>
        <color rgb="FF0070C0"/>
        <rFont val="Times New Roman"/>
        <family val="1"/>
      </rPr>
      <t>SF-424a Note: Enter the total cost of 4.a in Section B Column 1 line 6d of the form.</t>
    </r>
    <r>
      <rPr>
        <sz val="12"/>
        <color rgb="FF0070C0"/>
        <rFont val="Times New Roman"/>
        <family val="1"/>
      </rPr>
      <t xml:space="preserve"> </t>
    </r>
  </si>
  <si>
    <r>
      <t>Narrative Justification:</t>
    </r>
    <r>
      <rPr>
        <i/>
        <sz val="12"/>
        <color indexed="8"/>
        <rFont val="Times New Roman"/>
        <family val="1"/>
      </rPr>
      <t xml:space="preserve"> </t>
    </r>
    <r>
      <rPr>
        <i/>
        <sz val="12"/>
        <color rgb="FF0070C0"/>
        <rFont val="Times New Roman"/>
        <family val="1"/>
      </rPr>
      <t xml:space="preserve">Enter a description of the Equipment match provided and how its purchase will support the purpose and goals of this proposal.  Be sure to describe how your matching funds will help sustain and enhance your federal budget request.
</t>
    </r>
    <r>
      <rPr>
        <b/>
        <sz val="12"/>
        <color rgb="FF0070C0"/>
        <rFont val="Times New Roman"/>
        <family val="1"/>
      </rPr>
      <t>SF-424a Note: Enter the total cost of 4.b in Section B Column 2 line 6d of the form.</t>
    </r>
  </si>
  <si>
    <r>
      <rPr>
        <b/>
        <i/>
        <sz val="12"/>
        <color indexed="8"/>
        <rFont val="Times New Roman"/>
        <family val="1"/>
      </rPr>
      <t xml:space="preserve">Narrative Justification: </t>
    </r>
    <r>
      <rPr>
        <i/>
        <sz val="12"/>
        <color indexed="8"/>
        <rFont val="Times New Roman"/>
        <family val="1"/>
      </rPr>
      <t xml:space="preserve"> </t>
    </r>
    <r>
      <rPr>
        <i/>
        <sz val="12"/>
        <color rgb="FF0070C0"/>
        <rFont val="Times New Roman"/>
        <family val="1"/>
      </rPr>
      <t xml:space="preserve">Enter a description of the Supplies requested and how their purchase will support the purpose and goals of this proposal.
</t>
    </r>
    <r>
      <rPr>
        <b/>
        <sz val="12"/>
        <color rgb="FF0070C0"/>
        <rFont val="Times New Roman"/>
        <family val="1"/>
      </rPr>
      <t>SF-424a Note: Enter the total cost of 5.a in Section B Column 1 line 6e of the form.</t>
    </r>
  </si>
  <si>
    <r>
      <t xml:space="preserve">Narrative Justification: </t>
    </r>
    <r>
      <rPr>
        <i/>
        <sz val="12"/>
        <color indexed="8"/>
        <rFont val="Times New Roman"/>
        <family val="1"/>
      </rPr>
      <t xml:space="preserve"> </t>
    </r>
    <r>
      <rPr>
        <i/>
        <sz val="12"/>
        <color rgb="FF0070C0"/>
        <rFont val="Times New Roman"/>
        <family val="1"/>
      </rPr>
      <t xml:space="preserve">Enter a description of the Supplies match provided and how their purchase will support the purpose and goals of this proposal.  Be sure to describe how your matching funds will help sustain and enhance your federal budget request.
</t>
    </r>
    <r>
      <rPr>
        <b/>
        <sz val="12"/>
        <color rgb="FF0070C0"/>
        <rFont val="Times New Roman"/>
        <family val="1"/>
      </rPr>
      <t>SF-424a Note: Enter the total cost of 5.b in Section B Column 2 line 6e of the form.</t>
    </r>
  </si>
  <si>
    <r>
      <rPr>
        <b/>
        <sz val="12"/>
        <color indexed="8"/>
        <rFont val="Times New Roman"/>
        <family val="1"/>
      </rPr>
      <t>Source of Match Funds:</t>
    </r>
    <r>
      <rPr>
        <b/>
        <sz val="12"/>
        <color rgb="FF0070C0"/>
        <rFont val="Times New Roman"/>
        <family val="1"/>
      </rPr>
      <t xml:space="preserve"> </t>
    </r>
    <r>
      <rPr>
        <i/>
        <sz val="12"/>
        <color rgb="FF0070C0"/>
        <rFont val="Times New Roman"/>
        <family val="1"/>
      </rPr>
      <t>Identify source of match funds.</t>
    </r>
  </si>
  <si>
    <r>
      <t xml:space="preserve">Ex. Sub-Award to Jordanian NGO </t>
    </r>
    <r>
      <rPr>
        <i/>
        <sz val="12"/>
        <color rgb="FF0070C0"/>
        <rFont val="Times New Roman"/>
        <family val="1"/>
      </rPr>
      <t xml:space="preserve">(budget and terms TBD) </t>
    </r>
  </si>
  <si>
    <r>
      <t>Narrative Justification:</t>
    </r>
    <r>
      <rPr>
        <i/>
        <sz val="12"/>
        <color indexed="8"/>
        <rFont val="Times New Roman"/>
        <family val="1"/>
      </rPr>
      <t xml:space="preserve"> </t>
    </r>
    <r>
      <rPr>
        <i/>
        <sz val="12"/>
        <color rgb="FF0070C0"/>
        <rFont val="Times New Roman"/>
        <family val="1"/>
      </rPr>
      <t xml:space="preserve">Explain the need for each agreement and how their use will support the purpose and goals of this proposal.  For those contracts already arranged, please provide the proposed categorical budgets.  For those subcontracts that have not been arranged, please provide the expected Statement of Work, Period of Performance and how the proposed costs were estimated and the type of contract (bid, sole source…etc).
</t>
    </r>
    <r>
      <rPr>
        <b/>
        <sz val="12"/>
        <color rgb="FF0070C0"/>
        <rFont val="Times New Roman"/>
        <family val="1"/>
      </rPr>
      <t>SF-424a Note: Enter the total cost of 6.a in Section B Column 1 line 6f of the form.</t>
    </r>
  </si>
  <si>
    <r>
      <t>Narrative Justification:</t>
    </r>
    <r>
      <rPr>
        <i/>
        <sz val="12"/>
        <color indexed="8"/>
        <rFont val="Times New Roman"/>
        <family val="1"/>
      </rPr>
      <t xml:space="preserve"> </t>
    </r>
    <r>
      <rPr>
        <i/>
        <sz val="12"/>
        <color rgb="FF0070C0"/>
        <rFont val="Times New Roman"/>
        <family val="1"/>
      </rPr>
      <t xml:space="preserve">Explain the need for each match contract agreement and how their use will support the purpose and goals of this proposal.  Be sure to describe how your matching funds will help sustain and enhance your federal budget request.  
</t>
    </r>
    <r>
      <rPr>
        <b/>
        <sz val="12"/>
        <color rgb="FF0070C0"/>
        <rFont val="Times New Roman"/>
        <family val="1"/>
      </rPr>
      <t>SF-424a Note: Enter the total cost of 6.b in Section B Column 2 line 6f of the form.</t>
    </r>
  </si>
  <si>
    <r>
      <t xml:space="preserve">Narrative Justification: </t>
    </r>
    <r>
      <rPr>
        <i/>
        <sz val="12"/>
        <color rgb="FF0070C0"/>
        <rFont val="Times New Roman"/>
        <family val="1"/>
      </rPr>
      <t xml:space="preserve">Explain the need for each item and how their use will support the purpose and goals of this proposal.  Be sure to break down costs into cost/unit and explain the use of each item requested. 
</t>
    </r>
    <r>
      <rPr>
        <b/>
        <sz val="12"/>
        <color rgb="FF0070C0"/>
        <rFont val="Times New Roman"/>
        <family val="1"/>
      </rPr>
      <t>SF-424a Note: Enter the total cost of 8.a in Section B Column 1 line 6h of the form.</t>
    </r>
  </si>
  <si>
    <r>
      <t xml:space="preserve">Narrative Justification: </t>
    </r>
    <r>
      <rPr>
        <i/>
        <sz val="12"/>
        <color rgb="FF0070C0"/>
        <rFont val="Times New Roman"/>
        <family val="1"/>
      </rPr>
      <t xml:space="preserve">Explain the need for each match item and how their use will support the purpose and goals of this proposal.  Be sure to break down costs into cost/unit and explain the use of each item requested.  Be sure to describe how your matching funds will help sustain and enhance your Federal budget request.
</t>
    </r>
    <r>
      <rPr>
        <b/>
        <sz val="12"/>
        <color rgb="FF0070C0"/>
        <rFont val="Times New Roman"/>
        <family val="1"/>
      </rPr>
      <t>SF-424a Note: Enter the total cost of 8.b in Section B Column 2 line 6h of the form.</t>
    </r>
  </si>
  <si>
    <t>Consultants</t>
  </si>
  <si>
    <t xml:space="preserve">Contracts </t>
  </si>
  <si>
    <t xml:space="preserve">Consultants </t>
  </si>
  <si>
    <r>
      <rPr>
        <b/>
        <i/>
        <sz val="12"/>
        <color indexed="8"/>
        <rFont val="Times New Roman"/>
        <family val="1"/>
      </rPr>
      <t xml:space="preserve">Narrative Justification: </t>
    </r>
    <r>
      <rPr>
        <i/>
        <sz val="12"/>
        <color rgb="FF0070C0"/>
        <rFont val="Times New Roman"/>
        <family val="1"/>
      </rPr>
      <t xml:space="preserve">Describe the Purpose of Travel and how costs were determined.
</t>
    </r>
    <r>
      <rPr>
        <sz val="12"/>
        <color rgb="FF0070C0"/>
        <rFont val="Times New Roman"/>
        <family val="1"/>
      </rPr>
      <t xml:space="preserve">
</t>
    </r>
    <r>
      <rPr>
        <b/>
        <sz val="12"/>
        <color rgb="FF0070C0"/>
        <rFont val="Times New Roman"/>
        <family val="1"/>
      </rPr>
      <t>SF-424a Note: Enter the total cost of 3.a in Section B Column 1 line 6c of the form.</t>
    </r>
  </si>
  <si>
    <t>10. Indirect Costs (Must reflect a provisional or pre-determined Negotiated Indirect Cost Rate Agreement.)</t>
  </si>
  <si>
    <r>
      <t>Instructions:</t>
    </r>
    <r>
      <rPr>
        <sz val="12"/>
        <color rgb="FF0070C0"/>
        <rFont val="Times New Roman"/>
        <family val="1"/>
      </rPr>
      <t xml:space="preserve">  This Budget Narrative Sample Template should be filled out in its entirety. Any information that is included in blue text should be deleted prior to submitting this document as the "Budget Narrative"  attachment.  It is only included as guidance for sample text or suggested information. Costs listed in any category below should include an explanation of how the requested funds will be used to support the proposed project, whether it be federal or a non-federal/match cost. Please note that the response “Not Applicable,” or “N/A,” is generally not acceptable. Instead, a sufficient explanation should be provided in either the proposal narrative or within each field to explain why an item is not applicable.</t>
    </r>
  </si>
  <si>
    <t>1.a  Federal or PAS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</si>
</sst>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_);\(&quot;$&quot;#,##0\)"/>
    <numFmt numFmtId="6" formatCode="&quot;$&quot;#,##0_);[Red]\(&quot;$&quot;#,##0\)"/>
    <numFmt numFmtId="7" formatCode="&quot;$&quot;#,##0.00_);\(&quot;$&quot;#,##0.00\)"/>
    <numFmt numFmtId="44" formatCode="_(&quot;$&quot;* #,##0.00_);_(&quot;$&quot;* \(#,##0.00\);_(&quot;$&quot;* &quot;-&quot;??_);_(@_)"/>
    <numFmt numFmtId="164" formatCode="&quot;$&quot;#,##0"/>
    <numFmt numFmtId="165" formatCode="&quot;$&quot;#,##0.00"/>
  </numFmts>
  <fonts count="19" x14ac:knownFonts="1">
    <font>
      <sz val="11"/>
      <color theme="1"/>
      <name val="Calibri"/>
      <family val="2"/>
      <scheme val="minor"/>
    </font>
    <font>
      <b/>
      <sz val="12"/>
      <color indexed="8"/>
      <name val="Times New Roman"/>
      <family val="1"/>
    </font>
    <font>
      <b/>
      <sz val="12"/>
      <name val="Times New Roman"/>
      <family val="1"/>
    </font>
    <font>
      <i/>
      <sz val="12"/>
      <color indexed="8"/>
      <name val="Times New Roman"/>
      <family val="1"/>
    </font>
    <font>
      <b/>
      <i/>
      <sz val="12"/>
      <color indexed="8"/>
      <name val="Times New Roman"/>
      <family val="1"/>
    </font>
    <font>
      <i/>
      <sz val="12"/>
      <color indexed="8"/>
      <name val="Times New Roman"/>
      <family val="1"/>
    </font>
    <font>
      <sz val="12"/>
      <color indexed="8"/>
      <name val="Times New Roman"/>
      <family val="1"/>
    </font>
    <font>
      <sz val="11"/>
      <name val="Times New Roman"/>
      <family val="1"/>
    </font>
    <font>
      <sz val="12"/>
      <name val="Times New Roman"/>
      <family val="1"/>
    </font>
    <font>
      <sz val="11"/>
      <color theme="1"/>
      <name val="Calibri"/>
      <family val="2"/>
      <scheme val="minor"/>
    </font>
    <font>
      <sz val="12"/>
      <color theme="1"/>
      <name val="Times New Roman"/>
      <family val="1"/>
    </font>
    <font>
      <sz val="11"/>
      <color theme="1"/>
      <name val="Times New Roman"/>
      <family val="1"/>
    </font>
    <font>
      <b/>
      <sz val="12"/>
      <color theme="1"/>
      <name val="Times New Roman"/>
      <family val="1"/>
    </font>
    <font>
      <b/>
      <sz val="11"/>
      <color theme="1"/>
      <name val="Times New Roman"/>
      <family val="1"/>
    </font>
    <font>
      <sz val="12"/>
      <color theme="1"/>
      <name val="Calibri"/>
      <family val="2"/>
      <scheme val="minor"/>
    </font>
    <font>
      <b/>
      <sz val="14"/>
      <name val="Times New Roman"/>
      <family val="1"/>
    </font>
    <font>
      <b/>
      <sz val="12"/>
      <color rgb="FF0070C0"/>
      <name val="Times New Roman"/>
      <family val="1"/>
    </font>
    <font>
      <sz val="12"/>
      <color rgb="FF0070C0"/>
      <name val="Times New Roman"/>
      <family val="1"/>
    </font>
    <font>
      <i/>
      <sz val="12"/>
      <color rgb="FF0070C0"/>
      <name val="Times New Roman"/>
      <family val="1"/>
    </font>
  </fonts>
  <fills count="4">
    <fill>
      <patternFill patternType="none"/>
    </fill>
    <fill>
      <patternFill patternType="gray125"/>
    </fill>
    <fill>
      <patternFill patternType="solid">
        <fgColor theme="9" tint="0.39997558519241921"/>
        <bgColor indexed="64"/>
      </patternFill>
    </fill>
    <fill>
      <patternFill patternType="solid">
        <fgColor theme="9" tint="0.59999389629810485"/>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s>
  <cellStyleXfs count="3">
    <xf numFmtId="0" fontId="0" fillId="0" borderId="0"/>
    <xf numFmtId="44" fontId="9" fillId="0" borderId="0" applyFont="0" applyFill="0" applyBorder="0" applyAlignment="0" applyProtection="0"/>
    <xf numFmtId="9" fontId="9" fillId="0" borderId="0" applyFont="0" applyFill="0" applyBorder="0" applyAlignment="0" applyProtection="0"/>
  </cellStyleXfs>
  <cellXfs count="140">
    <xf numFmtId="0" fontId="0" fillId="0" borderId="0" xfId="0"/>
    <xf numFmtId="0" fontId="1" fillId="0" borderId="1" xfId="0" applyFont="1" applyBorder="1" applyAlignment="1">
      <alignment horizontal="center" vertical="top" wrapText="1"/>
    </xf>
    <xf numFmtId="44" fontId="1" fillId="0" borderId="1" xfId="1" applyFont="1" applyFill="1" applyBorder="1" applyAlignment="1">
      <alignment horizontal="center" vertical="top" wrapText="1"/>
    </xf>
    <xf numFmtId="0" fontId="10" fillId="0" borderId="0" xfId="0" applyFont="1"/>
    <xf numFmtId="10" fontId="1" fillId="0" borderId="1" xfId="2" applyNumberFormat="1" applyFont="1" applyFill="1" applyBorder="1" applyAlignment="1">
      <alignment horizontal="center" vertical="top" wrapText="1"/>
    </xf>
    <xf numFmtId="0" fontId="1" fillId="0" borderId="1" xfId="0" applyFont="1" applyBorder="1" applyAlignment="1">
      <alignment vertical="top" wrapText="1"/>
    </xf>
    <xf numFmtId="44" fontId="1" fillId="0" borderId="1" xfId="1" applyFont="1" applyFill="1" applyBorder="1" applyAlignment="1">
      <alignment vertical="top" wrapText="1"/>
    </xf>
    <xf numFmtId="0" fontId="11" fillId="0" borderId="0" xfId="0" applyFont="1"/>
    <xf numFmtId="0" fontId="12" fillId="0" borderId="1" xfId="0" applyFont="1" applyBorder="1" applyAlignment="1">
      <alignment horizontal="center" vertical="top" wrapText="1"/>
    </xf>
    <xf numFmtId="0" fontId="13" fillId="0" borderId="0" xfId="0" applyFont="1" applyAlignment="1">
      <alignment horizontal="center"/>
    </xf>
    <xf numFmtId="0" fontId="13" fillId="0" borderId="0" xfId="0" applyFont="1"/>
    <xf numFmtId="0" fontId="7" fillId="0" borderId="0" xfId="0" applyFont="1"/>
    <xf numFmtId="44" fontId="7" fillId="0" borderId="0" xfId="1" applyFont="1"/>
    <xf numFmtId="10" fontId="7" fillId="0" borderId="0" xfId="2" applyNumberFormat="1" applyFont="1"/>
    <xf numFmtId="0" fontId="7" fillId="0" borderId="0" xfId="0" applyFont="1" applyAlignment="1">
      <alignment wrapText="1"/>
    </xf>
    <xf numFmtId="44" fontId="7" fillId="0" borderId="0" xfId="1" applyFont="1" applyAlignment="1">
      <alignment wrapText="1"/>
    </xf>
    <xf numFmtId="10" fontId="7" fillId="0" borderId="0" xfId="2" applyNumberFormat="1" applyFont="1" applyAlignment="1">
      <alignment wrapText="1"/>
    </xf>
    <xf numFmtId="0" fontId="7" fillId="0" borderId="0" xfId="0" applyFont="1" applyAlignment="1">
      <alignment horizontal="left" wrapText="1"/>
    </xf>
    <xf numFmtId="44" fontId="11" fillId="0" borderId="0" xfId="1" applyFont="1"/>
    <xf numFmtId="10" fontId="11" fillId="0" borderId="0" xfId="2" applyNumberFormat="1" applyFont="1"/>
    <xf numFmtId="0" fontId="2" fillId="0" borderId="1" xfId="0" applyFont="1" applyBorder="1" applyAlignment="1">
      <alignment wrapText="1"/>
    </xf>
    <xf numFmtId="0" fontId="10" fillId="0" borderId="1" xfId="0" applyFont="1" applyBorder="1" applyAlignment="1">
      <alignment wrapText="1"/>
    </xf>
    <xf numFmtId="10" fontId="2" fillId="0" borderId="1" xfId="2" applyNumberFormat="1" applyFont="1" applyBorder="1" applyAlignment="1">
      <alignment wrapText="1"/>
    </xf>
    <xf numFmtId="6" fontId="8" fillId="0" borderId="1" xfId="2" applyNumberFormat="1" applyFont="1" applyBorder="1" applyAlignment="1"/>
    <xf numFmtId="0" fontId="1" fillId="0" borderId="10" xfId="0" applyFont="1" applyBorder="1" applyAlignment="1">
      <alignment horizontal="center" vertical="top" wrapText="1"/>
    </xf>
    <xf numFmtId="0" fontId="12" fillId="0" borderId="11" xfId="0" applyFont="1" applyBorder="1" applyAlignment="1">
      <alignment horizontal="center" vertical="top" wrapText="1"/>
    </xf>
    <xf numFmtId="0" fontId="3" fillId="0" borderId="0" xfId="0" applyFont="1" applyAlignment="1">
      <alignment horizontal="left" vertical="top" wrapText="1"/>
    </xf>
    <xf numFmtId="44" fontId="1" fillId="0" borderId="10" xfId="1" applyFont="1" applyFill="1" applyBorder="1" applyAlignment="1">
      <alignment horizontal="center" vertical="top" wrapText="1"/>
    </xf>
    <xf numFmtId="0" fontId="1" fillId="0" borderId="10" xfId="0" applyFont="1" applyBorder="1" applyAlignment="1">
      <alignment horizontal="left" vertical="top" wrapText="1"/>
    </xf>
    <xf numFmtId="5" fontId="1" fillId="0" borderId="11" xfId="0" applyNumberFormat="1" applyFont="1" applyBorder="1" applyAlignment="1">
      <alignment vertical="top" wrapText="1"/>
    </xf>
    <xf numFmtId="5" fontId="4" fillId="0" borderId="11" xfId="0" applyNumberFormat="1" applyFont="1" applyBorder="1" applyAlignment="1">
      <alignment horizontal="right" vertical="top" wrapText="1"/>
    </xf>
    <xf numFmtId="44" fontId="4" fillId="0" borderId="1" xfId="0" applyNumberFormat="1" applyFont="1" applyBorder="1" applyAlignment="1">
      <alignment horizontal="right" vertical="top" wrapText="1"/>
    </xf>
    <xf numFmtId="5" fontId="1" fillId="0" borderId="11" xfId="0" applyNumberFormat="1" applyFont="1" applyBorder="1" applyAlignment="1">
      <alignment horizontal="right" vertical="top" wrapText="1"/>
    </xf>
    <xf numFmtId="164" fontId="1" fillId="0" borderId="11" xfId="0" applyNumberFormat="1" applyFont="1" applyBorder="1" applyAlignment="1">
      <alignment horizontal="right" vertical="top" wrapText="1"/>
    </xf>
    <xf numFmtId="5" fontId="4" fillId="2" borderId="11" xfId="0" applyNumberFormat="1" applyFont="1" applyFill="1" applyBorder="1" applyAlignment="1">
      <alignment vertical="top" wrapText="1"/>
    </xf>
    <xf numFmtId="0" fontId="8" fillId="0" borderId="0" xfId="0" applyFont="1"/>
    <xf numFmtId="44" fontId="8" fillId="0" borderId="0" xfId="1" applyFont="1"/>
    <xf numFmtId="10" fontId="8" fillId="0" borderId="0" xfId="2" applyNumberFormat="1" applyFont="1"/>
    <xf numFmtId="44" fontId="10" fillId="0" borderId="0" xfId="1" applyFont="1"/>
    <xf numFmtId="10" fontId="10" fillId="0" borderId="0" xfId="2" applyNumberFormat="1" applyFont="1"/>
    <xf numFmtId="0" fontId="15" fillId="0" borderId="0" xfId="0" applyFont="1"/>
    <xf numFmtId="0" fontId="10" fillId="0" borderId="0" xfId="0" applyFont="1" applyAlignment="1">
      <alignment horizontal="left"/>
    </xf>
    <xf numFmtId="164" fontId="1" fillId="2" borderId="11" xfId="1" applyNumberFormat="1" applyFont="1" applyFill="1" applyBorder="1" applyAlignment="1">
      <alignment horizontal="right" vertical="top" wrapText="1"/>
    </xf>
    <xf numFmtId="5" fontId="4" fillId="2" borderId="14" xfId="0" applyNumberFormat="1" applyFont="1" applyFill="1" applyBorder="1" applyAlignment="1">
      <alignment vertical="top" wrapText="1"/>
    </xf>
    <xf numFmtId="10" fontId="6" fillId="2" borderId="1" xfId="2" applyNumberFormat="1" applyFont="1" applyFill="1" applyBorder="1" applyAlignment="1">
      <alignment vertical="top" wrapText="1"/>
    </xf>
    <xf numFmtId="10" fontId="6" fillId="2" borderId="13" xfId="2" applyNumberFormat="1" applyFont="1" applyFill="1" applyBorder="1" applyAlignment="1">
      <alignment vertical="top" wrapText="1"/>
    </xf>
    <xf numFmtId="164" fontId="1" fillId="2" borderId="14" xfId="1" applyNumberFormat="1" applyFont="1" applyFill="1" applyBorder="1" applyAlignment="1">
      <alignment horizontal="right" vertical="top" wrapText="1"/>
    </xf>
    <xf numFmtId="0" fontId="4" fillId="0" borderId="24" xfId="0" applyFont="1" applyBorder="1" applyAlignment="1">
      <alignment horizontal="left" vertical="top" wrapText="1" indent="5"/>
    </xf>
    <xf numFmtId="5" fontId="4" fillId="0" borderId="24" xfId="0" applyNumberFormat="1" applyFont="1" applyBorder="1" applyAlignment="1">
      <alignment vertical="top" wrapText="1"/>
    </xf>
    <xf numFmtId="0" fontId="17" fillId="0" borderId="10" xfId="0" applyFont="1" applyBorder="1" applyAlignment="1">
      <alignment horizontal="left" vertical="top" wrapText="1" indent="1"/>
    </xf>
    <xf numFmtId="0" fontId="17" fillId="0" borderId="1" xfId="0" applyFont="1" applyBorder="1" applyAlignment="1">
      <alignment vertical="top" wrapText="1"/>
    </xf>
    <xf numFmtId="5" fontId="17" fillId="0" borderId="1" xfId="1" applyNumberFormat="1" applyFont="1" applyFill="1" applyBorder="1" applyAlignment="1">
      <alignment vertical="top" wrapText="1"/>
    </xf>
    <xf numFmtId="5" fontId="17" fillId="0" borderId="11" xfId="0" applyNumberFormat="1" applyFont="1" applyBorder="1" applyAlignment="1">
      <alignment vertical="top" wrapText="1"/>
    </xf>
    <xf numFmtId="7" fontId="17" fillId="0" borderId="1" xfId="1" applyNumberFormat="1" applyFont="1" applyFill="1" applyBorder="1" applyAlignment="1">
      <alignment vertical="top" wrapText="1"/>
    </xf>
    <xf numFmtId="7" fontId="17" fillId="0" borderId="11" xfId="0" applyNumberFormat="1" applyFont="1" applyBorder="1" applyAlignment="1">
      <alignment vertical="top" wrapText="1"/>
    </xf>
    <xf numFmtId="0" fontId="17" fillId="0" borderId="1" xfId="1" applyNumberFormat="1" applyFont="1" applyFill="1" applyBorder="1" applyAlignment="1">
      <alignment horizontal="center" vertical="top" wrapText="1"/>
    </xf>
    <xf numFmtId="44" fontId="17" fillId="0" borderId="1" xfId="1" applyFont="1" applyFill="1" applyBorder="1" applyAlignment="1">
      <alignment vertical="top" wrapText="1"/>
    </xf>
    <xf numFmtId="0" fontId="17" fillId="0" borderId="1" xfId="2" applyNumberFormat="1" applyFont="1" applyFill="1" applyBorder="1" applyAlignment="1">
      <alignment horizontal="center" vertical="top" wrapText="1"/>
    </xf>
    <xf numFmtId="5" fontId="17" fillId="0" borderId="11" xfId="0" applyNumberFormat="1" applyFont="1" applyBorder="1" applyAlignment="1">
      <alignment horizontal="right" vertical="top" wrapText="1"/>
    </xf>
    <xf numFmtId="0" fontId="17" fillId="0" borderId="1" xfId="1" applyNumberFormat="1" applyFont="1" applyFill="1" applyBorder="1" applyAlignment="1">
      <alignment vertical="top" wrapText="1"/>
    </xf>
    <xf numFmtId="0" fontId="17" fillId="0" borderId="10" xfId="0" applyFont="1" applyBorder="1" applyAlignment="1">
      <alignment vertical="top" wrapText="1"/>
    </xf>
    <xf numFmtId="44" fontId="17" fillId="0" borderId="1" xfId="1" applyFont="1" applyFill="1" applyBorder="1" applyAlignment="1">
      <alignment horizontal="center" vertical="top" wrapText="1"/>
    </xf>
    <xf numFmtId="0" fontId="17" fillId="0" borderId="10" xfId="0" applyFont="1" applyBorder="1" applyAlignment="1">
      <alignment horizontal="center" vertical="top" wrapText="1"/>
    </xf>
    <xf numFmtId="0" fontId="17" fillId="0" borderId="1" xfId="0" applyFont="1" applyBorder="1"/>
    <xf numFmtId="44" fontId="18" fillId="0" borderId="1" xfId="0" applyNumberFormat="1" applyFont="1" applyBorder="1" applyAlignment="1">
      <alignment horizontal="right" vertical="top" wrapText="1"/>
    </xf>
    <xf numFmtId="0" fontId="18" fillId="0" borderId="10" xfId="0" applyFont="1" applyBorder="1" applyAlignment="1">
      <alignment horizontal="left" vertical="top" wrapText="1" indent="1"/>
    </xf>
    <xf numFmtId="44" fontId="17" fillId="0" borderId="1" xfId="1" applyFont="1" applyBorder="1" applyAlignment="1"/>
    <xf numFmtId="5" fontId="18" fillId="0" borderId="11" xfId="0" applyNumberFormat="1" applyFont="1" applyBorder="1" applyAlignment="1">
      <alignment horizontal="right" vertical="top" wrapText="1"/>
    </xf>
    <xf numFmtId="5" fontId="17" fillId="0" borderId="1" xfId="0" applyNumberFormat="1" applyFont="1" applyBorder="1" applyAlignment="1">
      <alignment horizontal="right" vertical="top" wrapText="1"/>
    </xf>
    <xf numFmtId="164" fontId="17" fillId="0" borderId="11" xfId="1" applyNumberFormat="1" applyFont="1" applyFill="1" applyBorder="1" applyAlignment="1">
      <alignment vertical="top" wrapText="1"/>
    </xf>
    <xf numFmtId="0" fontId="17" fillId="0" borderId="1" xfId="0" applyFont="1" applyBorder="1" applyAlignment="1">
      <alignment horizontal="center" vertical="top" wrapText="1"/>
    </xf>
    <xf numFmtId="6" fontId="17" fillId="0" borderId="1" xfId="1" applyNumberFormat="1" applyFont="1" applyFill="1" applyBorder="1" applyAlignment="1">
      <alignment horizontal="center" vertical="top" wrapText="1"/>
    </xf>
    <xf numFmtId="165" fontId="8" fillId="0" borderId="1" xfId="2" applyNumberFormat="1" applyFont="1" applyBorder="1" applyAlignment="1"/>
    <xf numFmtId="0" fontId="16" fillId="0" borderId="0" xfId="0" applyFont="1" applyAlignment="1">
      <alignment horizontal="left" wrapText="1"/>
    </xf>
    <xf numFmtId="6" fontId="8" fillId="0" borderId="1" xfId="0" applyNumberFormat="1" applyFont="1" applyBorder="1"/>
    <xf numFmtId="0" fontId="14" fillId="0" borderId="1" xfId="0" applyFont="1" applyBorder="1"/>
    <xf numFmtId="44" fontId="2" fillId="0" borderId="22" xfId="1" applyFont="1" applyBorder="1" applyAlignment="1">
      <alignment horizontal="center" vertical="center" wrapText="1"/>
    </xf>
    <xf numFmtId="0" fontId="14" fillId="0" borderId="23" xfId="0" applyFont="1" applyBorder="1" applyAlignment="1">
      <alignment horizontal="center" vertical="center"/>
    </xf>
    <xf numFmtId="6" fontId="8" fillId="0" borderId="1" xfId="1" applyNumberFormat="1" applyFont="1" applyBorder="1" applyAlignment="1"/>
    <xf numFmtId="165" fontId="8" fillId="0" borderId="1" xfId="1" applyNumberFormat="1" applyFont="1" applyBorder="1" applyAlignment="1"/>
    <xf numFmtId="165" fontId="14" fillId="0" borderId="1" xfId="0" applyNumberFormat="1" applyFont="1" applyBorder="1"/>
    <xf numFmtId="165" fontId="8" fillId="0" borderId="1" xfId="0" applyNumberFormat="1" applyFont="1" applyBorder="1"/>
    <xf numFmtId="10" fontId="1" fillId="0" borderId="1" xfId="2" applyNumberFormat="1" applyFont="1" applyFill="1" applyBorder="1" applyAlignment="1">
      <alignment horizontal="center" vertical="top" wrapText="1"/>
    </xf>
    <xf numFmtId="1" fontId="17" fillId="0" borderId="1" xfId="2" applyNumberFormat="1" applyFont="1" applyFill="1" applyBorder="1" applyAlignment="1">
      <alignment horizontal="center" vertical="top" wrapText="1"/>
    </xf>
    <xf numFmtId="0" fontId="17" fillId="0" borderId="1" xfId="2" applyNumberFormat="1" applyFont="1" applyFill="1" applyBorder="1" applyAlignment="1">
      <alignment horizontal="center" vertical="top" wrapText="1"/>
    </xf>
    <xf numFmtId="0" fontId="4" fillId="0" borderId="10" xfId="0" applyFont="1" applyBorder="1" applyAlignment="1">
      <alignment horizontal="right" vertical="top" wrapText="1"/>
    </xf>
    <xf numFmtId="0" fontId="4" fillId="0" borderId="1" xfId="0" applyFont="1" applyBorder="1" applyAlignment="1">
      <alignment horizontal="right" vertical="top" wrapText="1"/>
    </xf>
    <xf numFmtId="0" fontId="1" fillId="0" borderId="10" xfId="0" applyFont="1" applyBorder="1" applyAlignment="1">
      <alignment horizontal="left" vertical="top" wrapText="1"/>
    </xf>
    <xf numFmtId="0" fontId="1" fillId="0" borderId="1" xfId="0" applyFont="1" applyBorder="1" applyAlignment="1">
      <alignment horizontal="left" vertical="top" wrapText="1"/>
    </xf>
    <xf numFmtId="0" fontId="1" fillId="0" borderId="11" xfId="0" applyFont="1" applyBorder="1" applyAlignment="1">
      <alignment horizontal="left" vertical="top" wrapText="1"/>
    </xf>
    <xf numFmtId="0" fontId="4" fillId="0" borderId="10" xfId="0" applyFont="1" applyBorder="1" applyAlignment="1">
      <alignment horizontal="left" vertical="top" wrapText="1"/>
    </xf>
    <xf numFmtId="0" fontId="11" fillId="0" borderId="1" xfId="0" applyFont="1" applyBorder="1"/>
    <xf numFmtId="0" fontId="11" fillId="0" borderId="11" xfId="0" applyFont="1" applyBorder="1"/>
    <xf numFmtId="0" fontId="3" fillId="0" borderId="12" xfId="0" applyFont="1" applyBorder="1" applyAlignment="1">
      <alignment horizontal="left" vertical="top" wrapText="1"/>
    </xf>
    <xf numFmtId="0" fontId="3" fillId="0" borderId="13" xfId="0" applyFont="1" applyBorder="1" applyAlignment="1">
      <alignment horizontal="left" vertical="top" wrapText="1"/>
    </xf>
    <xf numFmtId="0" fontId="3" fillId="0" borderId="14" xfId="0" applyFont="1" applyBorder="1" applyAlignment="1">
      <alignment horizontal="left" vertical="top" wrapText="1"/>
    </xf>
    <xf numFmtId="0" fontId="4" fillId="2" borderId="10" xfId="0" applyFont="1" applyFill="1" applyBorder="1" applyAlignment="1">
      <alignment horizontal="left" vertical="top" wrapText="1"/>
    </xf>
    <xf numFmtId="0" fontId="4" fillId="2" borderId="1" xfId="0" applyFont="1" applyFill="1" applyBorder="1" applyAlignment="1">
      <alignment horizontal="left" vertical="top" wrapText="1"/>
    </xf>
    <xf numFmtId="0" fontId="4" fillId="2" borderId="11" xfId="0" applyFont="1" applyFill="1" applyBorder="1" applyAlignment="1">
      <alignment horizontal="left" vertical="top" wrapText="1"/>
    </xf>
    <xf numFmtId="0" fontId="12" fillId="3" borderId="16" xfId="0" applyFont="1" applyFill="1" applyBorder="1" applyAlignment="1">
      <alignment horizontal="left"/>
    </xf>
    <xf numFmtId="0" fontId="12" fillId="3" borderId="17" xfId="0" applyFont="1" applyFill="1" applyBorder="1" applyAlignment="1">
      <alignment horizontal="left"/>
    </xf>
    <xf numFmtId="0" fontId="12" fillId="3" borderId="18" xfId="0" applyFont="1" applyFill="1" applyBorder="1" applyAlignment="1">
      <alignment horizontal="left"/>
    </xf>
    <xf numFmtId="0" fontId="10" fillId="0" borderId="19" xfId="0" applyFont="1" applyBorder="1" applyAlignment="1">
      <alignment horizontal="left"/>
    </xf>
    <xf numFmtId="0" fontId="10" fillId="0" borderId="20" xfId="0" applyFont="1" applyBorder="1" applyAlignment="1">
      <alignment horizontal="left"/>
    </xf>
    <xf numFmtId="0" fontId="10" fillId="0" borderId="21" xfId="0" applyFont="1" applyBorder="1" applyAlignment="1">
      <alignment horizontal="left"/>
    </xf>
    <xf numFmtId="0" fontId="1" fillId="3" borderId="7" xfId="0" applyFont="1" applyFill="1" applyBorder="1" applyAlignment="1">
      <alignment horizontal="left" vertical="top" wrapText="1"/>
    </xf>
    <xf numFmtId="0" fontId="1" fillId="3" borderId="8" xfId="0" applyFont="1" applyFill="1" applyBorder="1" applyAlignment="1">
      <alignment horizontal="left" vertical="top" wrapText="1"/>
    </xf>
    <xf numFmtId="0" fontId="1" fillId="3" borderId="9" xfId="0" applyFont="1" applyFill="1" applyBorder="1" applyAlignment="1">
      <alignment horizontal="left" vertical="top" wrapText="1"/>
    </xf>
    <xf numFmtId="0" fontId="4" fillId="2" borderId="10" xfId="0" applyFont="1" applyFill="1" applyBorder="1" applyAlignment="1">
      <alignment horizontal="left" vertical="top" wrapText="1" indent="5"/>
    </xf>
    <xf numFmtId="0" fontId="4" fillId="2" borderId="1" xfId="0" applyFont="1" applyFill="1" applyBorder="1" applyAlignment="1">
      <alignment horizontal="left" vertical="top" wrapText="1" indent="5"/>
    </xf>
    <xf numFmtId="0" fontId="4" fillId="2" borderId="12" xfId="0" applyFont="1" applyFill="1" applyBorder="1" applyAlignment="1">
      <alignment horizontal="left" vertical="top" wrapText="1" indent="5"/>
    </xf>
    <xf numFmtId="0" fontId="4" fillId="2" borderId="13" xfId="0" applyFont="1" applyFill="1" applyBorder="1" applyAlignment="1">
      <alignment horizontal="left" vertical="top" wrapText="1" indent="5"/>
    </xf>
    <xf numFmtId="0" fontId="17" fillId="0" borderId="1" xfId="1" applyNumberFormat="1" applyFont="1" applyFill="1" applyBorder="1" applyAlignment="1">
      <alignment horizontal="center" vertical="top" wrapText="1"/>
    </xf>
    <xf numFmtId="0" fontId="3" fillId="0" borderId="10" xfId="0" applyFont="1" applyBorder="1" applyAlignment="1">
      <alignment vertical="top" wrapText="1"/>
    </xf>
    <xf numFmtId="0" fontId="5" fillId="0" borderId="1" xfId="0" applyFont="1" applyBorder="1" applyAlignment="1">
      <alignment vertical="top" wrapText="1"/>
    </xf>
    <xf numFmtId="0" fontId="5" fillId="0" borderId="11" xfId="0" applyFont="1" applyBorder="1" applyAlignment="1">
      <alignment vertical="top" wrapText="1"/>
    </xf>
    <xf numFmtId="0" fontId="2" fillId="0" borderId="22" xfId="0" applyFont="1" applyBorder="1" applyAlignment="1">
      <alignment horizontal="center" vertical="center" wrapText="1"/>
    </xf>
    <xf numFmtId="0" fontId="1" fillId="3" borderId="7" xfId="0" applyFont="1" applyFill="1" applyBorder="1" applyAlignment="1">
      <alignment vertical="top" wrapText="1"/>
    </xf>
    <xf numFmtId="0" fontId="1" fillId="3" borderId="8" xfId="0" applyFont="1" applyFill="1" applyBorder="1" applyAlignment="1">
      <alignment vertical="top" wrapText="1"/>
    </xf>
    <xf numFmtId="0" fontId="1" fillId="3" borderId="9" xfId="0" applyFont="1" applyFill="1" applyBorder="1" applyAlignment="1">
      <alignment vertical="top" wrapText="1"/>
    </xf>
    <xf numFmtId="10" fontId="17" fillId="0" borderId="1" xfId="2" applyNumberFormat="1" applyFont="1" applyFill="1" applyBorder="1" applyAlignment="1">
      <alignment horizontal="center" vertical="top" wrapText="1"/>
    </xf>
    <xf numFmtId="0" fontId="4" fillId="2" borderId="10" xfId="0" applyFont="1" applyFill="1" applyBorder="1" applyAlignment="1">
      <alignment horizontal="left" vertical="top" wrapText="1" indent="3"/>
    </xf>
    <xf numFmtId="0" fontId="4" fillId="2" borderId="1" xfId="0" applyFont="1" applyFill="1" applyBorder="1" applyAlignment="1">
      <alignment horizontal="left" vertical="top" wrapText="1" indent="3"/>
    </xf>
    <xf numFmtId="0" fontId="4" fillId="2" borderId="11" xfId="0" applyFont="1" applyFill="1" applyBorder="1" applyAlignment="1">
      <alignment horizontal="left" vertical="top" wrapText="1" indent="3"/>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4" xfId="0" applyFont="1" applyBorder="1" applyAlignment="1">
      <alignment horizontal="center" vertical="center" wrapText="1"/>
    </xf>
    <xf numFmtId="0" fontId="3" fillId="0" borderId="10" xfId="0" applyFont="1" applyBorder="1" applyAlignment="1">
      <alignment horizontal="left" vertical="top" wrapText="1"/>
    </xf>
    <xf numFmtId="0" fontId="5" fillId="0" borderId="1" xfId="0" applyFont="1" applyBorder="1" applyAlignment="1">
      <alignment horizontal="left" vertical="top" wrapText="1"/>
    </xf>
    <xf numFmtId="0" fontId="5" fillId="0" borderId="11" xfId="0" applyFont="1" applyBorder="1" applyAlignment="1">
      <alignment horizontal="left" vertical="top" wrapText="1"/>
    </xf>
    <xf numFmtId="0" fontId="17" fillId="0" borderId="10" xfId="0" applyFont="1" applyBorder="1" applyAlignment="1">
      <alignment horizontal="left" vertical="top" wrapText="1" indent="1"/>
    </xf>
    <xf numFmtId="0" fontId="17" fillId="0" borderId="1" xfId="0" applyFont="1" applyBorder="1" applyAlignment="1">
      <alignment horizontal="left" vertical="top" wrapText="1" indent="1"/>
    </xf>
    <xf numFmtId="0" fontId="3" fillId="0" borderId="1" xfId="0" applyFont="1" applyBorder="1" applyAlignment="1">
      <alignment horizontal="left" vertical="top" wrapText="1"/>
    </xf>
    <xf numFmtId="0" fontId="3" fillId="0" borderId="11" xfId="0" applyFont="1" applyBorder="1" applyAlignment="1">
      <alignment horizontal="left" vertical="top" wrapText="1"/>
    </xf>
    <xf numFmtId="0" fontId="1" fillId="0" borderId="10" xfId="0" applyFont="1" applyBorder="1" applyAlignment="1">
      <alignment horizontal="center" vertical="top" wrapText="1"/>
    </xf>
    <xf numFmtId="0" fontId="1" fillId="0" borderId="1" xfId="0" applyFont="1" applyBorder="1" applyAlignment="1">
      <alignment horizontal="center" vertical="top" wrapText="1"/>
    </xf>
    <xf numFmtId="0" fontId="18" fillId="0" borderId="1" xfId="2" applyNumberFormat="1" applyFont="1" applyFill="1" applyBorder="1" applyAlignment="1">
      <alignment horizontal="center" vertical="top" wrapText="1"/>
    </xf>
    <xf numFmtId="0" fontId="4" fillId="0" borderId="15" xfId="0" applyFont="1" applyBorder="1" applyAlignment="1">
      <alignment horizontal="right" vertical="top" wrapText="1"/>
    </xf>
    <xf numFmtId="0" fontId="4" fillId="0" borderId="2" xfId="0" applyFont="1" applyBorder="1" applyAlignment="1">
      <alignment horizontal="right" vertical="top" wrapText="1"/>
    </xf>
    <xf numFmtId="0" fontId="4" fillId="0" borderId="5" xfId="0" applyFont="1" applyBorder="1" applyAlignment="1">
      <alignment horizontal="right" vertical="top" wrapText="1"/>
    </xf>
  </cellXfs>
  <cellStyles count="3">
    <cellStyle name="Currency" xfId="1" builtinId="4"/>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46"/>
  <sheetViews>
    <sheetView tabSelected="1" topLeftCell="A10" zoomScaleNormal="100" zoomScaleSheetLayoutView="100" zoomScalePageLayoutView="50" workbookViewId="0">
      <selection activeCell="A15" sqref="A15:F15"/>
    </sheetView>
  </sheetViews>
  <sheetFormatPr defaultRowHeight="15" x14ac:dyDescent="0.25"/>
  <cols>
    <col min="1" max="1" width="31" style="7" customWidth="1"/>
    <col min="2" max="2" width="22.28515625" style="7" customWidth="1"/>
    <col min="3" max="3" width="14" style="18" customWidth="1"/>
    <col min="4" max="4" width="11.42578125" style="19" customWidth="1"/>
    <col min="5" max="5" width="10.140625" style="7" customWidth="1"/>
    <col min="6" max="6" width="20.7109375" style="18" customWidth="1"/>
    <col min="7" max="7" width="13.140625" style="7" customWidth="1"/>
    <col min="8" max="16384" width="9.140625" style="7"/>
  </cols>
  <sheetData>
    <row r="1" spans="1:6" s="3" customFormat="1" ht="113.25" customHeight="1" x14ac:dyDescent="0.25">
      <c r="A1" s="73" t="s">
        <v>139</v>
      </c>
      <c r="B1" s="73"/>
      <c r="C1" s="73"/>
      <c r="D1" s="73"/>
      <c r="E1" s="73"/>
      <c r="F1" s="73"/>
    </row>
    <row r="3" spans="1:6" s="3" customFormat="1" ht="42" customHeight="1" thickBot="1" x14ac:dyDescent="0.3">
      <c r="A3" s="124" t="s">
        <v>106</v>
      </c>
      <c r="B3" s="125"/>
      <c r="C3" s="125"/>
      <c r="D3" s="125"/>
      <c r="E3" s="125"/>
      <c r="F3" s="126"/>
    </row>
    <row r="4" spans="1:6" ht="39.75" customHeight="1" x14ac:dyDescent="0.25">
      <c r="A4" s="105" t="s">
        <v>48</v>
      </c>
      <c r="B4" s="106"/>
      <c r="C4" s="106"/>
      <c r="D4" s="106"/>
      <c r="E4" s="106"/>
      <c r="F4" s="107"/>
    </row>
    <row r="5" spans="1:6" ht="24.75" customHeight="1" x14ac:dyDescent="0.25">
      <c r="A5" s="96" t="s">
        <v>140</v>
      </c>
      <c r="B5" s="97"/>
      <c r="C5" s="97"/>
      <c r="D5" s="97"/>
      <c r="E5" s="97"/>
      <c r="F5" s="98"/>
    </row>
    <row r="6" spans="1:6" s="9" customFormat="1" ht="47.25" customHeight="1" x14ac:dyDescent="0.2">
      <c r="A6" s="24" t="s">
        <v>4</v>
      </c>
      <c r="B6" s="1" t="s">
        <v>7</v>
      </c>
      <c r="C6" s="2" t="s">
        <v>50</v>
      </c>
      <c r="D6" s="82" t="s">
        <v>88</v>
      </c>
      <c r="E6" s="82"/>
      <c r="F6" s="25" t="s">
        <v>89</v>
      </c>
    </row>
    <row r="7" spans="1:6" ht="33.75" customHeight="1" x14ac:dyDescent="0.25">
      <c r="A7" s="49" t="s">
        <v>5</v>
      </c>
      <c r="B7" s="50" t="s">
        <v>107</v>
      </c>
      <c r="C7" s="51">
        <f>164890</f>
        <v>164890</v>
      </c>
      <c r="D7" s="120">
        <v>0.1</v>
      </c>
      <c r="E7" s="120"/>
      <c r="F7" s="52">
        <f>C7*D7</f>
        <v>16489</v>
      </c>
    </row>
    <row r="8" spans="1:6" ht="31.5" customHeight="1" x14ac:dyDescent="0.25">
      <c r="A8" s="49" t="s">
        <v>6</v>
      </c>
      <c r="B8" s="50" t="s">
        <v>49</v>
      </c>
      <c r="C8" s="51">
        <v>46276</v>
      </c>
      <c r="D8" s="120">
        <v>1</v>
      </c>
      <c r="E8" s="120"/>
      <c r="F8" s="52">
        <f>C8*D8</f>
        <v>46276</v>
      </c>
    </row>
    <row r="9" spans="1:6" ht="24" customHeight="1" x14ac:dyDescent="0.25">
      <c r="A9" s="85" t="s">
        <v>51</v>
      </c>
      <c r="B9" s="86"/>
      <c r="C9" s="86"/>
      <c r="D9" s="86"/>
      <c r="E9" s="86"/>
      <c r="F9" s="29">
        <f>SUM(F7:F8)</f>
        <v>62765</v>
      </c>
    </row>
    <row r="10" spans="1:6" ht="124.5" customHeight="1" x14ac:dyDescent="0.25">
      <c r="A10" s="127" t="s">
        <v>117</v>
      </c>
      <c r="B10" s="128"/>
      <c r="C10" s="128"/>
      <c r="D10" s="128"/>
      <c r="E10" s="128"/>
      <c r="F10" s="129"/>
    </row>
    <row r="11" spans="1:6" ht="24.75" customHeight="1" x14ac:dyDescent="0.25">
      <c r="A11" s="96" t="s">
        <v>52</v>
      </c>
      <c r="B11" s="97"/>
      <c r="C11" s="97"/>
      <c r="D11" s="97"/>
      <c r="E11" s="97"/>
      <c r="F11" s="98"/>
    </row>
    <row r="12" spans="1:6" s="9" customFormat="1" ht="39.75" customHeight="1" x14ac:dyDescent="0.2">
      <c r="A12" s="24" t="s">
        <v>4</v>
      </c>
      <c r="B12" s="1" t="s">
        <v>7</v>
      </c>
      <c r="C12" s="2" t="s">
        <v>50</v>
      </c>
      <c r="D12" s="82" t="s">
        <v>88</v>
      </c>
      <c r="E12" s="82"/>
      <c r="F12" s="25" t="s">
        <v>89</v>
      </c>
    </row>
    <row r="13" spans="1:6" ht="33.75" customHeight="1" x14ac:dyDescent="0.25">
      <c r="A13" s="49" t="s">
        <v>54</v>
      </c>
      <c r="B13" s="50" t="s">
        <v>108</v>
      </c>
      <c r="C13" s="53">
        <f>13.38*100</f>
        <v>1338</v>
      </c>
      <c r="D13" s="120">
        <v>1</v>
      </c>
      <c r="E13" s="120"/>
      <c r="F13" s="54">
        <f>C13*D13</f>
        <v>1338</v>
      </c>
    </row>
    <row r="14" spans="1:6" ht="24" customHeight="1" x14ac:dyDescent="0.25">
      <c r="A14" s="85" t="s">
        <v>53</v>
      </c>
      <c r="B14" s="86"/>
      <c r="C14" s="86"/>
      <c r="D14" s="86"/>
      <c r="E14" s="86"/>
      <c r="F14" s="29">
        <f>SUM(F13:F13)</f>
        <v>1338</v>
      </c>
    </row>
    <row r="15" spans="1:6" ht="129.75" customHeight="1" x14ac:dyDescent="0.25">
      <c r="A15" s="127" t="s">
        <v>118</v>
      </c>
      <c r="B15" s="132"/>
      <c r="C15" s="132"/>
      <c r="D15" s="132"/>
      <c r="E15" s="132"/>
      <c r="F15" s="133"/>
    </row>
    <row r="16" spans="1:6" ht="45" customHeight="1" thickBot="1" x14ac:dyDescent="0.3">
      <c r="A16" s="93" t="s">
        <v>120</v>
      </c>
      <c r="B16" s="94"/>
      <c r="C16" s="94"/>
      <c r="D16" s="94"/>
      <c r="E16" s="94"/>
      <c r="F16" s="95"/>
    </row>
    <row r="17" spans="1:6" customFormat="1" ht="22.5" customHeight="1" thickBot="1" x14ac:dyDescent="0.3"/>
    <row r="18" spans="1:6" ht="53.25" customHeight="1" x14ac:dyDescent="0.25">
      <c r="A18" s="105" t="s">
        <v>47</v>
      </c>
      <c r="B18" s="106"/>
      <c r="C18" s="106"/>
      <c r="D18" s="106"/>
      <c r="E18" s="106"/>
      <c r="F18" s="107"/>
    </row>
    <row r="19" spans="1:6" ht="24.75" customHeight="1" x14ac:dyDescent="0.25">
      <c r="A19" s="96" t="s">
        <v>84</v>
      </c>
      <c r="B19" s="97"/>
      <c r="C19" s="97"/>
      <c r="D19" s="97"/>
      <c r="E19" s="97"/>
      <c r="F19" s="98"/>
    </row>
    <row r="20" spans="1:6" s="9" customFormat="1" ht="48" customHeight="1" x14ac:dyDescent="0.2">
      <c r="A20" s="134" t="s">
        <v>9</v>
      </c>
      <c r="B20" s="135"/>
      <c r="C20" s="2" t="s">
        <v>10</v>
      </c>
      <c r="D20" s="82" t="s">
        <v>11</v>
      </c>
      <c r="E20" s="82"/>
      <c r="F20" s="25" t="s">
        <v>57</v>
      </c>
    </row>
    <row r="21" spans="1:6" ht="21.75" customHeight="1" x14ac:dyDescent="0.25">
      <c r="A21" s="130" t="s">
        <v>8</v>
      </c>
      <c r="B21" s="131"/>
      <c r="C21" s="51">
        <f>$F$9</f>
        <v>62765</v>
      </c>
      <c r="D21" s="120">
        <v>7.6499999999999999E-2</v>
      </c>
      <c r="E21" s="120"/>
      <c r="F21" s="52">
        <f>C21*D21</f>
        <v>4801.5225</v>
      </c>
    </row>
    <row r="22" spans="1:6" ht="24" customHeight="1" x14ac:dyDescent="0.25">
      <c r="A22" s="130" t="s">
        <v>12</v>
      </c>
      <c r="B22" s="131"/>
      <c r="C22" s="51">
        <f>$F$9</f>
        <v>62765</v>
      </c>
      <c r="D22" s="120">
        <v>2.5000000000000001E-2</v>
      </c>
      <c r="E22" s="120"/>
      <c r="F22" s="52">
        <f>C22*D22</f>
        <v>1569.125</v>
      </c>
    </row>
    <row r="23" spans="1:6" ht="24.75" customHeight="1" x14ac:dyDescent="0.25">
      <c r="A23" s="130" t="s">
        <v>109</v>
      </c>
      <c r="B23" s="131"/>
      <c r="C23" s="51">
        <f>$F$9</f>
        <v>62765</v>
      </c>
      <c r="D23" s="120">
        <v>2.5000000000000001E-2</v>
      </c>
      <c r="E23" s="120"/>
      <c r="F23" s="52">
        <f>C23*D23</f>
        <v>1569.125</v>
      </c>
    </row>
    <row r="24" spans="1:6" ht="15.75" customHeight="1" x14ac:dyDescent="0.25">
      <c r="A24" s="85" t="s">
        <v>55</v>
      </c>
      <c r="B24" s="86"/>
      <c r="C24" s="86"/>
      <c r="D24" s="86"/>
      <c r="E24" s="86"/>
      <c r="F24" s="29">
        <f>SUM(F21:F23)</f>
        <v>7939.7725</v>
      </c>
    </row>
    <row r="25" spans="1:6" ht="86.25" customHeight="1" x14ac:dyDescent="0.25">
      <c r="A25" s="127" t="s">
        <v>119</v>
      </c>
      <c r="B25" s="128"/>
      <c r="C25" s="128"/>
      <c r="D25" s="128"/>
      <c r="E25" s="128"/>
      <c r="F25" s="129"/>
    </row>
    <row r="26" spans="1:6" ht="24.75" customHeight="1" x14ac:dyDescent="0.25">
      <c r="A26" s="121" t="s">
        <v>56</v>
      </c>
      <c r="B26" s="122"/>
      <c r="C26" s="122"/>
      <c r="D26" s="122"/>
      <c r="E26" s="122"/>
      <c r="F26" s="123"/>
    </row>
    <row r="27" spans="1:6" s="9" customFormat="1" ht="48" customHeight="1" x14ac:dyDescent="0.2">
      <c r="A27" s="134" t="s">
        <v>9</v>
      </c>
      <c r="B27" s="135"/>
      <c r="C27" s="2" t="s">
        <v>10</v>
      </c>
      <c r="D27" s="82" t="s">
        <v>11</v>
      </c>
      <c r="E27" s="82"/>
      <c r="F27" s="25" t="s">
        <v>58</v>
      </c>
    </row>
    <row r="28" spans="1:6" ht="28.5" customHeight="1" x14ac:dyDescent="0.25">
      <c r="A28" s="130" t="s">
        <v>13</v>
      </c>
      <c r="B28" s="131"/>
      <c r="C28" s="51">
        <f t="shared" ref="C28" si="0">$F$9</f>
        <v>62765</v>
      </c>
      <c r="D28" s="120">
        <v>0.105</v>
      </c>
      <c r="E28" s="120"/>
      <c r="F28" s="52">
        <f>C28*D28</f>
        <v>6590.3249999999998</v>
      </c>
    </row>
    <row r="29" spans="1:6" ht="19.5" customHeight="1" x14ac:dyDescent="0.25">
      <c r="A29" s="85" t="s">
        <v>59</v>
      </c>
      <c r="B29" s="86"/>
      <c r="C29" s="86"/>
      <c r="D29" s="86"/>
      <c r="E29" s="86"/>
      <c r="F29" s="29">
        <f>SUM(F28:F28)</f>
        <v>6590.3249999999998</v>
      </c>
    </row>
    <row r="30" spans="1:6" ht="92.25" customHeight="1" x14ac:dyDescent="0.25">
      <c r="A30" s="127" t="s">
        <v>121</v>
      </c>
      <c r="B30" s="132"/>
      <c r="C30" s="132"/>
      <c r="D30" s="132"/>
      <c r="E30" s="132"/>
      <c r="F30" s="133"/>
    </row>
    <row r="31" spans="1:6" ht="32.25" customHeight="1" thickBot="1" x14ac:dyDescent="0.3">
      <c r="A31" s="93" t="s">
        <v>122</v>
      </c>
      <c r="B31" s="94"/>
      <c r="C31" s="94"/>
      <c r="D31" s="94"/>
      <c r="E31" s="94"/>
      <c r="F31" s="95"/>
    </row>
    <row r="32" spans="1:6" customFormat="1" ht="21" customHeight="1" thickBot="1" x14ac:dyDescent="0.3"/>
    <row r="33" spans="1:6" ht="39" customHeight="1" x14ac:dyDescent="0.25">
      <c r="A33" s="105" t="s">
        <v>90</v>
      </c>
      <c r="B33" s="106"/>
      <c r="C33" s="106"/>
      <c r="D33" s="106"/>
      <c r="E33" s="106"/>
      <c r="F33" s="107"/>
    </row>
    <row r="34" spans="1:6" ht="27" customHeight="1" x14ac:dyDescent="0.25">
      <c r="A34" s="96" t="s">
        <v>83</v>
      </c>
      <c r="B34" s="97"/>
      <c r="C34" s="97"/>
      <c r="D34" s="97"/>
      <c r="E34" s="97"/>
      <c r="F34" s="98"/>
    </row>
    <row r="35" spans="1:6" s="9" customFormat="1" ht="63" customHeight="1" x14ac:dyDescent="0.2">
      <c r="A35" s="24" t="s">
        <v>14</v>
      </c>
      <c r="B35" s="2" t="s">
        <v>31</v>
      </c>
      <c r="C35" s="2" t="s">
        <v>19</v>
      </c>
      <c r="D35" s="2" t="s">
        <v>29</v>
      </c>
      <c r="E35" s="4" t="s">
        <v>21</v>
      </c>
      <c r="F35" s="25" t="s">
        <v>60</v>
      </c>
    </row>
    <row r="36" spans="1:6" ht="99.75" customHeight="1" x14ac:dyDescent="0.25">
      <c r="A36" s="49" t="s">
        <v>15</v>
      </c>
      <c r="B36" s="50" t="s">
        <v>91</v>
      </c>
      <c r="C36" s="55" t="s">
        <v>25</v>
      </c>
      <c r="D36" s="56">
        <v>500</v>
      </c>
      <c r="E36" s="57">
        <v>20</v>
      </c>
      <c r="F36" s="58">
        <f>D36*E36</f>
        <v>10000</v>
      </c>
    </row>
    <row r="37" spans="1:6" ht="63" x14ac:dyDescent="0.25">
      <c r="A37" s="49"/>
      <c r="B37" s="59" t="s">
        <v>27</v>
      </c>
      <c r="C37" s="55" t="s">
        <v>26</v>
      </c>
      <c r="D37" s="56">
        <v>183</v>
      </c>
      <c r="E37" s="57">
        <f>20*3</f>
        <v>60</v>
      </c>
      <c r="F37" s="58">
        <f>D37*E37</f>
        <v>10980</v>
      </c>
    </row>
    <row r="38" spans="1:6" ht="78.75" x14ac:dyDescent="0.25">
      <c r="A38" s="49"/>
      <c r="B38" s="59" t="s">
        <v>28</v>
      </c>
      <c r="C38" s="55" t="s">
        <v>26</v>
      </c>
      <c r="D38" s="56">
        <v>127</v>
      </c>
      <c r="E38" s="57">
        <f>20*3</f>
        <v>60</v>
      </c>
      <c r="F38" s="58">
        <f>D38*E38</f>
        <v>7620</v>
      </c>
    </row>
    <row r="39" spans="1:6" ht="47.25" x14ac:dyDescent="0.25">
      <c r="A39" s="60" t="s">
        <v>16</v>
      </c>
      <c r="B39" s="50" t="s">
        <v>30</v>
      </c>
      <c r="C39" s="55" t="s">
        <v>26</v>
      </c>
      <c r="D39" s="56">
        <v>500</v>
      </c>
      <c r="E39" s="57">
        <v>3</v>
      </c>
      <c r="F39" s="58">
        <f>D39*E39</f>
        <v>1500</v>
      </c>
    </row>
    <row r="40" spans="1:6" s="10" customFormat="1" ht="18.75" customHeight="1" x14ac:dyDescent="0.2">
      <c r="A40" s="85" t="s">
        <v>61</v>
      </c>
      <c r="B40" s="86"/>
      <c r="C40" s="86"/>
      <c r="D40" s="86"/>
      <c r="E40" s="86"/>
      <c r="F40" s="30">
        <f>SUM(F36:F39)</f>
        <v>30100</v>
      </c>
    </row>
    <row r="41" spans="1:6" ht="72" customHeight="1" x14ac:dyDescent="0.25">
      <c r="A41" s="127" t="s">
        <v>137</v>
      </c>
      <c r="B41" s="128"/>
      <c r="C41" s="128"/>
      <c r="D41" s="128"/>
      <c r="E41" s="128"/>
      <c r="F41" s="129"/>
    </row>
    <row r="42" spans="1:6" ht="27" customHeight="1" x14ac:dyDescent="0.25">
      <c r="A42" s="96" t="s">
        <v>62</v>
      </c>
      <c r="B42" s="97"/>
      <c r="C42" s="97"/>
      <c r="D42" s="97"/>
      <c r="E42" s="97"/>
      <c r="F42" s="98"/>
    </row>
    <row r="43" spans="1:6" s="9" customFormat="1" ht="63" customHeight="1" x14ac:dyDescent="0.2">
      <c r="A43" s="24" t="s">
        <v>14</v>
      </c>
      <c r="B43" s="2" t="s">
        <v>31</v>
      </c>
      <c r="C43" s="2" t="s">
        <v>19</v>
      </c>
      <c r="D43" s="2" t="s">
        <v>29</v>
      </c>
      <c r="E43" s="4" t="s">
        <v>21</v>
      </c>
      <c r="F43" s="25" t="s">
        <v>60</v>
      </c>
    </row>
    <row r="44" spans="1:6" ht="99.75" customHeight="1" x14ac:dyDescent="0.25">
      <c r="A44" s="49" t="s">
        <v>15</v>
      </c>
      <c r="B44" s="50" t="s">
        <v>92</v>
      </c>
      <c r="C44" s="55" t="s">
        <v>25</v>
      </c>
      <c r="D44" s="61">
        <v>500</v>
      </c>
      <c r="E44" s="57">
        <v>20</v>
      </c>
      <c r="F44" s="58">
        <f>D44*E44</f>
        <v>10000</v>
      </c>
    </row>
    <row r="45" spans="1:6" ht="63" x14ac:dyDescent="0.25">
      <c r="A45" s="49"/>
      <c r="B45" s="59" t="s">
        <v>63</v>
      </c>
      <c r="C45" s="55" t="s">
        <v>26</v>
      </c>
      <c r="D45" s="61">
        <v>175</v>
      </c>
      <c r="E45" s="57">
        <f>20*3</f>
        <v>60</v>
      </c>
      <c r="F45" s="58">
        <f>D45*E45</f>
        <v>10500</v>
      </c>
    </row>
    <row r="46" spans="1:6" ht="78.75" x14ac:dyDescent="0.25">
      <c r="A46" s="49"/>
      <c r="B46" s="59" t="s">
        <v>28</v>
      </c>
      <c r="C46" s="55" t="s">
        <v>26</v>
      </c>
      <c r="D46" s="61">
        <v>267</v>
      </c>
      <c r="E46" s="57">
        <f>20*3</f>
        <v>60</v>
      </c>
      <c r="F46" s="58">
        <f>D46*E46</f>
        <v>16020</v>
      </c>
    </row>
    <row r="47" spans="1:6" ht="47.25" x14ac:dyDescent="0.25">
      <c r="A47" s="60" t="s">
        <v>16</v>
      </c>
      <c r="B47" s="50" t="s">
        <v>64</v>
      </c>
      <c r="C47" s="55" t="s">
        <v>26</v>
      </c>
      <c r="D47" s="61">
        <v>500</v>
      </c>
      <c r="E47" s="57">
        <v>3</v>
      </c>
      <c r="F47" s="58">
        <f>D47*E47</f>
        <v>1500</v>
      </c>
    </row>
    <row r="48" spans="1:6" s="10" customFormat="1" ht="18.75" customHeight="1" x14ac:dyDescent="0.2">
      <c r="A48" s="85" t="s">
        <v>65</v>
      </c>
      <c r="B48" s="86"/>
      <c r="C48" s="86"/>
      <c r="D48" s="86"/>
      <c r="E48" s="86"/>
      <c r="F48" s="30">
        <f>SUM(F44:F47)</f>
        <v>38020</v>
      </c>
    </row>
    <row r="49" spans="1:6" ht="98.25" customHeight="1" x14ac:dyDescent="0.25">
      <c r="A49" s="127" t="s">
        <v>123</v>
      </c>
      <c r="B49" s="128"/>
      <c r="C49" s="128"/>
      <c r="D49" s="128"/>
      <c r="E49" s="128"/>
      <c r="F49" s="129"/>
    </row>
    <row r="50" spans="1:6" ht="33" customHeight="1" thickBot="1" x14ac:dyDescent="0.3">
      <c r="A50" s="93" t="s">
        <v>122</v>
      </c>
      <c r="B50" s="94"/>
      <c r="C50" s="94"/>
      <c r="D50" s="94"/>
      <c r="E50" s="94"/>
      <c r="F50" s="95"/>
    </row>
    <row r="51" spans="1:6" customFormat="1" ht="21" customHeight="1" thickBot="1" x14ac:dyDescent="0.3"/>
    <row r="52" spans="1:6" ht="39" customHeight="1" x14ac:dyDescent="0.25">
      <c r="A52" s="105" t="s">
        <v>87</v>
      </c>
      <c r="B52" s="106"/>
      <c r="C52" s="106"/>
      <c r="D52" s="106"/>
      <c r="E52" s="106"/>
      <c r="F52" s="107"/>
    </row>
    <row r="53" spans="1:6" ht="27" customHeight="1" x14ac:dyDescent="0.25">
      <c r="A53" s="96" t="s">
        <v>82</v>
      </c>
      <c r="B53" s="97"/>
      <c r="C53" s="97"/>
      <c r="D53" s="97"/>
      <c r="E53" s="97"/>
      <c r="F53" s="98"/>
    </row>
    <row r="54" spans="1:6" s="9" customFormat="1" ht="63" customHeight="1" x14ac:dyDescent="0.2">
      <c r="A54" s="27" t="s">
        <v>31</v>
      </c>
      <c r="B54" s="4" t="s">
        <v>19</v>
      </c>
      <c r="C54" s="4" t="s">
        <v>20</v>
      </c>
      <c r="D54" s="82" t="s">
        <v>21</v>
      </c>
      <c r="E54" s="82"/>
      <c r="F54" s="8" t="s">
        <v>73</v>
      </c>
    </row>
    <row r="55" spans="1:6" ht="22.5" customHeight="1" x14ac:dyDescent="0.25">
      <c r="A55" s="62" t="s">
        <v>69</v>
      </c>
      <c r="B55" s="63"/>
      <c r="C55" s="63"/>
      <c r="D55" s="136">
        <v>0</v>
      </c>
      <c r="E55" s="136"/>
      <c r="F55" s="64">
        <v>0</v>
      </c>
    </row>
    <row r="56" spans="1:6" ht="15.75" x14ac:dyDescent="0.25">
      <c r="A56" s="137" t="s">
        <v>67</v>
      </c>
      <c r="B56" s="138"/>
      <c r="C56" s="138"/>
      <c r="D56" s="138"/>
      <c r="E56" s="139"/>
      <c r="F56" s="31">
        <f>SUM(F55)</f>
        <v>0</v>
      </c>
    </row>
    <row r="57" spans="1:6" ht="78" customHeight="1" x14ac:dyDescent="0.25">
      <c r="A57" s="87" t="s">
        <v>124</v>
      </c>
      <c r="B57" s="88"/>
      <c r="C57" s="88"/>
      <c r="D57" s="88"/>
      <c r="E57" s="88"/>
      <c r="F57" s="89"/>
    </row>
    <row r="58" spans="1:6" ht="27" customHeight="1" x14ac:dyDescent="0.25">
      <c r="A58" s="96" t="s">
        <v>66</v>
      </c>
      <c r="B58" s="97"/>
      <c r="C58" s="97"/>
      <c r="D58" s="97"/>
      <c r="E58" s="97"/>
      <c r="F58" s="98"/>
    </row>
    <row r="59" spans="1:6" s="9" customFormat="1" ht="63" customHeight="1" x14ac:dyDescent="0.2">
      <c r="A59" s="27" t="s">
        <v>31</v>
      </c>
      <c r="B59" s="4" t="s">
        <v>19</v>
      </c>
      <c r="C59" s="4" t="s">
        <v>20</v>
      </c>
      <c r="D59" s="82" t="s">
        <v>21</v>
      </c>
      <c r="E59" s="82"/>
      <c r="F59" s="8" t="s">
        <v>73</v>
      </c>
    </row>
    <row r="60" spans="1:6" ht="25.5" customHeight="1" x14ac:dyDescent="0.25">
      <c r="A60" s="62" t="s">
        <v>69</v>
      </c>
      <c r="B60" s="63"/>
      <c r="C60" s="63"/>
      <c r="D60" s="136">
        <v>0</v>
      </c>
      <c r="E60" s="136"/>
      <c r="F60" s="64">
        <v>0</v>
      </c>
    </row>
    <row r="61" spans="1:6" ht="15.75" x14ac:dyDescent="0.25">
      <c r="A61" s="137" t="s">
        <v>68</v>
      </c>
      <c r="B61" s="138"/>
      <c r="C61" s="138"/>
      <c r="D61" s="138"/>
      <c r="E61" s="139"/>
      <c r="F61" s="31">
        <f>SUM(F60)</f>
        <v>0</v>
      </c>
    </row>
    <row r="62" spans="1:6" ht="87.75" customHeight="1" x14ac:dyDescent="0.25">
      <c r="A62" s="90" t="s">
        <v>125</v>
      </c>
      <c r="B62" s="88"/>
      <c r="C62" s="88"/>
      <c r="D62" s="88"/>
      <c r="E62" s="88"/>
      <c r="F62" s="89"/>
    </row>
    <row r="63" spans="1:6" ht="24.95" customHeight="1" thickBot="1" x14ac:dyDescent="0.3">
      <c r="A63" s="93" t="s">
        <v>122</v>
      </c>
      <c r="B63" s="94"/>
      <c r="C63" s="94"/>
      <c r="D63" s="94"/>
      <c r="E63" s="94"/>
      <c r="F63" s="95"/>
    </row>
    <row r="64" spans="1:6" ht="21" customHeight="1" thickBot="1" x14ac:dyDescent="0.3">
      <c r="A64" s="26"/>
      <c r="B64" s="26"/>
      <c r="C64" s="26"/>
      <c r="D64" s="26"/>
      <c r="E64" s="26"/>
      <c r="F64" s="26"/>
    </row>
    <row r="65" spans="1:6" ht="26.25" customHeight="1" x14ac:dyDescent="0.25">
      <c r="A65" s="105" t="s">
        <v>93</v>
      </c>
      <c r="B65" s="106"/>
      <c r="C65" s="106"/>
      <c r="D65" s="106"/>
      <c r="E65" s="106"/>
      <c r="F65" s="107"/>
    </row>
    <row r="66" spans="1:6" ht="27" customHeight="1" x14ac:dyDescent="0.25">
      <c r="A66" s="96" t="s">
        <v>81</v>
      </c>
      <c r="B66" s="97"/>
      <c r="C66" s="97"/>
      <c r="D66" s="97"/>
      <c r="E66" s="97"/>
      <c r="F66" s="98"/>
    </row>
    <row r="67" spans="1:6" s="9" customFormat="1" ht="63" customHeight="1" x14ac:dyDescent="0.2">
      <c r="A67" s="27" t="s">
        <v>31</v>
      </c>
      <c r="B67" s="4" t="s">
        <v>19</v>
      </c>
      <c r="C67" s="4" t="s">
        <v>20</v>
      </c>
      <c r="D67" s="82" t="s">
        <v>21</v>
      </c>
      <c r="E67" s="82"/>
      <c r="F67" s="25" t="s">
        <v>73</v>
      </c>
    </row>
    <row r="68" spans="1:6" ht="24.75" customHeight="1" x14ac:dyDescent="0.25">
      <c r="A68" s="65" t="s">
        <v>17</v>
      </c>
      <c r="B68" s="63" t="s">
        <v>22</v>
      </c>
      <c r="C68" s="66">
        <v>50</v>
      </c>
      <c r="D68" s="84">
        <v>12</v>
      </c>
      <c r="E68" s="84"/>
      <c r="F68" s="67">
        <f>C68*D68</f>
        <v>600</v>
      </c>
    </row>
    <row r="69" spans="1:6" ht="24.75" customHeight="1" x14ac:dyDescent="0.25">
      <c r="A69" s="65" t="s">
        <v>112</v>
      </c>
      <c r="B69" s="63"/>
      <c r="C69" s="66">
        <v>900</v>
      </c>
      <c r="D69" s="84">
        <v>1</v>
      </c>
      <c r="E69" s="84"/>
      <c r="F69" s="67">
        <f>C69*D69</f>
        <v>900</v>
      </c>
    </row>
    <row r="70" spans="1:6" ht="21" customHeight="1" x14ac:dyDescent="0.25">
      <c r="A70" s="85" t="s">
        <v>70</v>
      </c>
      <c r="B70" s="86"/>
      <c r="C70" s="86"/>
      <c r="D70" s="86"/>
      <c r="E70" s="86"/>
      <c r="F70" s="30">
        <f>SUM(F68:F69)</f>
        <v>1500</v>
      </c>
    </row>
    <row r="71" spans="1:6" ht="88.5" customHeight="1" x14ac:dyDescent="0.25">
      <c r="A71" s="87" t="s">
        <v>126</v>
      </c>
      <c r="B71" s="88"/>
      <c r="C71" s="88"/>
      <c r="D71" s="88"/>
      <c r="E71" s="88"/>
      <c r="F71" s="89"/>
    </row>
    <row r="72" spans="1:6" ht="27" customHeight="1" x14ac:dyDescent="0.25">
      <c r="A72" s="96" t="s">
        <v>71</v>
      </c>
      <c r="B72" s="97"/>
      <c r="C72" s="97"/>
      <c r="D72" s="97"/>
      <c r="E72" s="97"/>
      <c r="F72" s="98"/>
    </row>
    <row r="73" spans="1:6" s="9" customFormat="1" ht="63" customHeight="1" x14ac:dyDescent="0.2">
      <c r="A73" s="27" t="s">
        <v>31</v>
      </c>
      <c r="B73" s="4" t="s">
        <v>19</v>
      </c>
      <c r="C73" s="4" t="s">
        <v>20</v>
      </c>
      <c r="D73" s="82" t="s">
        <v>21</v>
      </c>
      <c r="E73" s="82"/>
      <c r="F73" s="25" t="s">
        <v>73</v>
      </c>
    </row>
    <row r="74" spans="1:6" ht="15.75" customHeight="1" x14ac:dyDescent="0.25">
      <c r="A74" s="65" t="s">
        <v>113</v>
      </c>
      <c r="B74" s="63"/>
      <c r="C74" s="66">
        <v>300</v>
      </c>
      <c r="D74" s="84">
        <v>1</v>
      </c>
      <c r="E74" s="84"/>
      <c r="F74" s="67">
        <f>C74*D74</f>
        <v>300</v>
      </c>
    </row>
    <row r="75" spans="1:6" ht="15.75" x14ac:dyDescent="0.25">
      <c r="A75" s="65" t="s">
        <v>18</v>
      </c>
      <c r="B75" s="63" t="s">
        <v>22</v>
      </c>
      <c r="C75" s="66">
        <v>37</v>
      </c>
      <c r="D75" s="84">
        <v>12</v>
      </c>
      <c r="E75" s="84"/>
      <c r="F75" s="67">
        <f>C75*D75</f>
        <v>444</v>
      </c>
    </row>
    <row r="76" spans="1:6" ht="15.75" customHeight="1" x14ac:dyDescent="0.25">
      <c r="A76" s="85" t="s">
        <v>72</v>
      </c>
      <c r="B76" s="86"/>
      <c r="C76" s="86"/>
      <c r="D76" s="86"/>
      <c r="E76" s="86"/>
      <c r="F76" s="30">
        <f>SUM(F74:F75)</f>
        <v>744</v>
      </c>
    </row>
    <row r="77" spans="1:6" ht="87.75" customHeight="1" x14ac:dyDescent="0.25">
      <c r="A77" s="90" t="s">
        <v>127</v>
      </c>
      <c r="B77" s="88"/>
      <c r="C77" s="88"/>
      <c r="D77" s="88"/>
      <c r="E77" s="88"/>
      <c r="F77" s="89"/>
    </row>
    <row r="78" spans="1:6" ht="24.95" customHeight="1" thickBot="1" x14ac:dyDescent="0.3">
      <c r="A78" s="93" t="s">
        <v>128</v>
      </c>
      <c r="B78" s="94"/>
      <c r="C78" s="94"/>
      <c r="D78" s="94"/>
      <c r="E78" s="94"/>
      <c r="F78" s="95"/>
    </row>
    <row r="79" spans="1:6" customFormat="1" ht="21" customHeight="1" thickBot="1" x14ac:dyDescent="0.3"/>
    <row r="80" spans="1:6" ht="73.5" customHeight="1" x14ac:dyDescent="0.25">
      <c r="A80" s="105" t="s">
        <v>94</v>
      </c>
      <c r="B80" s="106"/>
      <c r="C80" s="106"/>
      <c r="D80" s="106"/>
      <c r="E80" s="106"/>
      <c r="F80" s="107"/>
    </row>
    <row r="81" spans="1:6" ht="27" customHeight="1" x14ac:dyDescent="0.25">
      <c r="A81" s="96" t="s">
        <v>85</v>
      </c>
      <c r="B81" s="97"/>
      <c r="C81" s="97"/>
      <c r="D81" s="97"/>
      <c r="E81" s="97"/>
      <c r="F81" s="98"/>
    </row>
    <row r="82" spans="1:6" ht="63" customHeight="1" x14ac:dyDescent="0.25">
      <c r="A82" s="28" t="s">
        <v>33</v>
      </c>
      <c r="B82" s="5" t="s">
        <v>19</v>
      </c>
      <c r="C82" s="6" t="s">
        <v>24</v>
      </c>
      <c r="D82" s="82" t="s">
        <v>21</v>
      </c>
      <c r="E82" s="82"/>
      <c r="F82" s="25" t="s">
        <v>73</v>
      </c>
    </row>
    <row r="83" spans="1:6" ht="15" customHeight="1" x14ac:dyDescent="0.25">
      <c r="A83" s="113" t="s">
        <v>134</v>
      </c>
      <c r="B83" s="114"/>
      <c r="C83" s="114"/>
      <c r="D83" s="114"/>
      <c r="E83" s="114"/>
      <c r="F83" s="115"/>
    </row>
    <row r="84" spans="1:6" ht="42.75" customHeight="1" x14ac:dyDescent="0.25">
      <c r="A84" s="49" t="s">
        <v>32</v>
      </c>
      <c r="B84" s="50" t="s">
        <v>26</v>
      </c>
      <c r="C84" s="68">
        <v>350</v>
      </c>
      <c r="D84" s="84">
        <v>12</v>
      </c>
      <c r="E84" s="84"/>
      <c r="F84" s="58">
        <f>C84*D84</f>
        <v>4200</v>
      </c>
    </row>
    <row r="85" spans="1:6" ht="55.5" customHeight="1" x14ac:dyDescent="0.25">
      <c r="A85" s="49" t="s">
        <v>34</v>
      </c>
      <c r="B85" s="59" t="s">
        <v>25</v>
      </c>
      <c r="C85" s="68">
        <v>1200</v>
      </c>
      <c r="D85" s="84">
        <v>1</v>
      </c>
      <c r="E85" s="84"/>
      <c r="F85" s="58">
        <f>C85*D85</f>
        <v>1200</v>
      </c>
    </row>
    <row r="86" spans="1:6" ht="39" customHeight="1" x14ac:dyDescent="0.25">
      <c r="A86" s="49" t="s">
        <v>114</v>
      </c>
      <c r="B86" s="59" t="s">
        <v>26</v>
      </c>
      <c r="C86" s="68">
        <v>275</v>
      </c>
      <c r="D86" s="84">
        <v>12</v>
      </c>
      <c r="E86" s="84"/>
      <c r="F86" s="58">
        <f>C86*D86</f>
        <v>3300</v>
      </c>
    </row>
    <row r="87" spans="1:6" ht="55.5" customHeight="1" x14ac:dyDescent="0.25">
      <c r="A87" s="49" t="s">
        <v>35</v>
      </c>
      <c r="B87" s="59" t="s">
        <v>25</v>
      </c>
      <c r="C87" s="68">
        <v>1200</v>
      </c>
      <c r="D87" s="84">
        <v>1</v>
      </c>
      <c r="E87" s="84"/>
      <c r="F87" s="58">
        <f>C87*D87</f>
        <v>1200</v>
      </c>
    </row>
    <row r="88" spans="1:6" ht="15" customHeight="1" x14ac:dyDescent="0.25">
      <c r="A88" s="113" t="s">
        <v>135</v>
      </c>
      <c r="B88" s="114"/>
      <c r="C88" s="114"/>
      <c r="D88" s="114"/>
      <c r="E88" s="114"/>
      <c r="F88" s="115"/>
    </row>
    <row r="89" spans="1:6" ht="54.75" customHeight="1" x14ac:dyDescent="0.25">
      <c r="A89" s="49" t="s">
        <v>129</v>
      </c>
      <c r="B89" s="59" t="s">
        <v>36</v>
      </c>
      <c r="C89" s="68">
        <v>10000</v>
      </c>
      <c r="D89" s="112">
        <v>1</v>
      </c>
      <c r="E89" s="112"/>
      <c r="F89" s="69">
        <f>C89*D89</f>
        <v>10000</v>
      </c>
    </row>
    <row r="90" spans="1:6" ht="15.75" customHeight="1" x14ac:dyDescent="0.25">
      <c r="A90" s="85" t="s">
        <v>75</v>
      </c>
      <c r="B90" s="86"/>
      <c r="C90" s="86"/>
      <c r="D90" s="86"/>
      <c r="E90" s="86"/>
      <c r="F90" s="32">
        <f>SUM(F84:F89)</f>
        <v>19900</v>
      </c>
    </row>
    <row r="91" spans="1:6" ht="96" customHeight="1" x14ac:dyDescent="0.25">
      <c r="A91" s="87" t="s">
        <v>130</v>
      </c>
      <c r="B91" s="88"/>
      <c r="C91" s="88"/>
      <c r="D91" s="88"/>
      <c r="E91" s="88"/>
      <c r="F91" s="89"/>
    </row>
    <row r="92" spans="1:6" ht="27" customHeight="1" x14ac:dyDescent="0.25">
      <c r="A92" s="96" t="s">
        <v>74</v>
      </c>
      <c r="B92" s="97"/>
      <c r="C92" s="97"/>
      <c r="D92" s="97"/>
      <c r="E92" s="97"/>
      <c r="F92" s="98"/>
    </row>
    <row r="93" spans="1:6" ht="63" customHeight="1" x14ac:dyDescent="0.25">
      <c r="A93" s="28" t="s">
        <v>33</v>
      </c>
      <c r="B93" s="5" t="s">
        <v>19</v>
      </c>
      <c r="C93" s="6" t="s">
        <v>24</v>
      </c>
      <c r="D93" s="82" t="s">
        <v>21</v>
      </c>
      <c r="E93" s="82"/>
      <c r="F93" s="25" t="s">
        <v>73</v>
      </c>
    </row>
    <row r="94" spans="1:6" ht="15" customHeight="1" x14ac:dyDescent="0.25">
      <c r="A94" s="113" t="s">
        <v>136</v>
      </c>
      <c r="B94" s="114"/>
      <c r="C94" s="114"/>
      <c r="D94" s="114"/>
      <c r="E94" s="114"/>
      <c r="F94" s="115"/>
    </row>
    <row r="95" spans="1:6" ht="51.75" customHeight="1" x14ac:dyDescent="0.25">
      <c r="A95" s="49" t="s">
        <v>32</v>
      </c>
      <c r="B95" s="50" t="s">
        <v>26</v>
      </c>
      <c r="C95" s="68">
        <v>350</v>
      </c>
      <c r="D95" s="84">
        <v>12</v>
      </c>
      <c r="E95" s="84"/>
      <c r="F95" s="58">
        <f>C95*D95</f>
        <v>4200</v>
      </c>
    </row>
    <row r="96" spans="1:6" ht="38.25" customHeight="1" x14ac:dyDescent="0.25">
      <c r="A96" s="49" t="s">
        <v>114</v>
      </c>
      <c r="B96" s="59" t="s">
        <v>26</v>
      </c>
      <c r="C96" s="68">
        <v>275</v>
      </c>
      <c r="D96" s="84">
        <v>12</v>
      </c>
      <c r="E96" s="84"/>
      <c r="F96" s="58">
        <f>C96*D96</f>
        <v>3300</v>
      </c>
    </row>
    <row r="97" spans="1:6" ht="15.75" customHeight="1" x14ac:dyDescent="0.25">
      <c r="A97" s="85" t="s">
        <v>76</v>
      </c>
      <c r="B97" s="86"/>
      <c r="C97" s="86"/>
      <c r="D97" s="86"/>
      <c r="E97" s="86"/>
      <c r="F97" s="32">
        <f>SUM(F95:F96)</f>
        <v>7500</v>
      </c>
    </row>
    <row r="98" spans="1:6" ht="123" customHeight="1" x14ac:dyDescent="0.25">
      <c r="A98" s="87" t="s">
        <v>131</v>
      </c>
      <c r="B98" s="88"/>
      <c r="C98" s="88"/>
      <c r="D98" s="88"/>
      <c r="E98" s="88"/>
      <c r="F98" s="89"/>
    </row>
    <row r="99" spans="1:6" ht="32.25" customHeight="1" thickBot="1" x14ac:dyDescent="0.3">
      <c r="A99" s="93" t="s">
        <v>122</v>
      </c>
      <c r="B99" s="94"/>
      <c r="C99" s="94"/>
      <c r="D99" s="94"/>
      <c r="E99" s="94"/>
      <c r="F99" s="95"/>
    </row>
    <row r="100" spans="1:6" ht="21" customHeight="1" thickBot="1" x14ac:dyDescent="0.3">
      <c r="A100" s="26"/>
      <c r="B100" s="26"/>
      <c r="C100" s="26"/>
      <c r="D100" s="26"/>
      <c r="E100" s="26"/>
      <c r="F100" s="26"/>
    </row>
    <row r="101" spans="1:6" customFormat="1" ht="25.5" customHeight="1" x14ac:dyDescent="0.25">
      <c r="A101" s="99" t="s">
        <v>115</v>
      </c>
      <c r="B101" s="100"/>
      <c r="C101" s="100"/>
      <c r="D101" s="100"/>
      <c r="E101" s="100"/>
      <c r="F101" s="101"/>
    </row>
    <row r="102" spans="1:6" customFormat="1" ht="30.75" customHeight="1" thickBot="1" x14ac:dyDescent="0.3">
      <c r="A102" s="102" t="s">
        <v>99</v>
      </c>
      <c r="B102" s="103"/>
      <c r="C102" s="103"/>
      <c r="D102" s="103"/>
      <c r="E102" s="103"/>
      <c r="F102" s="104"/>
    </row>
    <row r="103" spans="1:6" customFormat="1" ht="21" customHeight="1" thickBot="1" x14ac:dyDescent="0.3">
      <c r="A103" s="41"/>
      <c r="B103" s="41"/>
      <c r="C103" s="41"/>
      <c r="D103" s="41"/>
      <c r="E103" s="41"/>
      <c r="F103" s="41"/>
    </row>
    <row r="104" spans="1:6" ht="27" customHeight="1" x14ac:dyDescent="0.25">
      <c r="A104" s="117" t="s">
        <v>95</v>
      </c>
      <c r="B104" s="118"/>
      <c r="C104" s="118"/>
      <c r="D104" s="118"/>
      <c r="E104" s="118"/>
      <c r="F104" s="119"/>
    </row>
    <row r="105" spans="1:6" ht="27" customHeight="1" x14ac:dyDescent="0.25">
      <c r="A105" s="96" t="s">
        <v>86</v>
      </c>
      <c r="B105" s="97"/>
      <c r="C105" s="97"/>
      <c r="D105" s="97"/>
      <c r="E105" s="97"/>
      <c r="F105" s="98"/>
    </row>
    <row r="106" spans="1:6" ht="63" customHeight="1" x14ac:dyDescent="0.25">
      <c r="A106" s="27" t="s">
        <v>31</v>
      </c>
      <c r="B106" s="4" t="s">
        <v>19</v>
      </c>
      <c r="C106" s="4" t="s">
        <v>20</v>
      </c>
      <c r="D106" s="82" t="s">
        <v>21</v>
      </c>
      <c r="E106" s="82"/>
      <c r="F106" s="25" t="s">
        <v>73</v>
      </c>
    </row>
    <row r="107" spans="1:6" ht="32.25" customHeight="1" x14ac:dyDescent="0.25">
      <c r="A107" s="49" t="s">
        <v>96</v>
      </c>
      <c r="B107" s="70" t="s">
        <v>22</v>
      </c>
      <c r="C107" s="71">
        <v>100</v>
      </c>
      <c r="D107" s="83">
        <v>12</v>
      </c>
      <c r="E107" s="83"/>
      <c r="F107" s="69">
        <f>C107*D107</f>
        <v>1200</v>
      </c>
    </row>
    <row r="108" spans="1:6" ht="41.25" customHeight="1" x14ac:dyDescent="0.25">
      <c r="A108" s="49" t="s">
        <v>97</v>
      </c>
      <c r="B108" s="70" t="s">
        <v>26</v>
      </c>
      <c r="C108" s="71">
        <v>800</v>
      </c>
      <c r="D108" s="83">
        <v>3</v>
      </c>
      <c r="E108" s="83"/>
      <c r="F108" s="69">
        <f>C108*D108</f>
        <v>2400</v>
      </c>
    </row>
    <row r="109" spans="1:6" ht="15.75" customHeight="1" x14ac:dyDescent="0.25">
      <c r="A109" s="85" t="s">
        <v>78</v>
      </c>
      <c r="B109" s="86"/>
      <c r="C109" s="86"/>
      <c r="D109" s="86"/>
      <c r="E109" s="86"/>
      <c r="F109" s="33">
        <f>SUM(F107:F108)</f>
        <v>3600</v>
      </c>
    </row>
    <row r="110" spans="1:6" ht="132" customHeight="1" x14ac:dyDescent="0.25">
      <c r="A110" s="90" t="s">
        <v>132</v>
      </c>
      <c r="B110" s="91"/>
      <c r="C110" s="91"/>
      <c r="D110" s="91"/>
      <c r="E110" s="91"/>
      <c r="F110" s="92"/>
    </row>
    <row r="111" spans="1:6" ht="27" customHeight="1" x14ac:dyDescent="0.25">
      <c r="A111" s="96" t="s">
        <v>77</v>
      </c>
      <c r="B111" s="97"/>
      <c r="C111" s="97"/>
      <c r="D111" s="97"/>
      <c r="E111" s="97"/>
      <c r="F111" s="98"/>
    </row>
    <row r="112" spans="1:6" ht="63" customHeight="1" x14ac:dyDescent="0.25">
      <c r="A112" s="27" t="s">
        <v>31</v>
      </c>
      <c r="B112" s="4" t="s">
        <v>19</v>
      </c>
      <c r="C112" s="4" t="s">
        <v>20</v>
      </c>
      <c r="D112" s="82" t="s">
        <v>21</v>
      </c>
      <c r="E112" s="82"/>
      <c r="F112" s="25" t="s">
        <v>73</v>
      </c>
    </row>
    <row r="113" spans="1:6" ht="24.75" customHeight="1" x14ac:dyDescent="0.25">
      <c r="A113" s="49" t="s">
        <v>98</v>
      </c>
      <c r="B113" s="70" t="s">
        <v>23</v>
      </c>
      <c r="C113" s="71">
        <v>1000</v>
      </c>
      <c r="D113" s="83">
        <v>12</v>
      </c>
      <c r="E113" s="83"/>
      <c r="F113" s="69">
        <f>C113*D113</f>
        <v>12000</v>
      </c>
    </row>
    <row r="114" spans="1:6" ht="15.75" customHeight="1" x14ac:dyDescent="0.25">
      <c r="A114" s="85" t="s">
        <v>79</v>
      </c>
      <c r="B114" s="86"/>
      <c r="C114" s="86"/>
      <c r="D114" s="86"/>
      <c r="E114" s="86"/>
      <c r="F114" s="33">
        <f>SUM(F113:F113)</f>
        <v>12000</v>
      </c>
    </row>
    <row r="115" spans="1:6" ht="84" customHeight="1" x14ac:dyDescent="0.25">
      <c r="A115" s="90" t="s">
        <v>133</v>
      </c>
      <c r="B115" s="91"/>
      <c r="C115" s="91"/>
      <c r="D115" s="91"/>
      <c r="E115" s="91"/>
      <c r="F115" s="92"/>
    </row>
    <row r="116" spans="1:6" ht="24.95" customHeight="1" thickBot="1" x14ac:dyDescent="0.3">
      <c r="A116" s="93" t="s">
        <v>122</v>
      </c>
      <c r="B116" s="94"/>
      <c r="C116" s="94"/>
      <c r="D116" s="94"/>
      <c r="E116" s="94"/>
      <c r="F116" s="95"/>
    </row>
    <row r="117" spans="1:6" customFormat="1" ht="21" customHeight="1" thickBot="1" x14ac:dyDescent="0.3"/>
    <row r="118" spans="1:6" ht="24.75" customHeight="1" x14ac:dyDescent="0.25">
      <c r="A118" s="105" t="s">
        <v>37</v>
      </c>
      <c r="B118" s="106"/>
      <c r="C118" s="106"/>
      <c r="D118" s="106"/>
      <c r="E118" s="106"/>
      <c r="F118" s="107"/>
    </row>
    <row r="119" spans="1:6" ht="37.5" customHeight="1" x14ac:dyDescent="0.25">
      <c r="A119" s="108" t="s">
        <v>101</v>
      </c>
      <c r="B119" s="109"/>
      <c r="C119" s="109"/>
      <c r="D119" s="109"/>
      <c r="E119" s="109"/>
      <c r="F119" s="34">
        <f>SUM(F9,F24,F40,F56,F70,F90,F109)</f>
        <v>125804.77250000001</v>
      </c>
    </row>
    <row r="120" spans="1:6" ht="33.75" customHeight="1" thickBot="1" x14ac:dyDescent="0.3">
      <c r="A120" s="110" t="s">
        <v>100</v>
      </c>
      <c r="B120" s="111"/>
      <c r="C120" s="111"/>
      <c r="D120" s="111"/>
      <c r="E120" s="111"/>
      <c r="F120" s="43">
        <f>SUM(F14,F29,F48,F61,F76,F97,F114)</f>
        <v>66192.324999999997</v>
      </c>
    </row>
    <row r="121" spans="1:6" ht="15.75" customHeight="1" thickBot="1" x14ac:dyDescent="0.3">
      <c r="A121" s="47"/>
      <c r="B121" s="47"/>
      <c r="C121" s="47"/>
      <c r="D121" s="47"/>
      <c r="E121" s="47"/>
      <c r="F121" s="48"/>
    </row>
    <row r="122" spans="1:6" ht="31.5" customHeight="1" x14ac:dyDescent="0.25">
      <c r="A122" s="105" t="s">
        <v>138</v>
      </c>
      <c r="B122" s="106"/>
      <c r="C122" s="106"/>
      <c r="D122" s="106"/>
      <c r="E122" s="106"/>
      <c r="F122" s="107"/>
    </row>
    <row r="123" spans="1:6" ht="47.25" customHeight="1" x14ac:dyDescent="0.25">
      <c r="A123" s="108" t="s">
        <v>102</v>
      </c>
      <c r="B123" s="109"/>
      <c r="C123" s="109"/>
      <c r="D123" s="109"/>
      <c r="E123" s="44">
        <v>0</v>
      </c>
      <c r="F123" s="42">
        <v>0</v>
      </c>
    </row>
    <row r="124" spans="1:6" ht="47.25" customHeight="1" thickBot="1" x14ac:dyDescent="0.3">
      <c r="A124" s="110" t="s">
        <v>103</v>
      </c>
      <c r="B124" s="111"/>
      <c r="C124" s="111"/>
      <c r="D124" s="111"/>
      <c r="E124" s="45">
        <v>0</v>
      </c>
      <c r="F124" s="46">
        <v>0</v>
      </c>
    </row>
    <row r="125" spans="1:6" ht="15.75" customHeight="1" thickBot="1" x14ac:dyDescent="0.3">
      <c r="A125" s="47"/>
      <c r="B125" s="47"/>
      <c r="C125" s="47"/>
      <c r="D125" s="47"/>
      <c r="E125" s="47"/>
      <c r="F125" s="48"/>
    </row>
    <row r="126" spans="1:6" ht="32.25" customHeight="1" x14ac:dyDescent="0.25">
      <c r="A126" s="105" t="s">
        <v>116</v>
      </c>
      <c r="B126" s="106"/>
      <c r="C126" s="106"/>
      <c r="D126" s="106"/>
      <c r="E126" s="106"/>
      <c r="F126" s="107"/>
    </row>
    <row r="127" spans="1:6" ht="38.25" customHeight="1" x14ac:dyDescent="0.25">
      <c r="A127" s="108" t="s">
        <v>104</v>
      </c>
      <c r="B127" s="109"/>
      <c r="C127" s="109"/>
      <c r="D127" s="109"/>
      <c r="E127" s="109"/>
      <c r="F127" s="42">
        <f>SUM(F119,F123)</f>
        <v>125804.77250000001</v>
      </c>
    </row>
    <row r="128" spans="1:6" ht="39" customHeight="1" thickBot="1" x14ac:dyDescent="0.3">
      <c r="A128" s="110" t="s">
        <v>105</v>
      </c>
      <c r="B128" s="111"/>
      <c r="C128" s="111"/>
      <c r="D128" s="111"/>
      <c r="E128" s="111"/>
      <c r="F128" s="46">
        <f>SUM(F120,F124)</f>
        <v>66192.324999999997</v>
      </c>
    </row>
    <row r="129" spans="1:6" x14ac:dyDescent="0.25">
      <c r="A129" s="11"/>
      <c r="B129" s="11"/>
      <c r="C129" s="12"/>
      <c r="D129" s="13"/>
      <c r="E129" s="11"/>
      <c r="F129" s="12"/>
    </row>
    <row r="130" spans="1:6" x14ac:dyDescent="0.25">
      <c r="A130" s="17"/>
      <c r="B130" s="14"/>
      <c r="C130" s="15"/>
      <c r="D130" s="16"/>
      <c r="E130" s="14"/>
      <c r="F130" s="15"/>
    </row>
    <row r="131" spans="1:6" x14ac:dyDescent="0.25">
      <c r="A131" s="11"/>
      <c r="B131" s="11"/>
      <c r="C131" s="12"/>
      <c r="D131" s="13"/>
      <c r="E131" s="11"/>
      <c r="F131" s="12"/>
    </row>
    <row r="132" spans="1:6" s="3" customFormat="1" ht="24.95" customHeight="1" x14ac:dyDescent="0.3">
      <c r="A132" s="40" t="s">
        <v>80</v>
      </c>
      <c r="B132" s="35"/>
      <c r="C132" s="36"/>
      <c r="D132" s="37"/>
      <c r="E132" s="35"/>
      <c r="F132" s="36"/>
    </row>
    <row r="133" spans="1:6" s="3" customFormat="1" ht="16.5" customHeight="1" x14ac:dyDescent="0.3">
      <c r="A133" s="40"/>
      <c r="B133" s="35"/>
      <c r="C133" s="36"/>
      <c r="D133" s="37"/>
      <c r="E133" s="35"/>
      <c r="F133" s="36"/>
    </row>
    <row r="134" spans="1:6" s="3" customFormat="1" ht="33" customHeight="1" x14ac:dyDescent="0.25">
      <c r="A134" s="20" t="s">
        <v>0</v>
      </c>
      <c r="B134" s="116" t="s">
        <v>110</v>
      </c>
      <c r="C134" s="77"/>
      <c r="D134" s="76" t="s">
        <v>111</v>
      </c>
      <c r="E134" s="77"/>
      <c r="F134" s="22" t="s">
        <v>38</v>
      </c>
    </row>
    <row r="135" spans="1:6" s="3" customFormat="1" ht="24.95" customHeight="1" x14ac:dyDescent="0.25">
      <c r="A135" s="21" t="s">
        <v>39</v>
      </c>
      <c r="B135" s="74">
        <f>F9</f>
        <v>62765</v>
      </c>
      <c r="C135" s="75"/>
      <c r="D135" s="74">
        <f>F14</f>
        <v>1338</v>
      </c>
      <c r="E135" s="74"/>
      <c r="F135" s="23">
        <f t="shared" ref="F135:F145" si="1">SUM(B135+D135)</f>
        <v>64103</v>
      </c>
    </row>
    <row r="136" spans="1:6" s="3" customFormat="1" ht="24.95" customHeight="1" x14ac:dyDescent="0.25">
      <c r="A136" s="21" t="s">
        <v>40</v>
      </c>
      <c r="B136" s="74">
        <f>F24</f>
        <v>7939.7725</v>
      </c>
      <c r="C136" s="75"/>
      <c r="D136" s="78">
        <f>F29</f>
        <v>6590.3249999999998</v>
      </c>
      <c r="E136" s="75"/>
      <c r="F136" s="23">
        <f t="shared" si="1"/>
        <v>14530.0975</v>
      </c>
    </row>
    <row r="137" spans="1:6" s="3" customFormat="1" ht="24.95" customHeight="1" x14ac:dyDescent="0.25">
      <c r="A137" s="21" t="s">
        <v>41</v>
      </c>
      <c r="B137" s="74">
        <f>F40</f>
        <v>30100</v>
      </c>
      <c r="C137" s="75"/>
      <c r="D137" s="78">
        <f>F48</f>
        <v>38020</v>
      </c>
      <c r="E137" s="75"/>
      <c r="F137" s="23">
        <f t="shared" si="1"/>
        <v>68120</v>
      </c>
    </row>
    <row r="138" spans="1:6" s="3" customFormat="1" ht="24.95" customHeight="1" x14ac:dyDescent="0.25">
      <c r="A138" s="21" t="s">
        <v>42</v>
      </c>
      <c r="B138" s="81">
        <f>F56</f>
        <v>0</v>
      </c>
      <c r="C138" s="80"/>
      <c r="D138" s="79">
        <f>F61</f>
        <v>0</v>
      </c>
      <c r="E138" s="80"/>
      <c r="F138" s="72">
        <f t="shared" si="1"/>
        <v>0</v>
      </c>
    </row>
    <row r="139" spans="1:6" s="3" customFormat="1" ht="24.95" customHeight="1" x14ac:dyDescent="0.25">
      <c r="A139" s="21" t="s">
        <v>43</v>
      </c>
      <c r="B139" s="74">
        <f>F70</f>
        <v>1500</v>
      </c>
      <c r="C139" s="75"/>
      <c r="D139" s="78">
        <f>F76</f>
        <v>744</v>
      </c>
      <c r="E139" s="75"/>
      <c r="F139" s="23">
        <f t="shared" si="1"/>
        <v>2244</v>
      </c>
    </row>
    <row r="140" spans="1:6" s="3" customFormat="1" ht="24.95" customHeight="1" x14ac:dyDescent="0.25">
      <c r="A140" s="21" t="s">
        <v>44</v>
      </c>
      <c r="B140" s="74">
        <f>F90</f>
        <v>19900</v>
      </c>
      <c r="C140" s="75"/>
      <c r="D140" s="78">
        <f>F97</f>
        <v>7500</v>
      </c>
      <c r="E140" s="75"/>
      <c r="F140" s="23">
        <f t="shared" si="1"/>
        <v>27400</v>
      </c>
    </row>
    <row r="141" spans="1:6" s="3" customFormat="1" ht="24.95" customHeight="1" x14ac:dyDescent="0.25">
      <c r="A141" s="21" t="s">
        <v>45</v>
      </c>
      <c r="B141" s="74">
        <f>0</f>
        <v>0</v>
      </c>
      <c r="C141" s="75"/>
      <c r="D141" s="78">
        <f>0</f>
        <v>0</v>
      </c>
      <c r="E141" s="75"/>
      <c r="F141" s="23">
        <f t="shared" si="1"/>
        <v>0</v>
      </c>
    </row>
    <row r="142" spans="1:6" s="3" customFormat="1" ht="24.95" customHeight="1" x14ac:dyDescent="0.25">
      <c r="A142" s="21" t="s">
        <v>1</v>
      </c>
      <c r="B142" s="74">
        <f>F109</f>
        <v>3600</v>
      </c>
      <c r="C142" s="75"/>
      <c r="D142" s="78">
        <f>F114</f>
        <v>12000</v>
      </c>
      <c r="E142" s="75"/>
      <c r="F142" s="23">
        <f t="shared" si="1"/>
        <v>15600</v>
      </c>
    </row>
    <row r="143" spans="1:6" s="3" customFormat="1" ht="30.75" customHeight="1" x14ac:dyDescent="0.25">
      <c r="A143" s="21" t="s">
        <v>2</v>
      </c>
      <c r="B143" s="74">
        <f>SUM(B135:B142)</f>
        <v>125804.77250000001</v>
      </c>
      <c r="C143" s="75"/>
      <c r="D143" s="78">
        <f>SUM(D135:D142)</f>
        <v>66192.324999999997</v>
      </c>
      <c r="E143" s="75"/>
      <c r="F143" s="23">
        <f t="shared" si="1"/>
        <v>191997.0975</v>
      </c>
    </row>
    <row r="144" spans="1:6" s="3" customFormat="1" ht="57" customHeight="1" x14ac:dyDescent="0.25">
      <c r="A144" s="21" t="s">
        <v>46</v>
      </c>
      <c r="B144" s="74">
        <f>E122</f>
        <v>0</v>
      </c>
      <c r="C144" s="75"/>
      <c r="D144" s="78">
        <f>F122</f>
        <v>0</v>
      </c>
      <c r="E144" s="75"/>
      <c r="F144" s="23">
        <f t="shared" si="1"/>
        <v>0</v>
      </c>
    </row>
    <row r="145" spans="1:6" s="3" customFormat="1" ht="24.95" customHeight="1" x14ac:dyDescent="0.25">
      <c r="A145" s="21" t="s">
        <v>3</v>
      </c>
      <c r="B145" s="74">
        <f>B143+B144</f>
        <v>125804.77250000001</v>
      </c>
      <c r="C145" s="75"/>
      <c r="D145" s="78">
        <f>D143+D144</f>
        <v>66192.324999999997</v>
      </c>
      <c r="E145" s="75"/>
      <c r="F145" s="23">
        <f t="shared" si="1"/>
        <v>191997.0975</v>
      </c>
    </row>
    <row r="146" spans="1:6" s="3" customFormat="1" ht="20.100000000000001" customHeight="1" x14ac:dyDescent="0.25">
      <c r="C146" s="38"/>
      <c r="D146" s="39"/>
      <c r="F146" s="38"/>
    </row>
  </sheetData>
  <mergeCells count="137">
    <mergeCell ref="A72:F72"/>
    <mergeCell ref="D82:E82"/>
    <mergeCell ref="D73:E73"/>
    <mergeCell ref="D74:E74"/>
    <mergeCell ref="A30:F30"/>
    <mergeCell ref="A62:F62"/>
    <mergeCell ref="A63:F63"/>
    <mergeCell ref="A66:F66"/>
    <mergeCell ref="D60:E60"/>
    <mergeCell ref="A33:F33"/>
    <mergeCell ref="A61:E61"/>
    <mergeCell ref="A52:F52"/>
    <mergeCell ref="A57:F57"/>
    <mergeCell ref="A58:F58"/>
    <mergeCell ref="D54:E54"/>
    <mergeCell ref="D55:E55"/>
    <mergeCell ref="A56:E56"/>
    <mergeCell ref="D59:E59"/>
    <mergeCell ref="A41:F41"/>
    <mergeCell ref="A34:F34"/>
    <mergeCell ref="A48:E48"/>
    <mergeCell ref="A49:F49"/>
    <mergeCell ref="A77:F77"/>
    <mergeCell ref="A78:F78"/>
    <mergeCell ref="D22:E22"/>
    <mergeCell ref="A24:E24"/>
    <mergeCell ref="D27:E27"/>
    <mergeCell ref="D28:E28"/>
    <mergeCell ref="A29:E29"/>
    <mergeCell ref="A3:F3"/>
    <mergeCell ref="A4:F4"/>
    <mergeCell ref="A10:F10"/>
    <mergeCell ref="D12:E12"/>
    <mergeCell ref="D13:E13"/>
    <mergeCell ref="A14:E14"/>
    <mergeCell ref="D20:E20"/>
    <mergeCell ref="A16:F16"/>
    <mergeCell ref="A28:B28"/>
    <mergeCell ref="A25:F25"/>
    <mergeCell ref="A11:F11"/>
    <mergeCell ref="A15:F15"/>
    <mergeCell ref="A5:F5"/>
    <mergeCell ref="A20:B20"/>
    <mergeCell ref="A21:B21"/>
    <mergeCell ref="A22:B22"/>
    <mergeCell ref="A27:B27"/>
    <mergeCell ref="A23:B23"/>
    <mergeCell ref="D23:E23"/>
    <mergeCell ref="A9:E9"/>
    <mergeCell ref="D6:E6"/>
    <mergeCell ref="D7:E7"/>
    <mergeCell ref="D8:E8"/>
    <mergeCell ref="D75:E75"/>
    <mergeCell ref="A76:E76"/>
    <mergeCell ref="D84:E84"/>
    <mergeCell ref="D85:E85"/>
    <mergeCell ref="A71:F71"/>
    <mergeCell ref="A65:F65"/>
    <mergeCell ref="A80:F80"/>
    <mergeCell ref="A40:E40"/>
    <mergeCell ref="A42:F42"/>
    <mergeCell ref="A31:F31"/>
    <mergeCell ref="A50:F50"/>
    <mergeCell ref="A53:F53"/>
    <mergeCell ref="A19:F19"/>
    <mergeCell ref="A26:F26"/>
    <mergeCell ref="D67:E67"/>
    <mergeCell ref="A18:F18"/>
    <mergeCell ref="D68:E68"/>
    <mergeCell ref="D69:E69"/>
    <mergeCell ref="A70:E70"/>
    <mergeCell ref="D21:E21"/>
    <mergeCell ref="D86:E86"/>
    <mergeCell ref="D87:E87"/>
    <mergeCell ref="D89:E89"/>
    <mergeCell ref="A90:E90"/>
    <mergeCell ref="A88:F88"/>
    <mergeCell ref="A83:F83"/>
    <mergeCell ref="A81:F81"/>
    <mergeCell ref="A94:F94"/>
    <mergeCell ref="B134:C134"/>
    <mergeCell ref="A127:E127"/>
    <mergeCell ref="A128:E128"/>
    <mergeCell ref="A118:F118"/>
    <mergeCell ref="A119:E119"/>
    <mergeCell ref="A120:E120"/>
    <mergeCell ref="A92:F92"/>
    <mergeCell ref="D95:E95"/>
    <mergeCell ref="A104:F104"/>
    <mergeCell ref="A91:F91"/>
    <mergeCell ref="B135:C135"/>
    <mergeCell ref="D112:E112"/>
    <mergeCell ref="D113:E113"/>
    <mergeCell ref="D96:E96"/>
    <mergeCell ref="A97:E97"/>
    <mergeCell ref="A98:F98"/>
    <mergeCell ref="A114:E114"/>
    <mergeCell ref="A115:F115"/>
    <mergeCell ref="A110:F110"/>
    <mergeCell ref="A116:F116"/>
    <mergeCell ref="A99:F99"/>
    <mergeCell ref="A105:F105"/>
    <mergeCell ref="A111:F111"/>
    <mergeCell ref="D106:E106"/>
    <mergeCell ref="D107:E107"/>
    <mergeCell ref="D108:E108"/>
    <mergeCell ref="A109:E109"/>
    <mergeCell ref="A101:F101"/>
    <mergeCell ref="A102:F102"/>
    <mergeCell ref="A122:F122"/>
    <mergeCell ref="A123:D123"/>
    <mergeCell ref="A124:D124"/>
    <mergeCell ref="A126:F126"/>
    <mergeCell ref="A1:F1"/>
    <mergeCell ref="B145:C145"/>
    <mergeCell ref="D134:E134"/>
    <mergeCell ref="D135:E135"/>
    <mergeCell ref="D136:E136"/>
    <mergeCell ref="D137:E137"/>
    <mergeCell ref="D138:E138"/>
    <mergeCell ref="D139:E139"/>
    <mergeCell ref="D140:E140"/>
    <mergeCell ref="D141:E141"/>
    <mergeCell ref="D142:E142"/>
    <mergeCell ref="D143:E143"/>
    <mergeCell ref="D144:E144"/>
    <mergeCell ref="D145:E145"/>
    <mergeCell ref="B136:C136"/>
    <mergeCell ref="B137:C137"/>
    <mergeCell ref="B138:C138"/>
    <mergeCell ref="B139:C139"/>
    <mergeCell ref="B140:C140"/>
    <mergeCell ref="B141:C141"/>
    <mergeCell ref="B142:C142"/>
    <mergeCell ref="B143:C143"/>
    <mergeCell ref="B144:C144"/>
    <mergeCell ref="D93:E93"/>
  </mergeCells>
  <phoneticPr fontId="0" type="noConversion"/>
  <printOptions horizontalCentered="1"/>
  <pageMargins left="0.5" right="0.5" top="0.83" bottom="0.5" header="0.3" footer="0.3"/>
  <pageSetup scale="87" fitToHeight="20" orientation="portrait" r:id="rId1"/>
  <headerFooter>
    <oddHeader>&amp;L&amp;"Times New Roman,Italic"&amp;14&amp;K0070C0Appendix 2&amp;C&amp;"Times New Roman,Bold"&amp;14
Budget Narrative Sample Template&amp;R&amp;"Times New Roman,Italic"&amp;14&amp;K0070C0Required Document</oddHeader>
    <oddFooter>Page &amp;P of &amp;N</oddFooter>
  </headerFooter>
  <rowBreaks count="1" manualBreakCount="1">
    <brk id="13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honeticPr fontId="0"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02C4D61352BB64EB12B1A93CC902139" ma:contentTypeVersion="6" ma:contentTypeDescription="Create a new document." ma:contentTypeScope="" ma:versionID="4576a03591839bef0d3c5f3cbab53f70">
  <xsd:schema xmlns:xsd="http://www.w3.org/2001/XMLSchema" xmlns:xs="http://www.w3.org/2001/XMLSchema" xmlns:p="http://schemas.microsoft.com/office/2006/metadata/properties" xmlns:ns2="2b3abb5c-a396-4aec-9642-5de5ac953b6e" xmlns:ns3="d67caa4e-8f3e-4106-86fe-766af85ff456" xmlns:ns4="42d7d39d-bb7d-4283-ab37-28295c0f2e64" targetNamespace="http://schemas.microsoft.com/office/2006/metadata/properties" ma:root="true" ma:fieldsID="482c9dc8ce4f66f99b8e57e287b9c0ac" ns2:_="" ns3:_="" ns4:_="">
    <xsd:import namespace="2b3abb5c-a396-4aec-9642-5de5ac953b6e"/>
    <xsd:import namespace="d67caa4e-8f3e-4106-86fe-766af85ff456"/>
    <xsd:import namespace="42d7d39d-bb7d-4283-ab37-28295c0f2e6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MediaLengthInSeconds" minOccurs="0"/>
                <xsd:element ref="ns4: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abb5c-a396-4aec-9642-5de5ac953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false">
      <xsd:simpleType>
        <xsd:restriction base="dms:Note"/>
      </xsd:simpleType>
    </xsd:element>
    <xsd:element name="MediaServiceFastMetadata" ma:index="9" nillable="true" ma:displayName="MediaServiceFastMetadata" ma:hidden="true" ma:internalName="MediaServiceFastMetadata" ma:readOnly="false">
      <xsd:simpleType>
        <xsd:restriction base="dms:Note"/>
      </xsd:simpleType>
    </xsd:element>
    <xsd:element name="MediaServiceDateTaken" ma:index="10" nillable="true" ma:displayName="MediaServiceDateTaken" ma:hidden="true" ma:internalName="MediaServiceDateTaken" ma:readOnly="false">
      <xsd:simpleType>
        <xsd:restriction base="dms:Text"/>
      </xsd:simpleType>
    </xsd:element>
    <xsd:element name="MediaServiceAutoTags" ma:index="11" nillable="true" ma:displayName="Tags" ma:internalName="MediaServiceAutoTags" ma:readOnly="false">
      <xsd:simpleType>
        <xsd:restriction base="dms:Text"/>
      </xsd:simpleType>
    </xsd:element>
    <xsd:element name="MediaServiceGenerationTime" ma:index="12" nillable="true" ma:displayName="MediaServiceGenerationTime" ma:hidden="true" ma:internalName="MediaServiceGenerationTime" ma:readOnly="false">
      <xsd:simpleType>
        <xsd:restriction base="dms:Text"/>
      </xsd:simpleType>
    </xsd:element>
    <xsd:element name="MediaServiceEventHashCode" ma:index="13" nillable="true" ma:displayName="MediaServiceEventHashCode" ma:hidden="true" ma:internalName="MediaServiceEventHashCode" ma:readOnly="false">
      <xsd:simpleType>
        <xsd:restriction base="dms:Text"/>
      </xsd:simpleType>
    </xsd:element>
    <xsd:element name="MediaServiceOCR" ma:index="14" nillable="true" ma:displayName="Extracted Text" ma:internalName="MediaServiceOCR" ma:readOnly="false">
      <xsd:simpleType>
        <xsd:restriction base="dms:Note">
          <xsd:maxLength value="255"/>
        </xsd:restriction>
      </xsd:simpleType>
    </xsd:element>
    <xsd:element name="MediaServiceLocation" ma:index="17" nillable="true" ma:displayName="Location" ma:internalName="MediaServiceLocation" ma:readOnly="false">
      <xsd:simpleType>
        <xsd:restriction base="dms:Text"/>
      </xsd:simpleType>
    </xsd:element>
    <xsd:element name="MediaLengthInSeconds" ma:index="18" nillable="true" ma:displayName="MediaLengthInSeconds" ma:hidden="true" ma:internalName="MediaLengthInSeconds" ma:readOnly="fals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7caa4e-8f3e-4106-86fe-766af85ff456"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2d7d39d-bb7d-4283-ab37-28295c0f2e64"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7b9b7e9-5f14-4991-91bd-0b19b6e393ac}" ma:internalName="TaxCatchAll" ma:showField="CatchAllData" ma:web="42d7d39d-bb7d-4283-ab37-28295c0f2e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TaxCatchAll xmlns="42d7d39d-bb7d-4283-ab37-28295c0f2e64" xsi:nil="true"/>
    <MediaServiceMetadata xmlns="2b3abb5c-a396-4aec-9642-5de5ac953b6e" xsi:nil="true"/>
    <MediaServiceDateTaken xmlns="2b3abb5c-a396-4aec-9642-5de5ac953b6e" xsi:nil="true"/>
    <MediaServiceFastMetadata xmlns="2b3abb5c-a396-4aec-9642-5de5ac953b6e" xsi:nil="true"/>
    <MediaLengthInSeconds xmlns="2b3abb5c-a396-4aec-9642-5de5ac953b6e" xsi:nil="true"/>
    <lcf76f155ced4ddcb4097134ff3c332f xmlns="2b3abb5c-a396-4aec-9642-5de5ac953b6e">
      <Terms xmlns="http://schemas.microsoft.com/office/infopath/2007/PartnerControls"/>
    </lcf76f155ced4ddcb4097134ff3c332f>
    <MediaServiceOCR xmlns="2b3abb5c-a396-4aec-9642-5de5ac953b6e" xsi:nil="true"/>
    <MediaServiceLocation xmlns="2b3abb5c-a396-4aec-9642-5de5ac953b6e" xsi:nil="true"/>
    <MediaServiceAutoTags xmlns="2b3abb5c-a396-4aec-9642-5de5ac953b6e" xsi:nil="true"/>
    <MediaServiceGenerationTime xmlns="2b3abb5c-a396-4aec-9642-5de5ac953b6e" xsi:nil="true"/>
    <MediaServiceEventHashCode xmlns="2b3abb5c-a396-4aec-9642-5de5ac953b6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396D19-3C90-46C1-AF2D-ADD2AC1EA111}"/>
</file>

<file path=customXml/itemProps2.xml><?xml version="1.0" encoding="utf-8"?>
<ds:datastoreItem xmlns:ds="http://schemas.openxmlformats.org/officeDocument/2006/customXml" ds:itemID="{9673E026-ACB4-433D-85D1-7D6F07362E5C}">
  <ds:schemaRefs>
    <ds:schemaRef ds:uri="http://schemas.microsoft.com/office/2006/metadata/properties"/>
    <ds:schemaRef ds:uri="42d7d39d-bb7d-4283-ab37-28295c0f2e64"/>
    <ds:schemaRef ds:uri="2b3abb5c-a396-4aec-9642-5de5ac953b6e"/>
    <ds:schemaRef ds:uri="http://schemas.microsoft.com/office/infopath/2007/PartnerControls"/>
  </ds:schemaRefs>
</ds:datastoreItem>
</file>

<file path=customXml/itemProps3.xml><?xml version="1.0" encoding="utf-8"?>
<ds:datastoreItem xmlns:ds="http://schemas.openxmlformats.org/officeDocument/2006/customXml" ds:itemID="{3FFA4A31-995E-4E20-829D-B3A1CD12EC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Sheet2</vt:lpstr>
      <vt:lpstr>Sheet3</vt:lpstr>
      <vt:lpstr>Sheet4</vt:lpstr>
    </vt:vector>
  </TitlesOfParts>
  <Company>U.S.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Narrative Template</dc:title>
  <dc:creator>bakerjl2</dc:creator>
  <cp:lastModifiedBy>Mutaliyeva, Dinara</cp:lastModifiedBy>
  <cp:lastPrinted>2011-01-20T19:29:09Z</cp:lastPrinted>
  <dcterms:created xsi:type="dcterms:W3CDTF">2009-07-31T14:20:14Z</dcterms:created>
  <dcterms:modified xsi:type="dcterms:W3CDTF">2023-03-30T07:32:51Z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0x010100202C4D61352BB64EB12B1A93CC902139</vt:lpwstr>
  </property>
  <property fmtid="{D5CDD505-2E9C-101B-9397-08002B2CF9AE}" pid="3" name="Order">
    <vt:r8>5710800</vt:r8>
  </property>
  <property fmtid="{D5CDD505-2E9C-101B-9397-08002B2CF9AE}" pid="4" name="GUID">
    <vt:lpwstr>17302660-5e1a-48f5-9943-508ecf3aa62d</vt:lpwstr>
  </property>
  <property fmtid="{D5CDD505-2E9C-101B-9397-08002B2CF9AE}" pid="5" name="display_urn\:schemas-microsoft-com\:office\:office#Author">
    <vt:lpwstr>Gninenko, Saltanat</vt:lpwstr>
  </property>
  <property fmtid="{D5CDD505-2E9C-101B-9397-08002B2CF9AE}" pid="6" name="_ExtendedDescription">
    <vt:lpwstr/>
  </property>
  <property fmtid="{D5CDD505-2E9C-101B-9397-08002B2CF9AE}" pid="7" name="display_urn\:schemas-microsoft-com\:office\:office#Editor">
    <vt:lpwstr>Gninenko, Saltanat</vt:lpwstr>
  </property>
  <property fmtid="{D5CDD505-2E9C-101B-9397-08002B2CF9AE}" pid="8" name="ComplianceAssetId">
    <vt:lpwstr/>
  </property>
  <property fmtid="{D5CDD505-2E9C-101B-9397-08002B2CF9AE}" pid="9" name="MediaServiceImageTags">
    <vt:lpwstr/>
  </property>
  <property fmtid="{D5CDD505-2E9C-101B-9397-08002B2CF9AE}" pid="10" name="xd_Signature">
    <vt:bool>false</vt:bool>
  </property>
  <property fmtid="{D5CDD505-2E9C-101B-9397-08002B2CF9AE}" pid="11" name="xd_ProgID">
    <vt:lpwstr/>
  </property>
  <property fmtid="{D5CDD505-2E9C-101B-9397-08002B2CF9AE}" pid="12" name="TriggerFlowInfo">
    <vt:lpwstr/>
  </property>
  <property fmtid="{D5CDD505-2E9C-101B-9397-08002B2CF9AE}" pid="13" name="TemplateUrl">
    <vt:lpwstr/>
  </property>
</Properties>
</file>