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260" windowHeight="6045"/>
  </bookViews>
  <sheets>
    <sheet name="Table 1" sheetId="3" r:id="rId1"/>
    <sheet name="Tables 2&amp;3" sheetId="2" r:id="rId2"/>
    <sheet name="Tables 4&amp;5" sheetId="4" r:id="rId3"/>
  </sheets>
  <calcPr calcId="125725"/>
</workbook>
</file>

<file path=xl/calcChain.xml><?xml version="1.0" encoding="utf-8"?>
<calcChain xmlns="http://schemas.openxmlformats.org/spreadsheetml/2006/main">
  <c r="J23" i="4"/>
  <c r="H51" i="3"/>
  <c r="I48"/>
  <c r="I47"/>
  <c r="I44"/>
  <c r="I43"/>
  <c r="I40"/>
  <c r="I39"/>
  <c r="I36"/>
  <c r="I35"/>
  <c r="I32"/>
  <c r="I31"/>
  <c r="I28"/>
  <c r="I27"/>
  <c r="I24"/>
  <c r="I23"/>
  <c r="I20"/>
  <c r="I19"/>
  <c r="I16"/>
  <c r="I15"/>
  <c r="I12"/>
  <c r="I11"/>
  <c r="G11"/>
  <c r="I18" i="4"/>
  <c r="H12"/>
  <c r="J12"/>
  <c r="H11"/>
  <c r="J11"/>
  <c r="H10"/>
  <c r="J10"/>
  <c r="H9"/>
  <c r="J9"/>
  <c r="H8"/>
  <c r="H13"/>
  <c r="F12" i="2"/>
  <c r="C22"/>
  <c r="H49" i="3"/>
  <c r="F49"/>
  <c r="E49"/>
  <c r="K48"/>
  <c r="G48"/>
  <c r="K47"/>
  <c r="K49"/>
  <c r="G47"/>
  <c r="H45"/>
  <c r="F45"/>
  <c r="E45"/>
  <c r="G45"/>
  <c r="K44"/>
  <c r="G44"/>
  <c r="K43"/>
  <c r="G43"/>
  <c r="H41"/>
  <c r="F41"/>
  <c r="E41"/>
  <c r="K40"/>
  <c r="G40"/>
  <c r="K39"/>
  <c r="G39"/>
  <c r="H37"/>
  <c r="F37"/>
  <c r="E37"/>
  <c r="G37"/>
  <c r="K36"/>
  <c r="G36"/>
  <c r="K35"/>
  <c r="K37"/>
  <c r="G35"/>
  <c r="H33"/>
  <c r="F33"/>
  <c r="E33"/>
  <c r="G33"/>
  <c r="K32"/>
  <c r="G32"/>
  <c r="K31"/>
  <c r="K33"/>
  <c r="G31"/>
  <c r="H29"/>
  <c r="F29"/>
  <c r="E29"/>
  <c r="K28"/>
  <c r="G28"/>
  <c r="K27"/>
  <c r="G27"/>
  <c r="H25"/>
  <c r="F25"/>
  <c r="E25"/>
  <c r="K24"/>
  <c r="G24"/>
  <c r="K23"/>
  <c r="G23"/>
  <c r="H21"/>
  <c r="F21"/>
  <c r="E21"/>
  <c r="G21"/>
  <c r="K20"/>
  <c r="G20"/>
  <c r="K19"/>
  <c r="K21"/>
  <c r="G19"/>
  <c r="H17"/>
  <c r="F17"/>
  <c r="E17"/>
  <c r="K16"/>
  <c r="G16"/>
  <c r="K15"/>
  <c r="K17"/>
  <c r="G15"/>
  <c r="H13"/>
  <c r="H50"/>
  <c r="F13"/>
  <c r="F50"/>
  <c r="E13"/>
  <c r="E50"/>
  <c r="K12"/>
  <c r="G12"/>
  <c r="J8" i="4"/>
  <c r="J13"/>
  <c r="G13" i="3"/>
  <c r="K11"/>
  <c r="K13"/>
  <c r="G17"/>
  <c r="G29"/>
  <c r="G49"/>
  <c r="I17"/>
  <c r="I29"/>
  <c r="I21"/>
  <c r="I25"/>
  <c r="I33"/>
  <c r="I45"/>
  <c r="I13"/>
  <c r="I37"/>
  <c r="I41"/>
  <c r="I49"/>
  <c r="K25"/>
  <c r="G25"/>
  <c r="K29"/>
  <c r="K41"/>
  <c r="G41"/>
  <c r="K45"/>
  <c r="G50"/>
  <c r="I50"/>
  <c r="I51"/>
  <c r="J50"/>
  <c r="B22" i="2"/>
  <c r="D22" s="1"/>
</calcChain>
</file>

<file path=xl/sharedStrings.xml><?xml version="1.0" encoding="utf-8"?>
<sst xmlns="http://schemas.openxmlformats.org/spreadsheetml/2006/main" count="130" uniqueCount="101">
  <si>
    <t>Applicant:</t>
  </si>
  <si>
    <t>Total</t>
  </si>
  <si>
    <t>Annualized Costs</t>
  </si>
  <si>
    <t>(I)</t>
  </si>
  <si>
    <t>$</t>
  </si>
  <si>
    <t>(III)</t>
  </si>
  <si>
    <t>(IV)</t>
  </si>
  <si>
    <t>(V)</t>
  </si>
  <si>
    <t>(VI)</t>
  </si>
  <si>
    <t>Subtotal, Administration Costs</t>
  </si>
  <si>
    <t>Subtotal, Task 4</t>
  </si>
  <si>
    <t>Subtotal, Task 7</t>
  </si>
  <si>
    <t>Subtotal, Task 9</t>
  </si>
  <si>
    <t>(k)</t>
  </si>
  <si>
    <t>(l)</t>
  </si>
  <si>
    <t>Table 2: Annual Operations and Maintenance Costs (dollars / year)</t>
  </si>
  <si>
    <t>(to be paid by applicant)</t>
  </si>
  <si>
    <t>Operations (1)</t>
  </si>
  <si>
    <t>Maintenance</t>
  </si>
  <si>
    <t>Other</t>
  </si>
  <si>
    <t>(II)</t>
  </si>
  <si>
    <t>(I + II + II)</t>
  </si>
  <si>
    <t>(1) Include annual O &amp; M administration costs here.</t>
  </si>
  <si>
    <t>Table 3:  Total Annual Project Costs</t>
  </si>
  <si>
    <t>Annual</t>
  </si>
  <si>
    <t xml:space="preserve">Annual O&amp;M </t>
  </si>
  <si>
    <t xml:space="preserve">Total Annual </t>
  </si>
  <si>
    <t>Project Costs</t>
  </si>
  <si>
    <r>
      <t xml:space="preserve">Costs </t>
    </r>
    <r>
      <rPr>
        <b/>
        <sz val="8"/>
        <rFont val="Arial"/>
        <family val="2"/>
      </rPr>
      <t>(2)</t>
    </r>
  </si>
  <si>
    <t xml:space="preserve"> columns (I + II)</t>
  </si>
  <si>
    <t>(1) From Table 1, row ( k ) column (IX)</t>
  </si>
  <si>
    <t>(2) From Table 2, column ( IV)</t>
  </si>
  <si>
    <t xml:space="preserve">Applicant: </t>
  </si>
  <si>
    <t xml:space="preserve">THE TABLES ARE FORMATTED WITH FORMULAS:  </t>
  </si>
  <si>
    <t>FILL IN THE SHADED AREAS ONLY</t>
  </si>
  <si>
    <t xml:space="preserve">THE TABLES ARE FORMATTED WITH FORMULAS: </t>
  </si>
  <si>
    <t>Section A projects must complete Life of investment, column VII.  Do not use 0.</t>
  </si>
  <si>
    <t>Tasks/subtasks</t>
  </si>
  <si>
    <t>Year          1</t>
  </si>
  <si>
    <t>Year          2</t>
  </si>
  <si>
    <t>Applicant cost share,$</t>
  </si>
  <si>
    <t xml:space="preserve">Federal Share,$ </t>
  </si>
  <si>
    <t>Life of investment, year</t>
  </si>
  <si>
    <t>(VII</t>
  </si>
  <si>
    <t>(IX)</t>
  </si>
  <si>
    <t xml:space="preserve">(a)
</t>
  </si>
  <si>
    <r>
      <t>Task 1- Administration/ management</t>
    </r>
    <r>
      <rPr>
        <b/>
        <vertAlign val="superscript"/>
        <sz val="10"/>
        <rFont val="Arial"/>
        <family val="2"/>
      </rPr>
      <t xml:space="preserve">1  </t>
    </r>
  </si>
  <si>
    <t>subtask 1-</t>
  </si>
  <si>
    <t>subtask 2-</t>
  </si>
  <si>
    <t xml:space="preserve">
(b)</t>
  </si>
  <si>
    <t>Task 2-(specify)</t>
  </si>
  <si>
    <t xml:space="preserve"> subtotal, Task 2</t>
  </si>
  <si>
    <t xml:space="preserve">
(c )</t>
  </si>
  <si>
    <t>Task 3-</t>
  </si>
  <si>
    <t>subtotal, Task 3</t>
  </si>
  <si>
    <t xml:space="preserve">
(d)</t>
  </si>
  <si>
    <t>Task 4-</t>
  </si>
  <si>
    <t xml:space="preserve">
(e)</t>
  </si>
  <si>
    <t>Task 5-</t>
  </si>
  <si>
    <t>subtotal, Task 5</t>
  </si>
  <si>
    <t xml:space="preserve">
(f )</t>
  </si>
  <si>
    <t>Task 6-</t>
  </si>
  <si>
    <t>subtotal, Task 6</t>
  </si>
  <si>
    <t xml:space="preserve">
(g)</t>
  </si>
  <si>
    <t xml:space="preserve">Task 7- </t>
  </si>
  <si>
    <t xml:space="preserve">
(h)</t>
  </si>
  <si>
    <t xml:space="preserve">Task 8- </t>
  </si>
  <si>
    <t>subtotal, Task 8</t>
  </si>
  <si>
    <t xml:space="preserve">
(i)</t>
  </si>
  <si>
    <t>Task 9-</t>
  </si>
  <si>
    <t xml:space="preserve">
(j)</t>
  </si>
  <si>
    <t>Task 10-</t>
  </si>
  <si>
    <t>subtotal, Task 10</t>
  </si>
  <si>
    <r>
      <t>TOTAL</t>
    </r>
    <r>
      <rPr>
        <sz val="11"/>
        <color theme="1"/>
        <rFont val="Calibri"/>
        <family val="2"/>
        <scheme val="minor"/>
      </rPr>
      <t xml:space="preserve">  </t>
    </r>
  </si>
  <si>
    <t xml:space="preserve">Cost Share -Percentage </t>
  </si>
  <si>
    <t>1- excludes administration O&amp;M.</t>
  </si>
  <si>
    <t>Step 2 Attachment 7</t>
  </si>
  <si>
    <t xml:space="preserve"> FILL IN THE SHADED AREAS ONLY</t>
  </si>
  <si>
    <t>Table 4 Project Annual and Total Local Monetary Benefits (in Dollars)</t>
  </si>
  <si>
    <t>ANNUAL LOCAL BENEFITS, I</t>
  </si>
  <si>
    <t>ANNUAL QUANTITY of Benefit, II</t>
  </si>
  <si>
    <t>UNIT OF MEASUREMENT, III</t>
  </si>
  <si>
    <t>Value of Benefit $/unit IV</t>
  </si>
  <si>
    <t>ANNUAL MONETARY BENEFITS ( $ / yr) V</t>
  </si>
  <si>
    <t>DURATION (Y), VI</t>
  </si>
  <si>
    <t>Net Present Value of  Monetary Benefits, VII</t>
  </si>
  <si>
    <t>(a) Avoided Water Supply Costs (Current or Future Source)</t>
  </si>
  <si>
    <t>(b) Avoided Energy Costs</t>
  </si>
  <si>
    <t>(c ) Avoided Waste Water Treatment Costs</t>
  </si>
  <si>
    <t>(d) Avoided Labor Costs</t>
  </si>
  <si>
    <t>(e) Other (describe)</t>
  </si>
  <si>
    <t>(f) Total [(a) + (b) + (c) + (d) + (e) ]</t>
  </si>
  <si>
    <r>
      <t xml:space="preserve">4 </t>
    </r>
    <r>
      <rPr>
        <sz val="8"/>
        <rFont val="Arial"/>
        <family val="2"/>
      </rPr>
      <t>Examples include avoided cost of current water supply (or future supply if available), energy savings, labor savings, waste water treatment.</t>
    </r>
  </si>
  <si>
    <t xml:space="preserve">Table 5 Project Costs and Monetary Benefits </t>
  </si>
  <si>
    <t>(a) Total annnual monetary benefits [Table 5, row (f), column V ]</t>
  </si>
  <si>
    <t>(b) Total annual project cost [ Table 3,  column III ]</t>
  </si>
  <si>
    <t>(c) Cost/Benefit Ratio  [ (b) / (a) ]</t>
  </si>
  <si>
    <t>-</t>
  </si>
  <si>
    <t>local share formulas</t>
  </si>
  <si>
    <t>community</t>
  </si>
  <si>
    <t>State share formulas</t>
  </si>
</sst>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.00"/>
    <numFmt numFmtId="166" formatCode=";;;"/>
  </numFmts>
  <fonts count="19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10"/>
      <color indexed="57"/>
      <name val="Arial"/>
      <family val="2"/>
    </font>
    <font>
      <b/>
      <u/>
      <sz val="10"/>
      <name val="Arial"/>
      <family val="2"/>
    </font>
    <font>
      <vertAlign val="superscript"/>
      <sz val="8"/>
      <name val="Arial"/>
      <family val="2"/>
    </font>
    <font>
      <sz val="18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lightTrellis">
        <fgColor indexed="9"/>
        <bgColor indexed="41"/>
      </patternFill>
    </fill>
    <fill>
      <patternFill patternType="lightTrellis">
        <fgColor indexed="9"/>
        <bgColor indexed="27"/>
      </patternFill>
    </fill>
    <fill>
      <patternFill patternType="lightTrellis">
        <fgColor indexed="55"/>
        <bgColor indexed="27"/>
      </patternFill>
    </fill>
    <fill>
      <patternFill patternType="solid">
        <fgColor indexed="41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22"/>
      </top>
      <bottom style="thick">
        <color indexed="64"/>
      </bottom>
      <diagonal/>
    </border>
    <border>
      <left style="medium">
        <color indexed="64"/>
      </left>
      <right/>
      <top style="double">
        <color indexed="2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55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22"/>
      </top>
      <bottom/>
      <diagonal/>
    </border>
    <border>
      <left style="medium">
        <color indexed="64"/>
      </left>
      <right/>
      <top style="double">
        <color indexed="22"/>
      </top>
      <bottom/>
      <diagonal/>
    </border>
    <border>
      <left/>
      <right style="thick">
        <color indexed="64"/>
      </right>
      <top style="double">
        <color indexed="22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double">
        <color indexed="22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22"/>
      </bottom>
      <diagonal/>
    </border>
    <border>
      <left style="medium">
        <color indexed="64"/>
      </left>
      <right style="medium">
        <color indexed="64"/>
      </right>
      <top style="double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22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55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thick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double">
        <color indexed="64"/>
      </top>
      <bottom style="thick">
        <color indexed="64"/>
      </bottom>
      <diagonal/>
    </border>
    <border diagonalUp="1">
      <left/>
      <right style="hair">
        <color indexed="64"/>
      </right>
      <top style="double">
        <color indexed="64"/>
      </top>
      <bottom style="thick">
        <color indexed="64"/>
      </bottom>
      <diagonal style="double">
        <color indexed="64"/>
      </diagonal>
    </border>
    <border>
      <left/>
      <right style="thick">
        <color indexed="64"/>
      </right>
      <top/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0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 diagonalUp="1">
      <left style="hair">
        <color indexed="64"/>
      </left>
      <right/>
      <top style="double">
        <color indexed="64"/>
      </top>
      <bottom style="thick">
        <color indexed="64"/>
      </bottom>
      <diagonal style="hair">
        <color indexed="64"/>
      </diagonal>
    </border>
    <border diagonalUp="1">
      <left/>
      <right style="hair">
        <color indexed="64"/>
      </right>
      <top style="double">
        <color indexed="64"/>
      </top>
      <bottom style="thick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 applyProtection="1">
      <protection locked="0"/>
    </xf>
    <xf numFmtId="0" fontId="0" fillId="0" borderId="0" xfId="0" applyAlignment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Border="1" applyAlignment="1"/>
    <xf numFmtId="0" fontId="4" fillId="0" borderId="0" xfId="0" applyFont="1" applyAlignment="1"/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Border="1"/>
    <xf numFmtId="0" fontId="3" fillId="0" borderId="0" xfId="0" applyFont="1" applyAlignment="1"/>
    <xf numFmtId="0" fontId="2" fillId="0" borderId="0" xfId="0" applyFont="1"/>
    <xf numFmtId="0" fontId="1" fillId="0" borderId="11" xfId="0" applyFont="1" applyBorder="1"/>
    <xf numFmtId="0" fontId="3" fillId="0" borderId="0" xfId="0" applyFont="1"/>
    <xf numFmtId="0" fontId="4" fillId="0" borderId="0" xfId="0" applyFont="1" applyBorder="1" applyProtection="1">
      <protection locked="0"/>
    </xf>
    <xf numFmtId="0" fontId="7" fillId="0" borderId="0" xfId="0" applyFont="1" applyAlignment="1"/>
    <xf numFmtId="0" fontId="1" fillId="0" borderId="0" xfId="0" applyFont="1" applyBorder="1"/>
    <xf numFmtId="0" fontId="7" fillId="2" borderId="11" xfId="0" applyFont="1" applyFill="1" applyBorder="1" applyAlignment="1"/>
    <xf numFmtId="0" fontId="0" fillId="2" borderId="12" xfId="0" applyFill="1" applyBorder="1" applyAlignment="1"/>
    <xf numFmtId="0" fontId="1" fillId="2" borderId="13" xfId="0" applyFont="1" applyFill="1" applyBorder="1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/>
    <xf numFmtId="49" fontId="6" fillId="0" borderId="0" xfId="0" applyNumberFormat="1" applyFont="1" applyFill="1" applyBorder="1" applyAlignment="1" applyProtection="1">
      <alignment readingOrder="1"/>
    </xf>
    <xf numFmtId="0" fontId="8" fillId="2" borderId="11" xfId="0" applyFont="1" applyFill="1" applyBorder="1" applyAlignment="1"/>
    <xf numFmtId="0" fontId="0" fillId="2" borderId="12" xfId="0" applyFill="1" applyBorder="1"/>
    <xf numFmtId="0" fontId="0" fillId="2" borderId="13" xfId="0" applyFill="1" applyBorder="1"/>
    <xf numFmtId="0" fontId="1" fillId="0" borderId="0" xfId="0" applyFont="1" applyAlignment="1"/>
    <xf numFmtId="0" fontId="4" fillId="0" borderId="0" xfId="0" applyFont="1" applyBorder="1" applyProtection="1"/>
    <xf numFmtId="0" fontId="0" fillId="0" borderId="0" xfId="0" applyFont="1"/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8" fillId="3" borderId="5" xfId="0" applyFont="1" applyFill="1" applyBorder="1" applyAlignment="1"/>
    <xf numFmtId="0" fontId="0" fillId="3" borderId="5" xfId="0" applyFill="1" applyBorder="1"/>
    <xf numFmtId="0" fontId="1" fillId="3" borderId="5" xfId="0" applyFont="1" applyFill="1" applyBorder="1" applyAlignment="1"/>
    <xf numFmtId="0" fontId="0" fillId="4" borderId="14" xfId="0" applyFont="1" applyFill="1" applyBorder="1"/>
    <xf numFmtId="0" fontId="0" fillId="4" borderId="15" xfId="0" applyFont="1" applyFill="1" applyBorder="1"/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0" fillId="0" borderId="7" xfId="0" applyFill="1" applyBorder="1"/>
    <xf numFmtId="0" fontId="2" fillId="0" borderId="17" xfId="0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center" vertical="top"/>
    </xf>
    <xf numFmtId="0" fontId="0" fillId="0" borderId="20" xfId="0" applyFill="1" applyBorder="1" applyAlignment="1">
      <alignment wrapText="1"/>
    </xf>
    <xf numFmtId="0" fontId="2" fillId="0" borderId="21" xfId="0" applyFont="1" applyFill="1" applyBorder="1" applyAlignment="1">
      <alignment wrapText="1"/>
    </xf>
    <xf numFmtId="0" fontId="0" fillId="0" borderId="22" xfId="0" applyBorder="1" applyAlignment="1"/>
    <xf numFmtId="0" fontId="0" fillId="5" borderId="23" xfId="0" applyNumberFormat="1" applyFill="1" applyBorder="1" applyAlignment="1">
      <alignment horizontal="center"/>
    </xf>
    <xf numFmtId="0" fontId="0" fillId="5" borderId="24" xfId="0" applyNumberFormat="1" applyFill="1" applyBorder="1" applyAlignment="1">
      <alignment horizontal="center"/>
    </xf>
    <xf numFmtId="0" fontId="3" fillId="6" borderId="25" xfId="0" applyFont="1" applyFill="1" applyBorder="1" applyAlignment="1" applyProtection="1">
      <alignment horizontal="left" wrapText="1"/>
      <protection locked="0"/>
    </xf>
    <xf numFmtId="0" fontId="0" fillId="6" borderId="26" xfId="0" applyFill="1" applyBorder="1" applyAlignment="1" applyProtection="1">
      <alignment wrapText="1"/>
      <protection locked="0"/>
    </xf>
    <xf numFmtId="164" fontId="3" fillId="2" borderId="27" xfId="0" applyNumberFormat="1" applyFont="1" applyFill="1" applyBorder="1" applyAlignment="1" applyProtection="1">
      <alignment horizontal="center"/>
      <protection locked="0"/>
    </xf>
    <xf numFmtId="164" fontId="0" fillId="0" borderId="27" xfId="0" applyNumberFormat="1" applyFill="1" applyBorder="1" applyAlignment="1" applyProtection="1">
      <alignment horizontal="center"/>
    </xf>
    <xf numFmtId="164" fontId="0" fillId="6" borderId="27" xfId="0" applyNumberFormat="1" applyFill="1" applyBorder="1" applyAlignment="1" applyProtection="1">
      <alignment horizontal="center"/>
      <protection locked="0"/>
    </xf>
    <xf numFmtId="164" fontId="0" fillId="0" borderId="27" xfId="0" applyNumberFormat="1" applyFill="1" applyBorder="1" applyAlignment="1">
      <alignment horizontal="center"/>
    </xf>
    <xf numFmtId="0" fontId="0" fillId="6" borderId="27" xfId="0" applyNumberFormat="1" applyFill="1" applyBorder="1" applyAlignment="1" applyProtection="1">
      <alignment horizontal="center"/>
      <protection locked="0"/>
    </xf>
    <xf numFmtId="164" fontId="0" fillId="0" borderId="28" xfId="0" applyNumberFormat="1" applyFill="1" applyBorder="1" applyAlignment="1" applyProtection="1">
      <alignment horizontal="center"/>
    </xf>
    <xf numFmtId="0" fontId="3" fillId="6" borderId="11" xfId="0" applyFont="1" applyFill="1" applyBorder="1" applyAlignment="1" applyProtection="1">
      <alignment horizontal="left" wrapText="1"/>
      <protection locked="0"/>
    </xf>
    <xf numFmtId="0" fontId="0" fillId="6" borderId="29" xfId="0" applyFill="1" applyBorder="1" applyAlignment="1" applyProtection="1">
      <alignment wrapText="1"/>
      <protection locked="0"/>
    </xf>
    <xf numFmtId="164" fontId="0" fillId="6" borderId="30" xfId="0" applyNumberFormat="1" applyFill="1" applyBorder="1" applyAlignment="1" applyProtection="1">
      <alignment horizontal="center"/>
      <protection locked="0"/>
    </xf>
    <xf numFmtId="0" fontId="0" fillId="6" borderId="31" xfId="0" applyNumberFormat="1" applyFill="1" applyBorder="1" applyAlignment="1" applyProtection="1">
      <alignment horizontal="center"/>
      <protection locked="0"/>
    </xf>
    <xf numFmtId="0" fontId="2" fillId="0" borderId="32" xfId="0" applyFont="1" applyFill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164" fontId="3" fillId="0" borderId="34" xfId="0" applyNumberFormat="1" applyFont="1" applyFill="1" applyBorder="1" applyAlignment="1" applyProtection="1">
      <alignment horizontal="center"/>
    </xf>
    <xf numFmtId="164" fontId="0" fillId="0" borderId="35" xfId="0" applyNumberFormat="1" applyFill="1" applyBorder="1" applyAlignment="1" applyProtection="1">
      <alignment horizontal="center"/>
    </xf>
    <xf numFmtId="9" fontId="3" fillId="5" borderId="36" xfId="0" applyNumberFormat="1" applyFont="1" applyFill="1" applyBorder="1" applyAlignment="1" applyProtection="1">
      <alignment horizontal="center"/>
    </xf>
    <xf numFmtId="164" fontId="3" fillId="0" borderId="37" xfId="0" applyNumberFormat="1" applyFont="1" applyFill="1" applyBorder="1" applyAlignment="1">
      <alignment horizontal="center"/>
    </xf>
    <xf numFmtId="164" fontId="3" fillId="0" borderId="38" xfId="0" applyNumberFormat="1" applyFont="1" applyFill="1" applyBorder="1" applyAlignment="1">
      <alignment horizontal="center"/>
    </xf>
    <xf numFmtId="164" fontId="3" fillId="0" borderId="39" xfId="0" applyNumberFormat="1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wrapText="1"/>
    </xf>
    <xf numFmtId="0" fontId="2" fillId="6" borderId="21" xfId="0" applyFont="1" applyFill="1" applyBorder="1" applyAlignment="1" applyProtection="1">
      <alignment wrapText="1"/>
      <protection locked="0"/>
    </xf>
    <xf numFmtId="0" fontId="2" fillId="6" borderId="22" xfId="0" applyFont="1" applyFill="1" applyBorder="1" applyAlignment="1" applyProtection="1">
      <alignment wrapText="1"/>
      <protection locked="0"/>
    </xf>
    <xf numFmtId="164" fontId="3" fillId="5" borderId="40" xfId="0" applyNumberFormat="1" applyFont="1" applyFill="1" applyBorder="1" applyAlignment="1" applyProtection="1">
      <alignment horizontal="center"/>
    </xf>
    <xf numFmtId="164" fontId="3" fillId="5" borderId="21" xfId="0" applyNumberFormat="1" applyFont="1" applyFill="1" applyBorder="1" applyAlignment="1" applyProtection="1">
      <alignment horizontal="center"/>
    </xf>
    <xf numFmtId="164" fontId="0" fillId="5" borderId="21" xfId="0" applyNumberFormat="1" applyFill="1" applyBorder="1" applyAlignment="1" applyProtection="1">
      <alignment horizontal="center"/>
    </xf>
    <xf numFmtId="164" fontId="3" fillId="5" borderId="21" xfId="0" applyNumberFormat="1" applyFont="1" applyFill="1" applyBorder="1" applyAlignment="1" applyProtection="1">
      <alignment horizontal="center" wrapText="1"/>
    </xf>
    <xf numFmtId="0" fontId="0" fillId="5" borderId="21" xfId="0" applyNumberFormat="1" applyFill="1" applyBorder="1" applyAlignment="1" applyProtection="1">
      <alignment horizontal="center"/>
    </xf>
    <xf numFmtId="164" fontId="0" fillId="5" borderId="41" xfId="0" applyNumberFormat="1" applyFill="1" applyBorder="1" applyAlignment="1" applyProtection="1">
      <alignment horizontal="center"/>
    </xf>
    <xf numFmtId="0" fontId="0" fillId="6" borderId="11" xfId="0" applyFill="1" applyBorder="1" applyAlignment="1" applyProtection="1">
      <alignment wrapText="1"/>
      <protection locked="0"/>
    </xf>
    <xf numFmtId="0" fontId="0" fillId="0" borderId="29" xfId="0" applyBorder="1" applyAlignment="1">
      <alignment wrapText="1"/>
    </xf>
    <xf numFmtId="0" fontId="0" fillId="6" borderId="17" xfId="0" applyNumberFormat="1" applyFill="1" applyBorder="1" applyAlignment="1" applyProtection="1">
      <alignment horizontal="center"/>
      <protection locked="0"/>
    </xf>
    <xf numFmtId="0" fontId="12" fillId="0" borderId="42" xfId="0" applyFont="1" applyFill="1" applyBorder="1" applyAlignment="1">
      <alignment wrapText="1"/>
    </xf>
    <xf numFmtId="0" fontId="0" fillId="0" borderId="43" xfId="0" applyBorder="1" applyAlignment="1"/>
    <xf numFmtId="164" fontId="0" fillId="0" borderId="38" xfId="0" applyNumberFormat="1" applyFill="1" applyBorder="1" applyAlignment="1" applyProtection="1">
      <alignment horizontal="center"/>
    </xf>
    <xf numFmtId="0" fontId="11" fillId="0" borderId="20" xfId="0" applyFont="1" applyFill="1" applyBorder="1" applyAlignment="1">
      <alignment wrapText="1"/>
    </xf>
    <xf numFmtId="0" fontId="0" fillId="0" borderId="22" xfId="0" applyBorder="1" applyAlignment="1">
      <alignment wrapText="1"/>
    </xf>
    <xf numFmtId="0" fontId="0" fillId="6" borderId="44" xfId="0" applyFill="1" applyBorder="1" applyAlignment="1" applyProtection="1">
      <alignment wrapText="1"/>
      <protection locked="0"/>
    </xf>
    <xf numFmtId="0" fontId="0" fillId="0" borderId="45" xfId="0" applyBorder="1" applyAlignment="1">
      <alignment wrapText="1"/>
    </xf>
    <xf numFmtId="0" fontId="12" fillId="0" borderId="46" xfId="0" applyFont="1" applyFill="1" applyBorder="1" applyAlignment="1">
      <alignment wrapText="1"/>
    </xf>
    <xf numFmtId="0" fontId="0" fillId="0" borderId="47" xfId="0" applyBorder="1" applyAlignment="1"/>
    <xf numFmtId="0" fontId="0" fillId="6" borderId="22" xfId="0" applyFill="1" applyBorder="1" applyAlignment="1" applyProtection="1">
      <alignment wrapText="1"/>
      <protection locked="0"/>
    </xf>
    <xf numFmtId="0" fontId="11" fillId="0" borderId="48" xfId="0" applyFont="1" applyFill="1" applyBorder="1" applyAlignment="1"/>
    <xf numFmtId="0" fontId="3" fillId="6" borderId="11" xfId="0" applyFont="1" applyFill="1" applyBorder="1" applyAlignment="1" applyProtection="1">
      <alignment wrapText="1"/>
      <protection locked="0"/>
    </xf>
    <xf numFmtId="0" fontId="13" fillId="0" borderId="44" xfId="0" applyFont="1" applyBorder="1" applyAlignment="1">
      <alignment wrapText="1"/>
    </xf>
    <xf numFmtId="0" fontId="12" fillId="0" borderId="45" xfId="0" applyFont="1" applyBorder="1" applyAlignment="1"/>
    <xf numFmtId="164" fontId="0" fillId="0" borderId="37" xfId="0" applyNumberFormat="1" applyFill="1" applyBorder="1" applyAlignment="1" applyProtection="1">
      <alignment horizontal="center"/>
    </xf>
    <xf numFmtId="164" fontId="0" fillId="0" borderId="47" xfId="0" applyNumberFormat="1" applyFill="1" applyBorder="1" applyAlignment="1" applyProtection="1">
      <alignment horizontal="center"/>
    </xf>
    <xf numFmtId="0" fontId="0" fillId="0" borderId="48" xfId="0" applyBorder="1" applyAlignment="1"/>
    <xf numFmtId="164" fontId="0" fillId="0" borderId="49" xfId="0" applyNumberFormat="1" applyFill="1" applyBorder="1" applyAlignment="1" applyProtection="1">
      <alignment horizontal="center"/>
    </xf>
    <xf numFmtId="164" fontId="0" fillId="6" borderId="49" xfId="0" applyNumberFormat="1" applyFill="1" applyBorder="1" applyAlignment="1" applyProtection="1">
      <alignment horizontal="center"/>
      <protection locked="0"/>
    </xf>
    <xf numFmtId="0" fontId="12" fillId="0" borderId="44" xfId="0" applyFont="1" applyFill="1" applyBorder="1" applyAlignment="1">
      <alignment wrapText="1"/>
    </xf>
    <xf numFmtId="9" fontId="3" fillId="5" borderId="50" xfId="0" applyNumberFormat="1" applyFont="1" applyFill="1" applyBorder="1" applyAlignment="1" applyProtection="1">
      <alignment horizontal="center"/>
    </xf>
    <xf numFmtId="0" fontId="2" fillId="6" borderId="21" xfId="0" applyFont="1" applyFill="1" applyBorder="1" applyAlignment="1" applyProtection="1">
      <alignment horizontal="justify" vertical="justify" wrapText="1"/>
      <protection locked="0"/>
    </xf>
    <xf numFmtId="0" fontId="0" fillId="0" borderId="22" xfId="0" applyBorder="1" applyAlignment="1">
      <alignment horizontal="justify" vertical="justify" wrapText="1"/>
    </xf>
    <xf numFmtId="0" fontId="11" fillId="0" borderId="51" xfId="0" applyFont="1" applyFill="1" applyBorder="1" applyAlignment="1"/>
    <xf numFmtId="0" fontId="0" fillId="0" borderId="52" xfId="0" applyBorder="1" applyAlignment="1"/>
    <xf numFmtId="0" fontId="0" fillId="0" borderId="0" xfId="0" applyAlignment="1">
      <alignment wrapText="1"/>
    </xf>
    <xf numFmtId="164" fontId="3" fillId="5" borderId="40" xfId="0" applyNumberFormat="1" applyFont="1" applyFill="1" applyBorder="1" applyAlignment="1" applyProtection="1">
      <alignment horizontal="center" wrapText="1"/>
    </xf>
    <xf numFmtId="164" fontId="0" fillId="5" borderId="21" xfId="0" applyNumberFormat="1" applyFill="1" applyBorder="1" applyAlignment="1" applyProtection="1">
      <alignment horizontal="center" wrapText="1"/>
    </xf>
    <xf numFmtId="0" fontId="0" fillId="5" borderId="21" xfId="0" applyNumberFormat="1" applyFill="1" applyBorder="1" applyAlignment="1" applyProtection="1">
      <alignment horizontal="center" wrapText="1"/>
    </xf>
    <xf numFmtId="164" fontId="0" fillId="5" borderId="41" xfId="0" applyNumberFormat="1" applyFill="1" applyBorder="1" applyAlignment="1" applyProtection="1">
      <alignment horizontal="center" wrapText="1"/>
    </xf>
    <xf numFmtId="0" fontId="11" fillId="0" borderId="53" xfId="0" applyFont="1" applyFill="1" applyBorder="1" applyAlignment="1">
      <alignment wrapText="1"/>
    </xf>
    <xf numFmtId="0" fontId="2" fillId="6" borderId="54" xfId="0" applyFont="1" applyFill="1" applyBorder="1" applyAlignment="1" applyProtection="1">
      <alignment wrapText="1"/>
      <protection locked="0"/>
    </xf>
    <xf numFmtId="0" fontId="0" fillId="6" borderId="55" xfId="0" applyFill="1" applyBorder="1" applyAlignment="1" applyProtection="1">
      <alignment wrapText="1"/>
      <protection locked="0"/>
    </xf>
    <xf numFmtId="164" fontId="3" fillId="5" borderId="56" xfId="0" applyNumberFormat="1" applyFont="1" applyFill="1" applyBorder="1" applyAlignment="1" applyProtection="1">
      <alignment horizontal="center"/>
    </xf>
    <xf numFmtId="164" fontId="3" fillId="5" borderId="5" xfId="0" applyNumberFormat="1" applyFont="1" applyFill="1" applyBorder="1" applyAlignment="1" applyProtection="1">
      <alignment horizontal="center"/>
    </xf>
    <xf numFmtId="164" fontId="0" fillId="5" borderId="5" xfId="0" applyNumberFormat="1" applyFill="1" applyBorder="1" applyAlignment="1" applyProtection="1">
      <alignment horizontal="center"/>
    </xf>
    <xf numFmtId="0" fontId="0" fillId="5" borderId="5" xfId="0" applyNumberFormat="1" applyFill="1" applyBorder="1" applyAlignment="1" applyProtection="1">
      <alignment horizontal="center"/>
    </xf>
    <xf numFmtId="164" fontId="0" fillId="5" borderId="57" xfId="0" applyNumberFormat="1" applyFill="1" applyBorder="1" applyAlignment="1" applyProtection="1">
      <alignment horizontal="center"/>
    </xf>
    <xf numFmtId="164" fontId="3" fillId="2" borderId="30" xfId="0" applyNumberFormat="1" applyFont="1" applyFill="1" applyBorder="1" applyAlignment="1" applyProtection="1">
      <alignment horizontal="center"/>
      <protection locked="0"/>
    </xf>
    <xf numFmtId="164" fontId="3" fillId="2" borderId="49" xfId="0" applyNumberFormat="1" applyFont="1" applyFill="1" applyBorder="1" applyAlignment="1" applyProtection="1">
      <alignment horizontal="center"/>
      <protection locked="0"/>
    </xf>
    <xf numFmtId="0" fontId="12" fillId="0" borderId="58" xfId="0" applyFont="1" applyFill="1" applyBorder="1" applyAlignment="1">
      <alignment wrapText="1"/>
    </xf>
    <xf numFmtId="0" fontId="12" fillId="0" borderId="59" xfId="0" applyFont="1" applyBorder="1" applyAlignment="1"/>
    <xf numFmtId="164" fontId="3" fillId="0" borderId="34" xfId="0" applyNumberFormat="1" applyFont="1" applyFill="1" applyBorder="1" applyAlignment="1">
      <alignment horizontal="center"/>
    </xf>
    <xf numFmtId="164" fontId="0" fillId="0" borderId="60" xfId="0" applyNumberFormat="1" applyFill="1" applyBorder="1" applyAlignment="1" applyProtection="1">
      <alignment horizontal="center"/>
    </xf>
    <xf numFmtId="9" fontId="3" fillId="5" borderId="61" xfId="0" applyNumberFormat="1" applyFont="1" applyFill="1" applyBorder="1" applyAlignment="1" applyProtection="1">
      <alignment horizontal="center"/>
    </xf>
    <xf numFmtId="0" fontId="11" fillId="0" borderId="62" xfId="0" applyFont="1" applyFill="1" applyBorder="1"/>
    <xf numFmtId="164" fontId="0" fillId="0" borderId="63" xfId="0" applyNumberFormat="1" applyFill="1" applyBorder="1" applyAlignment="1" applyProtection="1">
      <alignment horizontal="center"/>
    </xf>
    <xf numFmtId="0" fontId="11" fillId="0" borderId="64" xfId="0" applyFont="1" applyFill="1" applyBorder="1"/>
    <xf numFmtId="0" fontId="3" fillId="5" borderId="65" xfId="0" applyFont="1" applyFill="1" applyBorder="1" applyAlignment="1">
      <alignment horizontal="center" wrapText="1"/>
    </xf>
    <xf numFmtId="0" fontId="0" fillId="5" borderId="65" xfId="0" applyFill="1" applyBorder="1"/>
    <xf numFmtId="9" fontId="14" fillId="0" borderId="66" xfId="0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/>
    <xf numFmtId="0" fontId="1" fillId="0" borderId="0" xfId="0" applyFont="1"/>
    <xf numFmtId="15" fontId="1" fillId="0" borderId="0" xfId="0" applyNumberFormat="1" applyFont="1" applyAlignment="1">
      <alignment horizontal="left"/>
    </xf>
    <xf numFmtId="0" fontId="0" fillId="0" borderId="5" xfId="0" applyBorder="1" applyAlignment="1"/>
    <xf numFmtId="0" fontId="3" fillId="0" borderId="0" xfId="0" applyFont="1" applyBorder="1" applyAlignment="1"/>
    <xf numFmtId="0" fontId="0" fillId="0" borderId="0" xfId="0" applyBorder="1" applyAlignment="1"/>
    <xf numFmtId="49" fontId="6" fillId="2" borderId="11" xfId="0" applyNumberFormat="1" applyFon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6" fillId="0" borderId="0" xfId="0" applyFont="1" applyAlignment="1"/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7" xfId="0" applyBorder="1" applyAlignment="1" applyProtection="1">
      <alignment horizontal="center" vertical="center" wrapText="1"/>
    </xf>
    <xf numFmtId="0" fontId="0" fillId="6" borderId="67" xfId="0" applyFill="1" applyBorder="1" applyAlignment="1" applyProtection="1">
      <alignment horizontal="center"/>
      <protection locked="0"/>
    </xf>
    <xf numFmtId="0" fontId="0" fillId="6" borderId="68" xfId="0" applyFill="1" applyBorder="1" applyAlignment="1" applyProtection="1">
      <alignment horizontal="center"/>
      <protection locked="0"/>
    </xf>
    <xf numFmtId="165" fontId="0" fillId="0" borderId="68" xfId="0" applyNumberFormat="1" applyFill="1" applyBorder="1" applyAlignment="1" applyProtection="1">
      <alignment horizontal="center"/>
    </xf>
    <xf numFmtId="4" fontId="0" fillId="0" borderId="69" xfId="0" applyNumberFormat="1" applyFill="1" applyBorder="1" applyAlignment="1" applyProtection="1">
      <alignment horizontal="center"/>
    </xf>
    <xf numFmtId="0" fontId="0" fillId="6" borderId="70" xfId="0" applyFill="1" applyBorder="1" applyAlignment="1" applyProtection="1">
      <alignment horizontal="center"/>
      <protection locked="0"/>
    </xf>
    <xf numFmtId="0" fontId="0" fillId="6" borderId="71" xfId="0" applyFill="1" applyBorder="1" applyAlignment="1" applyProtection="1">
      <alignment horizontal="center"/>
      <protection locked="0"/>
    </xf>
    <xf numFmtId="0" fontId="0" fillId="6" borderId="72" xfId="0" applyFill="1" applyBorder="1" applyAlignment="1" applyProtection="1">
      <alignment horizontal="center"/>
      <protection locked="0"/>
    </xf>
    <xf numFmtId="0" fontId="0" fillId="0" borderId="73" xfId="0" applyBorder="1" applyAlignment="1">
      <alignment horizontal="center"/>
    </xf>
    <xf numFmtId="165" fontId="0" fillId="0" borderId="74" xfId="0" applyNumberFormat="1" applyBorder="1" applyAlignment="1" applyProtection="1">
      <alignment horizontal="center"/>
    </xf>
    <xf numFmtId="0" fontId="0" fillId="0" borderId="75" xfId="0" applyBorder="1" applyAlignment="1">
      <alignment horizontal="center"/>
    </xf>
    <xf numFmtId="164" fontId="0" fillId="0" borderId="76" xfId="0" applyNumberFormat="1" applyBorder="1" applyProtection="1"/>
    <xf numFmtId="0" fontId="0" fillId="0" borderId="0" xfId="0" applyNumberFormat="1" applyAlignment="1">
      <alignment horizontal="left"/>
    </xf>
    <xf numFmtId="0" fontId="5" fillId="0" borderId="0" xfId="0" applyFont="1" applyBorder="1" applyAlignment="1">
      <alignment horizontal="center"/>
    </xf>
    <xf numFmtId="0" fontId="17" fillId="0" borderId="0" xfId="0" applyFont="1"/>
    <xf numFmtId="4" fontId="0" fillId="0" borderId="0" xfId="0" applyNumberFormat="1" applyFill="1" applyBorder="1" applyAlignment="1" applyProtection="1">
      <alignment horizontal="center" vertical="center"/>
      <protection locked="0" hidden="1"/>
    </xf>
    <xf numFmtId="0" fontId="0" fillId="0" borderId="0" xfId="0" applyBorder="1" applyAlignment="1">
      <alignment wrapText="1"/>
    </xf>
    <xf numFmtId="0" fontId="5" fillId="0" borderId="77" xfId="0" applyFont="1" applyBorder="1" applyAlignment="1" applyProtection="1">
      <protection hidden="1"/>
    </xf>
    <xf numFmtId="164" fontId="0" fillId="0" borderId="78" xfId="0" applyNumberFormat="1" applyBorder="1" applyAlignment="1" applyProtection="1">
      <alignment horizontal="center"/>
      <protection hidden="1"/>
    </xf>
    <xf numFmtId="0" fontId="5" fillId="0" borderId="79" xfId="0" applyFont="1" applyBorder="1" applyAlignment="1" applyProtection="1">
      <protection hidden="1"/>
    </xf>
    <xf numFmtId="164" fontId="0" fillId="0" borderId="80" xfId="0" applyNumberFormat="1" applyBorder="1" applyAlignment="1" applyProtection="1">
      <alignment horizontal="center"/>
      <protection hidden="1"/>
    </xf>
    <xf numFmtId="0" fontId="5" fillId="0" borderId="81" xfId="0" applyFont="1" applyBorder="1" applyAlignment="1" applyProtection="1">
      <protection hidden="1"/>
    </xf>
    <xf numFmtId="2" fontId="0" fillId="0" borderId="82" xfId="0" applyNumberFormat="1" applyBorder="1" applyAlignment="1" applyProtection="1">
      <alignment horizontal="center"/>
      <protection hidden="1"/>
    </xf>
    <xf numFmtId="0" fontId="5" fillId="0" borderId="83" xfId="0" applyFont="1" applyBorder="1"/>
    <xf numFmtId="166" fontId="0" fillId="0" borderId="84" xfId="0" applyNumberFormat="1" applyBorder="1" applyProtection="1"/>
    <xf numFmtId="166" fontId="0" fillId="0" borderId="0" xfId="0" applyNumberFormat="1" applyProtection="1"/>
    <xf numFmtId="166" fontId="0" fillId="0" borderId="0" xfId="0" applyNumberFormat="1" applyAlignment="1" applyProtection="1">
      <alignment horizontal="right"/>
    </xf>
    <xf numFmtId="166" fontId="3" fillId="0" borderId="0" xfId="0" applyNumberFormat="1" applyFont="1" applyBorder="1" applyAlignment="1" applyProtection="1">
      <alignment horizontal="left" indent="3"/>
    </xf>
    <xf numFmtId="166" fontId="11" fillId="0" borderId="0" xfId="0" applyNumberFormat="1" applyFont="1" applyBorder="1" applyAlignment="1" applyProtection="1">
      <alignment horizontal="left" indent="3"/>
    </xf>
    <xf numFmtId="166" fontId="0" fillId="0" borderId="0" xfId="0" applyNumberFormat="1"/>
    <xf numFmtId="49" fontId="6" fillId="2" borderId="11" xfId="0" applyNumberFormat="1" applyFont="1" applyFill="1" applyBorder="1" applyAlignment="1" applyProtection="1">
      <alignment wrapText="1" readingOrder="1"/>
      <protection locked="0"/>
    </xf>
    <xf numFmtId="0" fontId="0" fillId="0" borderId="12" xfId="0" applyBorder="1" applyAlignment="1" applyProtection="1">
      <alignment wrapText="1" readingOrder="1"/>
      <protection locked="0"/>
    </xf>
    <xf numFmtId="0" fontId="0" fillId="0" borderId="13" xfId="0" applyBorder="1" applyAlignment="1" applyProtection="1">
      <alignment wrapText="1" readingOrder="1"/>
      <protection locked="0"/>
    </xf>
    <xf numFmtId="0" fontId="2" fillId="0" borderId="92" xfId="0" applyFont="1" applyFill="1" applyBorder="1" applyAlignment="1">
      <alignment horizontal="center" vertical="center"/>
    </xf>
    <xf numFmtId="0" fontId="0" fillId="0" borderId="93" xfId="0" applyBorder="1" applyAlignment="1"/>
    <xf numFmtId="0" fontId="0" fillId="0" borderId="94" xfId="0" applyBorder="1" applyAlignment="1"/>
    <xf numFmtId="0" fontId="2" fillId="0" borderId="0" xfId="0" applyFont="1" applyFill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48" xfId="0" applyFill="1" applyBorder="1" applyAlignment="1"/>
    <xf numFmtId="0" fontId="0" fillId="0" borderId="48" xfId="0" applyBorder="1" applyAlignment="1"/>
    <xf numFmtId="0" fontId="0" fillId="0" borderId="52" xfId="0" applyBorder="1" applyAlignment="1"/>
    <xf numFmtId="0" fontId="11" fillId="0" borderId="7" xfId="0" applyFont="1" applyFill="1" applyBorder="1" applyAlignment="1"/>
    <xf numFmtId="0" fontId="0" fillId="0" borderId="7" xfId="0" applyBorder="1" applyAlignment="1"/>
    <xf numFmtId="0" fontId="11" fillId="0" borderId="48" xfId="0" applyFont="1" applyFill="1" applyBorder="1" applyAlignment="1"/>
    <xf numFmtId="0" fontId="11" fillId="0" borderId="51" xfId="0" applyFont="1" applyFill="1" applyBorder="1" applyAlignment="1"/>
    <xf numFmtId="0" fontId="0" fillId="0" borderId="85" xfId="0" applyBorder="1" applyAlignment="1"/>
    <xf numFmtId="0" fontId="2" fillId="0" borderId="86" xfId="0" applyFont="1" applyFill="1" applyBorder="1" applyAlignment="1">
      <alignment wrapText="1"/>
    </xf>
    <xf numFmtId="0" fontId="0" fillId="0" borderId="87" xfId="0" applyBorder="1" applyAlignment="1"/>
    <xf numFmtId="164" fontId="1" fillId="0" borderId="88" xfId="0" applyNumberFormat="1" applyFont="1" applyFill="1" applyBorder="1" applyAlignment="1">
      <alignment horizontal="center" vertical="center" wrapText="1"/>
    </xf>
    <xf numFmtId="164" fontId="0" fillId="0" borderId="89" xfId="0" applyNumberFormat="1" applyBorder="1"/>
    <xf numFmtId="164" fontId="0" fillId="0" borderId="90" xfId="0" applyNumberFormat="1" applyBorder="1"/>
    <xf numFmtId="164" fontId="0" fillId="0" borderId="76" xfId="0" applyNumberFormat="1" applyBorder="1"/>
    <xf numFmtId="0" fontId="3" fillId="0" borderId="65" xfId="0" applyFont="1" applyFill="1" applyBorder="1" applyAlignment="1">
      <alignment wrapText="1"/>
    </xf>
    <xf numFmtId="0" fontId="0" fillId="0" borderId="91" xfId="0" applyBorder="1" applyAlignment="1"/>
    <xf numFmtId="0" fontId="2" fillId="0" borderId="48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2" borderId="92" xfId="0" applyFill="1" applyBorder="1" applyAlignment="1" applyProtection="1">
      <alignment horizontal="center" vertical="center" wrapText="1"/>
      <protection locked="0"/>
    </xf>
    <xf numFmtId="0" fontId="0" fillId="2" borderId="102" xfId="0" applyFill="1" applyBorder="1" applyAlignment="1" applyProtection="1">
      <alignment horizontal="center" vertical="center" wrapText="1"/>
      <protection locked="0"/>
    </xf>
    <xf numFmtId="0" fontId="0" fillId="2" borderId="103" xfId="0" applyFill="1" applyBorder="1" applyAlignment="1" applyProtection="1">
      <alignment horizontal="center" vertical="center" wrapText="1"/>
      <protection locked="0"/>
    </xf>
    <xf numFmtId="0" fontId="0" fillId="2" borderId="104" xfId="0" applyFill="1" applyBorder="1" applyAlignment="1" applyProtection="1">
      <alignment horizontal="center" vertical="center" wrapText="1"/>
      <protection locked="0"/>
    </xf>
    <xf numFmtId="0" fontId="0" fillId="2" borderId="105" xfId="0" applyFill="1" applyBorder="1" applyAlignment="1" applyProtection="1">
      <alignment horizontal="center" vertical="center" wrapText="1"/>
      <protection locked="0"/>
    </xf>
    <xf numFmtId="0" fontId="0" fillId="2" borderId="101" xfId="0" applyFill="1" applyBorder="1" applyAlignment="1" applyProtection="1">
      <alignment horizontal="center" vertical="center" wrapText="1"/>
      <protection locked="0"/>
    </xf>
    <xf numFmtId="164" fontId="0" fillId="0" borderId="96" xfId="0" applyNumberFormat="1" applyFill="1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49" fontId="6" fillId="2" borderId="98" xfId="0" applyNumberFormat="1" applyFont="1" applyFill="1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2" fillId="0" borderId="9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5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15" fillId="2" borderId="11" xfId="0" applyFont="1" applyFill="1" applyBorder="1" applyAlignment="1"/>
    <xf numFmtId="0" fontId="15" fillId="2" borderId="12" xfId="0" applyFont="1" applyFill="1" applyBorder="1" applyAlignment="1"/>
    <xf numFmtId="0" fontId="15" fillId="2" borderId="13" xfId="0" applyFont="1" applyFill="1" applyBorder="1" applyAlignment="1"/>
    <xf numFmtId="0" fontId="5" fillId="0" borderId="6" xfId="0" applyFont="1" applyBorder="1" applyAlignment="1">
      <alignment horizontal="center" vertical="center"/>
    </xf>
    <xf numFmtId="0" fontId="0" fillId="0" borderId="5" xfId="0" applyBorder="1" applyAlignment="1"/>
    <xf numFmtId="0" fontId="5" fillId="0" borderId="14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left" wrapText="1"/>
    </xf>
    <xf numFmtId="0" fontId="0" fillId="0" borderId="116" xfId="0" applyBorder="1" applyAlignment="1"/>
    <xf numFmtId="0" fontId="0" fillId="6" borderId="68" xfId="0" applyNumberFormat="1" applyFill="1" applyBorder="1" applyAlignment="1" applyProtection="1">
      <alignment horizontal="center"/>
      <protection locked="0"/>
    </xf>
    <xf numFmtId="0" fontId="0" fillId="6" borderId="116" xfId="0" applyNumberFormat="1" applyFill="1" applyBorder="1" applyAlignment="1" applyProtection="1">
      <alignment horizontal="center"/>
      <protection locked="0"/>
    </xf>
    <xf numFmtId="0" fontId="2" fillId="0" borderId="114" xfId="0" applyNumberFormat="1" applyFont="1" applyBorder="1" applyAlignment="1" applyProtection="1">
      <alignment horizontal="right"/>
    </xf>
    <xf numFmtId="0" fontId="2" fillId="0" borderId="91" xfId="0" applyNumberFormat="1" applyFont="1" applyBorder="1" applyAlignment="1" applyProtection="1">
      <alignment horizontal="right"/>
    </xf>
    <xf numFmtId="0" fontId="5" fillId="0" borderId="107" xfId="0" applyFont="1" applyBorder="1" applyAlignment="1"/>
    <xf numFmtId="0" fontId="0" fillId="0" borderId="115" xfId="0" applyBorder="1" applyAlignment="1"/>
    <xf numFmtId="0" fontId="0" fillId="6" borderId="71" xfId="0" applyNumberFormat="1" applyFill="1" applyBorder="1" applyAlignment="1" applyProtection="1">
      <alignment horizontal="center"/>
      <protection locked="0"/>
    </xf>
    <xf numFmtId="0" fontId="0" fillId="6" borderId="115" xfId="0" applyNumberFormat="1" applyFill="1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vertical="center" wrapText="1"/>
      <protection hidden="1"/>
    </xf>
    <xf numFmtId="0" fontId="5" fillId="0" borderId="21" xfId="0" applyFont="1" applyBorder="1" applyAlignment="1" applyProtection="1">
      <alignment vertical="center" wrapText="1"/>
      <protection hidden="1"/>
    </xf>
    <xf numFmtId="0" fontId="5" fillId="0" borderId="106" xfId="0" applyFont="1" applyBorder="1" applyAlignment="1" applyProtection="1">
      <alignment vertical="center" wrapText="1"/>
      <protection hidden="1"/>
    </xf>
    <xf numFmtId="0" fontId="18" fillId="0" borderId="0" xfId="0" applyFont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Alignment="1">
      <alignment vertical="top"/>
    </xf>
    <xf numFmtId="0" fontId="5" fillId="0" borderId="107" xfId="0" applyFont="1" applyBorder="1" applyAlignment="1" applyProtection="1">
      <protection hidden="1"/>
    </xf>
    <xf numFmtId="0" fontId="5" fillId="0" borderId="12" xfId="0" applyFont="1" applyBorder="1" applyAlignment="1" applyProtection="1">
      <protection hidden="1"/>
    </xf>
    <xf numFmtId="0" fontId="5" fillId="0" borderId="13" xfId="0" applyFont="1" applyBorder="1" applyAlignment="1" applyProtection="1">
      <protection hidden="1"/>
    </xf>
    <xf numFmtId="0" fontId="5" fillId="0" borderId="107" xfId="0" applyFont="1" applyFill="1" applyBorder="1" applyAlignment="1" applyProtection="1">
      <protection hidden="1"/>
    </xf>
    <xf numFmtId="0" fontId="5" fillId="0" borderId="12" xfId="0" applyFont="1" applyFill="1" applyBorder="1" applyAlignment="1" applyProtection="1">
      <protection hidden="1"/>
    </xf>
    <xf numFmtId="0" fontId="5" fillId="0" borderId="13" xfId="0" applyFont="1" applyFill="1" applyBorder="1" applyAlignment="1" applyProtection="1">
      <protection hidden="1"/>
    </xf>
    <xf numFmtId="0" fontId="0" fillId="0" borderId="107" xfId="0" applyBorder="1" applyAlignment="1" applyProtection="1">
      <protection hidden="1"/>
    </xf>
    <xf numFmtId="0" fontId="0" fillId="0" borderId="12" xfId="0" applyBorder="1" applyAlignment="1" applyProtection="1">
      <protection hidden="1"/>
    </xf>
    <xf numFmtId="0" fontId="5" fillId="0" borderId="108" xfId="0" applyFont="1" applyBorder="1" applyAlignment="1"/>
    <xf numFmtId="0" fontId="0" fillId="0" borderId="109" xfId="0" applyBorder="1" applyAlignment="1"/>
    <xf numFmtId="0" fontId="0" fillId="6" borderId="110" xfId="0" applyNumberFormat="1" applyFill="1" applyBorder="1" applyAlignment="1" applyProtection="1">
      <alignment horizontal="center"/>
      <protection locked="0"/>
    </xf>
    <xf numFmtId="0" fontId="0" fillId="6" borderId="109" xfId="0" applyNumberFormat="1" applyFill="1" applyBorder="1" applyAlignment="1" applyProtection="1">
      <alignment horizontal="center"/>
      <protection locked="0"/>
    </xf>
    <xf numFmtId="0" fontId="5" fillId="0" borderId="103" xfId="0" applyFont="1" applyBorder="1" applyAlignment="1"/>
    <xf numFmtId="0" fontId="0" fillId="0" borderId="111" xfId="0" applyBorder="1" applyAlignment="1"/>
    <xf numFmtId="0" fontId="2" fillId="0" borderId="112" xfId="0" applyFont="1" applyBorder="1" applyAlignment="1">
      <alignment horizontal="center"/>
    </xf>
    <xf numFmtId="0" fontId="2" fillId="0" borderId="113" xfId="0" applyFont="1" applyBorder="1" applyAlignment="1">
      <alignment horizontal="center"/>
    </xf>
    <xf numFmtId="0" fontId="16" fillId="0" borderId="0" xfId="0" applyNumberFormat="1" applyFont="1" applyBorder="1" applyAlignment="1">
      <alignment horizontal="left"/>
    </xf>
    <xf numFmtId="0" fontId="0" fillId="0" borderId="0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52"/>
  <sheetViews>
    <sheetView tabSelected="1" workbookViewId="0">
      <selection activeCell="J50" sqref="J50:K51"/>
    </sheetView>
  </sheetViews>
  <sheetFormatPr defaultRowHeight="15"/>
  <cols>
    <col min="3" max="3" width="20.5703125" customWidth="1"/>
  </cols>
  <sheetData>
    <row r="2" spans="2:11" ht="18">
      <c r="C2" s="32" t="s">
        <v>0</v>
      </c>
      <c r="D2" s="187"/>
      <c r="E2" s="188"/>
      <c r="F2" s="188"/>
      <c r="G2" s="188"/>
      <c r="H2" s="188"/>
      <c r="I2" s="189"/>
    </row>
    <row r="3" spans="2:11" ht="18">
      <c r="B3" s="32"/>
      <c r="C3" s="33" t="s">
        <v>35</v>
      </c>
      <c r="D3" s="34"/>
      <c r="E3" s="2"/>
      <c r="F3" s="2"/>
      <c r="H3" s="2"/>
      <c r="I3" s="2"/>
    </row>
    <row r="4" spans="2:11" ht="18">
      <c r="B4" s="32"/>
      <c r="C4" s="35" t="s">
        <v>34</v>
      </c>
      <c r="D4" s="36"/>
      <c r="E4" s="37"/>
      <c r="F4" s="2"/>
      <c r="G4" s="2"/>
      <c r="H4" s="2"/>
      <c r="I4" s="2"/>
    </row>
    <row r="5" spans="2:11" ht="18">
      <c r="B5" s="38"/>
      <c r="C5" s="23"/>
      <c r="D5" s="39"/>
      <c r="E5" s="39"/>
      <c r="F5" s="39"/>
      <c r="G5" s="40"/>
      <c r="H5" s="40"/>
      <c r="I5" s="40"/>
      <c r="J5" s="40"/>
    </row>
    <row r="6" spans="2:11" ht="16.5" thickBot="1">
      <c r="B6" s="23"/>
      <c r="C6" s="41"/>
      <c r="D6" s="42"/>
      <c r="G6" s="38"/>
      <c r="H6" s="43"/>
      <c r="I6" s="43"/>
      <c r="J6" s="43"/>
      <c r="K6" s="43"/>
    </row>
    <row r="7" spans="2:11" ht="17.25" thickTop="1" thickBot="1">
      <c r="B7" s="44"/>
      <c r="C7" s="45" t="s">
        <v>36</v>
      </c>
      <c r="D7" s="46"/>
      <c r="E7" s="46"/>
      <c r="F7" s="46"/>
      <c r="G7" s="47"/>
      <c r="H7" s="48"/>
      <c r="I7" s="48"/>
      <c r="J7" s="48"/>
      <c r="K7" s="49"/>
    </row>
    <row r="8" spans="2:11" ht="48">
      <c r="B8" s="190" t="s">
        <v>37</v>
      </c>
      <c r="C8" s="191"/>
      <c r="D8" s="192"/>
      <c r="E8" s="50" t="s">
        <v>38</v>
      </c>
      <c r="F8" s="50" t="s">
        <v>39</v>
      </c>
      <c r="G8" s="51" t="s">
        <v>1</v>
      </c>
      <c r="H8" s="52" t="s">
        <v>40</v>
      </c>
      <c r="I8" s="52" t="s">
        <v>41</v>
      </c>
      <c r="J8" s="52" t="s">
        <v>42</v>
      </c>
      <c r="K8" s="53" t="s">
        <v>2</v>
      </c>
    </row>
    <row r="9" spans="2:11" ht="15.75" thickBot="1">
      <c r="B9" s="54"/>
      <c r="C9" s="193" t="s">
        <v>3</v>
      </c>
      <c r="D9" s="194"/>
      <c r="E9" s="55" t="s">
        <v>4</v>
      </c>
      <c r="F9" s="55" t="s">
        <v>4</v>
      </c>
      <c r="G9" s="55" t="s">
        <v>4</v>
      </c>
      <c r="H9" s="55" t="s">
        <v>7</v>
      </c>
      <c r="I9" s="55" t="s">
        <v>8</v>
      </c>
      <c r="J9" s="55" t="s">
        <v>43</v>
      </c>
      <c r="K9" s="56" t="s">
        <v>44</v>
      </c>
    </row>
    <row r="10" spans="2:11" ht="41.25" thickTop="1">
      <c r="B10" s="57" t="s">
        <v>45</v>
      </c>
      <c r="C10" s="58" t="s">
        <v>46</v>
      </c>
      <c r="D10" s="59"/>
      <c r="E10" s="60"/>
      <c r="F10" s="60"/>
      <c r="G10" s="60"/>
      <c r="H10" s="60"/>
      <c r="I10" s="60"/>
      <c r="J10" s="60"/>
      <c r="K10" s="61"/>
    </row>
    <row r="11" spans="2:11">
      <c r="B11" s="195"/>
      <c r="C11" s="62" t="s">
        <v>47</v>
      </c>
      <c r="D11" s="63"/>
      <c r="E11" s="64"/>
      <c r="F11" s="64"/>
      <c r="G11" s="65" t="str">
        <f>IF(SUM(E11:F11)&gt;0,SUM(E11:F11),"-")</f>
        <v>-</v>
      </c>
      <c r="H11" s="66"/>
      <c r="I11" s="67" t="str">
        <f>IF(H11&gt;0,G11-H11,G11)</f>
        <v>-</v>
      </c>
      <c r="J11" s="68"/>
      <c r="K11" s="69" t="str">
        <f>IF(J11&gt;0,-1*PMT(0.06,J11,#REF!),"-----")</f>
        <v>-----</v>
      </c>
    </row>
    <row r="12" spans="2:11" ht="15.75" thickBot="1">
      <c r="B12" s="196"/>
      <c r="C12" s="70" t="s">
        <v>48</v>
      </c>
      <c r="D12" s="71"/>
      <c r="E12" s="64"/>
      <c r="F12" s="64"/>
      <c r="G12" s="65" t="str">
        <f>IF(SUM(E12:F12)&gt;0,SUM(E12:F12),"-")</f>
        <v>-</v>
      </c>
      <c r="H12" s="72"/>
      <c r="I12" s="67" t="str">
        <f>IF(H12&gt;0,G12-H12,G12)</f>
        <v>-</v>
      </c>
      <c r="J12" s="73"/>
      <c r="K12" s="69" t="str">
        <f>IF(J12&gt;0,-1*PMT(0.06,J12,#REF!),"-----")</f>
        <v>-----</v>
      </c>
    </row>
    <row r="13" spans="2:11" ht="27.75" thickTop="1" thickBot="1">
      <c r="B13" s="197"/>
      <c r="C13" s="74" t="s">
        <v>9</v>
      </c>
      <c r="D13" s="75"/>
      <c r="E13" s="76" t="str">
        <f>IF(SUM(E11:E12)&gt;0,SUM(E11:E12),"--")</f>
        <v>--</v>
      </c>
      <c r="F13" s="76" t="str">
        <f>IF(SUM(F11:F12)&gt;0,SUM(F11:F12),"--")</f>
        <v>--</v>
      </c>
      <c r="G13" s="77" t="str">
        <f>IF(SUM(E13:F13)&gt;0,SUM(E13:F13),"--")</f>
        <v>--</v>
      </c>
      <c r="H13" s="79" t="str">
        <f>IF(SUM(H11:H12)&gt;0,SUM(H11:H12),"--")</f>
        <v>--</v>
      </c>
      <c r="I13" s="80" t="str">
        <f>IF(SUM(I11:I12)&gt;0,SUM(I11:I12),"--")</f>
        <v>--</v>
      </c>
      <c r="J13" s="78"/>
      <c r="K13" s="81">
        <f>SUM(K11:K12)</f>
        <v>0</v>
      </c>
    </row>
    <row r="14" spans="2:11" ht="24" thickTop="1">
      <c r="B14" s="82" t="s">
        <v>49</v>
      </c>
      <c r="C14" s="83" t="s">
        <v>50</v>
      </c>
      <c r="D14" s="84"/>
      <c r="E14" s="85"/>
      <c r="F14" s="86"/>
      <c r="G14" s="87"/>
      <c r="H14" s="87"/>
      <c r="I14" s="87"/>
      <c r="J14" s="89"/>
      <c r="K14" s="90"/>
    </row>
    <row r="15" spans="2:11">
      <c r="B15" s="198"/>
      <c r="C15" s="91" t="s">
        <v>47</v>
      </c>
      <c r="D15" s="92"/>
      <c r="E15" s="64"/>
      <c r="F15" s="64"/>
      <c r="G15" s="65" t="str">
        <f>IF(SUM(E15:F15)&gt;0,SUM(E15:F15),"-")</f>
        <v>-</v>
      </c>
      <c r="H15" s="66"/>
      <c r="I15" s="67" t="str">
        <f>IF(H15&gt;0,G15-H15,G15)</f>
        <v>-</v>
      </c>
      <c r="J15" s="68"/>
      <c r="K15" s="69" t="str">
        <f>IF(J15&gt;0,-1*PMT(0.06,J15,#REF!),"-----")</f>
        <v>-----</v>
      </c>
    </row>
    <row r="16" spans="2:11" ht="15.75" thickBot="1">
      <c r="B16" s="198"/>
      <c r="C16" s="91" t="s">
        <v>48</v>
      </c>
      <c r="D16" s="92"/>
      <c r="E16" s="64"/>
      <c r="F16" s="64"/>
      <c r="G16" s="65" t="str">
        <f>IF(SUM(E16:F16)&gt;0,SUM(E16:F16),"-")</f>
        <v>-</v>
      </c>
      <c r="H16" s="66"/>
      <c r="I16" s="67" t="str">
        <f>IF(H16&gt;0,G16-H16,G16)</f>
        <v>-</v>
      </c>
      <c r="J16" s="93"/>
      <c r="K16" s="69" t="str">
        <f>IF(J16&gt;0,-1*PMT(0.06,J16,#REF!),"-----")</f>
        <v>-----</v>
      </c>
    </row>
    <row r="17" spans="2:11" ht="16.5" thickTop="1" thickBot="1">
      <c r="B17" s="198"/>
      <c r="C17" s="94" t="s">
        <v>51</v>
      </c>
      <c r="D17" s="95"/>
      <c r="E17" s="79" t="str">
        <f>IF(SUM(E15:E16)&gt;0,SUM(E15:E16),"--")</f>
        <v>--</v>
      </c>
      <c r="F17" s="79" t="str">
        <f>IF(SUM(F15:F16)&gt;0,SUM(F15:F16),"--")</f>
        <v>--</v>
      </c>
      <c r="G17" s="96" t="str">
        <f>IF(SUM(E17:F17)&gt;0,SUM(E17:F17),"--")</f>
        <v>--</v>
      </c>
      <c r="H17" s="79" t="str">
        <f>IF(SUM(H15:H16)&gt;0,SUM(H15:H16),"--")</f>
        <v>--</v>
      </c>
      <c r="I17" s="80" t="str">
        <f>IF(SUM(I15:I16)&gt;0,SUM(I15:I16),"--")</f>
        <v>--</v>
      </c>
      <c r="J17" s="78"/>
      <c r="K17" s="81">
        <f>SUM(K15:K16)</f>
        <v>0</v>
      </c>
    </row>
    <row r="18" spans="2:11" ht="24" thickTop="1">
      <c r="B18" s="97" t="s">
        <v>52</v>
      </c>
      <c r="C18" s="83" t="s">
        <v>53</v>
      </c>
      <c r="D18" s="98"/>
      <c r="E18" s="85"/>
      <c r="F18" s="86"/>
      <c r="G18" s="87"/>
      <c r="H18" s="87"/>
      <c r="I18" s="87"/>
      <c r="J18" s="89"/>
      <c r="K18" s="90"/>
    </row>
    <row r="19" spans="2:11">
      <c r="B19" s="198"/>
      <c r="C19" s="91" t="s">
        <v>47</v>
      </c>
      <c r="D19" s="92"/>
      <c r="E19" s="64"/>
      <c r="F19" s="64"/>
      <c r="G19" s="65" t="str">
        <f>IF(SUM(E19:F19)&gt;0,SUM(E19:F19),"-")</f>
        <v>-</v>
      </c>
      <c r="H19" s="66"/>
      <c r="I19" s="67" t="str">
        <f>IF(H19&gt;0,G19-H19,G19)</f>
        <v>-</v>
      </c>
      <c r="J19" s="68"/>
      <c r="K19" s="69" t="str">
        <f>IF(J19&gt;0,-1*PMT(0.06,J19,#REF!),"-----")</f>
        <v>-----</v>
      </c>
    </row>
    <row r="20" spans="2:11" ht="15.75" thickBot="1">
      <c r="B20" s="198"/>
      <c r="C20" s="99" t="s">
        <v>48</v>
      </c>
      <c r="D20" s="100"/>
      <c r="E20" s="64"/>
      <c r="F20" s="64"/>
      <c r="G20" s="65" t="str">
        <f>IF(SUM(E20:F20)&gt;0,SUM(E20:F20),"-")</f>
        <v>-</v>
      </c>
      <c r="H20" s="72"/>
      <c r="I20" s="67" t="str">
        <f>IF(H20&gt;0,G20-H20,G20)</f>
        <v>-</v>
      </c>
      <c r="J20" s="73"/>
      <c r="K20" s="69" t="str">
        <f>IF(J20&gt;0,-1*PMT(0.06,J20,#REF!),"-----")</f>
        <v>-----</v>
      </c>
    </row>
    <row r="21" spans="2:11" ht="16.5" thickTop="1" thickBot="1">
      <c r="B21" s="199"/>
      <c r="C21" s="101" t="s">
        <v>54</v>
      </c>
      <c r="D21" s="102"/>
      <c r="E21" s="79" t="str">
        <f>IF(SUM(E19:E20)&gt;0,SUM(E19:E20),"--")</f>
        <v>--</v>
      </c>
      <c r="F21" s="79" t="str">
        <f>IF(SUM(F19:F20)&gt;0,SUM(F19:F20),"--")</f>
        <v>--</v>
      </c>
      <c r="G21" s="96" t="str">
        <f>IF(SUM(E21:F21)&gt;0,SUM(E21:F21),"--")</f>
        <v>--</v>
      </c>
      <c r="H21" s="79" t="str">
        <f>IF(SUM(H19:H20)&gt;0,SUM(H19:H20),"--")</f>
        <v>--</v>
      </c>
      <c r="I21" s="80" t="str">
        <f>IF(SUM(I19:I20)&gt;0,SUM(I19:I20),"--")</f>
        <v>--</v>
      </c>
      <c r="J21" s="78"/>
      <c r="K21" s="81">
        <f>SUM(K19:K20)</f>
        <v>0</v>
      </c>
    </row>
    <row r="22" spans="2:11" ht="24" thickTop="1">
      <c r="B22" s="97" t="s">
        <v>55</v>
      </c>
      <c r="C22" s="83" t="s">
        <v>56</v>
      </c>
      <c r="D22" s="103"/>
      <c r="E22" s="85"/>
      <c r="F22" s="86"/>
      <c r="G22" s="87"/>
      <c r="H22" s="87"/>
      <c r="I22" s="87"/>
      <c r="J22" s="89"/>
      <c r="K22" s="90"/>
    </row>
    <row r="23" spans="2:11">
      <c r="B23" s="200"/>
      <c r="C23" s="91" t="s">
        <v>47</v>
      </c>
      <c r="D23" s="71"/>
      <c r="E23" s="64"/>
      <c r="F23" s="64"/>
      <c r="G23" s="65" t="str">
        <f>IF(SUM(E23:F23)&gt;0,SUM(E23:F23),"-")</f>
        <v>-</v>
      </c>
      <c r="H23" s="66"/>
      <c r="I23" s="67" t="str">
        <f>IF(H23&gt;0,G23-H23,G23)</f>
        <v>-</v>
      </c>
      <c r="J23" s="68"/>
      <c r="K23" s="69" t="str">
        <f>IF(J23&gt;0,-1*PMT(0.06,J23,#REF!),"-----")</f>
        <v>-----</v>
      </c>
    </row>
    <row r="24" spans="2:11" ht="15.75" thickBot="1">
      <c r="B24" s="196"/>
      <c r="C24" s="105" t="s">
        <v>48</v>
      </c>
      <c r="D24" s="71"/>
      <c r="E24" s="64"/>
      <c r="F24" s="64"/>
      <c r="G24" s="65" t="str">
        <f>IF(SUM(E24:F24)&gt;0,SUM(E24:F24),"-")</f>
        <v>-</v>
      </c>
      <c r="H24" s="72"/>
      <c r="I24" s="67" t="str">
        <f>IF(H24&gt;0,G24-H24,G24)</f>
        <v>-</v>
      </c>
      <c r="J24" s="73"/>
      <c r="K24" s="69" t="str">
        <f>IF(J24&gt;0,-1*PMT(0.06,J24,#REF!),"-----")</f>
        <v>-----</v>
      </c>
    </row>
    <row r="25" spans="2:11" ht="16.5" thickTop="1" thickBot="1">
      <c r="B25" s="196"/>
      <c r="C25" s="106" t="s">
        <v>10</v>
      </c>
      <c r="D25" s="107"/>
      <c r="E25" s="79" t="str">
        <f>IF(SUM(E23:E24)&gt;0,SUM(E23:E24),"--")</f>
        <v>--</v>
      </c>
      <c r="F25" s="79" t="str">
        <f>IF(SUM(F23:F24)&gt;0,SUM(F23:F24),"--")</f>
        <v>--</v>
      </c>
      <c r="G25" s="108" t="str">
        <f>IF(SUM(E25:F25)&gt;0,SUM(E25:F25),"--")</f>
        <v>--</v>
      </c>
      <c r="H25" s="79" t="str">
        <f>IF(SUM(H23:H24)&gt;0,SUM(H23:H24),"--")</f>
        <v>--</v>
      </c>
      <c r="I25" s="80" t="str">
        <f>IF(SUM(I23:I24)&gt;0,SUM(I23:I24),"--")</f>
        <v>--</v>
      </c>
      <c r="J25" s="78"/>
      <c r="K25" s="109">
        <f>SUM(K23:K24)</f>
        <v>0</v>
      </c>
    </row>
    <row r="26" spans="2:11" ht="24" thickTop="1">
      <c r="B26" s="97" t="s">
        <v>57</v>
      </c>
      <c r="C26" s="83" t="s">
        <v>58</v>
      </c>
      <c r="D26" s="84"/>
      <c r="E26" s="85"/>
      <c r="F26" s="86"/>
      <c r="G26" s="87"/>
      <c r="H26" s="87"/>
      <c r="I26" s="87"/>
      <c r="J26" s="89"/>
      <c r="K26" s="90"/>
    </row>
    <row r="27" spans="2:11">
      <c r="B27" s="104"/>
      <c r="C27" s="105" t="s">
        <v>47</v>
      </c>
      <c r="D27" s="92"/>
      <c r="E27" s="64"/>
      <c r="F27" s="64"/>
      <c r="G27" s="65" t="str">
        <f>IF(SUM(E27:F27)&gt;0,SUM(E27:F27),"-")</f>
        <v>-</v>
      </c>
      <c r="H27" s="66"/>
      <c r="I27" s="67" t="str">
        <f>IF(H27&gt;0,G27-H27,G27)</f>
        <v>-</v>
      </c>
      <c r="J27" s="68"/>
      <c r="K27" s="69" t="str">
        <f>IF(J27&gt;0,-1*PMT(0.06,J27,#REF!),"-----")</f>
        <v>-----</v>
      </c>
    </row>
    <row r="28" spans="2:11" ht="15.75" thickBot="1">
      <c r="B28" s="110"/>
      <c r="C28" s="91" t="s">
        <v>48</v>
      </c>
      <c r="D28" s="71"/>
      <c r="E28" s="64"/>
      <c r="F28" s="64"/>
      <c r="G28" s="111" t="str">
        <f>IF(SUM(E28:F28)&gt;0,SUM(E28:F28),"-")</f>
        <v>-</v>
      </c>
      <c r="H28" s="112"/>
      <c r="I28" s="67" t="str">
        <f>IF(H28&gt;0,G28-H28,G28)</f>
        <v>-</v>
      </c>
      <c r="J28" s="73"/>
      <c r="K28" s="69" t="str">
        <f>IF(J28&gt;0,-1*PMT(0.06,J28,#REF!),"-----")</f>
        <v>-----</v>
      </c>
    </row>
    <row r="29" spans="2:11" ht="16.5" thickTop="1" thickBot="1">
      <c r="B29" s="110"/>
      <c r="C29" s="113" t="s">
        <v>59</v>
      </c>
      <c r="D29" s="107"/>
      <c r="E29" s="79" t="str">
        <f>IF(SUM(E27:E28)&gt;0,SUM(E27:E28),"--")</f>
        <v>--</v>
      </c>
      <c r="F29" s="79" t="str">
        <f>IF(SUM(F27:F28)&gt;0,SUM(F27:F28),"--")</f>
        <v>--</v>
      </c>
      <c r="G29" s="96" t="str">
        <f>IF(SUM(E29:F29)&gt;0,SUM(E29:F29),"--")</f>
        <v>--</v>
      </c>
      <c r="H29" s="79" t="str">
        <f>IF(SUM(H27:H28)&gt;0,SUM(H27:H28),"--")</f>
        <v>--</v>
      </c>
      <c r="I29" s="80" t="str">
        <f>IF(SUM(I27:I28)&gt;0,SUM(I27:I28),"--")</f>
        <v>--</v>
      </c>
      <c r="J29" s="78"/>
      <c r="K29" s="81">
        <f>SUM(K27:K28)</f>
        <v>0</v>
      </c>
    </row>
    <row r="30" spans="2:11" ht="24" thickTop="1">
      <c r="B30" s="97" t="s">
        <v>60</v>
      </c>
      <c r="C30" s="83" t="s">
        <v>61</v>
      </c>
      <c r="D30" s="98"/>
      <c r="E30" s="85"/>
      <c r="F30" s="86"/>
      <c r="G30" s="87"/>
      <c r="H30" s="87"/>
      <c r="I30" s="87"/>
      <c r="J30" s="89"/>
      <c r="K30" s="90"/>
    </row>
    <row r="31" spans="2:11">
      <c r="B31" s="198"/>
      <c r="C31" s="105" t="s">
        <v>47</v>
      </c>
      <c r="D31" s="92"/>
      <c r="E31" s="64"/>
      <c r="F31" s="64"/>
      <c r="G31" s="65" t="str">
        <f>IF(SUM(E31:F31)&gt;0,SUM(E31:F31),"-")</f>
        <v>-</v>
      </c>
      <c r="H31" s="66"/>
      <c r="I31" s="67" t="str">
        <f>IF(H31&gt;0,G31-H31,G31)</f>
        <v>-</v>
      </c>
      <c r="J31" s="68"/>
      <c r="K31" s="69" t="str">
        <f>IF(J31&gt;0,-1*PMT(0.06,J31,#REF!),"-----")</f>
        <v>-----</v>
      </c>
    </row>
    <row r="32" spans="2:11" ht="15.75" thickBot="1">
      <c r="B32" s="198"/>
      <c r="C32" s="99" t="s">
        <v>48</v>
      </c>
      <c r="D32" s="100"/>
      <c r="E32" s="64"/>
      <c r="F32" s="64"/>
      <c r="G32" s="65" t="str">
        <f>IF(SUM(E32:F32)&gt;0,SUM(E32:F32),"-")</f>
        <v>-</v>
      </c>
      <c r="H32" s="72"/>
      <c r="I32" s="67" t="str">
        <f>IF(H32&gt;0,G32-H32,G32)</f>
        <v>-</v>
      </c>
      <c r="J32" s="73"/>
      <c r="K32" s="69" t="str">
        <f>IF(J32&gt;0,-1*PMT(0.06,J32,#REF!),"-----")</f>
        <v>-----</v>
      </c>
    </row>
    <row r="33" spans="1:11" ht="16.5" thickTop="1" thickBot="1">
      <c r="B33" s="199"/>
      <c r="C33" s="94" t="s">
        <v>62</v>
      </c>
      <c r="D33" s="95"/>
      <c r="E33" s="79" t="str">
        <f>IF(SUM(E31:E32)&gt;0,SUM(E31:E32),"--")</f>
        <v>--</v>
      </c>
      <c r="F33" s="79" t="str">
        <f>IF(SUM(F31:F32)&gt;0,SUM(F31:F32),"--")</f>
        <v>--</v>
      </c>
      <c r="G33" s="96" t="str">
        <f>IF(SUM(E33:F33)&gt;0,SUM(E33:F33),"--")</f>
        <v>--</v>
      </c>
      <c r="H33" s="79" t="str">
        <f>IF(SUM(H31:H32)&gt;0,SUM(H31:H32),"--")</f>
        <v>--</v>
      </c>
      <c r="I33" s="80" t="str">
        <f>IF(SUM(I31:I32)&gt;0,SUM(I31:I32),"--")</f>
        <v>--</v>
      </c>
      <c r="J33" s="114"/>
      <c r="K33" s="81">
        <f>SUM(K31:K32)</f>
        <v>0</v>
      </c>
    </row>
    <row r="34" spans="1:11" ht="24" thickTop="1">
      <c r="B34" s="97" t="s">
        <v>63</v>
      </c>
      <c r="C34" s="115" t="s">
        <v>64</v>
      </c>
      <c r="D34" s="116"/>
      <c r="E34" s="85"/>
      <c r="F34" s="86"/>
      <c r="G34" s="87"/>
      <c r="H34" s="87"/>
      <c r="I34" s="87"/>
      <c r="J34" s="89"/>
      <c r="K34" s="90"/>
    </row>
    <row r="35" spans="1:11">
      <c r="B35" s="117"/>
      <c r="C35" s="91" t="s">
        <v>47</v>
      </c>
      <c r="D35" s="71"/>
      <c r="E35" s="64"/>
      <c r="F35" s="64"/>
      <c r="G35" s="65" t="str">
        <f>IF(SUM(E35:F35)&gt;0,SUM(E35:F35),"-")</f>
        <v>-</v>
      </c>
      <c r="H35" s="66"/>
      <c r="I35" s="67" t="str">
        <f>IF(H35&gt;0,G35-H35,G35)</f>
        <v>-</v>
      </c>
      <c r="J35" s="68"/>
      <c r="K35" s="69" t="str">
        <f>IF(J35&gt;0,-1*PMT(0.06,J35,#REF!),"-----")</f>
        <v>-----</v>
      </c>
    </row>
    <row r="36" spans="1:11" ht="15.75" thickBot="1">
      <c r="B36" s="110"/>
      <c r="C36" s="105" t="s">
        <v>48</v>
      </c>
      <c r="D36" s="71"/>
      <c r="E36" s="64"/>
      <c r="F36" s="64"/>
      <c r="G36" s="65" t="str">
        <f>IF(SUM(E36:F36)&gt;0,SUM(E36:F36),"-")</f>
        <v>-</v>
      </c>
      <c r="H36" s="72"/>
      <c r="I36" s="67" t="str">
        <f>IF(H36&gt;0,G36-H36,G36)</f>
        <v>-</v>
      </c>
      <c r="J36" s="73"/>
      <c r="K36" s="69" t="str">
        <f>IF(J36&gt;0,-1*PMT(0.06,J36,#REF!),"-----")</f>
        <v>-----</v>
      </c>
    </row>
    <row r="37" spans="1:11" ht="16.5" thickTop="1" thickBot="1">
      <c r="B37" s="118"/>
      <c r="C37" s="106" t="s">
        <v>11</v>
      </c>
      <c r="D37" s="107"/>
      <c r="E37" s="79" t="str">
        <f>IF(SUM(E35:E36)&gt;0,SUM(E35:E36),"--")</f>
        <v>--</v>
      </c>
      <c r="F37" s="79" t="str">
        <f>IF(SUM(F35:F36)&gt;0,SUM(F35:F36),"--")</f>
        <v>--</v>
      </c>
      <c r="G37" s="108" t="str">
        <f>IF(SUM(E37:F37)&gt;0,SUM(E37:F37),"--")</f>
        <v>--</v>
      </c>
      <c r="H37" s="79" t="str">
        <f>IF(SUM(H35:H36)&gt;0,SUM(H35:H36),"--")</f>
        <v>--</v>
      </c>
      <c r="I37" s="80" t="str">
        <f>IF(SUM(I35:I36)&gt;0,SUM(I35:I36),"--")</f>
        <v>--</v>
      </c>
      <c r="J37" s="78"/>
      <c r="K37" s="109">
        <f>SUM(K35:K36)</f>
        <v>0</v>
      </c>
    </row>
    <row r="38" spans="1:11" ht="24" thickTop="1">
      <c r="A38" s="119"/>
      <c r="B38" s="97" t="s">
        <v>65</v>
      </c>
      <c r="C38" s="83" t="s">
        <v>66</v>
      </c>
      <c r="D38" s="59"/>
      <c r="E38" s="120"/>
      <c r="F38" s="88"/>
      <c r="G38" s="121"/>
      <c r="H38" s="121"/>
      <c r="I38" s="121"/>
      <c r="J38" s="122"/>
      <c r="K38" s="123"/>
    </row>
    <row r="39" spans="1:11">
      <c r="B39" s="104"/>
      <c r="C39" s="91" t="s">
        <v>47</v>
      </c>
      <c r="D39" s="71"/>
      <c r="E39" s="64"/>
      <c r="F39" s="64"/>
      <c r="G39" s="65" t="str">
        <f>IF(SUM(E39:F39)&gt;0,SUM(E39:F39),"-")</f>
        <v>-</v>
      </c>
      <c r="H39" s="66"/>
      <c r="I39" s="67" t="str">
        <f>IF(H39&gt;0,G39-H39,G39)</f>
        <v>-</v>
      </c>
      <c r="J39" s="68"/>
      <c r="K39" s="69" t="str">
        <f>IF(J39&gt;0,-1*PMT(0.06,J39,#REF!),"-----")</f>
        <v>-----</v>
      </c>
    </row>
    <row r="40" spans="1:11" ht="15.75" thickBot="1">
      <c r="B40" s="110"/>
      <c r="C40" s="105" t="s">
        <v>48</v>
      </c>
      <c r="D40" s="71"/>
      <c r="E40" s="64"/>
      <c r="F40" s="64"/>
      <c r="G40" s="65" t="str">
        <f>IF(SUM(E40:F40)&gt;0,SUM(E40:F40),"-")</f>
        <v>-</v>
      </c>
      <c r="H40" s="72"/>
      <c r="I40" s="67" t="str">
        <f>IF(H40&gt;0,G40-H40,G40)</f>
        <v>-</v>
      </c>
      <c r="J40" s="73"/>
      <c r="K40" s="69" t="str">
        <f>IF(J40&gt;0,-1*PMT(0.06,J40,#REF!),"-----")</f>
        <v>-----</v>
      </c>
    </row>
    <row r="41" spans="1:11" ht="16.5" thickTop="1" thickBot="1">
      <c r="B41" s="110"/>
      <c r="C41" s="106" t="s">
        <v>67</v>
      </c>
      <c r="D41" s="107"/>
      <c r="E41" s="79" t="str">
        <f>IF(SUM(E39:E40)&gt;0,SUM(E39:E40),"--")</f>
        <v>--</v>
      </c>
      <c r="F41" s="79" t="str">
        <f>IF(SUM(F39:F40)&gt;0,SUM(F39:F40),"--")</f>
        <v>--</v>
      </c>
      <c r="G41" s="108" t="str">
        <f>IF(SUM(E41:F41)&gt;0,SUM(E41:F41),"--")</f>
        <v>--</v>
      </c>
      <c r="H41" s="79" t="str">
        <f>IF(SUM(H39:H40)&gt;0,SUM(H39:H40),"--")</f>
        <v>--</v>
      </c>
      <c r="I41" s="80" t="str">
        <f>IF(SUM(I39:I40)&gt;0,SUM(I39:I40),"--")</f>
        <v>--</v>
      </c>
      <c r="J41" s="78"/>
      <c r="K41" s="109">
        <f>SUM(K39:K40)</f>
        <v>0</v>
      </c>
    </row>
    <row r="42" spans="1:11" ht="24" thickTop="1">
      <c r="B42" s="124" t="s">
        <v>68</v>
      </c>
      <c r="C42" s="125" t="s">
        <v>69</v>
      </c>
      <c r="D42" s="126"/>
      <c r="E42" s="127"/>
      <c r="F42" s="128"/>
      <c r="G42" s="129"/>
      <c r="H42" s="129"/>
      <c r="I42" s="129"/>
      <c r="J42" s="130"/>
      <c r="K42" s="131"/>
    </row>
    <row r="43" spans="1:11">
      <c r="B43" s="201"/>
      <c r="C43" s="91" t="s">
        <v>47</v>
      </c>
      <c r="D43" s="71"/>
      <c r="E43" s="64"/>
      <c r="F43" s="64"/>
      <c r="G43" s="65" t="str">
        <f>IF(SUM(E43:F43)&gt;0,SUM(E43:F43),"-")</f>
        <v>-</v>
      </c>
      <c r="H43" s="66"/>
      <c r="I43" s="67" t="str">
        <f>IF(H43&gt;0,G43-H43,G43)</f>
        <v>-</v>
      </c>
      <c r="J43" s="68"/>
      <c r="K43" s="69" t="str">
        <f>IF(J43&gt;0,-1*PMT(0.06,J43,#REF!),"-----")</f>
        <v>-----</v>
      </c>
    </row>
    <row r="44" spans="1:11" ht="15.75" thickBot="1">
      <c r="B44" s="196"/>
      <c r="C44" s="105" t="s">
        <v>48</v>
      </c>
      <c r="D44" s="71"/>
      <c r="E44" s="132"/>
      <c r="F44" s="132"/>
      <c r="G44" s="65" t="str">
        <f>IF(SUM(E44:F44)&gt;0,SUM(E44:F44),"-")</f>
        <v>-</v>
      </c>
      <c r="H44" s="72"/>
      <c r="I44" s="67" t="str">
        <f>IF(H44&gt;0,G44-H44,G44)</f>
        <v>-</v>
      </c>
      <c r="J44" s="73"/>
      <c r="K44" s="69" t="str">
        <f>IF(J44&gt;0,-1*PMT(0.06,J44,#REF!),"-----")</f>
        <v>-----</v>
      </c>
    </row>
    <row r="45" spans="1:11" ht="16.5" thickTop="1" thickBot="1">
      <c r="B45" s="196"/>
      <c r="C45" s="106" t="s">
        <v>12</v>
      </c>
      <c r="D45" s="107"/>
      <c r="E45" s="79" t="str">
        <f>IF(SUM(E43:E44)&gt;0,SUM(E43:E44),"--")</f>
        <v>--</v>
      </c>
      <c r="F45" s="79" t="str">
        <f>IF(SUM(F43:F44)&gt;0,SUM(F43:F44),"--")</f>
        <v>--</v>
      </c>
      <c r="G45" s="108" t="str">
        <f>IF(SUM(E45:F45)&gt;0,SUM(E45:F45),"--")</f>
        <v>--</v>
      </c>
      <c r="H45" s="79" t="str">
        <f>IF(SUM(H43:H44)&gt;0,SUM(H43:H44),"--")</f>
        <v>--</v>
      </c>
      <c r="I45" s="80" t="str">
        <f>IF(SUM(I43:I44)&gt;0,SUM(I43:I44),"--")</f>
        <v>--</v>
      </c>
      <c r="J45" s="78"/>
      <c r="K45" s="109">
        <f>SUM(K43:K44)</f>
        <v>0</v>
      </c>
    </row>
    <row r="46" spans="1:11" ht="24" thickTop="1">
      <c r="B46" s="97" t="s">
        <v>70</v>
      </c>
      <c r="C46" s="83" t="s">
        <v>71</v>
      </c>
      <c r="D46" s="84"/>
      <c r="E46" s="85"/>
      <c r="F46" s="86"/>
      <c r="G46" s="87"/>
      <c r="H46" s="87"/>
      <c r="I46" s="87"/>
      <c r="J46" s="89"/>
      <c r="K46" s="90"/>
    </row>
    <row r="47" spans="1:11">
      <c r="B47" s="200"/>
      <c r="C47" s="105" t="s">
        <v>47</v>
      </c>
      <c r="D47" s="92"/>
      <c r="E47" s="64"/>
      <c r="F47" s="64"/>
      <c r="G47" s="65" t="str">
        <f>IF(SUM(E47:F47)&gt;0,SUM(E47:F47),"-")</f>
        <v>-</v>
      </c>
      <c r="H47" s="66"/>
      <c r="I47" s="67" t="str">
        <f>IF(H47&gt;0,G47-H47,G47)</f>
        <v>-</v>
      </c>
      <c r="J47" s="68"/>
      <c r="K47" s="69" t="str">
        <f>IF(J47&gt;0,-1*PMT(0.06,J47,#REF!),"-----")</f>
        <v>-----</v>
      </c>
    </row>
    <row r="48" spans="1:11" ht="15.75" thickBot="1">
      <c r="B48" s="196"/>
      <c r="C48" s="91" t="s">
        <v>48</v>
      </c>
      <c r="D48" s="71"/>
      <c r="E48" s="133"/>
      <c r="F48" s="133"/>
      <c r="G48" s="111" t="str">
        <f>IF(SUM(E48:F48)&gt;0,SUM(E48:F48),"-")</f>
        <v>-</v>
      </c>
      <c r="H48" s="112"/>
      <c r="I48" s="67" t="str">
        <f>IF(H48&gt;0,G48-H48,G48)</f>
        <v>-</v>
      </c>
      <c r="J48" s="73"/>
      <c r="K48" s="69" t="str">
        <f>IF(J48&gt;0,-1*PMT(0.06,J48,#REF!),"-----")</f>
        <v>-----</v>
      </c>
    </row>
    <row r="49" spans="2:11" ht="16.5" thickTop="1" thickBot="1">
      <c r="B49" s="202"/>
      <c r="C49" s="134" t="s">
        <v>72</v>
      </c>
      <c r="D49" s="135"/>
      <c r="E49" s="136" t="str">
        <f>IF(SUM(E47:E48)&gt;0,SUM(E47:E48),"--")</f>
        <v>--</v>
      </c>
      <c r="F49" s="136" t="str">
        <f>IF(SUM(F47:F48)&gt;0,SUM(F47:F48),"--")</f>
        <v>--</v>
      </c>
      <c r="G49" s="137" t="str">
        <f>IF(SUM(E49:F49)&gt;0,SUM(E49:F49),"--")</f>
        <v>--</v>
      </c>
      <c r="H49" s="79" t="str">
        <f>IF(SUM(H47:H48)&gt;0,SUM(H47:H48),"--")</f>
        <v>--</v>
      </c>
      <c r="I49" s="80" t="str">
        <f>IF(SUM(I47:I48)&gt;0,SUM(I47:I48),"--")</f>
        <v>--</v>
      </c>
      <c r="J49" s="138"/>
      <c r="K49" s="81">
        <f>SUM(K47:K48)</f>
        <v>0</v>
      </c>
    </row>
    <row r="50" spans="2:11" ht="16.5" thickTop="1" thickBot="1">
      <c r="B50" s="139" t="s">
        <v>13</v>
      </c>
      <c r="C50" s="203" t="s">
        <v>73</v>
      </c>
      <c r="D50" s="204"/>
      <c r="E50" s="140">
        <f>SUM(E13,E17,E21,E25,E29,E33,E37,E41,E45,E49)</f>
        <v>0</v>
      </c>
      <c r="F50" s="140">
        <f>SUM(F13,F17,F21,F25,F29,F33,F37,F41,F45,F49)</f>
        <v>0</v>
      </c>
      <c r="G50" s="140">
        <f>SUM(G13,G17,G21,G25,G29,G33,G37,G41,G45,G49)</f>
        <v>0</v>
      </c>
      <c r="H50" s="140">
        <f>SUM(H13,H17,H21,H25,H29,H33,H37,H41,H45,H49)</f>
        <v>0</v>
      </c>
      <c r="I50" s="140">
        <f>SUM(I13,I17,I21,I25,I29,I33,I37,I41,I45,I49)</f>
        <v>0</v>
      </c>
      <c r="J50" s="205">
        <f>IF(G50=0,0,SUM(K13,K17,K21,K25,K29,K33,K37,K41,K45,K49))</f>
        <v>0</v>
      </c>
      <c r="K50" s="206"/>
    </row>
    <row r="51" spans="2:11" ht="15.75" thickBot="1">
      <c r="B51" s="141" t="s">
        <v>14</v>
      </c>
      <c r="C51" s="209" t="s">
        <v>74</v>
      </c>
      <c r="D51" s="210"/>
      <c r="E51" s="142"/>
      <c r="F51" s="142"/>
      <c r="G51" s="143"/>
      <c r="H51" s="144">
        <f>IF(G50=0,0,(H50/G50))</f>
        <v>0</v>
      </c>
      <c r="I51" s="144">
        <f>IF(G50=0,1,(1-H51))</f>
        <v>1</v>
      </c>
      <c r="J51" s="207"/>
      <c r="K51" s="208"/>
    </row>
    <row r="52" spans="2:11" ht="16.5" thickTop="1">
      <c r="B52" s="145" t="s">
        <v>75</v>
      </c>
      <c r="C52" s="146"/>
    </row>
  </sheetData>
  <mergeCells count="13">
    <mergeCell ref="B23:B25"/>
    <mergeCell ref="B31:B33"/>
    <mergeCell ref="B43:B45"/>
    <mergeCell ref="B47:B49"/>
    <mergeCell ref="C50:D50"/>
    <mergeCell ref="J50:K51"/>
    <mergeCell ref="C51:D51"/>
    <mergeCell ref="D2:I2"/>
    <mergeCell ref="B8:D8"/>
    <mergeCell ref="C9:D9"/>
    <mergeCell ref="B11:B13"/>
    <mergeCell ref="B15:B17"/>
    <mergeCell ref="B19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G27"/>
  <sheetViews>
    <sheetView workbookViewId="0">
      <selection activeCell="B22" sqref="B22"/>
    </sheetView>
  </sheetViews>
  <sheetFormatPr defaultRowHeight="15"/>
  <cols>
    <col min="2" max="2" width="14.140625" customWidth="1"/>
    <col min="3" max="3" width="16" customWidth="1"/>
    <col min="4" max="4" width="15.140625" customWidth="1"/>
  </cols>
  <sheetData>
    <row r="1" spans="2:7" ht="15.75">
      <c r="C1" s="147"/>
    </row>
    <row r="2" spans="2:7" ht="15.75">
      <c r="B2" s="24" t="s">
        <v>32</v>
      </c>
      <c r="C2" s="223"/>
      <c r="D2" s="224"/>
      <c r="E2" s="224"/>
      <c r="F2" s="224"/>
      <c r="G2" s="225"/>
    </row>
    <row r="3" spans="2:7" ht="18">
      <c r="C3" s="25"/>
      <c r="D3" s="26"/>
      <c r="E3" s="26"/>
      <c r="F3" s="26"/>
      <c r="G3" s="26"/>
    </row>
    <row r="4" spans="2:7" ht="15.75">
      <c r="B4" s="27" t="s">
        <v>33</v>
      </c>
      <c r="C4" s="4"/>
      <c r="D4" s="28"/>
      <c r="E4" s="28"/>
      <c r="F4" s="28"/>
      <c r="G4" s="28"/>
    </row>
    <row r="5" spans="2:7" ht="15.75">
      <c r="B5" s="29" t="s">
        <v>34</v>
      </c>
      <c r="C5" s="30"/>
      <c r="D5" s="31"/>
      <c r="E5" s="28"/>
      <c r="F5" s="28"/>
      <c r="G5" s="28"/>
    </row>
    <row r="6" spans="2:7" ht="15.75">
      <c r="B6" s="27"/>
      <c r="C6" s="4"/>
      <c r="D6" s="28"/>
      <c r="E6" s="28"/>
      <c r="F6" s="28"/>
      <c r="G6" s="28"/>
    </row>
    <row r="7" spans="2:7" ht="15.75">
      <c r="B7" s="3" t="s">
        <v>15</v>
      </c>
    </row>
    <row r="8" spans="2:7" ht="15.75" thickBot="1">
      <c r="B8" s="4" t="s">
        <v>16</v>
      </c>
    </row>
    <row r="9" spans="2:7" ht="15.75" thickTop="1">
      <c r="B9" s="226" t="s">
        <v>17</v>
      </c>
      <c r="C9" s="227"/>
      <c r="D9" s="5" t="s">
        <v>18</v>
      </c>
      <c r="E9" s="5" t="s">
        <v>19</v>
      </c>
      <c r="F9" s="6" t="s">
        <v>1</v>
      </c>
    </row>
    <row r="10" spans="2:7">
      <c r="B10" s="211" t="s">
        <v>3</v>
      </c>
      <c r="C10" s="213"/>
      <c r="D10" s="213" t="s">
        <v>20</v>
      </c>
      <c r="E10" s="213" t="s">
        <v>5</v>
      </c>
      <c r="F10" s="7" t="s">
        <v>6</v>
      </c>
    </row>
    <row r="11" spans="2:7" ht="15.75" thickBot="1">
      <c r="B11" s="228"/>
      <c r="C11" s="229"/>
      <c r="D11" s="229"/>
      <c r="E11" s="229"/>
      <c r="F11" s="8" t="s">
        <v>21</v>
      </c>
    </row>
    <row r="12" spans="2:7" ht="15.75" thickTop="1">
      <c r="B12" s="215"/>
      <c r="C12" s="216"/>
      <c r="D12" s="219"/>
      <c r="E12" s="219"/>
      <c r="F12" s="221" t="str">
        <f>IF(SUM(B12:E13)=0," ",SUM(B12:E13))</f>
        <v xml:space="preserve"> </v>
      </c>
    </row>
    <row r="13" spans="2:7" ht="15.75" thickBot="1">
      <c r="B13" s="217"/>
      <c r="C13" s="218"/>
      <c r="D13" s="220"/>
      <c r="E13" s="220"/>
      <c r="F13" s="222"/>
    </row>
    <row r="14" spans="2:7" ht="15.75" thickTop="1">
      <c r="B14" s="9" t="s">
        <v>22</v>
      </c>
      <c r="C14" s="148"/>
    </row>
    <row r="15" spans="2:7">
      <c r="B15" s="149"/>
      <c r="C15" s="150"/>
    </row>
    <row r="17" spans="2:6" ht="18.75" thickBot="1">
      <c r="B17" s="10" t="s">
        <v>23</v>
      </c>
    </row>
    <row r="18" spans="2:6" ht="15.75" thickTop="1">
      <c r="B18" s="11" t="s">
        <v>24</v>
      </c>
      <c r="C18" s="12" t="s">
        <v>25</v>
      </c>
      <c r="D18" s="13" t="s">
        <v>26</v>
      </c>
    </row>
    <row r="19" spans="2:6">
      <c r="B19" s="14" t="s">
        <v>27</v>
      </c>
      <c r="C19" s="15" t="s">
        <v>28</v>
      </c>
      <c r="D19" s="16" t="s">
        <v>27</v>
      </c>
    </row>
    <row r="20" spans="2:6">
      <c r="B20" s="211" t="s">
        <v>3</v>
      </c>
      <c r="C20" s="213" t="s">
        <v>20</v>
      </c>
      <c r="D20" s="17" t="s">
        <v>5</v>
      </c>
    </row>
    <row r="21" spans="2:6" ht="15.75" thickBot="1">
      <c r="B21" s="212"/>
      <c r="C21" s="214"/>
      <c r="D21" s="18" t="s">
        <v>29</v>
      </c>
    </row>
    <row r="22" spans="2:6" ht="16.5" thickTop="1" thickBot="1">
      <c r="B22" s="19">
        <f>+'Table 1'!J50</f>
        <v>0</v>
      </c>
      <c r="C22" s="19" t="str">
        <f>+F12</f>
        <v xml:space="preserve"> </v>
      </c>
      <c r="D22" s="20">
        <f>SUM(B22:C22)</f>
        <v>0</v>
      </c>
    </row>
    <row r="23" spans="2:6" ht="15.75" thickTop="1">
      <c r="C23" s="21"/>
      <c r="D23" s="21"/>
      <c r="F23" s="21"/>
    </row>
    <row r="24" spans="2:6">
      <c r="B24" s="22" t="s">
        <v>30</v>
      </c>
      <c r="D24" s="23"/>
    </row>
    <row r="25" spans="2:6">
      <c r="B25" s="22" t="s">
        <v>31</v>
      </c>
      <c r="D25" s="23"/>
    </row>
    <row r="26" spans="2:6">
      <c r="B26" s="22"/>
      <c r="D26" s="23"/>
    </row>
    <row r="27" spans="2:6">
      <c r="B27" s="22"/>
      <c r="D27" s="23"/>
    </row>
  </sheetData>
  <mergeCells count="11">
    <mergeCell ref="C2:G2"/>
    <mergeCell ref="B9:C9"/>
    <mergeCell ref="B10:C11"/>
    <mergeCell ref="D10:D11"/>
    <mergeCell ref="E10:E11"/>
    <mergeCell ref="B20:B21"/>
    <mergeCell ref="C20:C21"/>
    <mergeCell ref="B12:C13"/>
    <mergeCell ref="D12:D13"/>
    <mergeCell ref="E12:E13"/>
    <mergeCell ref="F12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23" sqref="J23"/>
    </sheetView>
  </sheetViews>
  <sheetFormatPr defaultRowHeight="15"/>
  <cols>
    <col min="2" max="2" width="20.42578125" customWidth="1"/>
    <col min="3" max="3" width="27.85546875" customWidth="1"/>
  </cols>
  <sheetData>
    <row r="1" spans="1:11">
      <c r="B1" t="s">
        <v>76</v>
      </c>
    </row>
    <row r="2" spans="1:11" ht="15.75">
      <c r="B2" s="146" t="s">
        <v>32</v>
      </c>
      <c r="C2" s="151"/>
      <c r="D2" s="152"/>
      <c r="E2" s="152"/>
      <c r="F2" s="152"/>
      <c r="G2" s="152"/>
      <c r="H2" s="152"/>
      <c r="I2" s="152"/>
      <c r="J2" s="153"/>
    </row>
    <row r="3" spans="1:11" ht="18">
      <c r="C3" s="23"/>
      <c r="D3" s="23"/>
      <c r="E3" s="26"/>
      <c r="F3" s="40"/>
      <c r="G3" s="40"/>
      <c r="H3" s="40"/>
      <c r="I3" s="40"/>
      <c r="J3" s="40"/>
    </row>
    <row r="4" spans="1:11">
      <c r="B4" s="230" t="s">
        <v>35</v>
      </c>
      <c r="C4" s="231"/>
      <c r="D4" s="232" t="s">
        <v>77</v>
      </c>
      <c r="E4" s="233"/>
      <c r="F4" s="233"/>
      <c r="G4" s="233"/>
      <c r="H4" s="233"/>
      <c r="I4" s="233"/>
      <c r="J4" s="234"/>
    </row>
    <row r="6" spans="1:11" ht="16.5" thickBot="1">
      <c r="B6" s="38" t="s">
        <v>78</v>
      </c>
      <c r="C6" s="154"/>
      <c r="D6" s="23"/>
    </row>
    <row r="7" spans="1:11" ht="106.5" thickTop="1" thickBot="1">
      <c r="B7" s="235" t="s">
        <v>79</v>
      </c>
      <c r="C7" s="236"/>
      <c r="D7" s="237" t="s">
        <v>80</v>
      </c>
      <c r="E7" s="237"/>
      <c r="F7" s="156" t="s">
        <v>81</v>
      </c>
      <c r="G7" s="156" t="s">
        <v>82</v>
      </c>
      <c r="H7" s="156" t="s">
        <v>83</v>
      </c>
      <c r="I7" s="155" t="s">
        <v>84</v>
      </c>
      <c r="J7" s="157" t="s">
        <v>85</v>
      </c>
      <c r="K7" s="23"/>
    </row>
    <row r="8" spans="1:11" ht="15.75" thickBot="1">
      <c r="B8" s="238" t="s">
        <v>86</v>
      </c>
      <c r="C8" s="239"/>
      <c r="D8" s="240"/>
      <c r="E8" s="241"/>
      <c r="F8" s="158"/>
      <c r="G8" s="159"/>
      <c r="H8" s="160">
        <f>D8*G8</f>
        <v>0</v>
      </c>
      <c r="I8" s="159"/>
      <c r="J8" s="161">
        <f>(1.06^(I8)-1)/(0.06*1.06^(I8))*H8</f>
        <v>0</v>
      </c>
    </row>
    <row r="9" spans="1:11" ht="15.75" thickBot="1">
      <c r="B9" s="244" t="s">
        <v>87</v>
      </c>
      <c r="C9" s="245"/>
      <c r="D9" s="246"/>
      <c r="E9" s="247"/>
      <c r="F9" s="162"/>
      <c r="G9" s="163"/>
      <c r="H9" s="160">
        <f>D9*G9</f>
        <v>0</v>
      </c>
      <c r="I9" s="163"/>
      <c r="J9" s="161">
        <f>(1.06^(I9)-1)/(0.06*1.06^(I9))*H9</f>
        <v>0</v>
      </c>
    </row>
    <row r="10" spans="1:11" ht="15.75" thickBot="1">
      <c r="B10" s="244" t="s">
        <v>88</v>
      </c>
      <c r="C10" s="245"/>
      <c r="D10" s="246"/>
      <c r="E10" s="247"/>
      <c r="F10" s="162"/>
      <c r="G10" s="163"/>
      <c r="H10" s="160">
        <f>D10*G10</f>
        <v>0</v>
      </c>
      <c r="I10" s="163"/>
      <c r="J10" s="161">
        <f>(1.06^(I10)-1)/(0.06*1.06^(I10))*H10</f>
        <v>0</v>
      </c>
    </row>
    <row r="11" spans="1:11" ht="15.75" thickBot="1">
      <c r="B11" s="244" t="s">
        <v>89</v>
      </c>
      <c r="C11" s="245"/>
      <c r="D11" s="246"/>
      <c r="E11" s="247"/>
      <c r="F11" s="162"/>
      <c r="G11" s="163"/>
      <c r="H11" s="160">
        <f>D11*G11</f>
        <v>0</v>
      </c>
      <c r="I11" s="163"/>
      <c r="J11" s="161">
        <f>(1.06^(I11)-1)/(0.06*1.06^(I11))*H11</f>
        <v>0</v>
      </c>
    </row>
    <row r="12" spans="1:11" ht="15.75" thickBot="1">
      <c r="B12" s="262" t="s">
        <v>90</v>
      </c>
      <c r="C12" s="263"/>
      <c r="D12" s="264"/>
      <c r="E12" s="265"/>
      <c r="F12" s="164"/>
      <c r="G12" s="163"/>
      <c r="H12" s="160">
        <f>D12*G12</f>
        <v>0</v>
      </c>
      <c r="I12" s="163"/>
      <c r="J12" s="161">
        <f>(1.06^(I12)-1)/(0.06*1.06^(I12))*H12</f>
        <v>0</v>
      </c>
    </row>
    <row r="13" spans="1:11" ht="16.5" thickTop="1" thickBot="1">
      <c r="B13" s="266" t="s">
        <v>91</v>
      </c>
      <c r="C13" s="267"/>
      <c r="D13" s="268"/>
      <c r="E13" s="269"/>
      <c r="F13" s="165"/>
      <c r="G13" s="165"/>
      <c r="H13" s="166">
        <f>SUM(H8:H12)</f>
        <v>0</v>
      </c>
      <c r="I13" s="167"/>
      <c r="J13" s="168">
        <f>SUM(J8:J12)</f>
        <v>0</v>
      </c>
    </row>
    <row r="14" spans="1:11" ht="15.75" thickTop="1">
      <c r="A14" s="169"/>
      <c r="B14" s="270" t="s">
        <v>92</v>
      </c>
      <c r="C14" s="271"/>
      <c r="D14" s="272"/>
      <c r="E14" s="272"/>
      <c r="F14" s="272"/>
      <c r="G14" s="272"/>
      <c r="H14" s="272"/>
      <c r="I14" s="272"/>
      <c r="J14" s="272"/>
      <c r="K14" s="169"/>
    </row>
    <row r="17" spans="1:11" ht="16.5" thickBot="1">
      <c r="B17" s="38" t="s">
        <v>93</v>
      </c>
      <c r="C17" s="154"/>
      <c r="D17" s="4"/>
      <c r="E17" s="4"/>
      <c r="F17" s="4"/>
    </row>
    <row r="18" spans="1:11" ht="16.5" thickBot="1">
      <c r="B18" s="38"/>
      <c r="C18" s="154"/>
      <c r="D18" s="4"/>
      <c r="G18" s="170"/>
      <c r="I18" s="242" t="str">
        <f>IF(J21&gt;1,"NOT Locally  Cost Effective",IF(J21=0," ","Locally Cost Effective"))</f>
        <v>NOT Locally  Cost Effective</v>
      </c>
      <c r="J18" s="243"/>
      <c r="K18" s="1"/>
    </row>
    <row r="19" spans="1:11" ht="24" thickTop="1">
      <c r="A19" s="171"/>
      <c r="B19" s="172"/>
      <c r="C19" s="173"/>
      <c r="D19" s="248" t="s">
        <v>94</v>
      </c>
      <c r="E19" s="249"/>
      <c r="F19" s="249"/>
      <c r="G19" s="249"/>
      <c r="H19" s="250"/>
      <c r="I19" s="174"/>
      <c r="J19" s="175">
        <v>0</v>
      </c>
      <c r="K19" s="1"/>
    </row>
    <row r="20" spans="1:11">
      <c r="B20" s="251"/>
      <c r="C20" s="252"/>
      <c r="D20" s="254" t="s">
        <v>95</v>
      </c>
      <c r="E20" s="255"/>
      <c r="F20" s="255"/>
      <c r="G20" s="255"/>
      <c r="H20" s="256"/>
      <c r="I20" s="176"/>
      <c r="J20" s="177">
        <v>0.23739640043118937</v>
      </c>
    </row>
    <row r="21" spans="1:11">
      <c r="B21" s="253"/>
      <c r="C21" s="252"/>
      <c r="D21" s="257" t="s">
        <v>96</v>
      </c>
      <c r="E21" s="258"/>
      <c r="F21" s="258"/>
      <c r="G21" s="258"/>
      <c r="H21" s="259"/>
      <c r="I21" s="178"/>
      <c r="J21" s="179" t="s">
        <v>97</v>
      </c>
    </row>
    <row r="22" spans="1:11">
      <c r="B22" s="1"/>
      <c r="C22" s="180"/>
      <c r="D22" s="260"/>
      <c r="E22" s="261"/>
      <c r="F22" s="261"/>
      <c r="G22" s="261"/>
      <c r="H22" s="261"/>
      <c r="I22" s="181"/>
      <c r="J22" s="181" t="s">
        <v>98</v>
      </c>
    </row>
    <row r="23" spans="1:11">
      <c r="B23" s="182" t="s">
        <v>99</v>
      </c>
      <c r="C23" s="182"/>
      <c r="D23" s="182"/>
      <c r="E23" s="182"/>
      <c r="F23" s="183" t="s">
        <v>100</v>
      </c>
      <c r="G23" s="182"/>
      <c r="H23" s="182"/>
      <c r="I23" s="184"/>
      <c r="J23" s="185">
        <f>+'Table 1'!G50-F24</f>
        <v>0</v>
      </c>
      <c r="K23" s="186"/>
    </row>
  </sheetData>
  <mergeCells count="23">
    <mergeCell ref="D19:H19"/>
    <mergeCell ref="B20:C21"/>
    <mergeCell ref="D20:H20"/>
    <mergeCell ref="D21:H21"/>
    <mergeCell ref="D22:H22"/>
    <mergeCell ref="B12:C12"/>
    <mergeCell ref="D12:E12"/>
    <mergeCell ref="B13:C13"/>
    <mergeCell ref="D13:E13"/>
    <mergeCell ref="B14:J14"/>
    <mergeCell ref="I18:J18"/>
    <mergeCell ref="B9:C9"/>
    <mergeCell ref="D9:E9"/>
    <mergeCell ref="B10:C10"/>
    <mergeCell ref="D10:E10"/>
    <mergeCell ref="B11:C11"/>
    <mergeCell ref="D11:E11"/>
    <mergeCell ref="B4:C4"/>
    <mergeCell ref="D4:J4"/>
    <mergeCell ref="B7:C7"/>
    <mergeCell ref="D7:E7"/>
    <mergeCell ref="B8:C8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Tables 2&amp;3</vt:lpstr>
      <vt:lpstr>Tables 4&amp;5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</dc:creator>
  <cp:lastModifiedBy>BOR</cp:lastModifiedBy>
  <dcterms:created xsi:type="dcterms:W3CDTF">2011-12-21T17:59:25Z</dcterms:created>
  <dcterms:modified xsi:type="dcterms:W3CDTF">2012-02-09T23:11:27Z</dcterms:modified>
</cp:coreProperties>
</file>