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codeName="ThisWorkbook" defaultThemeVersion="124226"/>
  <mc:AlternateContent xmlns:mc="http://schemas.openxmlformats.org/markup-compatibility/2006">
    <mc:Choice Requires="x15">
      <x15ac:absPath xmlns:x15ac="http://schemas.microsoft.com/office/spreadsheetml/2010/11/ac" url="P:\OAA.GH.OHA\OHA Team Members\Simone\HIV VISTA\"/>
    </mc:Choice>
  </mc:AlternateContent>
  <xr:revisionPtr revIDLastSave="0" documentId="8_{3A9C81B6-2FE7-486B-A77D-5E8C9B8C141D}" xr6:coauthVersionLast="47" xr6:coauthVersionMax="47" xr10:uidLastSave="{00000000-0000-0000-0000-000000000000}"/>
  <bookViews>
    <workbookView xWindow="690" yWindow="1620" windowWidth="9855" windowHeight="8280" tabRatio="685" xr2:uid="{00000000-000D-0000-FFFF-FFFF00000000}"/>
  </bookViews>
  <sheets>
    <sheet name="1. Instructions" sheetId="27" r:id="rId1"/>
    <sheet name="2. Summary" sheetId="5" r:id="rId2"/>
    <sheet name="3. Detail Budget" sheetId="7" r:id="rId3"/>
    <sheet name="4. Travel" sheetId="30" r:id="rId4"/>
    <sheet name="5a. Sub Detail Budget" sheetId="35" r:id="rId5"/>
    <sheet name="5b. Sub Detail Budget" sheetId="36" r:id="rId6"/>
    <sheet name="5c. Sub Detail Budget " sheetId="37" r:id="rId7"/>
    <sheet name="Formula Sheet" sheetId="32" state="hidden" r:id="rId8"/>
  </sheets>
  <externalReferences>
    <externalReference r:id="rId9"/>
  </externalReferences>
  <definedNames>
    <definedName name="_YR1">#REF!</definedName>
    <definedName name="_YR2">#REF!</definedName>
    <definedName name="Country">#REF!</definedName>
    <definedName name="Location">#REF!</definedName>
    <definedName name="PHCC">[1]Facilities!$H$10</definedName>
    <definedName name="PHCU">[1]Facilities!$G$10</definedName>
    <definedName name="_xlnm.Print_Area" localSheetId="0">'1. Instructions'!$A$1:$A$58</definedName>
    <definedName name="_xlnm.Print_Area" localSheetId="1">'2. Summary'!$A$1:$H$23</definedName>
    <definedName name="_xlnm.Print_Area" localSheetId="2">'3. Detail Budget'!$A$1:$Y$266</definedName>
    <definedName name="_xlnm.Print_Area" localSheetId="4">'5a. Sub Detail Budget'!$A$1:$Y$266</definedName>
    <definedName name="_xlnm.Print_Area" localSheetId="5">'5b. Sub Detail Budget'!$A$1:$Y$266</definedName>
    <definedName name="_xlnm.Print_Area" localSheetId="6">'5c. Sub Detail Budget '!$A$1:$Y$266</definedName>
    <definedName name="_xlnm.Print_Titles" localSheetId="2">'3. Detail Budget'!$7:$10</definedName>
    <definedName name="_xlnm.Print_Titles" localSheetId="4">'5a. Sub Detail Budget'!$7:$10</definedName>
    <definedName name="_xlnm.Print_Titles" localSheetId="5">'5b. Sub Detail Budget'!$7:$10</definedName>
    <definedName name="_xlnm.Print_Titles" localSheetId="6">'5c. Sub Detail Budget '!$7:$10</definedName>
    <definedName name="Technical_Sector">#REF!</definedName>
    <definedName name="Unit">'Formula Sheet'!$A$4:$A$10</definedName>
    <definedName name="Year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 i="37" l="1"/>
  <c r="E2" i="36"/>
  <c r="X168" i="7"/>
  <c r="T168" i="7"/>
  <c r="P168" i="7"/>
  <c r="L168" i="7"/>
  <c r="H168" i="7"/>
  <c r="X167" i="7"/>
  <c r="T167" i="7"/>
  <c r="P167" i="7"/>
  <c r="L167" i="7"/>
  <c r="H167" i="7"/>
  <c r="Y262" i="37"/>
  <c r="V261" i="37"/>
  <c r="R261" i="37"/>
  <c r="N261" i="37"/>
  <c r="J261" i="37"/>
  <c r="V260" i="37"/>
  <c r="R260" i="37"/>
  <c r="N260" i="37"/>
  <c r="J260" i="37"/>
  <c r="K252" i="37"/>
  <c r="O252" i="37" s="1"/>
  <c r="S252" i="37" s="1"/>
  <c r="H252" i="37"/>
  <c r="K251" i="37"/>
  <c r="O251" i="37" s="1"/>
  <c r="S251" i="37" s="1"/>
  <c r="H251" i="37"/>
  <c r="K250" i="37"/>
  <c r="O250" i="37" s="1"/>
  <c r="S250" i="37" s="1"/>
  <c r="H250" i="37"/>
  <c r="O249" i="37"/>
  <c r="S249" i="37" s="1"/>
  <c r="K249" i="37"/>
  <c r="L249" i="37" s="1"/>
  <c r="H249" i="37"/>
  <c r="P248" i="37"/>
  <c r="K248" i="37"/>
  <c r="O248" i="37" s="1"/>
  <c r="S248" i="37" s="1"/>
  <c r="H248" i="37"/>
  <c r="O247" i="37"/>
  <c r="S247" i="37" s="1"/>
  <c r="W247" i="37" s="1"/>
  <c r="X247" i="37" s="1"/>
  <c r="L247" i="37"/>
  <c r="K247" i="37"/>
  <c r="H247" i="37"/>
  <c r="K246" i="37"/>
  <c r="O246" i="37" s="1"/>
  <c r="H246" i="37"/>
  <c r="K245" i="37"/>
  <c r="H245" i="37"/>
  <c r="K244" i="37"/>
  <c r="O244" i="37" s="1"/>
  <c r="S244" i="37" s="1"/>
  <c r="H244" i="37"/>
  <c r="K243" i="37"/>
  <c r="O243" i="37" s="1"/>
  <c r="S243" i="37" s="1"/>
  <c r="H243" i="37"/>
  <c r="K242" i="37"/>
  <c r="O242" i="37" s="1"/>
  <c r="P242" i="37" s="1"/>
  <c r="H242" i="37"/>
  <c r="O241" i="37"/>
  <c r="K241" i="37"/>
  <c r="L241" i="37" s="1"/>
  <c r="H241" i="37"/>
  <c r="K240" i="37"/>
  <c r="O240" i="37" s="1"/>
  <c r="P240" i="37" s="1"/>
  <c r="H240" i="37"/>
  <c r="O239" i="37"/>
  <c r="S239" i="37" s="1"/>
  <c r="T239" i="37" s="1"/>
  <c r="L239" i="37"/>
  <c r="K239" i="37"/>
  <c r="H239" i="37"/>
  <c r="S238" i="37"/>
  <c r="W238" i="37" s="1"/>
  <c r="X238" i="37" s="1"/>
  <c r="K238" i="37"/>
  <c r="O238" i="37" s="1"/>
  <c r="P238" i="37" s="1"/>
  <c r="H238" i="37"/>
  <c r="K237" i="37"/>
  <c r="H237" i="37"/>
  <c r="S236" i="37"/>
  <c r="W236" i="37" s="1"/>
  <c r="X236" i="37" s="1"/>
  <c r="L236" i="37"/>
  <c r="K236" i="37"/>
  <c r="O236" i="37" s="1"/>
  <c r="P236" i="37" s="1"/>
  <c r="H236" i="37"/>
  <c r="P235" i="37"/>
  <c r="K235" i="37"/>
  <c r="O235" i="37" s="1"/>
  <c r="S235" i="37" s="1"/>
  <c r="H235" i="37"/>
  <c r="K234" i="37"/>
  <c r="H234" i="37"/>
  <c r="O233" i="37"/>
  <c r="K233" i="37"/>
  <c r="L233" i="37" s="1"/>
  <c r="H233" i="37"/>
  <c r="K232" i="37"/>
  <c r="O232" i="37" s="1"/>
  <c r="P232" i="37" s="1"/>
  <c r="H232" i="37"/>
  <c r="O231" i="37"/>
  <c r="K231" i="37"/>
  <c r="L231" i="37" s="1"/>
  <c r="H231" i="37"/>
  <c r="K230" i="37"/>
  <c r="O230" i="37" s="1"/>
  <c r="P230" i="37" s="1"/>
  <c r="H230" i="37"/>
  <c r="O229" i="37"/>
  <c r="K229" i="37"/>
  <c r="L229" i="37" s="1"/>
  <c r="H229" i="37"/>
  <c r="K228" i="37"/>
  <c r="O228" i="37" s="1"/>
  <c r="P228" i="37" s="1"/>
  <c r="H228" i="37"/>
  <c r="O227" i="37"/>
  <c r="K227" i="37"/>
  <c r="L227" i="37" s="1"/>
  <c r="H227" i="37"/>
  <c r="S226" i="37"/>
  <c r="K226" i="37"/>
  <c r="O226" i="37" s="1"/>
  <c r="P226" i="37" s="1"/>
  <c r="H226" i="37"/>
  <c r="W225" i="37"/>
  <c r="X225" i="37" s="1"/>
  <c r="O225" i="37"/>
  <c r="S225" i="37" s="1"/>
  <c r="T225" i="37" s="1"/>
  <c r="L225" i="37"/>
  <c r="K225" i="37"/>
  <c r="H225" i="37"/>
  <c r="S224" i="37"/>
  <c r="L224" i="37"/>
  <c r="K224" i="37"/>
  <c r="O224" i="37" s="1"/>
  <c r="P224" i="37" s="1"/>
  <c r="H224" i="37"/>
  <c r="K223" i="37"/>
  <c r="H223" i="37"/>
  <c r="K222" i="37"/>
  <c r="H222" i="37"/>
  <c r="A221" i="37"/>
  <c r="K219" i="37"/>
  <c r="H219" i="37"/>
  <c r="K218" i="37"/>
  <c r="L218" i="37" s="1"/>
  <c r="H218" i="37"/>
  <c r="K217" i="37"/>
  <c r="H217" i="37"/>
  <c r="K216" i="37"/>
  <c r="L216" i="37" s="1"/>
  <c r="H216" i="37"/>
  <c r="K215" i="37"/>
  <c r="H215" i="37"/>
  <c r="K214" i="37"/>
  <c r="H214" i="37"/>
  <c r="K213" i="37"/>
  <c r="L213" i="37" s="1"/>
  <c r="H213" i="37"/>
  <c r="K212" i="37"/>
  <c r="L212" i="37" s="1"/>
  <c r="H212" i="37"/>
  <c r="K211" i="37"/>
  <c r="H211" i="37"/>
  <c r="K210" i="37"/>
  <c r="L210" i="37" s="1"/>
  <c r="H210" i="37"/>
  <c r="K209" i="37"/>
  <c r="L209" i="37" s="1"/>
  <c r="H209" i="37"/>
  <c r="K208" i="37"/>
  <c r="L208" i="37" s="1"/>
  <c r="H208" i="37"/>
  <c r="K207" i="37"/>
  <c r="H207" i="37"/>
  <c r="K206" i="37"/>
  <c r="L206" i="37" s="1"/>
  <c r="H206" i="37"/>
  <c r="K205" i="37"/>
  <c r="L205" i="37" s="1"/>
  <c r="H205" i="37"/>
  <c r="K204" i="37"/>
  <c r="L204" i="37" s="1"/>
  <c r="H204" i="37"/>
  <c r="K203" i="37"/>
  <c r="H203" i="37"/>
  <c r="K202" i="37"/>
  <c r="L202" i="37" s="1"/>
  <c r="H202" i="37"/>
  <c r="K201" i="37"/>
  <c r="L201" i="37" s="1"/>
  <c r="H201" i="37"/>
  <c r="K200" i="37"/>
  <c r="L200" i="37" s="1"/>
  <c r="H200" i="37"/>
  <c r="K199" i="37"/>
  <c r="H199" i="37"/>
  <c r="K198" i="37"/>
  <c r="L198" i="37" s="1"/>
  <c r="H198" i="37"/>
  <c r="K197" i="37"/>
  <c r="L197" i="37" s="1"/>
  <c r="H197" i="37"/>
  <c r="K196" i="37"/>
  <c r="H196" i="37"/>
  <c r="K195" i="37"/>
  <c r="H195" i="37"/>
  <c r="K194" i="37"/>
  <c r="H194" i="37"/>
  <c r="O193" i="37"/>
  <c r="K193" i="37"/>
  <c r="L193" i="37" s="1"/>
  <c r="H193" i="37"/>
  <c r="K192" i="37"/>
  <c r="H192" i="37"/>
  <c r="K191" i="37"/>
  <c r="H191" i="37"/>
  <c r="K190" i="37"/>
  <c r="H190" i="37"/>
  <c r="O189" i="37"/>
  <c r="K189" i="37"/>
  <c r="L189" i="37" s="1"/>
  <c r="H189" i="37"/>
  <c r="K188" i="37"/>
  <c r="H188" i="37"/>
  <c r="K187" i="37"/>
  <c r="H187" i="37"/>
  <c r="K186" i="37"/>
  <c r="O186" i="37" s="1"/>
  <c r="H186" i="37"/>
  <c r="A185" i="37"/>
  <c r="X179" i="37"/>
  <c r="T179" i="37"/>
  <c r="P179" i="37"/>
  <c r="L179" i="37"/>
  <c r="H179" i="37"/>
  <c r="X178" i="37"/>
  <c r="T178" i="37"/>
  <c r="P178" i="37"/>
  <c r="L178" i="37"/>
  <c r="H178" i="37"/>
  <c r="X177" i="37"/>
  <c r="T177" i="37"/>
  <c r="P177" i="37"/>
  <c r="P181" i="37" s="1"/>
  <c r="L177" i="37"/>
  <c r="H177" i="37"/>
  <c r="X168" i="37"/>
  <c r="T168" i="37"/>
  <c r="T170" i="37" s="1"/>
  <c r="P168" i="37"/>
  <c r="L168" i="37"/>
  <c r="H168" i="37"/>
  <c r="X167" i="37"/>
  <c r="X170" i="37" s="1"/>
  <c r="T167" i="37"/>
  <c r="P167" i="37"/>
  <c r="L167" i="37"/>
  <c r="H167" i="37"/>
  <c r="X166" i="37"/>
  <c r="T166" i="37"/>
  <c r="P166" i="37"/>
  <c r="L166" i="37"/>
  <c r="L170" i="37" s="1"/>
  <c r="H166" i="37"/>
  <c r="P170" i="37"/>
  <c r="X159" i="37"/>
  <c r="T159" i="37"/>
  <c r="P159" i="37"/>
  <c r="L159" i="37"/>
  <c r="H159" i="37"/>
  <c r="X158" i="37"/>
  <c r="T158" i="37"/>
  <c r="P158" i="37"/>
  <c r="L158" i="37"/>
  <c r="H158" i="37"/>
  <c r="Y158" i="37" s="1"/>
  <c r="X157" i="37"/>
  <c r="T157" i="37"/>
  <c r="P157" i="37"/>
  <c r="L157" i="37"/>
  <c r="Y157" i="37" s="1"/>
  <c r="H157" i="37"/>
  <c r="X155" i="37"/>
  <c r="T155" i="37"/>
  <c r="P155" i="37"/>
  <c r="L155" i="37"/>
  <c r="H155" i="37"/>
  <c r="X154" i="37"/>
  <c r="T154" i="37"/>
  <c r="P154" i="37"/>
  <c r="L154" i="37"/>
  <c r="H154" i="37"/>
  <c r="X153" i="37"/>
  <c r="X161" i="37" s="1"/>
  <c r="T153" i="37"/>
  <c r="P153" i="37"/>
  <c r="L153" i="37"/>
  <c r="H153" i="37"/>
  <c r="Y153" i="37" s="1"/>
  <c r="X146" i="37"/>
  <c r="T146" i="37"/>
  <c r="P146" i="37"/>
  <c r="L146" i="37"/>
  <c r="H146" i="37"/>
  <c r="X145" i="37"/>
  <c r="T145" i="37"/>
  <c r="P145" i="37"/>
  <c r="L145" i="37"/>
  <c r="H145" i="37"/>
  <c r="X144" i="37"/>
  <c r="T144" i="37"/>
  <c r="P144" i="37"/>
  <c r="L144" i="37"/>
  <c r="H144" i="37"/>
  <c r="X141" i="37"/>
  <c r="T141" i="37"/>
  <c r="P141" i="37"/>
  <c r="L141" i="37"/>
  <c r="H141" i="37"/>
  <c r="X140" i="37"/>
  <c r="T140" i="37"/>
  <c r="P140" i="37"/>
  <c r="L140" i="37"/>
  <c r="H140" i="37"/>
  <c r="X139" i="37"/>
  <c r="T139" i="37"/>
  <c r="P139" i="37"/>
  <c r="P148" i="37" s="1"/>
  <c r="L139" i="37"/>
  <c r="H139" i="37"/>
  <c r="X138" i="37"/>
  <c r="T138" i="37"/>
  <c r="P138" i="37"/>
  <c r="L138" i="37"/>
  <c r="H138" i="37"/>
  <c r="X137" i="37"/>
  <c r="X148" i="37" s="1"/>
  <c r="T137" i="37"/>
  <c r="P137" i="37"/>
  <c r="L137" i="37"/>
  <c r="H137" i="37"/>
  <c r="Y137" i="37" s="1"/>
  <c r="X128" i="37"/>
  <c r="T128" i="37"/>
  <c r="P128" i="37"/>
  <c r="L128" i="37"/>
  <c r="Y128" i="37" s="1"/>
  <c r="H128" i="37"/>
  <c r="X127" i="37"/>
  <c r="T127" i="37"/>
  <c r="P127" i="37"/>
  <c r="L127" i="37"/>
  <c r="H127" i="37"/>
  <c r="X126" i="37"/>
  <c r="T126" i="37"/>
  <c r="P126" i="37"/>
  <c r="L126" i="37"/>
  <c r="H126" i="37"/>
  <c r="X125" i="37"/>
  <c r="T125" i="37"/>
  <c r="P125" i="37"/>
  <c r="L125" i="37"/>
  <c r="H125" i="37"/>
  <c r="Y125" i="37" s="1"/>
  <c r="X124" i="37"/>
  <c r="T124" i="37"/>
  <c r="P124" i="37"/>
  <c r="L124" i="37"/>
  <c r="Y124" i="37" s="1"/>
  <c r="H124" i="37"/>
  <c r="X123" i="37"/>
  <c r="T123" i="37"/>
  <c r="P123" i="37"/>
  <c r="L123" i="37"/>
  <c r="H123" i="37"/>
  <c r="X122" i="37"/>
  <c r="T122" i="37"/>
  <c r="P122" i="37"/>
  <c r="L122" i="37"/>
  <c r="H122" i="37"/>
  <c r="X121" i="37"/>
  <c r="X130" i="37" s="1"/>
  <c r="T121" i="37"/>
  <c r="P121" i="37"/>
  <c r="L121" i="37"/>
  <c r="H121" i="37"/>
  <c r="Y121" i="37" s="1"/>
  <c r="X114" i="37"/>
  <c r="T114" i="37"/>
  <c r="P114" i="37"/>
  <c r="L114" i="37"/>
  <c r="H114" i="37"/>
  <c r="X113" i="37"/>
  <c r="T113" i="37"/>
  <c r="P113" i="37"/>
  <c r="L113" i="37"/>
  <c r="H113" i="37"/>
  <c r="X112" i="37"/>
  <c r="T112" i="37"/>
  <c r="P112" i="37"/>
  <c r="L112" i="37"/>
  <c r="H112" i="37"/>
  <c r="X111" i="37"/>
  <c r="T111" i="37"/>
  <c r="P111" i="37"/>
  <c r="L111" i="37"/>
  <c r="H111" i="37"/>
  <c r="Y111" i="37" s="1"/>
  <c r="X108" i="37"/>
  <c r="T108" i="37"/>
  <c r="P108" i="37"/>
  <c r="L108" i="37"/>
  <c r="H108" i="37"/>
  <c r="X107" i="37"/>
  <c r="T107" i="37"/>
  <c r="P107" i="37"/>
  <c r="L107" i="37"/>
  <c r="H107" i="37"/>
  <c r="X106" i="37"/>
  <c r="T106" i="37"/>
  <c r="P106" i="37"/>
  <c r="L106" i="37"/>
  <c r="H106" i="37"/>
  <c r="X105" i="37"/>
  <c r="X116" i="37" s="1"/>
  <c r="T105" i="37"/>
  <c r="P105" i="37"/>
  <c r="L105" i="37"/>
  <c r="H105" i="37"/>
  <c r="Y105" i="37" s="1"/>
  <c r="W98" i="37"/>
  <c r="X98" i="37" s="1"/>
  <c r="S98" i="37"/>
  <c r="T98" i="37" s="1"/>
  <c r="O98" i="37"/>
  <c r="P98" i="37" s="1"/>
  <c r="K98" i="37"/>
  <c r="L98" i="37" s="1"/>
  <c r="G98" i="37"/>
  <c r="H98" i="37" s="1"/>
  <c r="W97" i="37"/>
  <c r="X97" i="37" s="1"/>
  <c r="S97" i="37"/>
  <c r="T97" i="37" s="1"/>
  <c r="T100" i="37" s="1"/>
  <c r="O97" i="37"/>
  <c r="P97" i="37" s="1"/>
  <c r="K97" i="37"/>
  <c r="L97" i="37" s="1"/>
  <c r="G97" i="37"/>
  <c r="H97" i="37" s="1"/>
  <c r="K91" i="37"/>
  <c r="O91" i="37" s="1"/>
  <c r="H91" i="37"/>
  <c r="O90" i="37"/>
  <c r="S90" i="37" s="1"/>
  <c r="L90" i="37"/>
  <c r="K90" i="37"/>
  <c r="H90" i="37"/>
  <c r="X89" i="37"/>
  <c r="T89" i="37"/>
  <c r="P89" i="37"/>
  <c r="L89" i="37"/>
  <c r="H89" i="37"/>
  <c r="X88" i="37"/>
  <c r="T88" i="37"/>
  <c r="P88" i="37"/>
  <c r="L88" i="37"/>
  <c r="H88" i="37"/>
  <c r="X87" i="37"/>
  <c r="T87" i="37"/>
  <c r="P87" i="37"/>
  <c r="L87" i="37"/>
  <c r="H87" i="37"/>
  <c r="X86" i="37"/>
  <c r="T86" i="37"/>
  <c r="P86" i="37"/>
  <c r="L86" i="37"/>
  <c r="H86" i="37"/>
  <c r="X85" i="37"/>
  <c r="T85" i="37"/>
  <c r="P85" i="37"/>
  <c r="L85" i="37"/>
  <c r="H85" i="37"/>
  <c r="X84" i="37"/>
  <c r="T84" i="37"/>
  <c r="P84" i="37"/>
  <c r="L84" i="37"/>
  <c r="H84" i="37"/>
  <c r="X83" i="37"/>
  <c r="T83" i="37"/>
  <c r="P83" i="37"/>
  <c r="L83" i="37"/>
  <c r="H83" i="37"/>
  <c r="X82" i="37"/>
  <c r="T82" i="37"/>
  <c r="P82" i="37"/>
  <c r="L82" i="37"/>
  <c r="H82" i="37"/>
  <c r="X81" i="37"/>
  <c r="T81" i="37"/>
  <c r="P81" i="37"/>
  <c r="L81" i="37"/>
  <c r="H81" i="37"/>
  <c r="L70" i="37"/>
  <c r="K70" i="37"/>
  <c r="O70" i="37" s="1"/>
  <c r="H70" i="37"/>
  <c r="P69" i="37"/>
  <c r="O69" i="37"/>
  <c r="S69" i="37" s="1"/>
  <c r="K69" i="37"/>
  <c r="L69" i="37" s="1"/>
  <c r="H69" i="37"/>
  <c r="L68" i="37"/>
  <c r="K68" i="37"/>
  <c r="O68" i="37" s="1"/>
  <c r="H68" i="37"/>
  <c r="O67" i="37"/>
  <c r="K67" i="37"/>
  <c r="L67" i="37" s="1"/>
  <c r="H67" i="37"/>
  <c r="K66" i="37"/>
  <c r="H66" i="37"/>
  <c r="K65" i="37"/>
  <c r="H65" i="37"/>
  <c r="K64" i="37"/>
  <c r="O64" i="37" s="1"/>
  <c r="H64" i="37"/>
  <c r="K63" i="37"/>
  <c r="L63" i="37" s="1"/>
  <c r="H63" i="37"/>
  <c r="A62" i="37"/>
  <c r="K60" i="37"/>
  <c r="H60" i="37"/>
  <c r="K59" i="37"/>
  <c r="O59" i="37" s="1"/>
  <c r="H59" i="37"/>
  <c r="O58" i="37"/>
  <c r="S58" i="37" s="1"/>
  <c r="L58" i="37"/>
  <c r="K58" i="37"/>
  <c r="H58" i="37"/>
  <c r="K57" i="37"/>
  <c r="O57" i="37" s="1"/>
  <c r="H57" i="37"/>
  <c r="K56" i="37"/>
  <c r="H56" i="37"/>
  <c r="K55" i="37"/>
  <c r="O55" i="37" s="1"/>
  <c r="H55" i="37"/>
  <c r="A54" i="37"/>
  <c r="K51" i="37"/>
  <c r="H51" i="37"/>
  <c r="K50" i="37"/>
  <c r="H50" i="37"/>
  <c r="P49" i="37"/>
  <c r="K49" i="37"/>
  <c r="O49" i="37" s="1"/>
  <c r="S49" i="37" s="1"/>
  <c r="H49" i="37"/>
  <c r="K48" i="37"/>
  <c r="H48" i="37"/>
  <c r="L47" i="37"/>
  <c r="K47" i="37"/>
  <c r="O47" i="37" s="1"/>
  <c r="S47" i="37" s="1"/>
  <c r="H47" i="37"/>
  <c r="K46" i="37"/>
  <c r="H46" i="37"/>
  <c r="P45" i="37"/>
  <c r="K45" i="37"/>
  <c r="O45" i="37" s="1"/>
  <c r="S45" i="37" s="1"/>
  <c r="H45" i="37"/>
  <c r="K44" i="37"/>
  <c r="H44" i="37"/>
  <c r="A43" i="37"/>
  <c r="K41" i="37"/>
  <c r="H41" i="37"/>
  <c r="O40" i="37"/>
  <c r="L40" i="37"/>
  <c r="K40" i="37"/>
  <c r="H40" i="37"/>
  <c r="K39" i="37"/>
  <c r="H39" i="37"/>
  <c r="L38" i="37"/>
  <c r="K38" i="37"/>
  <c r="O38" i="37" s="1"/>
  <c r="H38" i="37"/>
  <c r="K37" i="37"/>
  <c r="H37" i="37"/>
  <c r="O36" i="37"/>
  <c r="L36" i="37"/>
  <c r="K36" i="37"/>
  <c r="H36" i="37"/>
  <c r="A35" i="37"/>
  <c r="K28" i="37"/>
  <c r="H28" i="37"/>
  <c r="O27" i="37"/>
  <c r="L27" i="37"/>
  <c r="K27" i="37"/>
  <c r="H27" i="37"/>
  <c r="K26" i="37"/>
  <c r="H26" i="37"/>
  <c r="O25" i="37"/>
  <c r="K25" i="37"/>
  <c r="L25" i="37" s="1"/>
  <c r="H25" i="37"/>
  <c r="K24" i="37"/>
  <c r="H24" i="37"/>
  <c r="K23" i="37"/>
  <c r="O23" i="37" s="1"/>
  <c r="H23" i="37"/>
  <c r="K22" i="37"/>
  <c r="H22" i="37"/>
  <c r="O19" i="37"/>
  <c r="K19" i="37"/>
  <c r="L19" i="37" s="1"/>
  <c r="H19" i="37"/>
  <c r="K18" i="37"/>
  <c r="H18" i="37"/>
  <c r="K17" i="37"/>
  <c r="O17" i="37" s="1"/>
  <c r="H17" i="37"/>
  <c r="K16" i="37"/>
  <c r="H16" i="37"/>
  <c r="H4" i="37"/>
  <c r="E3" i="37"/>
  <c r="E2" i="35"/>
  <c r="Y262" i="36"/>
  <c r="V261" i="36"/>
  <c r="R261" i="36"/>
  <c r="N261" i="36"/>
  <c r="J261" i="36"/>
  <c r="V260" i="36"/>
  <c r="R260" i="36"/>
  <c r="N260" i="36"/>
  <c r="J260" i="36"/>
  <c r="K252" i="36"/>
  <c r="H252" i="36"/>
  <c r="P251" i="36"/>
  <c r="L251" i="36"/>
  <c r="K251" i="36"/>
  <c r="O251" i="36" s="1"/>
  <c r="S251" i="36" s="1"/>
  <c r="H251" i="36"/>
  <c r="O250" i="36"/>
  <c r="L250" i="36"/>
  <c r="K250" i="36"/>
  <c r="H250" i="36"/>
  <c r="S249" i="36"/>
  <c r="K249" i="36"/>
  <c r="O249" i="36" s="1"/>
  <c r="P249" i="36" s="1"/>
  <c r="H249" i="36"/>
  <c r="K248" i="36"/>
  <c r="H248" i="36"/>
  <c r="P247" i="36"/>
  <c r="L247" i="36"/>
  <c r="K247" i="36"/>
  <c r="O247" i="36" s="1"/>
  <c r="S247" i="36" s="1"/>
  <c r="H247" i="36"/>
  <c r="O246" i="36"/>
  <c r="L246" i="36"/>
  <c r="K246" i="36"/>
  <c r="H246" i="36"/>
  <c r="S245" i="36"/>
  <c r="K245" i="36"/>
  <c r="O245" i="36" s="1"/>
  <c r="P245" i="36" s="1"/>
  <c r="H245" i="36"/>
  <c r="K244" i="36"/>
  <c r="H244" i="36"/>
  <c r="P243" i="36"/>
  <c r="L243" i="36"/>
  <c r="K243" i="36"/>
  <c r="O243" i="36" s="1"/>
  <c r="S243" i="36" s="1"/>
  <c r="H243" i="36"/>
  <c r="O242" i="36"/>
  <c r="L242" i="36"/>
  <c r="K242" i="36"/>
  <c r="H242" i="36"/>
  <c r="S241" i="36"/>
  <c r="K241" i="36"/>
  <c r="O241" i="36" s="1"/>
  <c r="P241" i="36" s="1"/>
  <c r="H241" i="36"/>
  <c r="K240" i="36"/>
  <c r="H240" i="36"/>
  <c r="P239" i="36"/>
  <c r="L239" i="36"/>
  <c r="K239" i="36"/>
  <c r="O239" i="36" s="1"/>
  <c r="S239" i="36" s="1"/>
  <c r="H239" i="36"/>
  <c r="O238" i="36"/>
  <c r="L238" i="36"/>
  <c r="K238" i="36"/>
  <c r="H238" i="36"/>
  <c r="S237" i="36"/>
  <c r="K237" i="36"/>
  <c r="O237" i="36" s="1"/>
  <c r="P237" i="36" s="1"/>
  <c r="H237" i="36"/>
  <c r="K236" i="36"/>
  <c r="H236" i="36"/>
  <c r="P235" i="36"/>
  <c r="L235" i="36"/>
  <c r="K235" i="36"/>
  <c r="O235" i="36" s="1"/>
  <c r="S235" i="36" s="1"/>
  <c r="H235" i="36"/>
  <c r="O234" i="36"/>
  <c r="L234" i="36"/>
  <c r="K234" i="36"/>
  <c r="H234" i="36"/>
  <c r="S233" i="36"/>
  <c r="K233" i="36"/>
  <c r="O233" i="36" s="1"/>
  <c r="P233" i="36" s="1"/>
  <c r="H233" i="36"/>
  <c r="K232" i="36"/>
  <c r="H232" i="36"/>
  <c r="P231" i="36"/>
  <c r="L231" i="36"/>
  <c r="K231" i="36"/>
  <c r="O231" i="36" s="1"/>
  <c r="S231" i="36" s="1"/>
  <c r="H231" i="36"/>
  <c r="O230" i="36"/>
  <c r="L230" i="36"/>
  <c r="K230" i="36"/>
  <c r="H230" i="36"/>
  <c r="S229" i="36"/>
  <c r="K229" i="36"/>
  <c r="O229" i="36" s="1"/>
  <c r="P229" i="36" s="1"/>
  <c r="H229" i="36"/>
  <c r="K228" i="36"/>
  <c r="H228" i="36"/>
  <c r="P227" i="36"/>
  <c r="L227" i="36"/>
  <c r="K227" i="36"/>
  <c r="O227" i="36" s="1"/>
  <c r="S227" i="36" s="1"/>
  <c r="H227" i="36"/>
  <c r="O226" i="36"/>
  <c r="L226" i="36"/>
  <c r="K226" i="36"/>
  <c r="H226" i="36"/>
  <c r="S225" i="36"/>
  <c r="K225" i="36"/>
  <c r="O225" i="36" s="1"/>
  <c r="P225" i="36" s="1"/>
  <c r="H225" i="36"/>
  <c r="K224" i="36"/>
  <c r="O224" i="36" s="1"/>
  <c r="S224" i="36" s="1"/>
  <c r="T224" i="36" s="1"/>
  <c r="H224" i="36"/>
  <c r="K223" i="36"/>
  <c r="H223" i="36"/>
  <c r="O222" i="36"/>
  <c r="S222" i="36" s="1"/>
  <c r="T222" i="36" s="1"/>
  <c r="L222" i="36"/>
  <c r="K222" i="36"/>
  <c r="H222" i="36"/>
  <c r="A221" i="36"/>
  <c r="S219" i="36"/>
  <c r="O219" i="36"/>
  <c r="P219" i="36" s="1"/>
  <c r="K219" i="36"/>
  <c r="L219" i="36" s="1"/>
  <c r="H219" i="36"/>
  <c r="K218" i="36"/>
  <c r="H218" i="36"/>
  <c r="K217" i="36"/>
  <c r="H217" i="36"/>
  <c r="K216" i="36"/>
  <c r="H216" i="36"/>
  <c r="S215" i="36"/>
  <c r="O215" i="36"/>
  <c r="P215" i="36" s="1"/>
  <c r="K215" i="36"/>
  <c r="L215" i="36" s="1"/>
  <c r="H215" i="36"/>
  <c r="L214" i="36"/>
  <c r="K214" i="36"/>
  <c r="O214" i="36" s="1"/>
  <c r="S214" i="36" s="1"/>
  <c r="H214" i="36"/>
  <c r="T213" i="36"/>
  <c r="K213" i="36"/>
  <c r="O213" i="36" s="1"/>
  <c r="S213" i="36" s="1"/>
  <c r="W213" i="36" s="1"/>
  <c r="X213" i="36" s="1"/>
  <c r="H213" i="36"/>
  <c r="L212" i="36"/>
  <c r="K212" i="36"/>
  <c r="O212" i="36" s="1"/>
  <c r="S212" i="36" s="1"/>
  <c r="H212" i="36"/>
  <c r="K211" i="36"/>
  <c r="H211" i="36"/>
  <c r="K210" i="36"/>
  <c r="O210" i="36" s="1"/>
  <c r="S210" i="36" s="1"/>
  <c r="H210" i="36"/>
  <c r="O209" i="36"/>
  <c r="S209" i="36" s="1"/>
  <c r="W209" i="36" s="1"/>
  <c r="X209" i="36" s="1"/>
  <c r="L209" i="36"/>
  <c r="K209" i="36"/>
  <c r="H209" i="36"/>
  <c r="K208" i="36"/>
  <c r="H208" i="36"/>
  <c r="O207" i="36"/>
  <c r="S207" i="36" s="1"/>
  <c r="L207" i="36"/>
  <c r="K207" i="36"/>
  <c r="H207" i="36"/>
  <c r="L206" i="36"/>
  <c r="K206" i="36"/>
  <c r="O206" i="36" s="1"/>
  <c r="S206" i="36" s="1"/>
  <c r="H206" i="36"/>
  <c r="T205" i="36"/>
  <c r="K205" i="36"/>
  <c r="O205" i="36" s="1"/>
  <c r="S205" i="36" s="1"/>
  <c r="W205" i="36" s="1"/>
  <c r="X205" i="36" s="1"/>
  <c r="H205" i="36"/>
  <c r="L204" i="36"/>
  <c r="K204" i="36"/>
  <c r="O204" i="36" s="1"/>
  <c r="S204" i="36" s="1"/>
  <c r="H204" i="36"/>
  <c r="K203" i="36"/>
  <c r="H203" i="36"/>
  <c r="K202" i="36"/>
  <c r="O202" i="36" s="1"/>
  <c r="S202" i="36" s="1"/>
  <c r="H202" i="36"/>
  <c r="O201" i="36"/>
  <c r="S201" i="36" s="1"/>
  <c r="W201" i="36" s="1"/>
  <c r="X201" i="36" s="1"/>
  <c r="L201" i="36"/>
  <c r="K201" i="36"/>
  <c r="H201" i="36"/>
  <c r="K200" i="36"/>
  <c r="H200" i="36"/>
  <c r="O199" i="36"/>
  <c r="S199" i="36" s="1"/>
  <c r="L199" i="36"/>
  <c r="K199" i="36"/>
  <c r="H199" i="36"/>
  <c r="L198" i="36"/>
  <c r="K198" i="36"/>
  <c r="O198" i="36" s="1"/>
  <c r="S198" i="36" s="1"/>
  <c r="H198" i="36"/>
  <c r="K197" i="36"/>
  <c r="H197" i="36"/>
  <c r="L196" i="36"/>
  <c r="K196" i="36"/>
  <c r="O196" i="36" s="1"/>
  <c r="H196" i="36"/>
  <c r="K195" i="36"/>
  <c r="H195" i="36"/>
  <c r="K194" i="36"/>
  <c r="H194" i="36"/>
  <c r="K193" i="36"/>
  <c r="H193" i="36"/>
  <c r="O192" i="36"/>
  <c r="L192" i="36"/>
  <c r="K192" i="36"/>
  <c r="H192" i="36"/>
  <c r="K191" i="36"/>
  <c r="H191" i="36"/>
  <c r="K190" i="36"/>
  <c r="H190" i="36"/>
  <c r="K189" i="36"/>
  <c r="H189" i="36"/>
  <c r="O188" i="36"/>
  <c r="L188" i="36"/>
  <c r="K188" i="36"/>
  <c r="H188" i="36"/>
  <c r="K187" i="36"/>
  <c r="H187" i="36"/>
  <c r="K186" i="36"/>
  <c r="H186" i="36"/>
  <c r="A185" i="36"/>
  <c r="X179" i="36"/>
  <c r="T179" i="36"/>
  <c r="P179" i="36"/>
  <c r="L179" i="36"/>
  <c r="H179" i="36"/>
  <c r="X178" i="36"/>
  <c r="T178" i="36"/>
  <c r="P178" i="36"/>
  <c r="L178" i="36"/>
  <c r="H178" i="36"/>
  <c r="X177" i="36"/>
  <c r="T177" i="36"/>
  <c r="T181" i="36" s="1"/>
  <c r="P177" i="36"/>
  <c r="L177" i="36"/>
  <c r="H177" i="36"/>
  <c r="X168" i="36"/>
  <c r="T168" i="36"/>
  <c r="P168" i="36"/>
  <c r="L168" i="36"/>
  <c r="H168" i="36"/>
  <c r="X167" i="36"/>
  <c r="X170" i="36" s="1"/>
  <c r="T167" i="36"/>
  <c r="P167" i="36"/>
  <c r="L167" i="36"/>
  <c r="H167" i="36"/>
  <c r="X166" i="36"/>
  <c r="T166" i="36"/>
  <c r="P166" i="36"/>
  <c r="L166" i="36"/>
  <c r="Y166" i="36" s="1"/>
  <c r="H166" i="36"/>
  <c r="T170" i="36"/>
  <c r="X159" i="36"/>
  <c r="T159" i="36"/>
  <c r="P159" i="36"/>
  <c r="L159" i="36"/>
  <c r="H159" i="36"/>
  <c r="Y159" i="36" s="1"/>
  <c r="X158" i="36"/>
  <c r="T158" i="36"/>
  <c r="P158" i="36"/>
  <c r="L158" i="36"/>
  <c r="H158" i="36"/>
  <c r="X157" i="36"/>
  <c r="T157" i="36"/>
  <c r="P157" i="36"/>
  <c r="L157" i="36"/>
  <c r="H157" i="36"/>
  <c r="X155" i="36"/>
  <c r="T155" i="36"/>
  <c r="P155" i="36"/>
  <c r="L155" i="36"/>
  <c r="H155" i="36"/>
  <c r="X154" i="36"/>
  <c r="T154" i="36"/>
  <c r="P154" i="36"/>
  <c r="L154" i="36"/>
  <c r="H154" i="36"/>
  <c r="Y154" i="36" s="1"/>
  <c r="X153" i="36"/>
  <c r="T153" i="36"/>
  <c r="T161" i="36" s="1"/>
  <c r="P153" i="36"/>
  <c r="L153" i="36"/>
  <c r="L161" i="36" s="1"/>
  <c r="H153" i="36"/>
  <c r="X146" i="36"/>
  <c r="T146" i="36"/>
  <c r="P146" i="36"/>
  <c r="L146" i="36"/>
  <c r="H146" i="36"/>
  <c r="X145" i="36"/>
  <c r="T145" i="36"/>
  <c r="P145" i="36"/>
  <c r="L145" i="36"/>
  <c r="H145" i="36"/>
  <c r="X144" i="36"/>
  <c r="T144" i="36"/>
  <c r="P144" i="36"/>
  <c r="L144" i="36"/>
  <c r="H144" i="36"/>
  <c r="X141" i="36"/>
  <c r="T141" i="36"/>
  <c r="P141" i="36"/>
  <c r="L141" i="36"/>
  <c r="Y141" i="36" s="1"/>
  <c r="H141" i="36"/>
  <c r="X140" i="36"/>
  <c r="T140" i="36"/>
  <c r="P140" i="36"/>
  <c r="L140" i="36"/>
  <c r="H140" i="36"/>
  <c r="X139" i="36"/>
  <c r="T139" i="36"/>
  <c r="P139" i="36"/>
  <c r="L139" i="36"/>
  <c r="H139" i="36"/>
  <c r="X138" i="36"/>
  <c r="T138" i="36"/>
  <c r="P138" i="36"/>
  <c r="L138" i="36"/>
  <c r="H138" i="36"/>
  <c r="X137" i="36"/>
  <c r="T137" i="36"/>
  <c r="P137" i="36"/>
  <c r="L137" i="36"/>
  <c r="L148" i="36" s="1"/>
  <c r="H137" i="36"/>
  <c r="X128" i="36"/>
  <c r="T128" i="36"/>
  <c r="P128" i="36"/>
  <c r="L128" i="36"/>
  <c r="H128" i="36"/>
  <c r="X127" i="36"/>
  <c r="T127" i="36"/>
  <c r="P127" i="36"/>
  <c r="L127" i="36"/>
  <c r="H127" i="36"/>
  <c r="X126" i="36"/>
  <c r="T126" i="36"/>
  <c r="P126" i="36"/>
  <c r="L126" i="36"/>
  <c r="H126" i="36"/>
  <c r="Y126" i="36" s="1"/>
  <c r="X125" i="36"/>
  <c r="T125" i="36"/>
  <c r="P125" i="36"/>
  <c r="L125" i="36"/>
  <c r="H125" i="36"/>
  <c r="X124" i="36"/>
  <c r="T124" i="36"/>
  <c r="P124" i="36"/>
  <c r="L124" i="36"/>
  <c r="H124" i="36"/>
  <c r="X123" i="36"/>
  <c r="T123" i="36"/>
  <c r="P123" i="36"/>
  <c r="L123" i="36"/>
  <c r="H123" i="36"/>
  <c r="X122" i="36"/>
  <c r="T122" i="36"/>
  <c r="P122" i="36"/>
  <c r="L122" i="36"/>
  <c r="H122" i="36"/>
  <c r="Y122" i="36" s="1"/>
  <c r="X121" i="36"/>
  <c r="T121" i="36"/>
  <c r="P121" i="36"/>
  <c r="L121" i="36"/>
  <c r="H121" i="36"/>
  <c r="X114" i="36"/>
  <c r="T114" i="36"/>
  <c r="P114" i="36"/>
  <c r="L114" i="36"/>
  <c r="H114" i="36"/>
  <c r="X113" i="36"/>
  <c r="T113" i="36"/>
  <c r="P113" i="36"/>
  <c r="L113" i="36"/>
  <c r="H113" i="36"/>
  <c r="X112" i="36"/>
  <c r="T112" i="36"/>
  <c r="P112" i="36"/>
  <c r="L112" i="36"/>
  <c r="H112" i="36"/>
  <c r="X111" i="36"/>
  <c r="T111" i="36"/>
  <c r="P111" i="36"/>
  <c r="L111" i="36"/>
  <c r="Y111" i="36" s="1"/>
  <c r="H111" i="36"/>
  <c r="X108" i="36"/>
  <c r="T108" i="36"/>
  <c r="P108" i="36"/>
  <c r="L108" i="36"/>
  <c r="H108" i="36"/>
  <c r="X107" i="36"/>
  <c r="T107" i="36"/>
  <c r="P107" i="36"/>
  <c r="L107" i="36"/>
  <c r="H107" i="36"/>
  <c r="X106" i="36"/>
  <c r="T106" i="36"/>
  <c r="P106" i="36"/>
  <c r="L106" i="36"/>
  <c r="H106" i="36"/>
  <c r="X105" i="36"/>
  <c r="T105" i="36"/>
  <c r="P105" i="36"/>
  <c r="L105" i="36"/>
  <c r="L116" i="36" s="1"/>
  <c r="H105" i="36"/>
  <c r="W98" i="36"/>
  <c r="X98" i="36" s="1"/>
  <c r="T98" i="36"/>
  <c r="S98" i="36"/>
  <c r="O98" i="36"/>
  <c r="P98" i="36" s="1"/>
  <c r="L98" i="36"/>
  <c r="K98" i="36"/>
  <c r="G98" i="36"/>
  <c r="H98" i="36" s="1"/>
  <c r="X97" i="36"/>
  <c r="W97" i="36"/>
  <c r="S97" i="36"/>
  <c r="T97" i="36" s="1"/>
  <c r="O97" i="36"/>
  <c r="P97" i="36" s="1"/>
  <c r="P100" i="36" s="1"/>
  <c r="K97" i="36"/>
  <c r="L97" i="36" s="1"/>
  <c r="G97" i="36"/>
  <c r="H97" i="36" s="1"/>
  <c r="K91" i="36"/>
  <c r="O91" i="36" s="1"/>
  <c r="H91" i="36"/>
  <c r="K90" i="36"/>
  <c r="H90" i="36"/>
  <c r="X89" i="36"/>
  <c r="T89" i="36"/>
  <c r="P89" i="36"/>
  <c r="L89" i="36"/>
  <c r="H89" i="36"/>
  <c r="X88" i="36"/>
  <c r="T88" i="36"/>
  <c r="P88" i="36"/>
  <c r="L88" i="36"/>
  <c r="Y88" i="36" s="1"/>
  <c r="H88" i="36"/>
  <c r="X87" i="36"/>
  <c r="T87" i="36"/>
  <c r="P87" i="36"/>
  <c r="L87" i="36"/>
  <c r="H87" i="36"/>
  <c r="X86" i="36"/>
  <c r="T86" i="36"/>
  <c r="P86" i="36"/>
  <c r="L86" i="36"/>
  <c r="H86" i="36"/>
  <c r="X85" i="36"/>
  <c r="T85" i="36"/>
  <c r="P85" i="36"/>
  <c r="L85" i="36"/>
  <c r="H85" i="36"/>
  <c r="X84" i="36"/>
  <c r="T84" i="36"/>
  <c r="P84" i="36"/>
  <c r="L84" i="36"/>
  <c r="Y84" i="36" s="1"/>
  <c r="H84" i="36"/>
  <c r="X83" i="36"/>
  <c r="T83" i="36"/>
  <c r="P83" i="36"/>
  <c r="L83" i="36"/>
  <c r="H83" i="36"/>
  <c r="X82" i="36"/>
  <c r="T82" i="36"/>
  <c r="P82" i="36"/>
  <c r="L82" i="36"/>
  <c r="H82" i="36"/>
  <c r="X81" i="36"/>
  <c r="T81" i="36"/>
  <c r="P81" i="36"/>
  <c r="L81" i="36"/>
  <c r="H81" i="36"/>
  <c r="K70" i="36"/>
  <c r="O70" i="36" s="1"/>
  <c r="H70" i="36"/>
  <c r="K69" i="36"/>
  <c r="H69" i="36"/>
  <c r="L68" i="36"/>
  <c r="K68" i="36"/>
  <c r="O68" i="36" s="1"/>
  <c r="H68" i="36"/>
  <c r="K67" i="36"/>
  <c r="H67" i="36"/>
  <c r="K66" i="36"/>
  <c r="O66" i="36" s="1"/>
  <c r="H66" i="36"/>
  <c r="K65" i="36"/>
  <c r="H65" i="36"/>
  <c r="L64" i="36"/>
  <c r="K64" i="36"/>
  <c r="O64" i="36" s="1"/>
  <c r="H64" i="36"/>
  <c r="K63" i="36"/>
  <c r="H63" i="36"/>
  <c r="A62" i="36"/>
  <c r="K60" i="36"/>
  <c r="H60" i="36"/>
  <c r="O59" i="36"/>
  <c r="L59" i="36"/>
  <c r="K59" i="36"/>
  <c r="H59" i="36"/>
  <c r="K58" i="36"/>
  <c r="H58" i="36"/>
  <c r="L57" i="36"/>
  <c r="K57" i="36"/>
  <c r="O57" i="36" s="1"/>
  <c r="H57" i="36"/>
  <c r="K56" i="36"/>
  <c r="H56" i="36"/>
  <c r="O55" i="36"/>
  <c r="L55" i="36"/>
  <c r="K55" i="36"/>
  <c r="H55" i="36"/>
  <c r="A54" i="36"/>
  <c r="K51" i="36"/>
  <c r="H51" i="36"/>
  <c r="K50" i="36"/>
  <c r="H50" i="36"/>
  <c r="K49" i="36"/>
  <c r="O49" i="36" s="1"/>
  <c r="H49" i="36"/>
  <c r="K48" i="36"/>
  <c r="L48" i="36" s="1"/>
  <c r="H48" i="36"/>
  <c r="K47" i="36"/>
  <c r="O47" i="36" s="1"/>
  <c r="H47" i="36"/>
  <c r="K46" i="36"/>
  <c r="L46" i="36" s="1"/>
  <c r="H46" i="36"/>
  <c r="K45" i="36"/>
  <c r="O45" i="36" s="1"/>
  <c r="H45" i="36"/>
  <c r="K44" i="36"/>
  <c r="L44" i="36" s="1"/>
  <c r="H44" i="36"/>
  <c r="A43" i="36"/>
  <c r="O41" i="36"/>
  <c r="S41" i="36" s="1"/>
  <c r="W41" i="36" s="1"/>
  <c r="X41" i="36" s="1"/>
  <c r="L41" i="36"/>
  <c r="K41" i="36"/>
  <c r="H41" i="36"/>
  <c r="K40" i="36"/>
  <c r="O40" i="36" s="1"/>
  <c r="S40" i="36" s="1"/>
  <c r="H40" i="36"/>
  <c r="K39" i="36"/>
  <c r="O39" i="36" s="1"/>
  <c r="S39" i="36" s="1"/>
  <c r="H39" i="36"/>
  <c r="K38" i="36"/>
  <c r="O38" i="36" s="1"/>
  <c r="H38" i="36"/>
  <c r="O37" i="36"/>
  <c r="S37" i="36" s="1"/>
  <c r="L37" i="36"/>
  <c r="K37" i="36"/>
  <c r="H37" i="36"/>
  <c r="K36" i="36"/>
  <c r="O36" i="36" s="1"/>
  <c r="H36" i="36"/>
  <c r="A35" i="36"/>
  <c r="O28" i="36"/>
  <c r="S28" i="36" s="1"/>
  <c r="L28" i="36"/>
  <c r="K28" i="36"/>
  <c r="H28" i="36"/>
  <c r="K27" i="36"/>
  <c r="O27" i="36" s="1"/>
  <c r="H27" i="36"/>
  <c r="K26" i="36"/>
  <c r="H26" i="36"/>
  <c r="K25" i="36"/>
  <c r="O25" i="36" s="1"/>
  <c r="H25" i="36"/>
  <c r="O24" i="36"/>
  <c r="S24" i="36" s="1"/>
  <c r="L24" i="36"/>
  <c r="K24" i="36"/>
  <c r="H24" i="36"/>
  <c r="K23" i="36"/>
  <c r="O23" i="36" s="1"/>
  <c r="H23" i="36"/>
  <c r="K22" i="36"/>
  <c r="H22" i="36"/>
  <c r="K19" i="36"/>
  <c r="O19" i="36" s="1"/>
  <c r="H19" i="36"/>
  <c r="O18" i="36"/>
  <c r="S18" i="36" s="1"/>
  <c r="L18" i="36"/>
  <c r="K18" i="36"/>
  <c r="H18" i="36"/>
  <c r="K17" i="36"/>
  <c r="O17" i="36" s="1"/>
  <c r="H17" i="36"/>
  <c r="K16" i="36"/>
  <c r="H16" i="36"/>
  <c r="H4" i="36"/>
  <c r="E3" i="36"/>
  <c r="H4" i="35"/>
  <c r="E3" i="35"/>
  <c r="H4" i="7"/>
  <c r="E4" i="7"/>
  <c r="E3" i="7"/>
  <c r="E2" i="7"/>
  <c r="B3" i="7"/>
  <c r="B4" i="7"/>
  <c r="B2" i="7"/>
  <c r="Y262" i="35"/>
  <c r="V261" i="35"/>
  <c r="R261" i="35"/>
  <c r="N261" i="35"/>
  <c r="J261" i="35"/>
  <c r="V260" i="35"/>
  <c r="R260" i="35"/>
  <c r="N260" i="35"/>
  <c r="J260" i="35"/>
  <c r="L252" i="35"/>
  <c r="K252" i="35"/>
  <c r="O252" i="35" s="1"/>
  <c r="P252" i="35" s="1"/>
  <c r="H252" i="35"/>
  <c r="O251" i="35"/>
  <c r="K251" i="35"/>
  <c r="L251" i="35" s="1"/>
  <c r="H251" i="35"/>
  <c r="K250" i="35"/>
  <c r="O250" i="35" s="1"/>
  <c r="P250" i="35" s="1"/>
  <c r="H250" i="35"/>
  <c r="K249" i="35"/>
  <c r="L249" i="35" s="1"/>
  <c r="H249" i="35"/>
  <c r="L248" i="35"/>
  <c r="K248" i="35"/>
  <c r="O248" i="35" s="1"/>
  <c r="P248" i="35" s="1"/>
  <c r="H248" i="35"/>
  <c r="O247" i="35"/>
  <c r="K247" i="35"/>
  <c r="L247" i="35" s="1"/>
  <c r="H247" i="35"/>
  <c r="K246" i="35"/>
  <c r="O246" i="35" s="1"/>
  <c r="P246" i="35" s="1"/>
  <c r="H246" i="35"/>
  <c r="K245" i="35"/>
  <c r="L245" i="35" s="1"/>
  <c r="H245" i="35"/>
  <c r="L244" i="35"/>
  <c r="K244" i="35"/>
  <c r="O244" i="35" s="1"/>
  <c r="P244" i="35" s="1"/>
  <c r="H244" i="35"/>
  <c r="O243" i="35"/>
  <c r="K243" i="35"/>
  <c r="L243" i="35" s="1"/>
  <c r="H243" i="35"/>
  <c r="K242" i="35"/>
  <c r="O242" i="35" s="1"/>
  <c r="P242" i="35" s="1"/>
  <c r="H242" i="35"/>
  <c r="K241" i="35"/>
  <c r="L241" i="35" s="1"/>
  <c r="H241" i="35"/>
  <c r="L240" i="35"/>
  <c r="K240" i="35"/>
  <c r="O240" i="35" s="1"/>
  <c r="P240" i="35" s="1"/>
  <c r="H240" i="35"/>
  <c r="O239" i="35"/>
  <c r="K239" i="35"/>
  <c r="L239" i="35" s="1"/>
  <c r="H239" i="35"/>
  <c r="K238" i="35"/>
  <c r="O238" i="35" s="1"/>
  <c r="P238" i="35" s="1"/>
  <c r="H238" i="35"/>
  <c r="K237" i="35"/>
  <c r="L237" i="35" s="1"/>
  <c r="H237" i="35"/>
  <c r="L236" i="35"/>
  <c r="K236" i="35"/>
  <c r="O236" i="35" s="1"/>
  <c r="P236" i="35" s="1"/>
  <c r="H236" i="35"/>
  <c r="O235" i="35"/>
  <c r="K235" i="35"/>
  <c r="L235" i="35" s="1"/>
  <c r="H235" i="35"/>
  <c r="K234" i="35"/>
  <c r="O234" i="35" s="1"/>
  <c r="P234" i="35" s="1"/>
  <c r="H234" i="35"/>
  <c r="K233" i="35"/>
  <c r="L233" i="35" s="1"/>
  <c r="H233" i="35"/>
  <c r="L232" i="35"/>
  <c r="K232" i="35"/>
  <c r="O232" i="35" s="1"/>
  <c r="P232" i="35" s="1"/>
  <c r="H232" i="35"/>
  <c r="O231" i="35"/>
  <c r="K231" i="35"/>
  <c r="L231" i="35" s="1"/>
  <c r="H231" i="35"/>
  <c r="K230" i="35"/>
  <c r="O230" i="35" s="1"/>
  <c r="P230" i="35" s="1"/>
  <c r="H230" i="35"/>
  <c r="K229" i="35"/>
  <c r="L229" i="35" s="1"/>
  <c r="H229" i="35"/>
  <c r="L228" i="35"/>
  <c r="K228" i="35"/>
  <c r="O228" i="35" s="1"/>
  <c r="P228" i="35" s="1"/>
  <c r="H228" i="35"/>
  <c r="O227" i="35"/>
  <c r="K227" i="35"/>
  <c r="L227" i="35" s="1"/>
  <c r="H227" i="35"/>
  <c r="K226" i="35"/>
  <c r="O226" i="35" s="1"/>
  <c r="P226" i="35" s="1"/>
  <c r="H226" i="35"/>
  <c r="K225" i="35"/>
  <c r="L225" i="35" s="1"/>
  <c r="H225" i="35"/>
  <c r="L224" i="35"/>
  <c r="K224" i="35"/>
  <c r="O224" i="35" s="1"/>
  <c r="P224" i="35" s="1"/>
  <c r="H224" i="35"/>
  <c r="O223" i="35"/>
  <c r="K223" i="35"/>
  <c r="L223" i="35" s="1"/>
  <c r="H223" i="35"/>
  <c r="K222" i="35"/>
  <c r="O222" i="35" s="1"/>
  <c r="P222" i="35" s="1"/>
  <c r="H222" i="35"/>
  <c r="A221" i="35"/>
  <c r="K219" i="35"/>
  <c r="H219" i="35"/>
  <c r="K218" i="35"/>
  <c r="O218" i="35" s="1"/>
  <c r="H218" i="35"/>
  <c r="K217" i="35"/>
  <c r="H217" i="35"/>
  <c r="O216" i="35"/>
  <c r="L216" i="35"/>
  <c r="K216" i="35"/>
  <c r="H216" i="35"/>
  <c r="K215" i="35"/>
  <c r="H215" i="35"/>
  <c r="O214" i="35"/>
  <c r="K214" i="35"/>
  <c r="L214" i="35" s="1"/>
  <c r="H214" i="35"/>
  <c r="O213" i="35"/>
  <c r="P213" i="35" s="1"/>
  <c r="K213" i="35"/>
  <c r="L213" i="35" s="1"/>
  <c r="H213" i="35"/>
  <c r="K212" i="35"/>
  <c r="L212" i="35" s="1"/>
  <c r="H212" i="35"/>
  <c r="K211" i="35"/>
  <c r="L211" i="35" s="1"/>
  <c r="H211" i="35"/>
  <c r="O210" i="35"/>
  <c r="K210" i="35"/>
  <c r="L210" i="35" s="1"/>
  <c r="H210" i="35"/>
  <c r="O209" i="35"/>
  <c r="P209" i="35" s="1"/>
  <c r="K209" i="35"/>
  <c r="L209" i="35" s="1"/>
  <c r="H209" i="35"/>
  <c r="K208" i="35"/>
  <c r="L208" i="35" s="1"/>
  <c r="H208" i="35"/>
  <c r="K207" i="35"/>
  <c r="L207" i="35" s="1"/>
  <c r="H207" i="35"/>
  <c r="O206" i="35"/>
  <c r="K206" i="35"/>
  <c r="L206" i="35" s="1"/>
  <c r="H206" i="35"/>
  <c r="O205" i="35"/>
  <c r="P205" i="35" s="1"/>
  <c r="K205" i="35"/>
  <c r="L205" i="35" s="1"/>
  <c r="H205" i="35"/>
  <c r="K204" i="35"/>
  <c r="L204" i="35" s="1"/>
  <c r="H204" i="35"/>
  <c r="K203" i="35"/>
  <c r="L203" i="35" s="1"/>
  <c r="H203" i="35"/>
  <c r="O202" i="35"/>
  <c r="K202" i="35"/>
  <c r="L202" i="35" s="1"/>
  <c r="H202" i="35"/>
  <c r="O201" i="35"/>
  <c r="P201" i="35" s="1"/>
  <c r="K201" i="35"/>
  <c r="L201" i="35" s="1"/>
  <c r="H201" i="35"/>
  <c r="K200" i="35"/>
  <c r="L200" i="35" s="1"/>
  <c r="H200" i="35"/>
  <c r="K199" i="35"/>
  <c r="L199" i="35" s="1"/>
  <c r="H199" i="35"/>
  <c r="O198" i="35"/>
  <c r="K198" i="35"/>
  <c r="L198" i="35" s="1"/>
  <c r="H198" i="35"/>
  <c r="O197" i="35"/>
  <c r="P197" i="35" s="1"/>
  <c r="K197" i="35"/>
  <c r="L197" i="35" s="1"/>
  <c r="H197" i="35"/>
  <c r="K196" i="35"/>
  <c r="L196" i="35" s="1"/>
  <c r="H196" i="35"/>
  <c r="K195" i="35"/>
  <c r="L195" i="35" s="1"/>
  <c r="H195" i="35"/>
  <c r="O194" i="35"/>
  <c r="K194" i="35"/>
  <c r="L194" i="35" s="1"/>
  <c r="H194" i="35"/>
  <c r="K193" i="35"/>
  <c r="O193" i="35" s="1"/>
  <c r="H193" i="35"/>
  <c r="K192" i="35"/>
  <c r="L192" i="35" s="1"/>
  <c r="H192" i="35"/>
  <c r="O191" i="35"/>
  <c r="P191" i="35" s="1"/>
  <c r="L191" i="35"/>
  <c r="K191" i="35"/>
  <c r="H191" i="35"/>
  <c r="K190" i="35"/>
  <c r="L190" i="35" s="1"/>
  <c r="H190" i="35"/>
  <c r="O189" i="35"/>
  <c r="P189" i="35" s="1"/>
  <c r="L189" i="35"/>
  <c r="K189" i="35"/>
  <c r="H189" i="35"/>
  <c r="O188" i="35"/>
  <c r="K188" i="35"/>
  <c r="L188" i="35" s="1"/>
  <c r="H188" i="35"/>
  <c r="K187" i="35"/>
  <c r="O187" i="35" s="1"/>
  <c r="H187" i="35"/>
  <c r="O186" i="35"/>
  <c r="K186" i="35"/>
  <c r="L186" i="35" s="1"/>
  <c r="H186" i="35"/>
  <c r="A185" i="35"/>
  <c r="X179" i="35"/>
  <c r="T179" i="35"/>
  <c r="P179" i="35"/>
  <c r="L179" i="35"/>
  <c r="H179" i="35"/>
  <c r="X178" i="35"/>
  <c r="T178" i="35"/>
  <c r="P178" i="35"/>
  <c r="L178" i="35"/>
  <c r="H178" i="35"/>
  <c r="X177" i="35"/>
  <c r="T177" i="35"/>
  <c r="T181" i="35" s="1"/>
  <c r="P177" i="35"/>
  <c r="L177" i="35"/>
  <c r="H177" i="35"/>
  <c r="X168" i="35"/>
  <c r="T168" i="35"/>
  <c r="P168" i="35"/>
  <c r="P170" i="35" s="1"/>
  <c r="L168" i="35"/>
  <c r="H168" i="35"/>
  <c r="X167" i="35"/>
  <c r="T167" i="35"/>
  <c r="P167" i="35"/>
  <c r="L167" i="35"/>
  <c r="H167" i="35"/>
  <c r="X166" i="35"/>
  <c r="X170" i="35" s="1"/>
  <c r="T166" i="35"/>
  <c r="P166" i="35"/>
  <c r="L166" i="35"/>
  <c r="H166" i="35"/>
  <c r="H170" i="35" s="1"/>
  <c r="X159" i="35"/>
  <c r="T159" i="35"/>
  <c r="P159" i="35"/>
  <c r="L159" i="35"/>
  <c r="H159" i="35"/>
  <c r="Y159" i="35" s="1"/>
  <c r="X158" i="35"/>
  <c r="T158" i="35"/>
  <c r="P158" i="35"/>
  <c r="L158" i="35"/>
  <c r="H158" i="35"/>
  <c r="X157" i="35"/>
  <c r="T157" i="35"/>
  <c r="P157" i="35"/>
  <c r="L157" i="35"/>
  <c r="H157" i="35"/>
  <c r="X155" i="35"/>
  <c r="T155" i="35"/>
  <c r="P155" i="35"/>
  <c r="L155" i="35"/>
  <c r="H155" i="35"/>
  <c r="X154" i="35"/>
  <c r="T154" i="35"/>
  <c r="P154" i="35"/>
  <c r="L154" i="35"/>
  <c r="H154" i="35"/>
  <c r="X153" i="35"/>
  <c r="T153" i="35"/>
  <c r="P153" i="35"/>
  <c r="L153" i="35"/>
  <c r="L161" i="35" s="1"/>
  <c r="H153" i="35"/>
  <c r="X146" i="35"/>
  <c r="T146" i="35"/>
  <c r="P146" i="35"/>
  <c r="L146" i="35"/>
  <c r="H146" i="35"/>
  <c r="X145" i="35"/>
  <c r="T145" i="35"/>
  <c r="P145" i="35"/>
  <c r="L145" i="35"/>
  <c r="H145" i="35"/>
  <c r="X144" i="35"/>
  <c r="T144" i="35"/>
  <c r="P144" i="35"/>
  <c r="L144" i="35"/>
  <c r="H144" i="35"/>
  <c r="X141" i="35"/>
  <c r="T141" i="35"/>
  <c r="P141" i="35"/>
  <c r="L141" i="35"/>
  <c r="H141" i="35"/>
  <c r="X140" i="35"/>
  <c r="T140" i="35"/>
  <c r="P140" i="35"/>
  <c r="L140" i="35"/>
  <c r="H140" i="35"/>
  <c r="Y140" i="35" s="1"/>
  <c r="X139" i="35"/>
  <c r="T139" i="35"/>
  <c r="P139" i="35"/>
  <c r="L139" i="35"/>
  <c r="L148" i="35" s="1"/>
  <c r="H139" i="35"/>
  <c r="X138" i="35"/>
  <c r="T138" i="35"/>
  <c r="P138" i="35"/>
  <c r="L138" i="35"/>
  <c r="H138" i="35"/>
  <c r="X137" i="35"/>
  <c r="T137" i="35"/>
  <c r="T148" i="35" s="1"/>
  <c r="P137" i="35"/>
  <c r="L137" i="35"/>
  <c r="H137" i="35"/>
  <c r="X128" i="35"/>
  <c r="T128" i="35"/>
  <c r="P128" i="35"/>
  <c r="L128" i="35"/>
  <c r="H128" i="35"/>
  <c r="X127" i="35"/>
  <c r="T127" i="35"/>
  <c r="P127" i="35"/>
  <c r="L127" i="35"/>
  <c r="Y127" i="35" s="1"/>
  <c r="H127" i="35"/>
  <c r="X126" i="35"/>
  <c r="T126" i="35"/>
  <c r="P126" i="35"/>
  <c r="L126" i="35"/>
  <c r="H126" i="35"/>
  <c r="X125" i="35"/>
  <c r="T125" i="35"/>
  <c r="P125" i="35"/>
  <c r="L125" i="35"/>
  <c r="H125" i="35"/>
  <c r="X124" i="35"/>
  <c r="T124" i="35"/>
  <c r="P124" i="35"/>
  <c r="L124" i="35"/>
  <c r="H124" i="35"/>
  <c r="X123" i="35"/>
  <c r="T123" i="35"/>
  <c r="P123" i="35"/>
  <c r="L123" i="35"/>
  <c r="Y123" i="35" s="1"/>
  <c r="H123" i="35"/>
  <c r="X122" i="35"/>
  <c r="T122" i="35"/>
  <c r="P122" i="35"/>
  <c r="L122" i="35"/>
  <c r="H122" i="35"/>
  <c r="X121" i="35"/>
  <c r="T121" i="35"/>
  <c r="P121" i="35"/>
  <c r="L121" i="35"/>
  <c r="H121" i="35"/>
  <c r="X114" i="35"/>
  <c r="T114" i="35"/>
  <c r="P114" i="35"/>
  <c r="L114" i="35"/>
  <c r="Y114" i="35" s="1"/>
  <c r="H114" i="35"/>
  <c r="X113" i="35"/>
  <c r="T113" i="35"/>
  <c r="P113" i="35"/>
  <c r="L113" i="35"/>
  <c r="H113" i="35"/>
  <c r="X112" i="35"/>
  <c r="T112" i="35"/>
  <c r="P112" i="35"/>
  <c r="L112" i="35"/>
  <c r="H112" i="35"/>
  <c r="X111" i="35"/>
  <c r="T111" i="35"/>
  <c r="P111" i="35"/>
  <c r="L111" i="35"/>
  <c r="H111" i="35"/>
  <c r="X108" i="35"/>
  <c r="T108" i="35"/>
  <c r="P108" i="35"/>
  <c r="L108" i="35"/>
  <c r="Y108" i="35" s="1"/>
  <c r="H108" i="35"/>
  <c r="X107" i="35"/>
  <c r="T107" i="35"/>
  <c r="P107" i="35"/>
  <c r="L107" i="35"/>
  <c r="H107" i="35"/>
  <c r="X106" i="35"/>
  <c r="T106" i="35"/>
  <c r="P106" i="35"/>
  <c r="L106" i="35"/>
  <c r="H106" i="35"/>
  <c r="X105" i="35"/>
  <c r="X116" i="35" s="1"/>
  <c r="T105" i="35"/>
  <c r="P105" i="35"/>
  <c r="L105" i="35"/>
  <c r="H105" i="35"/>
  <c r="H116" i="35" s="1"/>
  <c r="W98" i="35"/>
  <c r="X98" i="35" s="1"/>
  <c r="S98" i="35"/>
  <c r="T98" i="35" s="1"/>
  <c r="O98" i="35"/>
  <c r="P98" i="35" s="1"/>
  <c r="K98" i="35"/>
  <c r="L98" i="35" s="1"/>
  <c r="G98" i="35"/>
  <c r="H98" i="35" s="1"/>
  <c r="W97" i="35"/>
  <c r="X97" i="35" s="1"/>
  <c r="T97" i="35"/>
  <c r="T100" i="35" s="1"/>
  <c r="S97" i="35"/>
  <c r="O97" i="35"/>
  <c r="P97" i="35" s="1"/>
  <c r="P100" i="35" s="1"/>
  <c r="L97" i="35"/>
  <c r="L100" i="35" s="1"/>
  <c r="K97" i="35"/>
  <c r="G97" i="35"/>
  <c r="H97" i="35" s="1"/>
  <c r="T91" i="35"/>
  <c r="L91" i="35"/>
  <c r="K91" i="35"/>
  <c r="O91" i="35" s="1"/>
  <c r="S91" i="35" s="1"/>
  <c r="W91" i="35" s="1"/>
  <c r="X91" i="35" s="1"/>
  <c r="H91" i="35"/>
  <c r="K90" i="35"/>
  <c r="O90" i="35" s="1"/>
  <c r="H90" i="35"/>
  <c r="X89" i="35"/>
  <c r="T89" i="35"/>
  <c r="P89" i="35"/>
  <c r="L89" i="35"/>
  <c r="H89" i="35"/>
  <c r="X88" i="35"/>
  <c r="T88" i="35"/>
  <c r="P88" i="35"/>
  <c r="L88" i="35"/>
  <c r="H88" i="35"/>
  <c r="X87" i="35"/>
  <c r="T87" i="35"/>
  <c r="P87" i="35"/>
  <c r="L87" i="35"/>
  <c r="H87" i="35"/>
  <c r="X86" i="35"/>
  <c r="T86" i="35"/>
  <c r="P86" i="35"/>
  <c r="L86" i="35"/>
  <c r="H86" i="35"/>
  <c r="X85" i="35"/>
  <c r="T85" i="35"/>
  <c r="P85" i="35"/>
  <c r="L85" i="35"/>
  <c r="H85" i="35"/>
  <c r="X84" i="35"/>
  <c r="T84" i="35"/>
  <c r="P84" i="35"/>
  <c r="L84" i="35"/>
  <c r="H84" i="35"/>
  <c r="X83" i="35"/>
  <c r="T83" i="35"/>
  <c r="P83" i="35"/>
  <c r="L83" i="35"/>
  <c r="H83" i="35"/>
  <c r="X82" i="35"/>
  <c r="T82" i="35"/>
  <c r="P82" i="35"/>
  <c r="L82" i="35"/>
  <c r="H82" i="35"/>
  <c r="Y82" i="35" s="1"/>
  <c r="X81" i="35"/>
  <c r="T81" i="35"/>
  <c r="P81" i="35"/>
  <c r="L81" i="35"/>
  <c r="H81" i="35"/>
  <c r="K70" i="35"/>
  <c r="H70" i="35"/>
  <c r="S69" i="35"/>
  <c r="O69" i="35"/>
  <c r="P69" i="35" s="1"/>
  <c r="K69" i="35"/>
  <c r="L69" i="35" s="1"/>
  <c r="H69" i="35"/>
  <c r="K68" i="35"/>
  <c r="H68" i="35"/>
  <c r="K67" i="35"/>
  <c r="L67" i="35" s="1"/>
  <c r="H67" i="35"/>
  <c r="K66" i="35"/>
  <c r="H66" i="35"/>
  <c r="S65" i="35"/>
  <c r="O65" i="35"/>
  <c r="P65" i="35" s="1"/>
  <c r="K65" i="35"/>
  <c r="L65" i="35" s="1"/>
  <c r="H65" i="35"/>
  <c r="K64" i="35"/>
  <c r="H64" i="35"/>
  <c r="K63" i="35"/>
  <c r="L63" i="35" s="1"/>
  <c r="H63" i="35"/>
  <c r="A62" i="35"/>
  <c r="O60" i="35"/>
  <c r="S60" i="35" s="1"/>
  <c r="L60" i="35"/>
  <c r="K60" i="35"/>
  <c r="H60" i="35"/>
  <c r="L59" i="35"/>
  <c r="K59" i="35"/>
  <c r="O59" i="35" s="1"/>
  <c r="H59" i="35"/>
  <c r="K58" i="35"/>
  <c r="O58" i="35" s="1"/>
  <c r="H58" i="35"/>
  <c r="K57" i="35"/>
  <c r="O57" i="35" s="1"/>
  <c r="S57" i="35" s="1"/>
  <c r="W57" i="35" s="1"/>
  <c r="X57" i="35" s="1"/>
  <c r="H57" i="35"/>
  <c r="O56" i="35"/>
  <c r="S56" i="35" s="1"/>
  <c r="W56" i="35" s="1"/>
  <c r="X56" i="35" s="1"/>
  <c r="L56" i="35"/>
  <c r="K56" i="35"/>
  <c r="H56" i="35"/>
  <c r="T55" i="35"/>
  <c r="K55" i="35"/>
  <c r="O55" i="35" s="1"/>
  <c r="S55" i="35" s="1"/>
  <c r="W55" i="35" s="1"/>
  <c r="X55" i="35" s="1"/>
  <c r="H55" i="35"/>
  <c r="A54" i="35"/>
  <c r="K51" i="35"/>
  <c r="L51" i="35" s="1"/>
  <c r="H51" i="35"/>
  <c r="K50" i="35"/>
  <c r="L50" i="35" s="1"/>
  <c r="H50" i="35"/>
  <c r="K49" i="35"/>
  <c r="L49" i="35" s="1"/>
  <c r="H49" i="35"/>
  <c r="K48" i="35"/>
  <c r="L48" i="35" s="1"/>
  <c r="H48" i="35"/>
  <c r="O47" i="35"/>
  <c r="K47" i="35"/>
  <c r="L47" i="35" s="1"/>
  <c r="H47" i="35"/>
  <c r="K46" i="35"/>
  <c r="L46" i="35" s="1"/>
  <c r="H46" i="35"/>
  <c r="O45" i="35"/>
  <c r="K45" i="35"/>
  <c r="L45" i="35" s="1"/>
  <c r="H45" i="35"/>
  <c r="K44" i="35"/>
  <c r="H44" i="35"/>
  <c r="A43" i="35"/>
  <c r="T41" i="35"/>
  <c r="P41" i="35"/>
  <c r="L41" i="35"/>
  <c r="K41" i="35"/>
  <c r="O41" i="35" s="1"/>
  <c r="S41" i="35" s="1"/>
  <c r="W41" i="35" s="1"/>
  <c r="X41" i="35" s="1"/>
  <c r="H41" i="35"/>
  <c r="K40" i="35"/>
  <c r="O40" i="35" s="1"/>
  <c r="H40" i="35"/>
  <c r="K39" i="35"/>
  <c r="O39" i="35" s="1"/>
  <c r="S39" i="35" s="1"/>
  <c r="H39" i="35"/>
  <c r="O38" i="35"/>
  <c r="S38" i="35" s="1"/>
  <c r="L38" i="35"/>
  <c r="K38" i="35"/>
  <c r="H38" i="35"/>
  <c r="K37" i="35"/>
  <c r="H37" i="35"/>
  <c r="O36" i="35"/>
  <c r="L36" i="35"/>
  <c r="K36" i="35"/>
  <c r="H36" i="35"/>
  <c r="A35" i="35"/>
  <c r="K28" i="35"/>
  <c r="H28" i="35"/>
  <c r="O27" i="35"/>
  <c r="L27" i="35"/>
  <c r="K27" i="35"/>
  <c r="H27" i="35"/>
  <c r="L26" i="35"/>
  <c r="K26" i="35"/>
  <c r="O26" i="35" s="1"/>
  <c r="H26" i="35"/>
  <c r="O25" i="35"/>
  <c r="L25" i="35"/>
  <c r="K25" i="35"/>
  <c r="H25" i="35"/>
  <c r="L24" i="35"/>
  <c r="K24" i="35"/>
  <c r="O24" i="35" s="1"/>
  <c r="H24" i="35"/>
  <c r="K23" i="35"/>
  <c r="O23" i="35" s="1"/>
  <c r="S23" i="35" s="1"/>
  <c r="H23" i="35"/>
  <c r="K22" i="35"/>
  <c r="H22" i="35"/>
  <c r="O19" i="35"/>
  <c r="S19" i="35" s="1"/>
  <c r="L19" i="35"/>
  <c r="K19" i="35"/>
  <c r="H19" i="35"/>
  <c r="K18" i="35"/>
  <c r="H18" i="35"/>
  <c r="K17" i="35"/>
  <c r="O17" i="35" s="1"/>
  <c r="H17" i="35"/>
  <c r="K16" i="35"/>
  <c r="H16" i="35"/>
  <c r="K27" i="7"/>
  <c r="O27" i="7" s="1"/>
  <c r="H27" i="7"/>
  <c r="K26" i="7"/>
  <c r="O26" i="7" s="1"/>
  <c r="H26" i="7"/>
  <c r="K25" i="7"/>
  <c r="O25" i="7" s="1"/>
  <c r="H25" i="7"/>
  <c r="K24" i="7"/>
  <c r="O24" i="7" s="1"/>
  <c r="H24" i="7"/>
  <c r="H28" i="7"/>
  <c r="K28" i="7"/>
  <c r="L28" i="7" s="1"/>
  <c r="H111" i="7"/>
  <c r="T41" i="36" l="1"/>
  <c r="S64" i="36"/>
  <c r="P64" i="36"/>
  <c r="O67" i="36"/>
  <c r="L67" i="36"/>
  <c r="L70" i="36"/>
  <c r="L100" i="36"/>
  <c r="X100" i="36"/>
  <c r="H116" i="36"/>
  <c r="X116" i="36"/>
  <c r="Y108" i="36"/>
  <c r="Y121" i="36"/>
  <c r="P130" i="36"/>
  <c r="Y125" i="36"/>
  <c r="H148" i="36"/>
  <c r="X148" i="36"/>
  <c r="Y140" i="36"/>
  <c r="Y146" i="36"/>
  <c r="Y158" i="36"/>
  <c r="O186" i="36"/>
  <c r="L186" i="36"/>
  <c r="O194" i="36"/>
  <c r="L194" i="36"/>
  <c r="O197" i="36"/>
  <c r="S197" i="36" s="1"/>
  <c r="L197" i="36"/>
  <c r="W199" i="36"/>
  <c r="X199" i="36" s="1"/>
  <c r="T199" i="36"/>
  <c r="W207" i="36"/>
  <c r="X207" i="36" s="1"/>
  <c r="T207" i="36"/>
  <c r="L217" i="36"/>
  <c r="O217" i="36"/>
  <c r="O228" i="36"/>
  <c r="L228" i="36"/>
  <c r="S234" i="36"/>
  <c r="P234" i="36"/>
  <c r="O244" i="36"/>
  <c r="L244" i="36"/>
  <c r="S250" i="36"/>
  <c r="P250" i="36"/>
  <c r="O69" i="36"/>
  <c r="L69" i="36"/>
  <c r="O248" i="36"/>
  <c r="L248" i="36"/>
  <c r="O16" i="36"/>
  <c r="S16" i="36" s="1"/>
  <c r="L16" i="36"/>
  <c r="O26" i="36"/>
  <c r="S26" i="36" s="1"/>
  <c r="L26" i="36"/>
  <c r="L50" i="36"/>
  <c r="O50" i="36"/>
  <c r="S50" i="36" s="1"/>
  <c r="O65" i="36"/>
  <c r="L65" i="36"/>
  <c r="S70" i="36"/>
  <c r="P70" i="36"/>
  <c r="S230" i="36"/>
  <c r="P230" i="36"/>
  <c r="O240" i="36"/>
  <c r="L240" i="36"/>
  <c r="S246" i="36"/>
  <c r="P246" i="36"/>
  <c r="O22" i="36"/>
  <c r="S22" i="36" s="1"/>
  <c r="L22" i="36"/>
  <c r="L39" i="36"/>
  <c r="O51" i="36"/>
  <c r="L51" i="36"/>
  <c r="S66" i="36"/>
  <c r="P66" i="36"/>
  <c r="Y98" i="36"/>
  <c r="L130" i="36"/>
  <c r="O223" i="36"/>
  <c r="L223" i="36"/>
  <c r="O232" i="36"/>
  <c r="L232" i="36"/>
  <c r="S238" i="36"/>
  <c r="P238" i="36"/>
  <c r="O63" i="36"/>
  <c r="L63" i="36"/>
  <c r="L66" i="36"/>
  <c r="S68" i="36"/>
  <c r="P68" i="36"/>
  <c r="Y81" i="36"/>
  <c r="Y89" i="36"/>
  <c r="L91" i="36"/>
  <c r="L170" i="36"/>
  <c r="L172" i="36" s="1"/>
  <c r="Y168" i="36"/>
  <c r="L190" i="36"/>
  <c r="O190" i="36"/>
  <c r="O195" i="36"/>
  <c r="S195" i="36" s="1"/>
  <c r="L195" i="36"/>
  <c r="O200" i="36"/>
  <c r="S200" i="36" s="1"/>
  <c r="L200" i="36"/>
  <c r="O203" i="36"/>
  <c r="S203" i="36" s="1"/>
  <c r="L203" i="36"/>
  <c r="O208" i="36"/>
  <c r="S208" i="36" s="1"/>
  <c r="L208" i="36"/>
  <c r="O211" i="36"/>
  <c r="S211" i="36" s="1"/>
  <c r="L211" i="36"/>
  <c r="S226" i="36"/>
  <c r="P226" i="36"/>
  <c r="O236" i="36"/>
  <c r="L236" i="36"/>
  <c r="S242" i="36"/>
  <c r="P242" i="36"/>
  <c r="O252" i="36"/>
  <c r="L252" i="36"/>
  <c r="Y179" i="36"/>
  <c r="Y82" i="36"/>
  <c r="Y86" i="36"/>
  <c r="P116" i="36"/>
  <c r="Y112" i="36"/>
  <c r="P148" i="36"/>
  <c r="Y138" i="36"/>
  <c r="Y144" i="36"/>
  <c r="P161" i="36"/>
  <c r="Y155" i="36"/>
  <c r="H181" i="36"/>
  <c r="X181" i="36"/>
  <c r="T201" i="36"/>
  <c r="L202" i="36"/>
  <c r="L205" i="36"/>
  <c r="T209" i="36"/>
  <c r="L210" i="36"/>
  <c r="L213" i="36"/>
  <c r="P222" i="36"/>
  <c r="L224" i="36"/>
  <c r="L225" i="36"/>
  <c r="L229" i="36"/>
  <c r="L233" i="36"/>
  <c r="L237" i="36"/>
  <c r="L241" i="36"/>
  <c r="L245" i="36"/>
  <c r="L249" i="36"/>
  <c r="P181" i="36"/>
  <c r="H72" i="36"/>
  <c r="G79" i="36" s="1"/>
  <c r="H79" i="36" s="1"/>
  <c r="Y83" i="36"/>
  <c r="Y97" i="36"/>
  <c r="Y100" i="36" s="1"/>
  <c r="Y107" i="36"/>
  <c r="Y113" i="36"/>
  <c r="T130" i="36"/>
  <c r="Y124" i="36"/>
  <c r="Y128" i="36"/>
  <c r="T148" i="36"/>
  <c r="T172" i="36" s="1"/>
  <c r="Y145" i="36"/>
  <c r="Y178" i="36"/>
  <c r="L23" i="37"/>
  <c r="S67" i="37"/>
  <c r="P67" i="37"/>
  <c r="S186" i="37"/>
  <c r="W186" i="37" s="1"/>
  <c r="X186" i="37" s="1"/>
  <c r="P186" i="37"/>
  <c r="O195" i="37"/>
  <c r="L195" i="37"/>
  <c r="L211" i="37"/>
  <c r="O211" i="37"/>
  <c r="S241" i="37"/>
  <c r="P241" i="37"/>
  <c r="O245" i="37"/>
  <c r="S245" i="37" s="1"/>
  <c r="L245" i="37"/>
  <c r="W249" i="37"/>
  <c r="X249" i="37" s="1"/>
  <c r="T249" i="37"/>
  <c r="H30" i="37"/>
  <c r="L17" i="37"/>
  <c r="O46" i="37"/>
  <c r="L46" i="37"/>
  <c r="P47" i="37"/>
  <c r="O50" i="37"/>
  <c r="L50" i="37"/>
  <c r="O56" i="37"/>
  <c r="S56" i="37" s="1"/>
  <c r="L56" i="37"/>
  <c r="O66" i="37"/>
  <c r="L66" i="37"/>
  <c r="Y167" i="37"/>
  <c r="H170" i="37"/>
  <c r="L199" i="37"/>
  <c r="O199" i="37"/>
  <c r="O223" i="37"/>
  <c r="L223" i="37"/>
  <c r="S227" i="37"/>
  <c r="P227" i="37"/>
  <c r="S231" i="37"/>
  <c r="P231" i="37"/>
  <c r="O234" i="37"/>
  <c r="L234" i="37"/>
  <c r="L45" i="37"/>
  <c r="L49" i="37"/>
  <c r="Y83" i="37"/>
  <c r="Y84" i="37"/>
  <c r="Y87" i="37"/>
  <c r="Y88" i="37"/>
  <c r="L116" i="37"/>
  <c r="Y106" i="37"/>
  <c r="Y112" i="37"/>
  <c r="L130" i="37"/>
  <c r="O187" i="37"/>
  <c r="S187" i="37" s="1"/>
  <c r="W187" i="37" s="1"/>
  <c r="X187" i="37" s="1"/>
  <c r="L187" i="37"/>
  <c r="L203" i="37"/>
  <c r="O203" i="37"/>
  <c r="L214" i="37"/>
  <c r="O214" i="37"/>
  <c r="O237" i="37"/>
  <c r="L237" i="37"/>
  <c r="O44" i="37"/>
  <c r="L44" i="37"/>
  <c r="O48" i="37"/>
  <c r="L48" i="37"/>
  <c r="O51" i="37"/>
  <c r="L51" i="37"/>
  <c r="O60" i="37"/>
  <c r="S60" i="37" s="1"/>
  <c r="L60" i="37"/>
  <c r="L65" i="37"/>
  <c r="O65" i="37"/>
  <c r="O191" i="37"/>
  <c r="L191" i="37"/>
  <c r="L207" i="37"/>
  <c r="O207" i="37"/>
  <c r="O222" i="37"/>
  <c r="L222" i="37"/>
  <c r="S229" i="37"/>
  <c r="P229" i="37"/>
  <c r="S233" i="37"/>
  <c r="P233" i="37"/>
  <c r="T235" i="37"/>
  <c r="W235" i="37"/>
  <c r="X235" i="37" s="1"/>
  <c r="Y138" i="37"/>
  <c r="L161" i="37"/>
  <c r="L181" i="37"/>
  <c r="X181" i="37"/>
  <c r="P225" i="37"/>
  <c r="L228" i="37"/>
  <c r="L230" i="37"/>
  <c r="L232" i="37"/>
  <c r="L235" i="37"/>
  <c r="P239" i="37"/>
  <c r="L240" i="37"/>
  <c r="L242" i="37"/>
  <c r="L243" i="37"/>
  <c r="P244" i="37"/>
  <c r="L251" i="37"/>
  <c r="P252" i="37"/>
  <c r="Y81" i="37"/>
  <c r="Y82" i="37"/>
  <c r="Y85" i="37"/>
  <c r="Y86" i="37"/>
  <c r="Y89" i="37"/>
  <c r="P116" i="37"/>
  <c r="Y107" i="37"/>
  <c r="Y113" i="37"/>
  <c r="P130" i="37"/>
  <c r="Y122" i="37"/>
  <c r="Y130" i="37" s="1"/>
  <c r="Y123" i="37"/>
  <c r="Y126" i="37"/>
  <c r="Y127" i="37"/>
  <c r="Y144" i="37"/>
  <c r="Y154" i="37"/>
  <c r="Y161" i="37" s="1"/>
  <c r="Y155" i="37"/>
  <c r="Y159" i="37"/>
  <c r="O63" i="37"/>
  <c r="L64" i="37"/>
  <c r="P100" i="37"/>
  <c r="Y98" i="37"/>
  <c r="T116" i="37"/>
  <c r="Y108" i="37"/>
  <c r="Y116" i="37" s="1"/>
  <c r="Y114" i="37"/>
  <c r="T130" i="37"/>
  <c r="T148" i="37"/>
  <c r="Y140" i="37"/>
  <c r="Y146" i="37"/>
  <c r="T161" i="37"/>
  <c r="O197" i="37"/>
  <c r="O201" i="37"/>
  <c r="O205" i="37"/>
  <c r="O209" i="37"/>
  <c r="O218" i="37"/>
  <c r="L226" i="37"/>
  <c r="S228" i="37"/>
  <c r="W228" i="37" s="1"/>
  <c r="X228" i="37" s="1"/>
  <c r="S230" i="37"/>
  <c r="W230" i="37" s="1"/>
  <c r="X230" i="37" s="1"/>
  <c r="S232" i="37"/>
  <c r="W232" i="37" s="1"/>
  <c r="X232" i="37" s="1"/>
  <c r="L238" i="37"/>
  <c r="W239" i="37"/>
  <c r="X239" i="37" s="1"/>
  <c r="S240" i="37"/>
  <c r="W240" i="37" s="1"/>
  <c r="X240" i="37" s="1"/>
  <c r="S242" i="37"/>
  <c r="P23" i="35"/>
  <c r="O22" i="35"/>
  <c r="L22" i="35"/>
  <c r="S27" i="35"/>
  <c r="W27" i="35" s="1"/>
  <c r="X27" i="35" s="1"/>
  <c r="P27" i="35"/>
  <c r="S90" i="35"/>
  <c r="P90" i="35"/>
  <c r="S40" i="35"/>
  <c r="W40" i="35" s="1"/>
  <c r="X40" i="35" s="1"/>
  <c r="P40" i="35"/>
  <c r="S58" i="35"/>
  <c r="P58" i="35"/>
  <c r="W23" i="35"/>
  <c r="X23" i="35" s="1"/>
  <c r="T23" i="35"/>
  <c r="S25" i="35"/>
  <c r="P25" i="35"/>
  <c r="O37" i="35"/>
  <c r="L37" i="35"/>
  <c r="O28" i="35"/>
  <c r="L28" i="35"/>
  <c r="P187" i="35"/>
  <c r="S187" i="35"/>
  <c r="S36" i="35"/>
  <c r="P36" i="35"/>
  <c r="W39" i="35"/>
  <c r="X39" i="35" s="1"/>
  <c r="T39" i="35"/>
  <c r="P193" i="35"/>
  <c r="S193" i="35"/>
  <c r="L39" i="35"/>
  <c r="P56" i="35"/>
  <c r="X181" i="35"/>
  <c r="O200" i="35"/>
  <c r="O204" i="35"/>
  <c r="O208" i="35"/>
  <c r="O212" i="35"/>
  <c r="L222" i="35"/>
  <c r="L226" i="35"/>
  <c r="L230" i="35"/>
  <c r="L234" i="35"/>
  <c r="L238" i="35"/>
  <c r="L242" i="35"/>
  <c r="L246" i="35"/>
  <c r="L250" i="35"/>
  <c r="L40" i="35"/>
  <c r="O49" i="35"/>
  <c r="P60" i="35"/>
  <c r="O63" i="35"/>
  <c r="O67" i="35"/>
  <c r="Y105" i="35"/>
  <c r="Y111" i="35"/>
  <c r="Y125" i="35"/>
  <c r="H148" i="35"/>
  <c r="X148" i="35"/>
  <c r="P161" i="35"/>
  <c r="Y155" i="35"/>
  <c r="Y166" i="35"/>
  <c r="Y177" i="35"/>
  <c r="Y178" i="35"/>
  <c r="S189" i="35"/>
  <c r="O190" i="35"/>
  <c r="L193" i="35"/>
  <c r="O196" i="35"/>
  <c r="L17" i="35"/>
  <c r="P19" i="35"/>
  <c r="L23" i="35"/>
  <c r="P38" i="35"/>
  <c r="O51" i="35"/>
  <c r="L55" i="35"/>
  <c r="T56" i="35"/>
  <c r="L57" i="35"/>
  <c r="L58" i="35"/>
  <c r="L90" i="35"/>
  <c r="L116" i="35"/>
  <c r="Y112" i="35"/>
  <c r="L130" i="35"/>
  <c r="Y122" i="35"/>
  <c r="Y126" i="35"/>
  <c r="Y137" i="35"/>
  <c r="Y138" i="35"/>
  <c r="Y141" i="35"/>
  <c r="Y144" i="35"/>
  <c r="T161" i="35"/>
  <c r="L170" i="35"/>
  <c r="Y167" i="35"/>
  <c r="L181" i="35"/>
  <c r="L187" i="35"/>
  <c r="S191" i="35"/>
  <c r="O192" i="35"/>
  <c r="O195" i="35"/>
  <c r="P195" i="35" s="1"/>
  <c r="O199" i="35"/>
  <c r="P199" i="35" s="1"/>
  <c r="O203" i="35"/>
  <c r="P203" i="35" s="1"/>
  <c r="O207" i="35"/>
  <c r="P207" i="35" s="1"/>
  <c r="O211" i="35"/>
  <c r="P211" i="35" s="1"/>
  <c r="L218" i="35"/>
  <c r="O225" i="35"/>
  <c r="O229" i="35"/>
  <c r="O233" i="35"/>
  <c r="O237" i="35"/>
  <c r="O241" i="35"/>
  <c r="O245" i="35"/>
  <c r="O249" i="35"/>
  <c r="Y86" i="35"/>
  <c r="Y146" i="35"/>
  <c r="P55" i="35"/>
  <c r="P57" i="35"/>
  <c r="Y81" i="35"/>
  <c r="Y85" i="35"/>
  <c r="Y89" i="35"/>
  <c r="Y98" i="35"/>
  <c r="T116" i="35"/>
  <c r="Y107" i="35"/>
  <c r="Y113" i="35"/>
  <c r="P130" i="35"/>
  <c r="Y157" i="35"/>
  <c r="Y168" i="35"/>
  <c r="S55" i="37"/>
  <c r="P55" i="37"/>
  <c r="W56" i="37"/>
  <c r="X56" i="37" s="1"/>
  <c r="T56" i="37"/>
  <c r="S59" i="37"/>
  <c r="P59" i="37"/>
  <c r="W60" i="37"/>
  <c r="X60" i="37" s="1"/>
  <c r="T60" i="37"/>
  <c r="P70" i="37"/>
  <c r="S70" i="37"/>
  <c r="S91" i="37"/>
  <c r="P91" i="37"/>
  <c r="T45" i="37"/>
  <c r="Y45" i="37" s="1"/>
  <c r="W45" i="37"/>
  <c r="X45" i="37" s="1"/>
  <c r="P46" i="37"/>
  <c r="S46" i="37"/>
  <c r="P68" i="37"/>
  <c r="S68" i="37"/>
  <c r="T69" i="37"/>
  <c r="W69" i="37"/>
  <c r="X69" i="37" s="1"/>
  <c r="H100" i="37"/>
  <c r="Y97" i="37"/>
  <c r="Y100" i="37" s="1"/>
  <c r="X172" i="37"/>
  <c r="G80" i="37"/>
  <c r="H80" i="37" s="1"/>
  <c r="H72" i="37"/>
  <c r="O41" i="37"/>
  <c r="L41" i="37"/>
  <c r="P48" i="37"/>
  <c r="S48" i="37"/>
  <c r="P50" i="37"/>
  <c r="S50" i="37"/>
  <c r="S57" i="37"/>
  <c r="P57" i="37"/>
  <c r="W58" i="37"/>
  <c r="X58" i="37" s="1"/>
  <c r="T58" i="37"/>
  <c r="P66" i="37"/>
  <c r="S66" i="37"/>
  <c r="T67" i="37"/>
  <c r="W67" i="37"/>
  <c r="X67" i="37" s="1"/>
  <c r="W90" i="37"/>
  <c r="X90" i="37" s="1"/>
  <c r="T90" i="37"/>
  <c r="O16" i="37"/>
  <c r="L16" i="37"/>
  <c r="S17" i="37"/>
  <c r="P17" i="37"/>
  <c r="O18" i="37"/>
  <c r="L18" i="37"/>
  <c r="S19" i="37"/>
  <c r="P19" i="37"/>
  <c r="O22" i="37"/>
  <c r="L22" i="37"/>
  <c r="S23" i="37"/>
  <c r="P23" i="37"/>
  <c r="O24" i="37"/>
  <c r="L24" i="37"/>
  <c r="S25" i="37"/>
  <c r="P25" i="37"/>
  <c r="O26" i="37"/>
  <c r="L26" i="37"/>
  <c r="S27" i="37"/>
  <c r="P27" i="37"/>
  <c r="O28" i="37"/>
  <c r="L28" i="37"/>
  <c r="S36" i="37"/>
  <c r="P36" i="37"/>
  <c r="O37" i="37"/>
  <c r="L37" i="37"/>
  <c r="S38" i="37"/>
  <c r="P38" i="37"/>
  <c r="O39" i="37"/>
  <c r="L39" i="37"/>
  <c r="S40" i="37"/>
  <c r="P40" i="37"/>
  <c r="P44" i="37"/>
  <c r="S44" i="37"/>
  <c r="T47" i="37"/>
  <c r="W47" i="37"/>
  <c r="X47" i="37" s="1"/>
  <c r="T49" i="37"/>
  <c r="W49" i="37"/>
  <c r="X49" i="37" s="1"/>
  <c r="P64" i="37"/>
  <c r="S64" i="37"/>
  <c r="Y69" i="37"/>
  <c r="L100" i="37"/>
  <c r="X100" i="37"/>
  <c r="H148" i="37"/>
  <c r="Y178" i="37"/>
  <c r="S195" i="37"/>
  <c r="P195" i="37"/>
  <c r="H130" i="37"/>
  <c r="L148" i="37"/>
  <c r="L172" i="37" s="1"/>
  <c r="Y145" i="37"/>
  <c r="H161" i="37"/>
  <c r="T181" i="37"/>
  <c r="Y179" i="37"/>
  <c r="H254" i="37"/>
  <c r="P187" i="37"/>
  <c r="Y187" i="37" s="1"/>
  <c r="O188" i="37"/>
  <c r="L188" i="37"/>
  <c r="S189" i="37"/>
  <c r="P189" i="37"/>
  <c r="O190" i="37"/>
  <c r="L190" i="37"/>
  <c r="S191" i="37"/>
  <c r="P191" i="37"/>
  <c r="O192" i="37"/>
  <c r="L192" i="37"/>
  <c r="L55" i="37"/>
  <c r="P56" i="37"/>
  <c r="Y56" i="37" s="1"/>
  <c r="L57" i="37"/>
  <c r="P58" i="37"/>
  <c r="Y58" i="37" s="1"/>
  <c r="L59" i="37"/>
  <c r="P60" i="37"/>
  <c r="Y60" i="37" s="1"/>
  <c r="P90" i="37"/>
  <c r="Y90" i="37" s="1"/>
  <c r="L91" i="37"/>
  <c r="H116" i="37"/>
  <c r="Y141" i="37"/>
  <c r="Y168" i="37"/>
  <c r="Y177" i="37"/>
  <c r="Y181" i="37" s="1"/>
  <c r="H181" i="37"/>
  <c r="T186" i="37"/>
  <c r="T187" i="37"/>
  <c r="O194" i="37"/>
  <c r="L194" i="37"/>
  <c r="Y139" i="37"/>
  <c r="Y148" i="37" s="1"/>
  <c r="P161" i="37"/>
  <c r="P172" i="37" s="1"/>
  <c r="Y170" i="37"/>
  <c r="Z170" i="37" s="1"/>
  <c r="Y166" i="37"/>
  <c r="L186" i="37"/>
  <c r="S193" i="37"/>
  <c r="P193" i="37"/>
  <c r="O196" i="37"/>
  <c r="L196" i="37"/>
  <c r="S246" i="37"/>
  <c r="P246" i="37"/>
  <c r="L215" i="37"/>
  <c r="O215" i="37"/>
  <c r="P218" i="37"/>
  <c r="S218" i="37"/>
  <c r="L219" i="37"/>
  <c r="O219" i="37"/>
  <c r="W224" i="37"/>
  <c r="X224" i="37" s="1"/>
  <c r="T224" i="37"/>
  <c r="W226" i="37"/>
  <c r="X226" i="37" s="1"/>
  <c r="Y226" i="37" s="1"/>
  <c r="T226" i="37"/>
  <c r="O213" i="37"/>
  <c r="Y240" i="37"/>
  <c r="W243" i="37"/>
  <c r="X243" i="37" s="1"/>
  <c r="T243" i="37"/>
  <c r="Y243" i="37" s="1"/>
  <c r="O198" i="37"/>
  <c r="O200" i="37"/>
  <c r="O202" i="37"/>
  <c r="O204" i="37"/>
  <c r="O206" i="37"/>
  <c r="O208" i="37"/>
  <c r="O210" i="37"/>
  <c r="O212" i="37"/>
  <c r="O216" i="37"/>
  <c r="L217" i="37"/>
  <c r="O217" i="37"/>
  <c r="Y225" i="37"/>
  <c r="W251" i="37"/>
  <c r="X251" i="37" s="1"/>
  <c r="T251" i="37"/>
  <c r="W248" i="37"/>
  <c r="X248" i="37" s="1"/>
  <c r="T248" i="37"/>
  <c r="Y235" i="37"/>
  <c r="Y239" i="37"/>
  <c r="W242" i="37"/>
  <c r="X242" i="37" s="1"/>
  <c r="T242" i="37"/>
  <c r="W250" i="37"/>
  <c r="X250" i="37" s="1"/>
  <c r="T250" i="37"/>
  <c r="T228" i="37"/>
  <c r="Y228" i="37" s="1"/>
  <c r="T230" i="37"/>
  <c r="Y230" i="37" s="1"/>
  <c r="T232" i="37"/>
  <c r="Y232" i="37" s="1"/>
  <c r="T236" i="37"/>
  <c r="Y236" i="37" s="1"/>
  <c r="T238" i="37"/>
  <c r="Y238" i="37" s="1"/>
  <c r="T240" i="37"/>
  <c r="W244" i="37"/>
  <c r="X244" i="37" s="1"/>
  <c r="T244" i="37"/>
  <c r="T247" i="37"/>
  <c r="P250" i="37"/>
  <c r="W252" i="37"/>
  <c r="X252" i="37" s="1"/>
  <c r="T252" i="37"/>
  <c r="P243" i="37"/>
  <c r="L244" i="37"/>
  <c r="P245" i="37"/>
  <c r="L246" i="37"/>
  <c r="P247" i="37"/>
  <c r="Y247" i="37" s="1"/>
  <c r="L248" i="37"/>
  <c r="P249" i="37"/>
  <c r="Y249" i="37" s="1"/>
  <c r="L250" i="37"/>
  <c r="Y250" i="37" s="1"/>
  <c r="P251" i="37"/>
  <c r="L252" i="37"/>
  <c r="S36" i="36"/>
  <c r="P36" i="36"/>
  <c r="S17" i="36"/>
  <c r="P17" i="36"/>
  <c r="W18" i="36"/>
  <c r="X18" i="36" s="1"/>
  <c r="T18" i="36"/>
  <c r="S23" i="36"/>
  <c r="P23" i="36"/>
  <c r="W24" i="36"/>
  <c r="X24" i="36" s="1"/>
  <c r="T24" i="36"/>
  <c r="S27" i="36"/>
  <c r="P27" i="36"/>
  <c r="W28" i="36"/>
  <c r="X28" i="36" s="1"/>
  <c r="T28" i="36"/>
  <c r="S38" i="36"/>
  <c r="P38" i="36"/>
  <c r="W39" i="36"/>
  <c r="X39" i="36" s="1"/>
  <c r="T39" i="36"/>
  <c r="W16" i="36"/>
  <c r="X16" i="36" s="1"/>
  <c r="T16" i="36"/>
  <c r="S19" i="36"/>
  <c r="P19" i="36"/>
  <c r="W22" i="36"/>
  <c r="X22" i="36" s="1"/>
  <c r="T22" i="36"/>
  <c r="S25" i="36"/>
  <c r="P25" i="36"/>
  <c r="W26" i="36"/>
  <c r="X26" i="36" s="1"/>
  <c r="T26" i="36"/>
  <c r="P45" i="36"/>
  <c r="S45" i="36"/>
  <c r="P47" i="36"/>
  <c r="S47" i="36"/>
  <c r="P49" i="36"/>
  <c r="S49" i="36"/>
  <c r="W37" i="36"/>
  <c r="X37" i="36" s="1"/>
  <c r="T37" i="36"/>
  <c r="W40" i="36"/>
  <c r="X40" i="36" s="1"/>
  <c r="T40" i="36"/>
  <c r="H30" i="36"/>
  <c r="S55" i="36"/>
  <c r="P55" i="36"/>
  <c r="O56" i="36"/>
  <c r="L56" i="36"/>
  <c r="S57" i="36"/>
  <c r="P57" i="36"/>
  <c r="O60" i="36"/>
  <c r="L60" i="36"/>
  <c r="S91" i="36"/>
  <c r="P91" i="36"/>
  <c r="Y105" i="36"/>
  <c r="H161" i="36"/>
  <c r="Y153" i="36"/>
  <c r="X161" i="36"/>
  <c r="L40" i="36"/>
  <c r="S59" i="36"/>
  <c r="P59" i="36"/>
  <c r="S63" i="36"/>
  <c r="P63" i="36"/>
  <c r="W66" i="36"/>
  <c r="X66" i="36" s="1"/>
  <c r="T66" i="36"/>
  <c r="S67" i="36"/>
  <c r="P67" i="36"/>
  <c r="W70" i="36"/>
  <c r="X70" i="36" s="1"/>
  <c r="T70" i="36"/>
  <c r="H100" i="36"/>
  <c r="Z100" i="36" s="1"/>
  <c r="X130" i="36"/>
  <c r="P16" i="36"/>
  <c r="L17" i="36"/>
  <c r="P18" i="36"/>
  <c r="Y18" i="36" s="1"/>
  <c r="L19" i="36"/>
  <c r="P22" i="36"/>
  <c r="Y22" i="36" s="1"/>
  <c r="L23" i="36"/>
  <c r="P24" i="36"/>
  <c r="Y24" i="36" s="1"/>
  <c r="L25" i="36"/>
  <c r="P26" i="36"/>
  <c r="Y26" i="36" s="1"/>
  <c r="L27" i="36"/>
  <c r="P28" i="36"/>
  <c r="Y28" i="36" s="1"/>
  <c r="L36" i="36"/>
  <c r="P37" i="36"/>
  <c r="Y37" i="36" s="1"/>
  <c r="L38" i="36"/>
  <c r="P39" i="36"/>
  <c r="Y39" i="36" s="1"/>
  <c r="P40" i="36"/>
  <c r="O44" i="36"/>
  <c r="L45" i="36"/>
  <c r="O46" i="36"/>
  <c r="L47" i="36"/>
  <c r="O48" i="36"/>
  <c r="L49" i="36"/>
  <c r="Y66" i="36"/>
  <c r="Y70" i="36"/>
  <c r="Y87" i="36"/>
  <c r="O90" i="36"/>
  <c r="L90" i="36"/>
  <c r="T116" i="36"/>
  <c r="Y106" i="36"/>
  <c r="Y41" i="36"/>
  <c r="P41" i="36"/>
  <c r="P50" i="36"/>
  <c r="O58" i="36"/>
  <c r="L58" i="36"/>
  <c r="W64" i="36"/>
  <c r="X64" i="36" s="1"/>
  <c r="T64" i="36"/>
  <c r="S65" i="36"/>
  <c r="P65" i="36"/>
  <c r="W68" i="36"/>
  <c r="X68" i="36" s="1"/>
  <c r="T68" i="36"/>
  <c r="S69" i="36"/>
  <c r="P69" i="36"/>
  <c r="G78" i="36"/>
  <c r="H78" i="36" s="1"/>
  <c r="Y85" i="36"/>
  <c r="T100" i="36"/>
  <c r="Y114" i="36"/>
  <c r="Y123" i="36"/>
  <c r="Y130" i="36" s="1"/>
  <c r="Z130" i="36" s="1"/>
  <c r="Y127" i="36"/>
  <c r="X172" i="36"/>
  <c r="Y139" i="36"/>
  <c r="Y157" i="36"/>
  <c r="P170" i="36"/>
  <c r="P172" i="36" s="1"/>
  <c r="S196" i="36"/>
  <c r="P196" i="36"/>
  <c r="W200" i="36"/>
  <c r="X200" i="36" s="1"/>
  <c r="T200" i="36"/>
  <c r="W204" i="36"/>
  <c r="X204" i="36" s="1"/>
  <c r="T204" i="36"/>
  <c r="W208" i="36"/>
  <c r="X208" i="36" s="1"/>
  <c r="T208" i="36"/>
  <c r="W212" i="36"/>
  <c r="X212" i="36" s="1"/>
  <c r="T212" i="36"/>
  <c r="W215" i="36"/>
  <c r="X215" i="36" s="1"/>
  <c r="T215" i="36"/>
  <c r="L218" i="36"/>
  <c r="O218" i="36"/>
  <c r="H130" i="36"/>
  <c r="Y137" i="36"/>
  <c r="H170" i="36"/>
  <c r="H172" i="36" s="1"/>
  <c r="S186" i="36"/>
  <c r="P186" i="36"/>
  <c r="O187" i="36"/>
  <c r="L187" i="36"/>
  <c r="S188" i="36"/>
  <c r="P188" i="36"/>
  <c r="O189" i="36"/>
  <c r="L189" i="36"/>
  <c r="S190" i="36"/>
  <c r="P190" i="36"/>
  <c r="O191" i="36"/>
  <c r="L191" i="36"/>
  <c r="S192" i="36"/>
  <c r="P192" i="36"/>
  <c r="O193" i="36"/>
  <c r="L193" i="36"/>
  <c r="S194" i="36"/>
  <c r="P194" i="36"/>
  <c r="W198" i="36"/>
  <c r="X198" i="36" s="1"/>
  <c r="T198" i="36"/>
  <c r="W202" i="36"/>
  <c r="X202" i="36" s="1"/>
  <c r="T202" i="36"/>
  <c r="W206" i="36"/>
  <c r="X206" i="36" s="1"/>
  <c r="T206" i="36"/>
  <c r="W210" i="36"/>
  <c r="X210" i="36" s="1"/>
  <c r="T210" i="36"/>
  <c r="T214" i="36"/>
  <c r="W214" i="36"/>
  <c r="X214" i="36" s="1"/>
  <c r="Y215" i="36"/>
  <c r="L216" i="36"/>
  <c r="O216" i="36"/>
  <c r="W219" i="36"/>
  <c r="X219" i="36" s="1"/>
  <c r="T219" i="36"/>
  <c r="Y167" i="36"/>
  <c r="L181" i="36"/>
  <c r="Y177" i="36"/>
  <c r="Y181" i="36" s="1"/>
  <c r="Z181" i="36" s="1"/>
  <c r="H254" i="36"/>
  <c r="P198" i="36"/>
  <c r="P200" i="36"/>
  <c r="Y200" i="36" s="1"/>
  <c r="P202" i="36"/>
  <c r="Y202" i="36" s="1"/>
  <c r="P204" i="36"/>
  <c r="P206" i="36"/>
  <c r="P208" i="36"/>
  <c r="Y208" i="36" s="1"/>
  <c r="P210" i="36"/>
  <c r="Y210" i="36" s="1"/>
  <c r="P212" i="36"/>
  <c r="P214" i="36"/>
  <c r="W222" i="36"/>
  <c r="X222" i="36" s="1"/>
  <c r="Y222" i="36" s="1"/>
  <c r="W225" i="36"/>
  <c r="X225" i="36" s="1"/>
  <c r="T225" i="36"/>
  <c r="W227" i="36"/>
  <c r="X227" i="36" s="1"/>
  <c r="T227" i="36"/>
  <c r="W229" i="36"/>
  <c r="X229" i="36" s="1"/>
  <c r="T229" i="36"/>
  <c r="W231" i="36"/>
  <c r="X231" i="36" s="1"/>
  <c r="T231" i="36"/>
  <c r="W233" i="36"/>
  <c r="X233" i="36" s="1"/>
  <c r="T233" i="36"/>
  <c r="W235" i="36"/>
  <c r="X235" i="36" s="1"/>
  <c r="T235" i="36"/>
  <c r="W237" i="36"/>
  <c r="X237" i="36" s="1"/>
  <c r="T237" i="36"/>
  <c r="W239" i="36"/>
  <c r="X239" i="36" s="1"/>
  <c r="T239" i="36"/>
  <c r="W241" i="36"/>
  <c r="X241" i="36" s="1"/>
  <c r="T241" i="36"/>
  <c r="W243" i="36"/>
  <c r="X243" i="36" s="1"/>
  <c r="T243" i="36"/>
  <c r="W245" i="36"/>
  <c r="X245" i="36" s="1"/>
  <c r="T245" i="36"/>
  <c r="W247" i="36"/>
  <c r="X247" i="36" s="1"/>
  <c r="T247" i="36"/>
  <c r="W249" i="36"/>
  <c r="X249" i="36" s="1"/>
  <c r="T249" i="36"/>
  <c r="W251" i="36"/>
  <c r="X251" i="36" s="1"/>
  <c r="Y251" i="36" s="1"/>
  <c r="T251" i="36"/>
  <c r="P195" i="36"/>
  <c r="P197" i="36"/>
  <c r="P199" i="36"/>
  <c r="Y199" i="36" s="1"/>
  <c r="P201" i="36"/>
  <c r="Y201" i="36" s="1"/>
  <c r="P203" i="36"/>
  <c r="P205" i="36"/>
  <c r="Y205" i="36" s="1"/>
  <c r="P207" i="36"/>
  <c r="Y207" i="36" s="1"/>
  <c r="P209" i="36"/>
  <c r="Y209" i="36" s="1"/>
  <c r="P211" i="36"/>
  <c r="P213" i="36"/>
  <c r="Y213" i="36" s="1"/>
  <c r="P224" i="36"/>
  <c r="W226" i="36"/>
  <c r="X226" i="36" s="1"/>
  <c r="T226" i="36"/>
  <c r="Y226" i="36" s="1"/>
  <c r="W230" i="36"/>
  <c r="X230" i="36" s="1"/>
  <c r="T230" i="36"/>
  <c r="Y230" i="36" s="1"/>
  <c r="W234" i="36"/>
  <c r="X234" i="36" s="1"/>
  <c r="T234" i="36"/>
  <c r="Y234" i="36" s="1"/>
  <c r="W238" i="36"/>
  <c r="X238" i="36" s="1"/>
  <c r="T238" i="36"/>
  <c r="Y238" i="36" s="1"/>
  <c r="W242" i="36"/>
  <c r="X242" i="36" s="1"/>
  <c r="T242" i="36"/>
  <c r="W246" i="36"/>
  <c r="X246" i="36" s="1"/>
  <c r="T246" i="36"/>
  <c r="Y246" i="36" s="1"/>
  <c r="W250" i="36"/>
  <c r="X250" i="36" s="1"/>
  <c r="T250" i="36"/>
  <c r="Y250" i="36" s="1"/>
  <c r="W224" i="36"/>
  <c r="X224" i="36" s="1"/>
  <c r="Y242" i="36"/>
  <c r="P17" i="35"/>
  <c r="S17" i="35"/>
  <c r="W25" i="35"/>
  <c r="X25" i="35" s="1"/>
  <c r="T25" i="35"/>
  <c r="L64" i="35"/>
  <c r="O64" i="35"/>
  <c r="H30" i="35"/>
  <c r="T19" i="35"/>
  <c r="Y19" i="35" s="1"/>
  <c r="W19" i="35"/>
  <c r="X19" i="35" s="1"/>
  <c r="Y23" i="35"/>
  <c r="S26" i="35"/>
  <c r="P26" i="35"/>
  <c r="H72" i="35"/>
  <c r="L44" i="35"/>
  <c r="O44" i="35"/>
  <c r="P45" i="35"/>
  <c r="S45" i="35"/>
  <c r="P49" i="35"/>
  <c r="S49" i="35"/>
  <c r="L66" i="35"/>
  <c r="O66" i="35"/>
  <c r="T69" i="35"/>
  <c r="Y69" i="35" s="1"/>
  <c r="W69" i="35"/>
  <c r="X69" i="35" s="1"/>
  <c r="W90" i="35"/>
  <c r="X90" i="35" s="1"/>
  <c r="T90" i="35"/>
  <c r="L16" i="35"/>
  <c r="O16" i="35"/>
  <c r="L18" i="35"/>
  <c r="O18" i="35"/>
  <c r="W38" i="35"/>
  <c r="X38" i="35" s="1"/>
  <c r="T38" i="35"/>
  <c r="W60" i="35"/>
  <c r="X60" i="35" s="1"/>
  <c r="T60" i="35"/>
  <c r="P47" i="35"/>
  <c r="S47" i="35"/>
  <c r="P51" i="35"/>
  <c r="S51" i="35"/>
  <c r="T65" i="35"/>
  <c r="Y65" i="35" s="1"/>
  <c r="W65" i="35"/>
  <c r="X65" i="35" s="1"/>
  <c r="L70" i="35"/>
  <c r="L72" i="35" s="1"/>
  <c r="O70" i="35"/>
  <c r="S24" i="35"/>
  <c r="P24" i="35"/>
  <c r="S37" i="35"/>
  <c r="P37" i="35"/>
  <c r="S59" i="35"/>
  <c r="P59" i="35"/>
  <c r="L68" i="35"/>
  <c r="O68" i="35"/>
  <c r="Y41" i="35"/>
  <c r="T27" i="35"/>
  <c r="Y27" i="35" s="1"/>
  <c r="P39" i="35"/>
  <c r="Y39" i="35" s="1"/>
  <c r="T40" i="35"/>
  <c r="Y56" i="35"/>
  <c r="Y84" i="35"/>
  <c r="Y88" i="35"/>
  <c r="P91" i="35"/>
  <c r="Y91" i="35" s="1"/>
  <c r="H100" i="35"/>
  <c r="Y97" i="35"/>
  <c r="Y100" i="35" s="1"/>
  <c r="X100" i="35"/>
  <c r="Y121" i="35"/>
  <c r="X130" i="35"/>
  <c r="Y139" i="35"/>
  <c r="Y145" i="35"/>
  <c r="X161" i="35"/>
  <c r="X172" i="35" s="1"/>
  <c r="Y179" i="35"/>
  <c r="Y181" i="35" s="1"/>
  <c r="Z181" i="35" s="1"/>
  <c r="H181" i="35"/>
  <c r="S188" i="35"/>
  <c r="P188" i="35"/>
  <c r="S192" i="35"/>
  <c r="P192" i="35"/>
  <c r="P198" i="35"/>
  <c r="S198" i="35"/>
  <c r="P206" i="35"/>
  <c r="S206" i="35"/>
  <c r="P214" i="35"/>
  <c r="S214" i="35"/>
  <c r="S235" i="35"/>
  <c r="P235" i="35"/>
  <c r="Y106" i="35"/>
  <c r="Y116" i="35" s="1"/>
  <c r="L172" i="35"/>
  <c r="Y154" i="35"/>
  <c r="H161" i="35"/>
  <c r="H172" i="35" s="1"/>
  <c r="P196" i="35"/>
  <c r="S196" i="35"/>
  <c r="P204" i="35"/>
  <c r="S204" i="35"/>
  <c r="P212" i="35"/>
  <c r="S212" i="35"/>
  <c r="O217" i="35"/>
  <c r="L217" i="35"/>
  <c r="S243" i="35"/>
  <c r="P243" i="35"/>
  <c r="S186" i="35"/>
  <c r="P186" i="35"/>
  <c r="S190" i="35"/>
  <c r="P190" i="35"/>
  <c r="P194" i="35"/>
  <c r="S194" i="35"/>
  <c r="P202" i="35"/>
  <c r="S202" i="35"/>
  <c r="P210" i="35"/>
  <c r="S210" i="35"/>
  <c r="S251" i="35"/>
  <c r="P251" i="35"/>
  <c r="Y38" i="35"/>
  <c r="Y55" i="35"/>
  <c r="Y90" i="35"/>
  <c r="H130" i="35"/>
  <c r="Y40" i="35"/>
  <c r="O46" i="35"/>
  <c r="O48" i="35"/>
  <c r="O50" i="35"/>
  <c r="T57" i="35"/>
  <c r="Y57" i="35" s="1"/>
  <c r="Y83" i="35"/>
  <c r="Y87" i="35"/>
  <c r="P148" i="35"/>
  <c r="P172" i="35" s="1"/>
  <c r="T170" i="35"/>
  <c r="T172" i="35" s="1"/>
  <c r="P181" i="35"/>
  <c r="P200" i="35"/>
  <c r="S200" i="35"/>
  <c r="P208" i="35"/>
  <c r="S208" i="35"/>
  <c r="S216" i="35"/>
  <c r="P216" i="35"/>
  <c r="T130" i="35"/>
  <c r="Y128" i="35"/>
  <c r="Y153" i="35"/>
  <c r="O215" i="35"/>
  <c r="L215" i="35"/>
  <c r="S233" i="35"/>
  <c r="P233" i="35"/>
  <c r="S241" i="35"/>
  <c r="P241" i="35"/>
  <c r="S249" i="35"/>
  <c r="P249" i="35"/>
  <c r="H254" i="35"/>
  <c r="S223" i="35"/>
  <c r="P223" i="35"/>
  <c r="S225" i="35"/>
  <c r="P225" i="35"/>
  <c r="S227" i="35"/>
  <c r="P227" i="35"/>
  <c r="S229" i="35"/>
  <c r="P229" i="35"/>
  <c r="S231" i="35"/>
  <c r="P231" i="35"/>
  <c r="S239" i="35"/>
  <c r="P239" i="35"/>
  <c r="S247" i="35"/>
  <c r="P247" i="35"/>
  <c r="P116" i="35"/>
  <c r="Y124" i="35"/>
  <c r="Y158" i="35"/>
  <c r="S195" i="35"/>
  <c r="S197" i="35"/>
  <c r="S199" i="35"/>
  <c r="S201" i="35"/>
  <c r="S203" i="35"/>
  <c r="S205" i="35"/>
  <c r="S207" i="35"/>
  <c r="S209" i="35"/>
  <c r="S211" i="35"/>
  <c r="S213" i="35"/>
  <c r="S218" i="35"/>
  <c r="P218" i="35"/>
  <c r="O219" i="35"/>
  <c r="L219" i="35"/>
  <c r="S237" i="35"/>
  <c r="P237" i="35"/>
  <c r="S245" i="35"/>
  <c r="P245" i="35"/>
  <c r="S222" i="35"/>
  <c r="S224" i="35"/>
  <c r="S226" i="35"/>
  <c r="S228" i="35"/>
  <c r="S230" i="35"/>
  <c r="S232" i="35"/>
  <c r="S234" i="35"/>
  <c r="S236" i="35"/>
  <c r="S238" i="35"/>
  <c r="S240" i="35"/>
  <c r="S242" i="35"/>
  <c r="S244" i="35"/>
  <c r="S246" i="35"/>
  <c r="S248" i="35"/>
  <c r="S250" i="35"/>
  <c r="S252" i="35"/>
  <c r="P27" i="7"/>
  <c r="S27" i="7"/>
  <c r="L27" i="7"/>
  <c r="S26" i="7"/>
  <c r="P26" i="7"/>
  <c r="L26" i="7"/>
  <c r="S25" i="7"/>
  <c r="P25" i="7"/>
  <c r="L25" i="7"/>
  <c r="S24" i="7"/>
  <c r="P24" i="7"/>
  <c r="L24" i="7"/>
  <c r="O28" i="7"/>
  <c r="L58" i="30"/>
  <c r="L54" i="30"/>
  <c r="L34" i="30"/>
  <c r="L30" i="30"/>
  <c r="X86" i="7"/>
  <c r="T86" i="7"/>
  <c r="P86" i="7"/>
  <c r="L86" i="7"/>
  <c r="Y262" i="7"/>
  <c r="V261" i="7"/>
  <c r="V260" i="7"/>
  <c r="R261" i="7"/>
  <c r="R260" i="7"/>
  <c r="N261" i="7"/>
  <c r="N260" i="7"/>
  <c r="J261" i="7"/>
  <c r="J260" i="7"/>
  <c r="K187" i="7"/>
  <c r="Y249" i="36" l="1"/>
  <c r="Y245" i="36"/>
  <c r="Y241" i="36"/>
  <c r="Y237" i="36"/>
  <c r="Y233" i="36"/>
  <c r="Y229" i="36"/>
  <c r="Y225" i="36"/>
  <c r="Y212" i="36"/>
  <c r="Y204" i="36"/>
  <c r="Y219" i="36"/>
  <c r="S252" i="36"/>
  <c r="P252" i="36"/>
  <c r="S236" i="36"/>
  <c r="P236" i="36"/>
  <c r="T211" i="36"/>
  <c r="W211" i="36"/>
  <c r="X211" i="36" s="1"/>
  <c r="Y211" i="36" s="1"/>
  <c r="T203" i="36"/>
  <c r="Y203" i="36" s="1"/>
  <c r="W203" i="36"/>
  <c r="X203" i="36" s="1"/>
  <c r="T195" i="36"/>
  <c r="W195" i="36"/>
  <c r="X195" i="36" s="1"/>
  <c r="S232" i="36"/>
  <c r="P232" i="36"/>
  <c r="S240" i="36"/>
  <c r="P240" i="36"/>
  <c r="S244" i="36"/>
  <c r="P244" i="36"/>
  <c r="S228" i="36"/>
  <c r="P228" i="36"/>
  <c r="W197" i="36"/>
  <c r="X197" i="36" s="1"/>
  <c r="T197" i="36"/>
  <c r="Y197" i="36" s="1"/>
  <c r="P51" i="36"/>
  <c r="S51" i="36"/>
  <c r="P217" i="36"/>
  <c r="S217" i="36"/>
  <c r="Y247" i="36"/>
  <c r="Y243" i="36"/>
  <c r="Y239" i="36"/>
  <c r="Y235" i="36"/>
  <c r="Y231" i="36"/>
  <c r="Y227" i="36"/>
  <c r="Y148" i="36"/>
  <c r="S223" i="36"/>
  <c r="P223" i="36"/>
  <c r="S248" i="36"/>
  <c r="P248" i="36"/>
  <c r="Y195" i="36"/>
  <c r="Y224" i="36"/>
  <c r="Y206" i="36"/>
  <c r="Y198" i="36"/>
  <c r="Y68" i="36"/>
  <c r="Y64" i="36"/>
  <c r="Y50" i="36"/>
  <c r="T50" i="36"/>
  <c r="W50" i="36"/>
  <c r="X50" i="36" s="1"/>
  <c r="Y248" i="37"/>
  <c r="Y242" i="37"/>
  <c r="Y251" i="37"/>
  <c r="Y224" i="37"/>
  <c r="Y47" i="37"/>
  <c r="P205" i="37"/>
  <c r="S205" i="37"/>
  <c r="P207" i="37"/>
  <c r="S207" i="37"/>
  <c r="S65" i="37"/>
  <c r="P65" i="37"/>
  <c r="P214" i="37"/>
  <c r="S214" i="37"/>
  <c r="P199" i="37"/>
  <c r="S199" i="37"/>
  <c r="W245" i="37"/>
  <c r="X245" i="37" s="1"/>
  <c r="Y245" i="37" s="1"/>
  <c r="T245" i="37"/>
  <c r="Z130" i="37"/>
  <c r="L72" i="37"/>
  <c r="K78" i="37" s="1"/>
  <c r="L78" i="37" s="1"/>
  <c r="P201" i="37"/>
  <c r="S201" i="37"/>
  <c r="W229" i="37"/>
  <c r="X229" i="37" s="1"/>
  <c r="T229" i="37"/>
  <c r="Y229" i="37" s="1"/>
  <c r="S51" i="37"/>
  <c r="P51" i="37"/>
  <c r="P234" i="37"/>
  <c r="S234" i="37"/>
  <c r="W227" i="37"/>
  <c r="X227" i="37" s="1"/>
  <c r="T227" i="37"/>
  <c r="Z161" i="37"/>
  <c r="Y49" i="37"/>
  <c r="Y67" i="37"/>
  <c r="P197" i="37"/>
  <c r="S197" i="37"/>
  <c r="T172" i="37"/>
  <c r="S63" i="37"/>
  <c r="P63" i="37"/>
  <c r="P203" i="37"/>
  <c r="S203" i="37"/>
  <c r="W241" i="37"/>
  <c r="X241" i="37" s="1"/>
  <c r="T241" i="37"/>
  <c r="Y241" i="37" s="1"/>
  <c r="Y252" i="37"/>
  <c r="Y244" i="37"/>
  <c r="Z181" i="37"/>
  <c r="P209" i="37"/>
  <c r="S209" i="37"/>
  <c r="T233" i="37"/>
  <c r="Y233" i="37" s="1"/>
  <c r="W233" i="37"/>
  <c r="X233" i="37" s="1"/>
  <c r="P222" i="37"/>
  <c r="S222" i="37"/>
  <c r="S237" i="37"/>
  <c r="P237" i="37"/>
  <c r="W231" i="37"/>
  <c r="X231" i="37" s="1"/>
  <c r="T231" i="37"/>
  <c r="Y231" i="37" s="1"/>
  <c r="S223" i="37"/>
  <c r="P223" i="37"/>
  <c r="P211" i="37"/>
  <c r="S211" i="37"/>
  <c r="Y148" i="35"/>
  <c r="Y60" i="35"/>
  <c r="P67" i="35"/>
  <c r="S67" i="35"/>
  <c r="T193" i="35"/>
  <c r="W193" i="35"/>
  <c r="X193" i="35" s="1"/>
  <c r="T191" i="35"/>
  <c r="Y191" i="35" s="1"/>
  <c r="W191" i="35"/>
  <c r="X191" i="35" s="1"/>
  <c r="T189" i="35"/>
  <c r="W189" i="35"/>
  <c r="X189" i="35" s="1"/>
  <c r="P63" i="35"/>
  <c r="S63" i="35"/>
  <c r="W36" i="35"/>
  <c r="X36" i="35" s="1"/>
  <c r="T36" i="35"/>
  <c r="Y36" i="35" s="1"/>
  <c r="S28" i="35"/>
  <c r="P28" i="35"/>
  <c r="W58" i="35"/>
  <c r="X58" i="35" s="1"/>
  <c r="T58" i="35"/>
  <c r="Y58" i="35" s="1"/>
  <c r="S22" i="35"/>
  <c r="P22" i="35"/>
  <c r="Z116" i="35"/>
  <c r="Y25" i="35"/>
  <c r="Y187" i="35"/>
  <c r="T187" i="35"/>
  <c r="W187" i="35"/>
  <c r="X187" i="35" s="1"/>
  <c r="K79" i="37"/>
  <c r="L79" i="37" s="1"/>
  <c r="Y172" i="37"/>
  <c r="Z148" i="37"/>
  <c r="P216" i="37"/>
  <c r="S216" i="37"/>
  <c r="S206" i="37"/>
  <c r="P206" i="37"/>
  <c r="S198" i="37"/>
  <c r="P198" i="37"/>
  <c r="P196" i="37"/>
  <c r="S196" i="37"/>
  <c r="W64" i="37"/>
  <c r="X64" i="37" s="1"/>
  <c r="T64" i="37"/>
  <c r="Y64" i="37" s="1"/>
  <c r="T40" i="37"/>
  <c r="W40" i="37"/>
  <c r="X40" i="37" s="1"/>
  <c r="W38" i="37"/>
  <c r="X38" i="37" s="1"/>
  <c r="T38" i="37"/>
  <c r="Y38" i="37" s="1"/>
  <c r="W57" i="37"/>
  <c r="X57" i="37" s="1"/>
  <c r="T57" i="37"/>
  <c r="P41" i="37"/>
  <c r="S41" i="37"/>
  <c r="W68" i="37"/>
  <c r="X68" i="37" s="1"/>
  <c r="T68" i="37"/>
  <c r="W70" i="37"/>
  <c r="X70" i="37" s="1"/>
  <c r="T70" i="37"/>
  <c r="Y70" i="37" s="1"/>
  <c r="S204" i="37"/>
  <c r="P204" i="37"/>
  <c r="S219" i="37"/>
  <c r="P219" i="37"/>
  <c r="S215" i="37"/>
  <c r="P215" i="37"/>
  <c r="W246" i="37"/>
  <c r="X246" i="37" s="1"/>
  <c r="T246" i="37"/>
  <c r="Y246" i="37" s="1"/>
  <c r="P194" i="37"/>
  <c r="S194" i="37"/>
  <c r="P192" i="37"/>
  <c r="S192" i="37"/>
  <c r="S190" i="37"/>
  <c r="P190" i="37"/>
  <c r="S188" i="37"/>
  <c r="P188" i="37"/>
  <c r="T195" i="37"/>
  <c r="Y195" i="37" s="1"/>
  <c r="W195" i="37"/>
  <c r="X195" i="37" s="1"/>
  <c r="H172" i="37"/>
  <c r="W44" i="37"/>
  <c r="X44" i="37" s="1"/>
  <c r="T44" i="37"/>
  <c r="Y44" i="37" s="1"/>
  <c r="W36" i="37"/>
  <c r="X36" i="37" s="1"/>
  <c r="T36" i="37"/>
  <c r="W27" i="37"/>
  <c r="X27" i="37" s="1"/>
  <c r="T27" i="37"/>
  <c r="Y27" i="37" s="1"/>
  <c r="W25" i="37"/>
  <c r="X25" i="37" s="1"/>
  <c r="T25" i="37"/>
  <c r="W23" i="37"/>
  <c r="X23" i="37" s="1"/>
  <c r="T23" i="37"/>
  <c r="Y23" i="37" s="1"/>
  <c r="W19" i="37"/>
  <c r="X19" i="37" s="1"/>
  <c r="T19" i="37"/>
  <c r="W17" i="37"/>
  <c r="X17" i="37" s="1"/>
  <c r="T17" i="37"/>
  <c r="Y17" i="37" s="1"/>
  <c r="W50" i="37"/>
  <c r="X50" i="37" s="1"/>
  <c r="T50" i="37"/>
  <c r="G78" i="37"/>
  <c r="H78" i="37" s="1"/>
  <c r="G79" i="37"/>
  <c r="H79" i="37" s="1"/>
  <c r="W59" i="37"/>
  <c r="X59" i="37" s="1"/>
  <c r="Y59" i="37" s="1"/>
  <c r="T59" i="37"/>
  <c r="W55" i="37"/>
  <c r="X55" i="37" s="1"/>
  <c r="T55" i="37"/>
  <c r="S212" i="37"/>
  <c r="P212" i="37"/>
  <c r="S217" i="37"/>
  <c r="P217" i="37"/>
  <c r="S210" i="37"/>
  <c r="P210" i="37"/>
  <c r="S202" i="37"/>
  <c r="P202" i="37"/>
  <c r="T193" i="37"/>
  <c r="Y193" i="37" s="1"/>
  <c r="W193" i="37"/>
  <c r="X193" i="37" s="1"/>
  <c r="Y55" i="37"/>
  <c r="S39" i="37"/>
  <c r="P39" i="37"/>
  <c r="L30" i="37"/>
  <c r="W66" i="37"/>
  <c r="X66" i="37" s="1"/>
  <c r="T66" i="37"/>
  <c r="Y66" i="37" s="1"/>
  <c r="Z116" i="37"/>
  <c r="W46" i="37"/>
  <c r="X46" i="37" s="1"/>
  <c r="T46" i="37"/>
  <c r="S208" i="37"/>
  <c r="P208" i="37"/>
  <c r="S200" i="37"/>
  <c r="P200" i="37"/>
  <c r="P213" i="37"/>
  <c r="S213" i="37"/>
  <c r="W218" i="37"/>
  <c r="X218" i="37" s="1"/>
  <c r="T218" i="37"/>
  <c r="L254" i="37"/>
  <c r="Y186" i="37"/>
  <c r="W191" i="37"/>
  <c r="X191" i="37" s="1"/>
  <c r="T191" i="37"/>
  <c r="Y191" i="37" s="1"/>
  <c r="W189" i="37"/>
  <c r="X189" i="37" s="1"/>
  <c r="T189" i="37"/>
  <c r="S37" i="37"/>
  <c r="P37" i="37"/>
  <c r="S28" i="37"/>
  <c r="P28" i="37"/>
  <c r="S26" i="37"/>
  <c r="P26" i="37"/>
  <c r="S24" i="37"/>
  <c r="P24" i="37"/>
  <c r="S22" i="37"/>
  <c r="P22" i="37"/>
  <c r="S18" i="37"/>
  <c r="P18" i="37"/>
  <c r="S16" i="37"/>
  <c r="P16" i="37"/>
  <c r="W48" i="37"/>
  <c r="X48" i="37" s="1"/>
  <c r="T48" i="37"/>
  <c r="H74" i="37"/>
  <c r="Z100" i="37"/>
  <c r="W91" i="37"/>
  <c r="X91" i="37" s="1"/>
  <c r="Y91" i="37" s="1"/>
  <c r="T91" i="37"/>
  <c r="Y214" i="36"/>
  <c r="W196" i="36"/>
  <c r="X196" i="36" s="1"/>
  <c r="T196" i="36"/>
  <c r="Y196" i="36" s="1"/>
  <c r="P46" i="36"/>
  <c r="S46" i="36"/>
  <c r="L72" i="36"/>
  <c r="Y40" i="36"/>
  <c r="W38" i="36"/>
  <c r="X38" i="36" s="1"/>
  <c r="T38" i="36"/>
  <c r="W194" i="36"/>
  <c r="X194" i="36" s="1"/>
  <c r="T194" i="36"/>
  <c r="T192" i="36"/>
  <c r="Y192" i="36" s="1"/>
  <c r="W192" i="36"/>
  <c r="X192" i="36" s="1"/>
  <c r="T190" i="36"/>
  <c r="W190" i="36"/>
  <c r="X190" i="36" s="1"/>
  <c r="T188" i="36"/>
  <c r="Y188" i="36" s="1"/>
  <c r="W188" i="36"/>
  <c r="X188" i="36" s="1"/>
  <c r="T186" i="36"/>
  <c r="W186" i="36"/>
  <c r="X186" i="36" s="1"/>
  <c r="S218" i="36"/>
  <c r="P218" i="36"/>
  <c r="L254" i="36"/>
  <c r="P90" i="36"/>
  <c r="S90" i="36"/>
  <c r="T59" i="36"/>
  <c r="W59" i="36"/>
  <c r="X59" i="36" s="1"/>
  <c r="Y116" i="36"/>
  <c r="Z116" i="36" s="1"/>
  <c r="P60" i="36"/>
  <c r="S60" i="36"/>
  <c r="S56" i="36"/>
  <c r="P56" i="36"/>
  <c r="G80" i="36"/>
  <c r="H80" i="36" s="1"/>
  <c r="H93" i="36" s="1"/>
  <c r="H74" i="36"/>
  <c r="W47" i="36"/>
  <c r="X47" i="36" s="1"/>
  <c r="T47" i="36"/>
  <c r="Y47" i="36" s="1"/>
  <c r="W25" i="36"/>
  <c r="X25" i="36" s="1"/>
  <c r="T25" i="36"/>
  <c r="W19" i="36"/>
  <c r="X19" i="36" s="1"/>
  <c r="T19" i="36"/>
  <c r="Y19" i="36" s="1"/>
  <c r="W27" i="36"/>
  <c r="X27" i="36" s="1"/>
  <c r="T27" i="36"/>
  <c r="W23" i="36"/>
  <c r="X23" i="36" s="1"/>
  <c r="T23" i="36"/>
  <c r="Y23" i="36" s="1"/>
  <c r="W17" i="36"/>
  <c r="X17" i="36" s="1"/>
  <c r="X30" i="36" s="1"/>
  <c r="T17" i="36"/>
  <c r="Y170" i="36"/>
  <c r="Z170" i="36" s="1"/>
  <c r="W69" i="36"/>
  <c r="X69" i="36" s="1"/>
  <c r="T69" i="36"/>
  <c r="Y69" i="36" s="1"/>
  <c r="W65" i="36"/>
  <c r="X65" i="36" s="1"/>
  <c r="T65" i="36"/>
  <c r="P58" i="36"/>
  <c r="S58" i="36"/>
  <c r="P48" i="36"/>
  <c r="S48" i="36"/>
  <c r="P44" i="36"/>
  <c r="S44" i="36"/>
  <c r="T30" i="36"/>
  <c r="L30" i="36"/>
  <c r="S216" i="36"/>
  <c r="P216" i="36"/>
  <c r="P193" i="36"/>
  <c r="S193" i="36"/>
  <c r="P191" i="36"/>
  <c r="S191" i="36"/>
  <c r="P189" i="36"/>
  <c r="S189" i="36"/>
  <c r="P187" i="36"/>
  <c r="S187" i="36"/>
  <c r="Z148" i="36"/>
  <c r="P30" i="36"/>
  <c r="W67" i="36"/>
  <c r="X67" i="36" s="1"/>
  <c r="T67" i="36"/>
  <c r="W63" i="36"/>
  <c r="X63" i="36" s="1"/>
  <c r="T63" i="36"/>
  <c r="Y161" i="36"/>
  <c r="Z161" i="36" s="1"/>
  <c r="T91" i="36"/>
  <c r="Y91" i="36" s="1"/>
  <c r="W91" i="36"/>
  <c r="X91" i="36" s="1"/>
  <c r="T57" i="36"/>
  <c r="W57" i="36"/>
  <c r="X57" i="36" s="1"/>
  <c r="W55" i="36"/>
  <c r="X55" i="36" s="1"/>
  <c r="T55" i="36"/>
  <c r="W49" i="36"/>
  <c r="X49" i="36" s="1"/>
  <c r="T49" i="36"/>
  <c r="W45" i="36"/>
  <c r="X45" i="36" s="1"/>
  <c r="T45" i="36"/>
  <c r="Y16" i="36"/>
  <c r="W36" i="36"/>
  <c r="X36" i="36" s="1"/>
  <c r="T36" i="36"/>
  <c r="Z148" i="35"/>
  <c r="K78" i="35"/>
  <c r="L78" i="35" s="1"/>
  <c r="K79" i="35"/>
  <c r="L79" i="35" s="1"/>
  <c r="W252" i="35"/>
  <c r="X252" i="35" s="1"/>
  <c r="T252" i="35"/>
  <c r="W228" i="35"/>
  <c r="X228" i="35" s="1"/>
  <c r="T228" i="35"/>
  <c r="T203" i="35"/>
  <c r="W203" i="35"/>
  <c r="X203" i="35" s="1"/>
  <c r="T231" i="35"/>
  <c r="W231" i="35"/>
  <c r="X231" i="35" s="1"/>
  <c r="T249" i="35"/>
  <c r="W249" i="35"/>
  <c r="X249" i="35" s="1"/>
  <c r="W250" i="35"/>
  <c r="X250" i="35" s="1"/>
  <c r="T250" i="35"/>
  <c r="W226" i="35"/>
  <c r="X226" i="35" s="1"/>
  <c r="T226" i="35"/>
  <c r="T201" i="35"/>
  <c r="W201" i="35"/>
  <c r="X201" i="35" s="1"/>
  <c r="W246" i="35"/>
  <c r="X246" i="35" s="1"/>
  <c r="T246" i="35"/>
  <c r="W238" i="35"/>
  <c r="X238" i="35" s="1"/>
  <c r="T238" i="35"/>
  <c r="W230" i="35"/>
  <c r="X230" i="35" s="1"/>
  <c r="T230" i="35"/>
  <c r="W222" i="35"/>
  <c r="X222" i="35" s="1"/>
  <c r="T222" i="35"/>
  <c r="T213" i="35"/>
  <c r="W213" i="35"/>
  <c r="X213" i="35" s="1"/>
  <c r="T205" i="35"/>
  <c r="W205" i="35"/>
  <c r="X205" i="35" s="1"/>
  <c r="T197" i="35"/>
  <c r="W197" i="35"/>
  <c r="X197" i="35" s="1"/>
  <c r="T229" i="35"/>
  <c r="W229" i="35"/>
  <c r="X229" i="35" s="1"/>
  <c r="T241" i="35"/>
  <c r="W241" i="35"/>
  <c r="X241" i="35" s="1"/>
  <c r="W216" i="35"/>
  <c r="X216" i="35" s="1"/>
  <c r="T216" i="35"/>
  <c r="P48" i="35"/>
  <c r="S48" i="35"/>
  <c r="T190" i="35"/>
  <c r="W190" i="35"/>
  <c r="X190" i="35" s="1"/>
  <c r="Y170" i="35"/>
  <c r="Z170" i="35" s="1"/>
  <c r="W59" i="35"/>
  <c r="X59" i="35" s="1"/>
  <c r="T59" i="35"/>
  <c r="T47" i="35"/>
  <c r="W47" i="35"/>
  <c r="X47" i="35" s="1"/>
  <c r="W236" i="35"/>
  <c r="X236" i="35" s="1"/>
  <c r="T236" i="35"/>
  <c r="T211" i="35"/>
  <c r="W211" i="35"/>
  <c r="X211" i="35" s="1"/>
  <c r="P46" i="35"/>
  <c r="S46" i="35"/>
  <c r="S217" i="35"/>
  <c r="P217" i="35"/>
  <c r="T192" i="35"/>
  <c r="Y192" i="35" s="1"/>
  <c r="W192" i="35"/>
  <c r="X192" i="35" s="1"/>
  <c r="T188" i="35"/>
  <c r="W188" i="35"/>
  <c r="X188" i="35" s="1"/>
  <c r="Y130" i="35"/>
  <c r="Z130" i="35" s="1"/>
  <c r="W37" i="35"/>
  <c r="X37" i="35" s="1"/>
  <c r="T37" i="35"/>
  <c r="W24" i="35"/>
  <c r="X24" i="35" s="1"/>
  <c r="T24" i="35"/>
  <c r="P70" i="35"/>
  <c r="S70" i="35"/>
  <c r="S16" i="35"/>
  <c r="P16" i="35"/>
  <c r="T45" i="35"/>
  <c r="W45" i="35"/>
  <c r="X45" i="35" s="1"/>
  <c r="W17" i="35"/>
  <c r="X17" i="35" s="1"/>
  <c r="T17" i="35"/>
  <c r="W242" i="35"/>
  <c r="X242" i="35" s="1"/>
  <c r="T242" i="35"/>
  <c r="T196" i="35"/>
  <c r="W196" i="35"/>
  <c r="X196" i="35" s="1"/>
  <c r="T214" i="35"/>
  <c r="W214" i="35"/>
  <c r="X214" i="35" s="1"/>
  <c r="T206" i="35"/>
  <c r="W206" i="35"/>
  <c r="X206" i="35" s="1"/>
  <c r="P68" i="35"/>
  <c r="S68" i="35"/>
  <c r="T51" i="35"/>
  <c r="Y51" i="35" s="1"/>
  <c r="W51" i="35"/>
  <c r="X51" i="35" s="1"/>
  <c r="L30" i="35"/>
  <c r="P66" i="35"/>
  <c r="S66" i="35"/>
  <c r="T49" i="35"/>
  <c r="W49" i="35"/>
  <c r="X49" i="35" s="1"/>
  <c r="W26" i="35"/>
  <c r="X26" i="35" s="1"/>
  <c r="T26" i="35"/>
  <c r="Y26" i="35" s="1"/>
  <c r="W244" i="35"/>
  <c r="X244" i="35" s="1"/>
  <c r="T244" i="35"/>
  <c r="S219" i="35"/>
  <c r="P219" i="35"/>
  <c r="T195" i="35"/>
  <c r="W195" i="35"/>
  <c r="X195" i="35" s="1"/>
  <c r="T223" i="35"/>
  <c r="W223" i="35"/>
  <c r="X223" i="35" s="1"/>
  <c r="W234" i="35"/>
  <c r="X234" i="35" s="1"/>
  <c r="T234" i="35"/>
  <c r="T237" i="35"/>
  <c r="W237" i="35"/>
  <c r="X237" i="35" s="1"/>
  <c r="T209" i="35"/>
  <c r="W209" i="35"/>
  <c r="X209" i="35" s="1"/>
  <c r="L254" i="35"/>
  <c r="T239" i="35"/>
  <c r="Y239" i="35" s="1"/>
  <c r="W239" i="35"/>
  <c r="X239" i="35" s="1"/>
  <c r="T225" i="35"/>
  <c r="W225" i="35"/>
  <c r="X225" i="35" s="1"/>
  <c r="S215" i="35"/>
  <c r="P215" i="35"/>
  <c r="P254" i="35" s="1"/>
  <c r="T243" i="35"/>
  <c r="W243" i="35"/>
  <c r="X243" i="35" s="1"/>
  <c r="T212" i="35"/>
  <c r="W212" i="35"/>
  <c r="X212" i="35" s="1"/>
  <c r="T204" i="35"/>
  <c r="W204" i="35"/>
  <c r="X204" i="35" s="1"/>
  <c r="T198" i="35"/>
  <c r="W198" i="35"/>
  <c r="X198" i="35" s="1"/>
  <c r="W248" i="35"/>
  <c r="X248" i="35" s="1"/>
  <c r="T248" i="35"/>
  <c r="W240" i="35"/>
  <c r="X240" i="35" s="1"/>
  <c r="T240" i="35"/>
  <c r="W232" i="35"/>
  <c r="X232" i="35" s="1"/>
  <c r="T232" i="35"/>
  <c r="W224" i="35"/>
  <c r="X224" i="35" s="1"/>
  <c r="T224" i="35"/>
  <c r="T245" i="35"/>
  <c r="W245" i="35"/>
  <c r="X245" i="35" s="1"/>
  <c r="W218" i="35"/>
  <c r="X218" i="35" s="1"/>
  <c r="T218" i="35"/>
  <c r="T207" i="35"/>
  <c r="W207" i="35"/>
  <c r="X207" i="35" s="1"/>
  <c r="T199" i="35"/>
  <c r="W199" i="35"/>
  <c r="X199" i="35" s="1"/>
  <c r="T247" i="35"/>
  <c r="W247" i="35"/>
  <c r="X247" i="35" s="1"/>
  <c r="T227" i="35"/>
  <c r="Y227" i="35" s="1"/>
  <c r="W227" i="35"/>
  <c r="X227" i="35" s="1"/>
  <c r="T233" i="35"/>
  <c r="W233" i="35"/>
  <c r="X233" i="35" s="1"/>
  <c r="Y161" i="35"/>
  <c r="Z161" i="35" s="1"/>
  <c r="T208" i="35"/>
  <c r="W208" i="35"/>
  <c r="X208" i="35" s="1"/>
  <c r="T200" i="35"/>
  <c r="W200" i="35"/>
  <c r="X200" i="35" s="1"/>
  <c r="P50" i="35"/>
  <c r="S50" i="35"/>
  <c r="T251" i="35"/>
  <c r="Y251" i="35" s="1"/>
  <c r="W251" i="35"/>
  <c r="X251" i="35" s="1"/>
  <c r="T210" i="35"/>
  <c r="W210" i="35"/>
  <c r="X210" i="35" s="1"/>
  <c r="T202" i="35"/>
  <c r="Y202" i="35" s="1"/>
  <c r="W202" i="35"/>
  <c r="X202" i="35" s="1"/>
  <c r="T194" i="35"/>
  <c r="W194" i="35"/>
  <c r="X194" i="35" s="1"/>
  <c r="T186" i="35"/>
  <c r="Y186" i="35" s="1"/>
  <c r="W186" i="35"/>
  <c r="X186" i="35" s="1"/>
  <c r="T235" i="35"/>
  <c r="W235" i="35"/>
  <c r="X235" i="35" s="1"/>
  <c r="Z100" i="35"/>
  <c r="S18" i="35"/>
  <c r="P18" i="35"/>
  <c r="P44" i="35"/>
  <c r="P72" i="35" s="1"/>
  <c r="S44" i="35"/>
  <c r="G78" i="35"/>
  <c r="H78" i="35" s="1"/>
  <c r="G79" i="35"/>
  <c r="H79" i="35" s="1"/>
  <c r="G80" i="35"/>
  <c r="H80" i="35" s="1"/>
  <c r="H74" i="35"/>
  <c r="P64" i="35"/>
  <c r="S64" i="35"/>
  <c r="W27" i="7"/>
  <c r="X27" i="7" s="1"/>
  <c r="T27" i="7"/>
  <c r="W26" i="7"/>
  <c r="X26" i="7" s="1"/>
  <c r="T26" i="7"/>
  <c r="T25" i="7"/>
  <c r="W25" i="7"/>
  <c r="X25" i="7" s="1"/>
  <c r="W24" i="7"/>
  <c r="X24" i="7" s="1"/>
  <c r="T24" i="7"/>
  <c r="P28" i="7"/>
  <c r="S28" i="7"/>
  <c r="Y36" i="36" l="1"/>
  <c r="Y45" i="36"/>
  <c r="Y17" i="36"/>
  <c r="Y27" i="36"/>
  <c r="Y25" i="36"/>
  <c r="Y38" i="36"/>
  <c r="W217" i="36"/>
  <c r="X217" i="36" s="1"/>
  <c r="T217" i="36"/>
  <c r="T248" i="36"/>
  <c r="Y248" i="36" s="1"/>
  <c r="W248" i="36"/>
  <c r="X248" i="36" s="1"/>
  <c r="T244" i="36"/>
  <c r="Y244" i="36" s="1"/>
  <c r="W244" i="36"/>
  <c r="X244" i="36" s="1"/>
  <c r="T232" i="36"/>
  <c r="Y232" i="36" s="1"/>
  <c r="W232" i="36"/>
  <c r="X232" i="36" s="1"/>
  <c r="T236" i="36"/>
  <c r="Y236" i="36" s="1"/>
  <c r="W236" i="36"/>
  <c r="X236" i="36" s="1"/>
  <c r="Y49" i="36"/>
  <c r="P254" i="36"/>
  <c r="W51" i="36"/>
  <c r="X51" i="36" s="1"/>
  <c r="T51" i="36"/>
  <c r="Y51" i="36" s="1"/>
  <c r="Y228" i="36"/>
  <c r="Y63" i="36"/>
  <c r="Y65" i="36"/>
  <c r="Y190" i="36"/>
  <c r="T223" i="36"/>
  <c r="W223" i="36"/>
  <c r="X223" i="36" s="1"/>
  <c r="T228" i="36"/>
  <c r="W228" i="36"/>
  <c r="X228" i="36" s="1"/>
  <c r="T240" i="36"/>
  <c r="W240" i="36"/>
  <c r="X240" i="36" s="1"/>
  <c r="T252" i="36"/>
  <c r="W252" i="36"/>
  <c r="X252" i="36" s="1"/>
  <c r="Y57" i="37"/>
  <c r="W223" i="37"/>
  <c r="X223" i="37" s="1"/>
  <c r="T223" i="37"/>
  <c r="T237" i="37"/>
  <c r="W237" i="37"/>
  <c r="X237" i="37" s="1"/>
  <c r="W203" i="37"/>
  <c r="X203" i="37" s="1"/>
  <c r="T203" i="37"/>
  <c r="Y203" i="37" s="1"/>
  <c r="T51" i="37"/>
  <c r="W51" i="37"/>
  <c r="X51" i="37" s="1"/>
  <c r="Y40" i="37"/>
  <c r="W211" i="37"/>
  <c r="X211" i="37" s="1"/>
  <c r="T211" i="37"/>
  <c r="W222" i="37"/>
  <c r="X222" i="37" s="1"/>
  <c r="T222" i="37"/>
  <c r="Y222" i="37" s="1"/>
  <c r="W209" i="37"/>
  <c r="X209" i="37" s="1"/>
  <c r="T209" i="37"/>
  <c r="W197" i="37"/>
  <c r="X197" i="37" s="1"/>
  <c r="T197" i="37"/>
  <c r="Y197" i="37" s="1"/>
  <c r="W234" i="37"/>
  <c r="X234" i="37" s="1"/>
  <c r="T234" i="37"/>
  <c r="W199" i="37"/>
  <c r="X199" i="37" s="1"/>
  <c r="T199" i="37"/>
  <c r="Y199" i="37" s="1"/>
  <c r="W205" i="37"/>
  <c r="X205" i="37" s="1"/>
  <c r="T205" i="37"/>
  <c r="T65" i="37"/>
  <c r="Y65" i="37" s="1"/>
  <c r="W65" i="37"/>
  <c r="X65" i="37" s="1"/>
  <c r="Y48" i="37"/>
  <c r="Y189" i="37"/>
  <c r="Y50" i="37"/>
  <c r="Y19" i="37"/>
  <c r="Y25" i="37"/>
  <c r="Y223" i="37"/>
  <c r="Y237" i="37"/>
  <c r="T63" i="37"/>
  <c r="Y63" i="37" s="1"/>
  <c r="W63" i="37"/>
  <c r="X63" i="37" s="1"/>
  <c r="Y227" i="37"/>
  <c r="Y51" i="37"/>
  <c r="W201" i="37"/>
  <c r="X201" i="37" s="1"/>
  <c r="T201" i="37"/>
  <c r="T214" i="37"/>
  <c r="W214" i="37"/>
  <c r="X214" i="37" s="1"/>
  <c r="Y214" i="37" s="1"/>
  <c r="W207" i="37"/>
  <c r="X207" i="37" s="1"/>
  <c r="T207" i="37"/>
  <c r="Y17" i="35"/>
  <c r="Y24" i="35"/>
  <c r="Y230" i="35"/>
  <c r="Y246" i="35"/>
  <c r="Y226" i="35"/>
  <c r="Y252" i="35"/>
  <c r="W63" i="35"/>
  <c r="X63" i="35" s="1"/>
  <c r="T63" i="35"/>
  <c r="W67" i="35"/>
  <c r="X67" i="35" s="1"/>
  <c r="T67" i="35"/>
  <c r="Y67" i="35" s="1"/>
  <c r="T22" i="35"/>
  <c r="Y22" i="35" s="1"/>
  <c r="W22" i="35"/>
  <c r="X22" i="35" s="1"/>
  <c r="W28" i="35"/>
  <c r="X28" i="35" s="1"/>
  <c r="T28" i="35"/>
  <c r="Y28" i="35" s="1"/>
  <c r="Y233" i="35"/>
  <c r="Y207" i="35"/>
  <c r="Y243" i="35"/>
  <c r="Y237" i="35"/>
  <c r="Y223" i="35"/>
  <c r="Y47" i="35"/>
  <c r="Y247" i="35"/>
  <c r="Y245" i="35"/>
  <c r="Y204" i="35"/>
  <c r="Y235" i="35"/>
  <c r="Y194" i="35"/>
  <c r="Y210" i="35"/>
  <c r="Y208" i="35"/>
  <c r="Y218" i="35"/>
  <c r="Y224" i="35"/>
  <c r="Y240" i="35"/>
  <c r="Y225" i="35"/>
  <c r="Y234" i="35"/>
  <c r="Y244" i="35"/>
  <c r="Y214" i="35"/>
  <c r="Y45" i="35"/>
  <c r="Y190" i="35"/>
  <c r="Y229" i="35"/>
  <c r="Y205" i="35"/>
  <c r="Y201" i="35"/>
  <c r="Y231" i="35"/>
  <c r="Y189" i="35"/>
  <c r="Y193" i="35"/>
  <c r="W18" i="37"/>
  <c r="X18" i="37" s="1"/>
  <c r="T18" i="37"/>
  <c r="W24" i="37"/>
  <c r="X24" i="37" s="1"/>
  <c r="T24" i="37"/>
  <c r="Y24" i="37" s="1"/>
  <c r="W28" i="37"/>
  <c r="X28" i="37" s="1"/>
  <c r="Y28" i="37" s="1"/>
  <c r="T28" i="37"/>
  <c r="T213" i="37"/>
  <c r="Y213" i="37" s="1"/>
  <c r="W213" i="37"/>
  <c r="X213" i="37" s="1"/>
  <c r="K80" i="37"/>
  <c r="L80" i="37" s="1"/>
  <c r="L93" i="37" s="1"/>
  <c r="L74" i="37"/>
  <c r="H93" i="37"/>
  <c r="P254" i="37"/>
  <c r="W192" i="37"/>
  <c r="X192" i="37" s="1"/>
  <c r="T192" i="37"/>
  <c r="T215" i="37"/>
  <c r="W215" i="37"/>
  <c r="X215" i="37" s="1"/>
  <c r="T204" i="37"/>
  <c r="Y204" i="37" s="1"/>
  <c r="W204" i="37"/>
  <c r="X204" i="37" s="1"/>
  <c r="T206" i="37"/>
  <c r="W206" i="37"/>
  <c r="X206" i="37" s="1"/>
  <c r="Y206" i="37" s="1"/>
  <c r="Z172" i="37"/>
  <c r="P30" i="37"/>
  <c r="T210" i="37"/>
  <c r="W210" i="37"/>
  <c r="X210" i="37" s="1"/>
  <c r="T212" i="37"/>
  <c r="W212" i="37"/>
  <c r="X212" i="37" s="1"/>
  <c r="W188" i="37"/>
  <c r="X188" i="37" s="1"/>
  <c r="T188" i="37"/>
  <c r="Y188" i="37" s="1"/>
  <c r="W216" i="37"/>
  <c r="X216" i="37" s="1"/>
  <c r="T216" i="37"/>
  <c r="H256" i="37"/>
  <c r="G260" i="37"/>
  <c r="H260" i="37" s="1"/>
  <c r="T208" i="37"/>
  <c r="W208" i="37"/>
  <c r="X208" i="37" s="1"/>
  <c r="W16" i="37"/>
  <c r="X16" i="37" s="1"/>
  <c r="Y16" i="37" s="1"/>
  <c r="T16" i="37"/>
  <c r="W22" i="37"/>
  <c r="X22" i="37" s="1"/>
  <c r="T22" i="37"/>
  <c r="Y22" i="37" s="1"/>
  <c r="W26" i="37"/>
  <c r="X26" i="37" s="1"/>
  <c r="T26" i="37"/>
  <c r="W37" i="37"/>
  <c r="X37" i="37" s="1"/>
  <c r="T37" i="37"/>
  <c r="Y218" i="37"/>
  <c r="Y46" i="37"/>
  <c r="Y36" i="37"/>
  <c r="T219" i="37"/>
  <c r="W219" i="37"/>
  <c r="X219" i="37" s="1"/>
  <c r="W41" i="37"/>
  <c r="X41" i="37" s="1"/>
  <c r="T41" i="37"/>
  <c r="P72" i="37"/>
  <c r="T198" i="37"/>
  <c r="Y198" i="37" s="1"/>
  <c r="W198" i="37"/>
  <c r="X198" i="37" s="1"/>
  <c r="Y216" i="37"/>
  <c r="T200" i="37"/>
  <c r="Y200" i="37" s="1"/>
  <c r="W200" i="37"/>
  <c r="X200" i="37" s="1"/>
  <c r="W39" i="37"/>
  <c r="X39" i="37" s="1"/>
  <c r="T39" i="37"/>
  <c r="Y39" i="37" s="1"/>
  <c r="T202" i="37"/>
  <c r="W202" i="37"/>
  <c r="X202" i="37" s="1"/>
  <c r="T217" i="37"/>
  <c r="W217" i="37"/>
  <c r="X217" i="37" s="1"/>
  <c r="W190" i="37"/>
  <c r="X190" i="37" s="1"/>
  <c r="T190" i="37"/>
  <c r="Y190" i="37" s="1"/>
  <c r="W194" i="37"/>
  <c r="X194" i="37" s="1"/>
  <c r="T194" i="37"/>
  <c r="Y194" i="37" s="1"/>
  <c r="Y68" i="37"/>
  <c r="T196" i="37"/>
  <c r="W196" i="37"/>
  <c r="X196" i="37" s="1"/>
  <c r="Y30" i="36"/>
  <c r="Y172" i="36"/>
  <c r="Z172" i="36" s="1"/>
  <c r="L74" i="36"/>
  <c r="K80" i="36"/>
  <c r="L80" i="36" s="1"/>
  <c r="Y80" i="36" s="1"/>
  <c r="T48" i="36"/>
  <c r="Y48" i="36" s="1"/>
  <c r="W48" i="36"/>
  <c r="X48" i="36" s="1"/>
  <c r="Y194" i="36"/>
  <c r="T46" i="36"/>
  <c r="W46" i="36"/>
  <c r="X46" i="36" s="1"/>
  <c r="W187" i="36"/>
  <c r="X187" i="36" s="1"/>
  <c r="T187" i="36"/>
  <c r="W191" i="36"/>
  <c r="X191" i="36" s="1"/>
  <c r="T191" i="36"/>
  <c r="Y191" i="36" s="1"/>
  <c r="W56" i="36"/>
  <c r="X56" i="36" s="1"/>
  <c r="T56" i="36"/>
  <c r="Y186" i="36"/>
  <c r="W80" i="36"/>
  <c r="X80" i="36" s="1"/>
  <c r="Y57" i="36"/>
  <c r="O80" i="36"/>
  <c r="P80" i="36" s="1"/>
  <c r="S80" i="36"/>
  <c r="T80" i="36" s="1"/>
  <c r="Y55" i="36"/>
  <c r="T216" i="36"/>
  <c r="Y216" i="36" s="1"/>
  <c r="W216" i="36"/>
  <c r="X216" i="36" s="1"/>
  <c r="T44" i="36"/>
  <c r="T72" i="36" s="1"/>
  <c r="W44" i="36"/>
  <c r="X44" i="36" s="1"/>
  <c r="X72" i="36" s="1"/>
  <c r="W58" i="36"/>
  <c r="X58" i="36" s="1"/>
  <c r="T58" i="36"/>
  <c r="Y187" i="36"/>
  <c r="H256" i="36"/>
  <c r="G260" i="36"/>
  <c r="H260" i="36" s="1"/>
  <c r="W60" i="36"/>
  <c r="X60" i="36" s="1"/>
  <c r="T60" i="36"/>
  <c r="Y60" i="36" s="1"/>
  <c r="W90" i="36"/>
  <c r="X90" i="36" s="1"/>
  <c r="T90" i="36"/>
  <c r="Y67" i="36"/>
  <c r="W189" i="36"/>
  <c r="X189" i="36" s="1"/>
  <c r="T189" i="36"/>
  <c r="T254" i="36" s="1"/>
  <c r="W193" i="36"/>
  <c r="X193" i="36" s="1"/>
  <c r="T193" i="36"/>
  <c r="P72" i="36"/>
  <c r="P74" i="36" s="1"/>
  <c r="Y44" i="36"/>
  <c r="Y59" i="36"/>
  <c r="T218" i="36"/>
  <c r="W218" i="36"/>
  <c r="X218" i="36" s="1"/>
  <c r="K78" i="36"/>
  <c r="L78" i="36" s="1"/>
  <c r="K79" i="36"/>
  <c r="L79" i="36" s="1"/>
  <c r="O78" i="35"/>
  <c r="P78" i="35" s="1"/>
  <c r="O79" i="35"/>
  <c r="P79" i="35" s="1"/>
  <c r="T44" i="35"/>
  <c r="Y44" i="35" s="1"/>
  <c r="W44" i="35"/>
  <c r="X44" i="35" s="1"/>
  <c r="Y212" i="35"/>
  <c r="H93" i="35"/>
  <c r="H256" i="35" s="1"/>
  <c r="T50" i="35"/>
  <c r="W50" i="35"/>
  <c r="X50" i="35" s="1"/>
  <c r="T66" i="35"/>
  <c r="W66" i="35"/>
  <c r="X66" i="35" s="1"/>
  <c r="T46" i="35"/>
  <c r="Y46" i="35" s="1"/>
  <c r="W46" i="35"/>
  <c r="X46" i="35" s="1"/>
  <c r="Y236" i="35"/>
  <c r="Y222" i="35"/>
  <c r="Y238" i="35"/>
  <c r="Y250" i="35"/>
  <c r="Y228" i="35"/>
  <c r="Y172" i="35"/>
  <c r="Z172" i="35" s="1"/>
  <c r="W18" i="35"/>
  <c r="X18" i="35" s="1"/>
  <c r="T18" i="35"/>
  <c r="W219" i="35"/>
  <c r="X219" i="35" s="1"/>
  <c r="T219" i="35"/>
  <c r="Y219" i="35" s="1"/>
  <c r="P30" i="35"/>
  <c r="T48" i="35"/>
  <c r="W48" i="35"/>
  <c r="X48" i="35" s="1"/>
  <c r="Y48" i="35" s="1"/>
  <c r="Y199" i="35"/>
  <c r="Y206" i="35"/>
  <c r="Y196" i="35"/>
  <c r="T16" i="35"/>
  <c r="W16" i="35"/>
  <c r="X16" i="35" s="1"/>
  <c r="X30" i="35" s="1"/>
  <c r="Y241" i="35"/>
  <c r="Y197" i="35"/>
  <c r="Y213" i="35"/>
  <c r="G260" i="35"/>
  <c r="H260" i="35" s="1"/>
  <c r="Y198" i="35"/>
  <c r="Y209" i="35"/>
  <c r="T64" i="35"/>
  <c r="W64" i="35"/>
  <c r="X64" i="35" s="1"/>
  <c r="Y64" i="35" s="1"/>
  <c r="Y200" i="35"/>
  <c r="Y232" i="35"/>
  <c r="Y248" i="35"/>
  <c r="W215" i="35"/>
  <c r="X215" i="35" s="1"/>
  <c r="X254" i="35" s="1"/>
  <c r="T215" i="35"/>
  <c r="Y195" i="35"/>
  <c r="Y49" i="35"/>
  <c r="K80" i="35"/>
  <c r="L80" i="35" s="1"/>
  <c r="L93" i="35" s="1"/>
  <c r="L74" i="35"/>
  <c r="T68" i="35"/>
  <c r="W68" i="35"/>
  <c r="X68" i="35" s="1"/>
  <c r="Y242" i="35"/>
  <c r="T70" i="35"/>
  <c r="T72" i="35" s="1"/>
  <c r="W70" i="35"/>
  <c r="X70" i="35" s="1"/>
  <c r="Y37" i="35"/>
  <c r="Y188" i="35"/>
  <c r="W217" i="35"/>
  <c r="X217" i="35" s="1"/>
  <c r="T217" i="35"/>
  <c r="Y217" i="35" s="1"/>
  <c r="Y211" i="35"/>
  <c r="Y59" i="35"/>
  <c r="Y216" i="35"/>
  <c r="Y249" i="35"/>
  <c r="Y203" i="35"/>
  <c r="Y27" i="7"/>
  <c r="Y24" i="7"/>
  <c r="Y26" i="7"/>
  <c r="Y25" i="7"/>
  <c r="T28" i="7"/>
  <c r="W28" i="7"/>
  <c r="X28" i="7" s="1"/>
  <c r="K224" i="7"/>
  <c r="L83" i="7"/>
  <c r="L81" i="7"/>
  <c r="K91" i="7"/>
  <c r="K90" i="7"/>
  <c r="Y46" i="36" l="1"/>
  <c r="Y217" i="36"/>
  <c r="Y240" i="36"/>
  <c r="Y223" i="36"/>
  <c r="Y193" i="36"/>
  <c r="Y58" i="36"/>
  <c r="Y56" i="36"/>
  <c r="Y72" i="36" s="1"/>
  <c r="Y90" i="36"/>
  <c r="X254" i="36"/>
  <c r="Y252" i="36"/>
  <c r="Y205" i="37"/>
  <c r="Y234" i="37"/>
  <c r="Y209" i="37"/>
  <c r="Y211" i="37"/>
  <c r="Y219" i="37"/>
  <c r="Y210" i="37"/>
  <c r="Y196" i="37"/>
  <c r="T72" i="37"/>
  <c r="X72" i="37"/>
  <c r="Y208" i="37"/>
  <c r="Y215" i="37"/>
  <c r="Y217" i="37"/>
  <c r="Y202" i="37"/>
  <c r="Y26" i="37"/>
  <c r="Y212" i="37"/>
  <c r="Y192" i="37"/>
  <c r="Y254" i="37" s="1"/>
  <c r="Y18" i="37"/>
  <c r="Y207" i="37"/>
  <c r="Y201" i="37"/>
  <c r="Y215" i="35"/>
  <c r="Y254" i="35" s="1"/>
  <c r="Y66" i="35"/>
  <c r="Y18" i="35"/>
  <c r="Y50" i="35"/>
  <c r="X72" i="35"/>
  <c r="X74" i="35" s="1"/>
  <c r="Y63" i="35"/>
  <c r="Y72" i="35" s="1"/>
  <c r="Z72" i="35" s="1"/>
  <c r="S78" i="37"/>
  <c r="T78" i="37" s="1"/>
  <c r="S79" i="37"/>
  <c r="T79" i="37" s="1"/>
  <c r="W78" i="37"/>
  <c r="X78" i="37" s="1"/>
  <c r="W79" i="37"/>
  <c r="X79" i="37" s="1"/>
  <c r="X30" i="37"/>
  <c r="Y37" i="37"/>
  <c r="P74" i="37"/>
  <c r="O80" i="37"/>
  <c r="P80" i="37" s="1"/>
  <c r="K260" i="37"/>
  <c r="L260" i="37" s="1"/>
  <c r="L256" i="37"/>
  <c r="O78" i="37"/>
  <c r="P78" i="37" s="1"/>
  <c r="O79" i="37"/>
  <c r="P79" i="37" s="1"/>
  <c r="G261" i="37"/>
  <c r="H261" i="37" s="1"/>
  <c r="T254" i="37"/>
  <c r="Y30" i="37"/>
  <c r="Y41" i="37"/>
  <c r="Y72" i="37" s="1"/>
  <c r="Z72" i="37" s="1"/>
  <c r="T30" i="37"/>
  <c r="X254" i="37"/>
  <c r="S78" i="36"/>
  <c r="T78" i="36" s="1"/>
  <c r="S79" i="36"/>
  <c r="T79" i="36" s="1"/>
  <c r="T74" i="36"/>
  <c r="W79" i="36"/>
  <c r="X79" i="36" s="1"/>
  <c r="W78" i="36"/>
  <c r="X78" i="36" s="1"/>
  <c r="X74" i="36"/>
  <c r="O79" i="36"/>
  <c r="P79" i="36" s="1"/>
  <c r="Y79" i="36" s="1"/>
  <c r="O78" i="36"/>
  <c r="P78" i="36" s="1"/>
  <c r="Y78" i="36" s="1"/>
  <c r="L93" i="36"/>
  <c r="K260" i="36"/>
  <c r="L260" i="36" s="1"/>
  <c r="L256" i="36"/>
  <c r="Y189" i="36"/>
  <c r="Y254" i="36" s="1"/>
  <c r="Z254" i="36" s="1"/>
  <c r="Y218" i="36"/>
  <c r="G261" i="36"/>
  <c r="H261" i="36" s="1"/>
  <c r="H264" i="36" s="1"/>
  <c r="H266" i="36" s="1"/>
  <c r="Z30" i="36"/>
  <c r="W78" i="35"/>
  <c r="X78" i="35" s="1"/>
  <c r="W79" i="35"/>
  <c r="X79" i="35" s="1"/>
  <c r="G261" i="35"/>
  <c r="H261" i="35" s="1"/>
  <c r="T254" i="35"/>
  <c r="H264" i="35"/>
  <c r="H266" i="35" s="1"/>
  <c r="H166" i="7" s="1"/>
  <c r="W80" i="35"/>
  <c r="X80" i="35" s="1"/>
  <c r="O80" i="35"/>
  <c r="P80" i="35" s="1"/>
  <c r="P93" i="35" s="1"/>
  <c r="P74" i="35"/>
  <c r="S78" i="35"/>
  <c r="T78" i="35" s="1"/>
  <c r="S79" i="35"/>
  <c r="T79" i="35" s="1"/>
  <c r="Y68" i="35"/>
  <c r="T30" i="35"/>
  <c r="Y16" i="35"/>
  <c r="Y30" i="35" s="1"/>
  <c r="Y70" i="35"/>
  <c r="K260" i="35"/>
  <c r="L260" i="35" s="1"/>
  <c r="L256" i="35"/>
  <c r="Y28" i="7"/>
  <c r="K44" i="7"/>
  <c r="O44" i="7" s="1"/>
  <c r="P44" i="7" s="1"/>
  <c r="H223" i="7"/>
  <c r="H224" i="7"/>
  <c r="H225" i="7"/>
  <c r="H226" i="7"/>
  <c r="H227" i="7"/>
  <c r="H228" i="7"/>
  <c r="H229" i="7"/>
  <c r="H230" i="7"/>
  <c r="H231" i="7"/>
  <c r="H232" i="7"/>
  <c r="H233" i="7"/>
  <c r="H234" i="7"/>
  <c r="H235" i="7"/>
  <c r="H236" i="7"/>
  <c r="H237" i="7"/>
  <c r="H238" i="7"/>
  <c r="H239" i="7"/>
  <c r="H240" i="7"/>
  <c r="H241" i="7"/>
  <c r="H242" i="7"/>
  <c r="H243" i="7"/>
  <c r="H244" i="7"/>
  <c r="H245" i="7"/>
  <c r="H246" i="7"/>
  <c r="H247" i="7"/>
  <c r="H248" i="7"/>
  <c r="H249" i="7"/>
  <c r="H250" i="7"/>
  <c r="H251" i="7"/>
  <c r="H252" i="7"/>
  <c r="H222" i="7"/>
  <c r="H187" i="7"/>
  <c r="H188" i="7"/>
  <c r="H189" i="7"/>
  <c r="H190" i="7"/>
  <c r="H191" i="7"/>
  <c r="H192" i="7"/>
  <c r="H193" i="7"/>
  <c r="H194" i="7"/>
  <c r="H195" i="7"/>
  <c r="H196" i="7"/>
  <c r="H197" i="7"/>
  <c r="H198" i="7"/>
  <c r="H199" i="7"/>
  <c r="H200" i="7"/>
  <c r="H201" i="7"/>
  <c r="H202" i="7"/>
  <c r="H203" i="7"/>
  <c r="H204" i="7"/>
  <c r="H205" i="7"/>
  <c r="H206" i="7"/>
  <c r="H207" i="7"/>
  <c r="H208" i="7"/>
  <c r="H209" i="7"/>
  <c r="H210" i="7"/>
  <c r="H211" i="7"/>
  <c r="H212" i="7"/>
  <c r="H213" i="7"/>
  <c r="H214" i="7"/>
  <c r="H215" i="7"/>
  <c r="H216" i="7"/>
  <c r="H217" i="7"/>
  <c r="H218" i="7"/>
  <c r="H219" i="7"/>
  <c r="H186" i="7"/>
  <c r="X179" i="7"/>
  <c r="X178" i="7"/>
  <c r="X177" i="7"/>
  <c r="T179" i="7"/>
  <c r="T178" i="7"/>
  <c r="T177" i="7"/>
  <c r="P179" i="7"/>
  <c r="P178" i="7"/>
  <c r="P177" i="7"/>
  <c r="L179" i="7"/>
  <c r="L178" i="7"/>
  <c r="L177" i="7"/>
  <c r="H178" i="7"/>
  <c r="H179" i="7"/>
  <c r="H177" i="7"/>
  <c r="Y168" i="7"/>
  <c r="X159" i="7"/>
  <c r="X158" i="7"/>
  <c r="X157" i="7"/>
  <c r="X155" i="7"/>
  <c r="X154" i="7"/>
  <c r="X153" i="7"/>
  <c r="T159" i="7"/>
  <c r="T158" i="7"/>
  <c r="T157" i="7"/>
  <c r="T155" i="7"/>
  <c r="T154" i="7"/>
  <c r="T153" i="7"/>
  <c r="P159" i="7"/>
  <c r="P158" i="7"/>
  <c r="P157" i="7"/>
  <c r="P155" i="7"/>
  <c r="P154" i="7"/>
  <c r="P153" i="7"/>
  <c r="L159" i="7"/>
  <c r="L158" i="7"/>
  <c r="L157" i="7"/>
  <c r="L155" i="7"/>
  <c r="L154" i="7"/>
  <c r="L153" i="7"/>
  <c r="H158" i="7"/>
  <c r="H159" i="7"/>
  <c r="H157" i="7"/>
  <c r="H154" i="7"/>
  <c r="H155" i="7"/>
  <c r="H153" i="7"/>
  <c r="X146" i="7"/>
  <c r="X145" i="7"/>
  <c r="X144" i="7"/>
  <c r="X141" i="7"/>
  <c r="X140" i="7"/>
  <c r="X139" i="7"/>
  <c r="X138" i="7"/>
  <c r="X137" i="7"/>
  <c r="T146" i="7"/>
  <c r="T145" i="7"/>
  <c r="T144" i="7"/>
  <c r="T141" i="7"/>
  <c r="T140" i="7"/>
  <c r="T139" i="7"/>
  <c r="T138" i="7"/>
  <c r="T137" i="7"/>
  <c r="P146" i="7"/>
  <c r="P145" i="7"/>
  <c r="P144" i="7"/>
  <c r="P141" i="7"/>
  <c r="P140" i="7"/>
  <c r="P139" i="7"/>
  <c r="P138" i="7"/>
  <c r="P137" i="7"/>
  <c r="L146" i="7"/>
  <c r="L145" i="7"/>
  <c r="L144" i="7"/>
  <c r="L141" i="7"/>
  <c r="Y141" i="7" s="1"/>
  <c r="L140" i="7"/>
  <c r="L139" i="7"/>
  <c r="L138" i="7"/>
  <c r="L137" i="7"/>
  <c r="H145" i="7"/>
  <c r="H146" i="7"/>
  <c r="H144" i="7"/>
  <c r="Y144" i="7" s="1"/>
  <c r="H138" i="7"/>
  <c r="H139" i="7"/>
  <c r="H140" i="7"/>
  <c r="H141" i="7"/>
  <c r="H137" i="7"/>
  <c r="Y137" i="7" s="1"/>
  <c r="X128" i="7"/>
  <c r="X127" i="7"/>
  <c r="X126" i="7"/>
  <c r="X125" i="7"/>
  <c r="X124" i="7"/>
  <c r="X123" i="7"/>
  <c r="X122" i="7"/>
  <c r="X121" i="7"/>
  <c r="T128" i="7"/>
  <c r="T127" i="7"/>
  <c r="T126" i="7"/>
  <c r="T125" i="7"/>
  <c r="T124" i="7"/>
  <c r="T123" i="7"/>
  <c r="T122" i="7"/>
  <c r="T121" i="7"/>
  <c r="P128" i="7"/>
  <c r="P127" i="7"/>
  <c r="P126" i="7"/>
  <c r="P125" i="7"/>
  <c r="P124" i="7"/>
  <c r="P123" i="7"/>
  <c r="P122" i="7"/>
  <c r="P121" i="7"/>
  <c r="L128" i="7"/>
  <c r="L127" i="7"/>
  <c r="L126" i="7"/>
  <c r="L125" i="7"/>
  <c r="L124" i="7"/>
  <c r="L123" i="7"/>
  <c r="L122" i="7"/>
  <c r="L121" i="7"/>
  <c r="H125" i="7"/>
  <c r="H121" i="7"/>
  <c r="H126" i="7"/>
  <c r="Y126" i="7" s="1"/>
  <c r="H127" i="7"/>
  <c r="H128" i="7"/>
  <c r="Y128" i="7" s="1"/>
  <c r="H122" i="7"/>
  <c r="H123" i="7"/>
  <c r="H124" i="7"/>
  <c r="X105" i="7"/>
  <c r="X114" i="7"/>
  <c r="X113" i="7"/>
  <c r="X112" i="7"/>
  <c r="X111" i="7"/>
  <c r="X108" i="7"/>
  <c r="X107" i="7"/>
  <c r="X106" i="7"/>
  <c r="T114" i="7"/>
  <c r="T113" i="7"/>
  <c r="T112" i="7"/>
  <c r="T111" i="7"/>
  <c r="T108" i="7"/>
  <c r="T107" i="7"/>
  <c r="T106" i="7"/>
  <c r="T105" i="7"/>
  <c r="P114" i="7"/>
  <c r="P113" i="7"/>
  <c r="P112" i="7"/>
  <c r="P111" i="7"/>
  <c r="P108" i="7"/>
  <c r="P107" i="7"/>
  <c r="P106" i="7"/>
  <c r="P105" i="7"/>
  <c r="L112" i="7"/>
  <c r="L113" i="7"/>
  <c r="L114" i="7"/>
  <c r="L111" i="7"/>
  <c r="L106" i="7"/>
  <c r="L107" i="7"/>
  <c r="L108" i="7"/>
  <c r="L105" i="7"/>
  <c r="H112" i="7"/>
  <c r="H113" i="7"/>
  <c r="H114" i="7"/>
  <c r="H106" i="7"/>
  <c r="H107" i="7"/>
  <c r="H108" i="7"/>
  <c r="H105" i="7"/>
  <c r="L59" i="30"/>
  <c r="I59" i="30"/>
  <c r="M59" i="30" s="1"/>
  <c r="I58" i="30"/>
  <c r="M58" i="30" s="1"/>
  <c r="L57" i="30"/>
  <c r="I57" i="30"/>
  <c r="L55" i="30"/>
  <c r="I55" i="30"/>
  <c r="M55" i="30" s="1"/>
  <c r="I54" i="30"/>
  <c r="M54" i="30" s="1"/>
  <c r="L53" i="30"/>
  <c r="I53" i="30"/>
  <c r="M53" i="30" s="1"/>
  <c r="L51" i="30"/>
  <c r="I51" i="30"/>
  <c r="M51" i="30"/>
  <c r="L50" i="30"/>
  <c r="I50" i="30"/>
  <c r="L49" i="30"/>
  <c r="I49" i="30"/>
  <c r="M49" i="30" s="1"/>
  <c r="L47" i="30"/>
  <c r="I47" i="30"/>
  <c r="M47" i="30"/>
  <c r="L46" i="30"/>
  <c r="I46" i="30"/>
  <c r="L45" i="30"/>
  <c r="I45" i="30"/>
  <c r="M45" i="30" s="1"/>
  <c r="L43" i="30"/>
  <c r="M43" i="30" s="1"/>
  <c r="I43" i="30"/>
  <c r="L42" i="30"/>
  <c r="I42" i="30"/>
  <c r="L41" i="30"/>
  <c r="I41" i="30"/>
  <c r="F6" i="30"/>
  <c r="F7" i="30"/>
  <c r="F8" i="30"/>
  <c r="F9" i="30"/>
  <c r="F10" i="30"/>
  <c r="F11" i="30"/>
  <c r="F12" i="30"/>
  <c r="F13" i="30"/>
  <c r="F5" i="30"/>
  <c r="H86" i="7"/>
  <c r="Y86" i="7" s="1"/>
  <c r="I34" i="30"/>
  <c r="M34" i="30" s="1"/>
  <c r="I35" i="30"/>
  <c r="I30" i="30"/>
  <c r="M30" i="30" s="1"/>
  <c r="I31" i="30"/>
  <c r="I26" i="30"/>
  <c r="I27" i="30"/>
  <c r="I22" i="30"/>
  <c r="M22" i="30" s="1"/>
  <c r="I23" i="30"/>
  <c r="I19" i="30"/>
  <c r="I18" i="30"/>
  <c r="I33" i="30"/>
  <c r="I29" i="30"/>
  <c r="I25" i="30"/>
  <c r="I21" i="30"/>
  <c r="I17" i="30"/>
  <c r="L17" i="30"/>
  <c r="L18" i="30"/>
  <c r="L19" i="30"/>
  <c r="M19" i="30" s="1"/>
  <c r="L21" i="30"/>
  <c r="L22" i="30"/>
  <c r="L23" i="30"/>
  <c r="M23" i="30"/>
  <c r="L25" i="30"/>
  <c r="M25" i="30" s="1"/>
  <c r="L26" i="30"/>
  <c r="L27" i="30"/>
  <c r="M27" i="30" s="1"/>
  <c r="L29" i="30"/>
  <c r="M29" i="30" s="1"/>
  <c r="L31" i="30"/>
  <c r="L33" i="30"/>
  <c r="L35" i="30"/>
  <c r="M35" i="30" s="1"/>
  <c r="K63" i="7"/>
  <c r="L63" i="7" s="1"/>
  <c r="L82" i="7"/>
  <c r="L84" i="7"/>
  <c r="L85" i="7"/>
  <c r="L87" i="7"/>
  <c r="L88" i="7"/>
  <c r="L89" i="7"/>
  <c r="P81" i="7"/>
  <c r="P82" i="7"/>
  <c r="P83" i="7"/>
  <c r="P84" i="7"/>
  <c r="P85" i="7"/>
  <c r="P87" i="7"/>
  <c r="P88" i="7"/>
  <c r="P89" i="7"/>
  <c r="T81" i="7"/>
  <c r="T82" i="7"/>
  <c r="T83" i="7"/>
  <c r="T84" i="7"/>
  <c r="T85" i="7"/>
  <c r="T87" i="7"/>
  <c r="T88" i="7"/>
  <c r="T89" i="7"/>
  <c r="X81" i="7"/>
  <c r="X82" i="7"/>
  <c r="X83" i="7"/>
  <c r="X84" i="7"/>
  <c r="X85" i="7"/>
  <c r="X87" i="7"/>
  <c r="X88" i="7"/>
  <c r="X89" i="7"/>
  <c r="H81" i="7"/>
  <c r="Y81" i="7" s="1"/>
  <c r="H82" i="7"/>
  <c r="H83" i="7"/>
  <c r="Y83" i="7" s="1"/>
  <c r="H84" i="7"/>
  <c r="Y84" i="7" s="1"/>
  <c r="H85" i="7"/>
  <c r="Y85" i="7" s="1"/>
  <c r="H87" i="7"/>
  <c r="H88" i="7"/>
  <c r="H89" i="7"/>
  <c r="Y89" i="7" s="1"/>
  <c r="H90" i="7"/>
  <c r="H91" i="7"/>
  <c r="H64" i="7"/>
  <c r="H65" i="7"/>
  <c r="H66" i="7"/>
  <c r="H67" i="7"/>
  <c r="H68" i="7"/>
  <c r="H69" i="7"/>
  <c r="H70" i="7"/>
  <c r="H63" i="7"/>
  <c r="H56" i="7"/>
  <c r="H57" i="7"/>
  <c r="H58" i="7"/>
  <c r="H59" i="7"/>
  <c r="H60" i="7"/>
  <c r="H55" i="7"/>
  <c r="H45" i="7"/>
  <c r="H46" i="7"/>
  <c r="H47" i="7"/>
  <c r="H48" i="7"/>
  <c r="H49" i="7"/>
  <c r="H50" i="7"/>
  <c r="H51" i="7"/>
  <c r="H44" i="7"/>
  <c r="H37" i="7"/>
  <c r="H38" i="7"/>
  <c r="H39" i="7"/>
  <c r="H40" i="7"/>
  <c r="H41" i="7"/>
  <c r="H36" i="7"/>
  <c r="K22" i="7"/>
  <c r="L22" i="7" s="1"/>
  <c r="K17" i="7"/>
  <c r="O17" i="7" s="1"/>
  <c r="P17" i="7" s="1"/>
  <c r="K16" i="7"/>
  <c r="L16" i="7" s="1"/>
  <c r="H22" i="7"/>
  <c r="H23" i="7"/>
  <c r="H16" i="7"/>
  <c r="H17" i="7"/>
  <c r="H18" i="7"/>
  <c r="H19" i="7"/>
  <c r="K195" i="7"/>
  <c r="L195" i="7" s="1"/>
  <c r="K251" i="7"/>
  <c r="L251" i="7" s="1"/>
  <c r="K218" i="7"/>
  <c r="L218" i="7" s="1"/>
  <c r="K238" i="7"/>
  <c r="L238" i="7" s="1"/>
  <c r="K239" i="7"/>
  <c r="K225" i="7"/>
  <c r="L225" i="7" s="1"/>
  <c r="K215" i="7"/>
  <c r="L215" i="7" s="1"/>
  <c r="K204" i="7"/>
  <c r="L204" i="7" s="1"/>
  <c r="K205" i="7"/>
  <c r="L205" i="7" s="1"/>
  <c r="K189" i="7"/>
  <c r="L189" i="7" s="1"/>
  <c r="L90" i="7"/>
  <c r="K18" i="7"/>
  <c r="L18" i="7" s="1"/>
  <c r="K19" i="7"/>
  <c r="L19" i="7" s="1"/>
  <c r="K23" i="7"/>
  <c r="L23" i="7" s="1"/>
  <c r="O91" i="7"/>
  <c r="P91" i="7" s="1"/>
  <c r="A185" i="7"/>
  <c r="A221" i="7"/>
  <c r="K237" i="7"/>
  <c r="L237" i="7" s="1"/>
  <c r="A43" i="7"/>
  <c r="A35" i="7"/>
  <c r="K36" i="7"/>
  <c r="L36" i="7" s="1"/>
  <c r="K37" i="7"/>
  <c r="O37" i="7" s="1"/>
  <c r="P37" i="7" s="1"/>
  <c r="K38" i="7"/>
  <c r="L38" i="7" s="1"/>
  <c r="K39" i="7"/>
  <c r="O39" i="7" s="1"/>
  <c r="K40" i="7"/>
  <c r="L40" i="7" s="1"/>
  <c r="K41" i="7"/>
  <c r="L41" i="7" s="1"/>
  <c r="K45" i="7"/>
  <c r="L45" i="7" s="1"/>
  <c r="K46" i="7"/>
  <c r="L46" i="7" s="1"/>
  <c r="K47" i="7"/>
  <c r="L47" i="7" s="1"/>
  <c r="K48" i="7"/>
  <c r="O48" i="7" s="1"/>
  <c r="P48" i="7" s="1"/>
  <c r="K49" i="7"/>
  <c r="L49" i="7" s="1"/>
  <c r="K50" i="7"/>
  <c r="L50" i="7" s="1"/>
  <c r="K51" i="7"/>
  <c r="L51" i="7" s="1"/>
  <c r="K55" i="7"/>
  <c r="L55" i="7" s="1"/>
  <c r="K56" i="7"/>
  <c r="L56" i="7" s="1"/>
  <c r="K57" i="7"/>
  <c r="L57" i="7" s="1"/>
  <c r="K58" i="7"/>
  <c r="L58" i="7" s="1"/>
  <c r="K59" i="7"/>
  <c r="L59" i="7" s="1"/>
  <c r="K60" i="7"/>
  <c r="L60" i="7" s="1"/>
  <c r="K64" i="7"/>
  <c r="L64" i="7" s="1"/>
  <c r="K65" i="7"/>
  <c r="O65" i="7" s="1"/>
  <c r="P65" i="7" s="1"/>
  <c r="K66" i="7"/>
  <c r="L66" i="7" s="1"/>
  <c r="K67" i="7"/>
  <c r="L67" i="7" s="1"/>
  <c r="K68" i="7"/>
  <c r="L68" i="7" s="1"/>
  <c r="K69" i="7"/>
  <c r="L69" i="7" s="1"/>
  <c r="K70" i="7"/>
  <c r="L70" i="7" s="1"/>
  <c r="K186" i="7"/>
  <c r="L186" i="7" s="1"/>
  <c r="L187" i="7"/>
  <c r="K188" i="7"/>
  <c r="L188" i="7" s="1"/>
  <c r="K190" i="7"/>
  <c r="L190" i="7" s="1"/>
  <c r="K191" i="7"/>
  <c r="L191" i="7" s="1"/>
  <c r="K192" i="7"/>
  <c r="L192" i="7" s="1"/>
  <c r="K193" i="7"/>
  <c r="L193" i="7" s="1"/>
  <c r="K194" i="7"/>
  <c r="L194" i="7" s="1"/>
  <c r="K196" i="7"/>
  <c r="L196" i="7" s="1"/>
  <c r="K197" i="7"/>
  <c r="L197" i="7" s="1"/>
  <c r="K198" i="7"/>
  <c r="L198" i="7" s="1"/>
  <c r="K199" i="7"/>
  <c r="O199" i="7" s="1"/>
  <c r="P199" i="7" s="1"/>
  <c r="K200" i="7"/>
  <c r="L200" i="7" s="1"/>
  <c r="K201" i="7"/>
  <c r="L201" i="7" s="1"/>
  <c r="K202" i="7"/>
  <c r="O202" i="7" s="1"/>
  <c r="K203" i="7"/>
  <c r="L203" i="7" s="1"/>
  <c r="K206" i="7"/>
  <c r="L206" i="7" s="1"/>
  <c r="K207" i="7"/>
  <c r="L207" i="7" s="1"/>
  <c r="K208" i="7"/>
  <c r="L208" i="7" s="1"/>
  <c r="K209" i="7"/>
  <c r="L209" i="7" s="1"/>
  <c r="K210" i="7"/>
  <c r="L210" i="7" s="1"/>
  <c r="K211" i="7"/>
  <c r="L211" i="7" s="1"/>
  <c r="K212" i="7"/>
  <c r="O212" i="7" s="1"/>
  <c r="P212" i="7" s="1"/>
  <c r="K213" i="7"/>
  <c r="L213" i="7" s="1"/>
  <c r="K214" i="7"/>
  <c r="L214" i="7" s="1"/>
  <c r="K216" i="7"/>
  <c r="L216" i="7" s="1"/>
  <c r="K217" i="7"/>
  <c r="L217" i="7" s="1"/>
  <c r="K219" i="7"/>
  <c r="L219" i="7" s="1"/>
  <c r="K222" i="7"/>
  <c r="L222" i="7" s="1"/>
  <c r="K223" i="7"/>
  <c r="L223" i="7" s="1"/>
  <c r="L224" i="7"/>
  <c r="K226" i="7"/>
  <c r="L226" i="7" s="1"/>
  <c r="K227" i="7"/>
  <c r="L227" i="7" s="1"/>
  <c r="K228" i="7"/>
  <c r="L228" i="7" s="1"/>
  <c r="K229" i="7"/>
  <c r="L229" i="7" s="1"/>
  <c r="K230" i="7"/>
  <c r="L230" i="7" s="1"/>
  <c r="K231" i="7"/>
  <c r="L231" i="7" s="1"/>
  <c r="K232" i="7"/>
  <c r="L232" i="7" s="1"/>
  <c r="K233" i="7"/>
  <c r="L233" i="7" s="1"/>
  <c r="K234" i="7"/>
  <c r="L234" i="7" s="1"/>
  <c r="K235" i="7"/>
  <c r="L235" i="7" s="1"/>
  <c r="K236" i="7"/>
  <c r="L236" i="7" s="1"/>
  <c r="K240" i="7"/>
  <c r="L240" i="7" s="1"/>
  <c r="K241" i="7"/>
  <c r="L241" i="7" s="1"/>
  <c r="K242" i="7"/>
  <c r="L242" i="7" s="1"/>
  <c r="K243" i="7"/>
  <c r="L243" i="7" s="1"/>
  <c r="K244" i="7"/>
  <c r="L244" i="7" s="1"/>
  <c r="K245" i="7"/>
  <c r="L245" i="7" s="1"/>
  <c r="K246" i="7"/>
  <c r="L246" i="7" s="1"/>
  <c r="K247" i="7"/>
  <c r="L247" i="7" s="1"/>
  <c r="K248" i="7"/>
  <c r="L248" i="7" s="1"/>
  <c r="K249" i="7"/>
  <c r="L249" i="7" s="1"/>
  <c r="K250" i="7"/>
  <c r="L250" i="7" s="1"/>
  <c r="K252" i="7"/>
  <c r="L252" i="7" s="1"/>
  <c r="O90" i="7"/>
  <c r="P90" i="7" s="1"/>
  <c r="M17" i="30"/>
  <c r="O224" i="7"/>
  <c r="P224" i="7" s="1"/>
  <c r="L91" i="7"/>
  <c r="Z72" i="36" l="1"/>
  <c r="Y74" i="36"/>
  <c r="Y93" i="36"/>
  <c r="T93" i="36"/>
  <c r="Z254" i="35"/>
  <c r="Y79" i="35"/>
  <c r="Y79" i="37"/>
  <c r="S80" i="37"/>
  <c r="T80" i="37" s="1"/>
  <c r="T74" i="37"/>
  <c r="P93" i="37"/>
  <c r="P256" i="37" s="1"/>
  <c r="Y78" i="37"/>
  <c r="W80" i="37"/>
  <c r="X80" i="37" s="1"/>
  <c r="X93" i="37" s="1"/>
  <c r="X74" i="37"/>
  <c r="K261" i="37"/>
  <c r="L261" i="37" s="1"/>
  <c r="L264" i="37" s="1"/>
  <c r="L266" i="37" s="1"/>
  <c r="Y74" i="37"/>
  <c r="Z30" i="37"/>
  <c r="H264" i="37"/>
  <c r="H266" i="37" s="1"/>
  <c r="Z254" i="37"/>
  <c r="Y138" i="7"/>
  <c r="L44" i="7"/>
  <c r="S48" i="7"/>
  <c r="T48" i="7" s="1"/>
  <c r="O195" i="7"/>
  <c r="P195" i="7" s="1"/>
  <c r="Y256" i="36"/>
  <c r="Z74" i="36"/>
  <c r="P93" i="36"/>
  <c r="X93" i="36"/>
  <c r="X256" i="36" s="1"/>
  <c r="Z93" i="36"/>
  <c r="K261" i="36"/>
  <c r="L261" i="36" s="1"/>
  <c r="L264" i="36" s="1"/>
  <c r="L266" i="36" s="1"/>
  <c r="W260" i="36"/>
  <c r="X260" i="36" s="1"/>
  <c r="S260" i="36"/>
  <c r="T260" i="36" s="1"/>
  <c r="T256" i="36"/>
  <c r="Y74" i="35"/>
  <c r="Z30" i="35"/>
  <c r="K261" i="35"/>
  <c r="L261" i="35" s="1"/>
  <c r="L264" i="35" s="1"/>
  <c r="L266" i="35" s="1"/>
  <c r="L166" i="7" s="1"/>
  <c r="S80" i="35"/>
  <c r="T80" i="35" s="1"/>
  <c r="Y80" i="35" s="1"/>
  <c r="T74" i="35"/>
  <c r="Y78" i="35"/>
  <c r="P256" i="35"/>
  <c r="O260" i="35"/>
  <c r="P260" i="35" s="1"/>
  <c r="X93" i="35"/>
  <c r="W260" i="35" s="1"/>
  <c r="X260" i="35" s="1"/>
  <c r="L181" i="7"/>
  <c r="D16" i="5" s="1"/>
  <c r="O232" i="7"/>
  <c r="Y112" i="7"/>
  <c r="Y125" i="7"/>
  <c r="Y124" i="7"/>
  <c r="O252" i="7"/>
  <c r="P252" i="7" s="1"/>
  <c r="O60" i="7"/>
  <c r="P60" i="7" s="1"/>
  <c r="O56" i="7"/>
  <c r="P56" i="7" s="1"/>
  <c r="Y122" i="7"/>
  <c r="L17" i="7"/>
  <c r="Y87" i="7"/>
  <c r="Y106" i="7"/>
  <c r="Y105" i="7"/>
  <c r="Y121" i="7"/>
  <c r="H181" i="7"/>
  <c r="C16" i="5" s="1"/>
  <c r="L39" i="7"/>
  <c r="O63" i="7"/>
  <c r="P63" i="7" s="1"/>
  <c r="O205" i="7"/>
  <c r="P205" i="7" s="1"/>
  <c r="Y82" i="7"/>
  <c r="P116" i="7"/>
  <c r="E13" i="5" s="1"/>
  <c r="T116" i="7"/>
  <c r="F13" i="5" s="1"/>
  <c r="X116" i="7"/>
  <c r="Y114" i="7"/>
  <c r="T130" i="7"/>
  <c r="F14" i="5" s="1"/>
  <c r="Y140" i="7"/>
  <c r="Y146" i="7"/>
  <c r="X148" i="7"/>
  <c r="H161" i="7"/>
  <c r="Y158" i="7"/>
  <c r="L161" i="7"/>
  <c r="L170" i="7"/>
  <c r="T181" i="7"/>
  <c r="F16" i="5" s="1"/>
  <c r="O207" i="7"/>
  <c r="P207" i="7" s="1"/>
  <c r="O201" i="7"/>
  <c r="P201" i="7" s="1"/>
  <c r="O243" i="7"/>
  <c r="P243" i="7" s="1"/>
  <c r="O197" i="7"/>
  <c r="P197" i="7" s="1"/>
  <c r="Y108" i="7"/>
  <c r="L130" i="7"/>
  <c r="D14" i="5" s="1"/>
  <c r="O223" i="7"/>
  <c r="P223" i="7" s="1"/>
  <c r="L48" i="7"/>
  <c r="O38" i="7"/>
  <c r="P38" i="7" s="1"/>
  <c r="O237" i="7"/>
  <c r="P237" i="7" s="1"/>
  <c r="X130" i="7"/>
  <c r="G14" i="5" s="1"/>
  <c r="P148" i="7"/>
  <c r="Y88" i="7"/>
  <c r="L65" i="7"/>
  <c r="L148" i="7"/>
  <c r="S224" i="7"/>
  <c r="T224" i="7" s="1"/>
  <c r="O58" i="7"/>
  <c r="P58" i="7" s="1"/>
  <c r="O249" i="7"/>
  <c r="P249" i="7" s="1"/>
  <c r="O193" i="7"/>
  <c r="P193" i="7" s="1"/>
  <c r="O46" i="7"/>
  <c r="P46" i="7" s="1"/>
  <c r="O213" i="7"/>
  <c r="P213" i="7" s="1"/>
  <c r="O40" i="7"/>
  <c r="P40" i="7" s="1"/>
  <c r="Y127" i="7"/>
  <c r="P130" i="7"/>
  <c r="E14" i="5" s="1"/>
  <c r="Y145" i="7"/>
  <c r="T148" i="7"/>
  <c r="O41" i="7"/>
  <c r="S41" i="7" s="1"/>
  <c r="W41" i="7" s="1"/>
  <c r="X41" i="7" s="1"/>
  <c r="O227" i="7"/>
  <c r="P227" i="7" s="1"/>
  <c r="Y157" i="7"/>
  <c r="Y153" i="7"/>
  <c r="Y154" i="7"/>
  <c r="Y159" i="7"/>
  <c r="Y177" i="7"/>
  <c r="Y179" i="7"/>
  <c r="S205" i="7"/>
  <c r="W205" i="7" s="1"/>
  <c r="X205" i="7" s="1"/>
  <c r="O208" i="7"/>
  <c r="P208" i="7" s="1"/>
  <c r="L116" i="7"/>
  <c r="D13" i="5" s="1"/>
  <c r="X161" i="7"/>
  <c r="O55" i="7"/>
  <c r="P55" i="7" s="1"/>
  <c r="H30" i="7"/>
  <c r="G80" i="7" s="1"/>
  <c r="H80" i="7" s="1"/>
  <c r="O250" i="7"/>
  <c r="P250" i="7" s="1"/>
  <c r="Y113" i="7"/>
  <c r="Y167" i="7"/>
  <c r="Y155" i="7"/>
  <c r="O66" i="7"/>
  <c r="S66" i="7" s="1"/>
  <c r="T66" i="7" s="1"/>
  <c r="T161" i="7"/>
  <c r="Y178" i="7"/>
  <c r="O245" i="7"/>
  <c r="P245" i="7" s="1"/>
  <c r="S199" i="7"/>
  <c r="T199" i="7" s="1"/>
  <c r="O203" i="7"/>
  <c r="P203" i="7" s="1"/>
  <c r="O218" i="7"/>
  <c r="P218" i="7" s="1"/>
  <c r="O219" i="7"/>
  <c r="P219" i="7" s="1"/>
  <c r="O69" i="7"/>
  <c r="P69" i="7" s="1"/>
  <c r="O251" i="7"/>
  <c r="P251" i="7" s="1"/>
  <c r="P181" i="7"/>
  <c r="E16" i="5" s="1"/>
  <c r="H170" i="7"/>
  <c r="O194" i="7"/>
  <c r="O50" i="7"/>
  <c r="P50" i="7" s="1"/>
  <c r="O226" i="7"/>
  <c r="P226" i="7" s="1"/>
  <c r="O67" i="7"/>
  <c r="P67" i="7" s="1"/>
  <c r="X181" i="7"/>
  <c r="G16" i="5" s="1"/>
  <c r="O234" i="7"/>
  <c r="P234" i="7" s="1"/>
  <c r="O211" i="7"/>
  <c r="P211" i="7" s="1"/>
  <c r="O36" i="7"/>
  <c r="P36" i="7" s="1"/>
  <c r="O209" i="7"/>
  <c r="P209" i="7" s="1"/>
  <c r="S91" i="7"/>
  <c r="T91" i="7" s="1"/>
  <c r="O215" i="7"/>
  <c r="O45" i="7"/>
  <c r="O236" i="7"/>
  <c r="P236" i="7" s="1"/>
  <c r="O229" i="7"/>
  <c r="P229" i="7" s="1"/>
  <c r="O16" i="7"/>
  <c r="P16" i="7" s="1"/>
  <c r="P202" i="7"/>
  <c r="S202" i="7"/>
  <c r="S193" i="7"/>
  <c r="T193" i="7" s="1"/>
  <c r="S56" i="7"/>
  <c r="T56" i="7" s="1"/>
  <c r="O217" i="7"/>
  <c r="P217" i="7" s="1"/>
  <c r="O244" i="7"/>
  <c r="P244" i="7" s="1"/>
  <c r="S212" i="7"/>
  <c r="T212" i="7" s="1"/>
  <c r="S90" i="7"/>
  <c r="O233" i="7"/>
  <c r="P233" i="7" s="1"/>
  <c r="O248" i="7"/>
  <c r="O68" i="7"/>
  <c r="S68" i="7" s="1"/>
  <c r="T68" i="7" s="1"/>
  <c r="O19" i="7"/>
  <c r="P19" i="7" s="1"/>
  <c r="O188" i="7"/>
  <c r="S188" i="7" s="1"/>
  <c r="O198" i="7"/>
  <c r="S38" i="7"/>
  <c r="T38" i="7" s="1"/>
  <c r="S17" i="7"/>
  <c r="T17" i="7" s="1"/>
  <c r="O64" i="7"/>
  <c r="O57" i="7"/>
  <c r="P57" i="7" s="1"/>
  <c r="O49" i="7"/>
  <c r="P49" i="7" s="1"/>
  <c r="H72" i="7"/>
  <c r="M56" i="30"/>
  <c r="S98" i="7" s="1"/>
  <c r="T98" i="7" s="1"/>
  <c r="O210" i="7"/>
  <c r="P210" i="7" s="1"/>
  <c r="Y123" i="7"/>
  <c r="O59" i="7"/>
  <c r="P59" i="7" s="1"/>
  <c r="O246" i="7"/>
  <c r="O22" i="7"/>
  <c r="O204" i="7"/>
  <c r="P204" i="7" s="1"/>
  <c r="O51" i="7"/>
  <c r="P51" i="7" s="1"/>
  <c r="O231" i="7"/>
  <c r="S231" i="7" s="1"/>
  <c r="T231" i="7" s="1"/>
  <c r="O238" i="7"/>
  <c r="P238" i="7" s="1"/>
  <c r="O228" i="7"/>
  <c r="O186" i="7"/>
  <c r="M33" i="30"/>
  <c r="P161" i="7"/>
  <c r="O222" i="7"/>
  <c r="P222" i="7" s="1"/>
  <c r="Y139" i="7"/>
  <c r="S37" i="7"/>
  <c r="T37" i="7" s="1"/>
  <c r="O70" i="7"/>
  <c r="P70" i="7" s="1"/>
  <c r="O242" i="7"/>
  <c r="O23" i="7"/>
  <c r="O196" i="7"/>
  <c r="S196" i="7" s="1"/>
  <c r="T196" i="7" s="1"/>
  <c r="O216" i="7"/>
  <c r="O200" i="7"/>
  <c r="P200" i="7" s="1"/>
  <c r="O192" i="7"/>
  <c r="P192" i="7" s="1"/>
  <c r="M31" i="30"/>
  <c r="M32" i="30" s="1"/>
  <c r="S97" i="7" s="1"/>
  <c r="T97" i="7" s="1"/>
  <c r="M18" i="30"/>
  <c r="M20" i="30" s="1"/>
  <c r="G97" i="7" s="1"/>
  <c r="H97" i="7" s="1"/>
  <c r="M50" i="30"/>
  <c r="M57" i="30"/>
  <c r="O206" i="7"/>
  <c r="P206" i="7" s="1"/>
  <c r="L37" i="7"/>
  <c r="S197" i="7"/>
  <c r="T197" i="7" s="1"/>
  <c r="O18" i="7"/>
  <c r="O235" i="7"/>
  <c r="O47" i="7"/>
  <c r="P47" i="7" s="1"/>
  <c r="O214" i="7"/>
  <c r="S214" i="7" s="1"/>
  <c r="W214" i="7" s="1"/>
  <c r="X214" i="7" s="1"/>
  <c r="O191" i="7"/>
  <c r="M42" i="30"/>
  <c r="H116" i="7"/>
  <c r="C13" i="5" s="1"/>
  <c r="O240" i="7"/>
  <c r="O187" i="7"/>
  <c r="O247" i="7"/>
  <c r="S65" i="7"/>
  <c r="T65" i="7" s="1"/>
  <c r="Y111" i="7"/>
  <c r="M41" i="30"/>
  <c r="M44" i="30" s="1"/>
  <c r="M26" i="30"/>
  <c r="M28" i="30" s="1"/>
  <c r="O97" i="7" s="1"/>
  <c r="P97" i="7" s="1"/>
  <c r="M21" i="30"/>
  <c r="M24" i="30" s="1"/>
  <c r="P66" i="7"/>
  <c r="M52" i="30"/>
  <c r="O98" i="7" s="1"/>
  <c r="P98" i="7" s="1"/>
  <c r="S223" i="7"/>
  <c r="T223" i="7" s="1"/>
  <c r="S207" i="7"/>
  <c r="M46" i="30"/>
  <c r="M48" i="30" s="1"/>
  <c r="K98" i="7" s="1"/>
  <c r="L98" i="7" s="1"/>
  <c r="K97" i="7"/>
  <c r="L97" i="7" s="1"/>
  <c r="W48" i="7"/>
  <c r="X48" i="7" s="1"/>
  <c r="Y48" i="7" s="1"/>
  <c r="H254" i="7"/>
  <c r="H130" i="7"/>
  <c r="H148" i="7"/>
  <c r="O241" i="7"/>
  <c r="O230" i="7"/>
  <c r="O190" i="7"/>
  <c r="O225" i="7"/>
  <c r="P39" i="7"/>
  <c r="S39" i="7"/>
  <c r="S232" i="7"/>
  <c r="T232" i="7" s="1"/>
  <c r="P232" i="7"/>
  <c r="S250" i="7"/>
  <c r="O239" i="7"/>
  <c r="L239" i="7"/>
  <c r="S252" i="7"/>
  <c r="O189" i="7"/>
  <c r="L199" i="7"/>
  <c r="L202" i="7"/>
  <c r="L212" i="7"/>
  <c r="G13" i="5"/>
  <c r="Y107" i="7"/>
  <c r="S44" i="7"/>
  <c r="S51" i="7"/>
  <c r="O260" i="37" l="1"/>
  <c r="P260" i="37" s="1"/>
  <c r="Y80" i="37"/>
  <c r="Y93" i="37" s="1"/>
  <c r="T93" i="35"/>
  <c r="X256" i="35"/>
  <c r="O261" i="37"/>
  <c r="P261" i="37" s="1"/>
  <c r="Z74" i="37"/>
  <c r="X256" i="37"/>
  <c r="W260" i="37"/>
  <c r="X260" i="37" s="1"/>
  <c r="T93" i="37"/>
  <c r="S260" i="37" s="1"/>
  <c r="T260" i="37" s="1"/>
  <c r="T41" i="7"/>
  <c r="S49" i="7"/>
  <c r="S195" i="7"/>
  <c r="S60" i="7"/>
  <c r="T60" i="7" s="1"/>
  <c r="S55" i="7"/>
  <c r="T55" i="7" s="1"/>
  <c r="P256" i="36"/>
  <c r="Z256" i="36" s="1"/>
  <c r="O260" i="36"/>
  <c r="P260" i="36" s="1"/>
  <c r="W261" i="36"/>
  <c r="X261" i="36" s="1"/>
  <c r="X264" i="36" s="1"/>
  <c r="X266" i="36" s="1"/>
  <c r="S261" i="36"/>
  <c r="T261" i="36" s="1"/>
  <c r="T264" i="36" s="1"/>
  <c r="T266" i="36" s="1"/>
  <c r="Y93" i="35"/>
  <c r="Z93" i="35" s="1"/>
  <c r="Z74" i="35"/>
  <c r="O261" i="35"/>
  <c r="P261" i="35" s="1"/>
  <c r="P264" i="35" s="1"/>
  <c r="P266" i="35" s="1"/>
  <c r="P166" i="7" s="1"/>
  <c r="P170" i="7" s="1"/>
  <c r="T256" i="35"/>
  <c r="S260" i="35"/>
  <c r="T260" i="35" s="1"/>
  <c r="W261" i="35"/>
  <c r="X261" i="35" s="1"/>
  <c r="X264" i="35" s="1"/>
  <c r="X266" i="35" s="1"/>
  <c r="X166" i="7" s="1"/>
  <c r="X170" i="7" s="1"/>
  <c r="X172" i="7" s="1"/>
  <c r="G15" i="5" s="1"/>
  <c r="S67" i="7"/>
  <c r="T67" i="7" s="1"/>
  <c r="S36" i="7"/>
  <c r="T36" i="7" s="1"/>
  <c r="L72" i="7"/>
  <c r="K78" i="7" s="1"/>
  <c r="L78" i="7" s="1"/>
  <c r="S213" i="7"/>
  <c r="W212" i="7"/>
  <c r="X212" i="7" s="1"/>
  <c r="W224" i="7"/>
  <c r="X224" i="7" s="1"/>
  <c r="Y224" i="7" s="1"/>
  <c r="S208" i="7"/>
  <c r="T208" i="7" s="1"/>
  <c r="S229" i="7"/>
  <c r="W68" i="7"/>
  <c r="X68" i="7" s="1"/>
  <c r="W55" i="7"/>
  <c r="X55" i="7" s="1"/>
  <c r="Y55" i="7" s="1"/>
  <c r="Y148" i="7"/>
  <c r="S249" i="7"/>
  <c r="T249" i="7" s="1"/>
  <c r="S40" i="7"/>
  <c r="T40" i="7" s="1"/>
  <c r="S63" i="7"/>
  <c r="S201" i="7"/>
  <c r="T201" i="7" s="1"/>
  <c r="P41" i="7"/>
  <c r="P172" i="7"/>
  <c r="E15" i="5" s="1"/>
  <c r="Y130" i="7"/>
  <c r="L172" i="7"/>
  <c r="D15" i="5" s="1"/>
  <c r="S69" i="7"/>
  <c r="T69" i="7" s="1"/>
  <c r="W193" i="7"/>
  <c r="X193" i="7" s="1"/>
  <c r="Y193" i="7" s="1"/>
  <c r="S203" i="7"/>
  <c r="W203" i="7" s="1"/>
  <c r="X203" i="7" s="1"/>
  <c r="H74" i="7"/>
  <c r="S46" i="7"/>
  <c r="S243" i="7"/>
  <c r="W243" i="7" s="1"/>
  <c r="X243" i="7" s="1"/>
  <c r="S59" i="7"/>
  <c r="T205" i="7"/>
  <c r="Y205" i="7" s="1"/>
  <c r="S226" i="7"/>
  <c r="S58" i="7"/>
  <c r="T58" i="7" s="1"/>
  <c r="S237" i="7"/>
  <c r="T100" i="7"/>
  <c r="F12" i="5" s="1"/>
  <c r="Y181" i="7"/>
  <c r="Z181" i="7" s="1"/>
  <c r="Y161" i="7"/>
  <c r="Z161" i="7" s="1"/>
  <c r="P214" i="7"/>
  <c r="S210" i="7"/>
  <c r="W210" i="7" s="1"/>
  <c r="X210" i="7" s="1"/>
  <c r="S244" i="7"/>
  <c r="T244" i="7" s="1"/>
  <c r="W196" i="7"/>
  <c r="X196" i="7" s="1"/>
  <c r="P196" i="7"/>
  <c r="S57" i="7"/>
  <c r="W57" i="7" s="1"/>
  <c r="X57" i="7" s="1"/>
  <c r="S219" i="7"/>
  <c r="T214" i="7"/>
  <c r="S227" i="7"/>
  <c r="W17" i="7"/>
  <c r="X17" i="7" s="1"/>
  <c r="S50" i="7"/>
  <c r="T50" i="7" s="1"/>
  <c r="S251" i="7"/>
  <c r="S233" i="7"/>
  <c r="T233" i="7" s="1"/>
  <c r="H16" i="5"/>
  <c r="G79" i="7"/>
  <c r="H79" i="7" s="1"/>
  <c r="S217" i="7"/>
  <c r="S222" i="7"/>
  <c r="T222" i="7" s="1"/>
  <c r="W66" i="7"/>
  <c r="X66" i="7" s="1"/>
  <c r="Y66" i="7" s="1"/>
  <c r="G78" i="7"/>
  <c r="H78" i="7" s="1"/>
  <c r="S209" i="7"/>
  <c r="W199" i="7"/>
  <c r="X199" i="7" s="1"/>
  <c r="P68" i="7"/>
  <c r="Y68" i="7" s="1"/>
  <c r="P45" i="7"/>
  <c r="S45" i="7"/>
  <c r="P194" i="7"/>
  <c r="S194" i="7"/>
  <c r="P188" i="7"/>
  <c r="S70" i="7"/>
  <c r="T70" i="7" s="1"/>
  <c r="W37" i="7"/>
  <c r="X37" i="7" s="1"/>
  <c r="Y37" i="7" s="1"/>
  <c r="W231" i="7"/>
  <c r="X231" i="7" s="1"/>
  <c r="S218" i="7"/>
  <c r="T218" i="7" s="1"/>
  <c r="W40" i="7"/>
  <c r="X40" i="7" s="1"/>
  <c r="Y40" i="7" s="1"/>
  <c r="P215" i="7"/>
  <c r="S215" i="7"/>
  <c r="W56" i="7"/>
  <c r="X56" i="7" s="1"/>
  <c r="Y56" i="7" s="1"/>
  <c r="Y212" i="7"/>
  <c r="P231" i="7"/>
  <c r="S211" i="7"/>
  <c r="T211" i="7" s="1"/>
  <c r="S245" i="7"/>
  <c r="T245" i="7" s="1"/>
  <c r="S16" i="7"/>
  <c r="T16" i="7" s="1"/>
  <c r="S236" i="7"/>
  <c r="T236" i="7" s="1"/>
  <c r="S19" i="7"/>
  <c r="T19" i="7" s="1"/>
  <c r="W91" i="7"/>
  <c r="X91" i="7" s="1"/>
  <c r="Y91" i="7" s="1"/>
  <c r="W38" i="7"/>
  <c r="X38" i="7" s="1"/>
  <c r="Y38" i="7" s="1"/>
  <c r="S234" i="7"/>
  <c r="H13" i="5"/>
  <c r="S192" i="7"/>
  <c r="W192" i="7" s="1"/>
  <c r="X192" i="7" s="1"/>
  <c r="W197" i="7"/>
  <c r="X197" i="7" s="1"/>
  <c r="Y197" i="7" s="1"/>
  <c r="P198" i="7"/>
  <c r="S198" i="7"/>
  <c r="T251" i="7"/>
  <c r="W251" i="7"/>
  <c r="X251" i="7" s="1"/>
  <c r="W249" i="7"/>
  <c r="X249" i="7" s="1"/>
  <c r="Y249" i="7" s="1"/>
  <c r="T188" i="7"/>
  <c r="W188" i="7"/>
  <c r="X188" i="7" s="1"/>
  <c r="P248" i="7"/>
  <c r="S248" i="7"/>
  <c r="T90" i="7"/>
  <c r="W90" i="7"/>
  <c r="X90" i="7" s="1"/>
  <c r="T202" i="7"/>
  <c r="W202" i="7"/>
  <c r="X202" i="7" s="1"/>
  <c r="S47" i="7"/>
  <c r="W47" i="7" s="1"/>
  <c r="X47" i="7" s="1"/>
  <c r="W67" i="7"/>
  <c r="X67" i="7" s="1"/>
  <c r="Y67" i="7" s="1"/>
  <c r="L30" i="7"/>
  <c r="K80" i="7" s="1"/>
  <c r="L80" i="7" s="1"/>
  <c r="P64" i="7"/>
  <c r="S64" i="7"/>
  <c r="P235" i="7"/>
  <c r="S235" i="7"/>
  <c r="P242" i="7"/>
  <c r="S242" i="7"/>
  <c r="P228" i="7"/>
  <c r="S228" i="7"/>
  <c r="W208" i="7"/>
  <c r="X208" i="7" s="1"/>
  <c r="Y208" i="7" s="1"/>
  <c r="S204" i="7"/>
  <c r="T204" i="7" s="1"/>
  <c r="M60" i="30"/>
  <c r="W98" i="7" s="1"/>
  <c r="X98" i="7" s="1"/>
  <c r="M36" i="30"/>
  <c r="W97" i="7" s="1"/>
  <c r="X97" i="7" s="1"/>
  <c r="T213" i="7"/>
  <c r="W213" i="7"/>
  <c r="X213" i="7" s="1"/>
  <c r="G98" i="7"/>
  <c r="H98" i="7" s="1"/>
  <c r="H100" i="7" s="1"/>
  <c r="M61" i="30"/>
  <c r="W65" i="7"/>
  <c r="X65" i="7" s="1"/>
  <c r="Y65" i="7" s="1"/>
  <c r="P191" i="7"/>
  <c r="S191" i="7"/>
  <c r="S18" i="7"/>
  <c r="P18" i="7"/>
  <c r="P216" i="7"/>
  <c r="S216" i="7"/>
  <c r="T237" i="7"/>
  <c r="W237" i="7"/>
  <c r="X237" i="7" s="1"/>
  <c r="W19" i="7"/>
  <c r="X19" i="7" s="1"/>
  <c r="P246" i="7"/>
  <c r="S246" i="7"/>
  <c r="S200" i="7"/>
  <c r="T200" i="7" s="1"/>
  <c r="S206" i="7"/>
  <c r="T206" i="7" s="1"/>
  <c r="W223" i="7"/>
  <c r="X223" i="7" s="1"/>
  <c r="Y223" i="7" s="1"/>
  <c r="S238" i="7"/>
  <c r="T238" i="7" s="1"/>
  <c r="P23" i="7"/>
  <c r="S23" i="7"/>
  <c r="P186" i="7"/>
  <c r="S186" i="7"/>
  <c r="P22" i="7"/>
  <c r="S22" i="7"/>
  <c r="P240" i="7"/>
  <c r="S240" i="7"/>
  <c r="P187" i="7"/>
  <c r="S187" i="7"/>
  <c r="T47" i="7"/>
  <c r="P247" i="7"/>
  <c r="S247" i="7"/>
  <c r="I13" i="5"/>
  <c r="I16" i="5"/>
  <c r="C14" i="5"/>
  <c r="Z130" i="7"/>
  <c r="C17" i="5"/>
  <c r="H172" i="7"/>
  <c r="C15" i="5" s="1"/>
  <c r="Z148" i="7"/>
  <c r="P100" i="7"/>
  <c r="E12" i="5" s="1"/>
  <c r="K79" i="7"/>
  <c r="L79" i="7" s="1"/>
  <c r="W232" i="7"/>
  <c r="X232" i="7" s="1"/>
  <c r="Y232" i="7" s="1"/>
  <c r="L100" i="7"/>
  <c r="D12" i="5" s="1"/>
  <c r="T49" i="7"/>
  <c r="W49" i="7"/>
  <c r="X49" i="7" s="1"/>
  <c r="T226" i="7"/>
  <c r="W226" i="7"/>
  <c r="X226" i="7" s="1"/>
  <c r="T207" i="7"/>
  <c r="W207" i="7"/>
  <c r="X207" i="7" s="1"/>
  <c r="W222" i="7"/>
  <c r="X222" i="7" s="1"/>
  <c r="Y222" i="7" s="1"/>
  <c r="W201" i="7"/>
  <c r="X201" i="7" s="1"/>
  <c r="Y201" i="7" s="1"/>
  <c r="T243" i="7"/>
  <c r="P230" i="7"/>
  <c r="S230" i="7"/>
  <c r="P241" i="7"/>
  <c r="S241" i="7"/>
  <c r="C10" i="5"/>
  <c r="P190" i="7"/>
  <c r="S190" i="7"/>
  <c r="P225" i="7"/>
  <c r="S225" i="7"/>
  <c r="T229" i="7"/>
  <c r="W229" i="7"/>
  <c r="X229" i="7" s="1"/>
  <c r="W211" i="7"/>
  <c r="X211" i="7" s="1"/>
  <c r="T57" i="7"/>
  <c r="L254" i="7"/>
  <c r="D17" i="5" s="1"/>
  <c r="T252" i="7"/>
  <c r="W252" i="7"/>
  <c r="X252" i="7" s="1"/>
  <c r="T250" i="7"/>
  <c r="W250" i="7"/>
  <c r="Y199" i="7"/>
  <c r="Y116" i="7"/>
  <c r="Z116" i="7" s="1"/>
  <c r="S189" i="7"/>
  <c r="P189" i="7"/>
  <c r="W70" i="7"/>
  <c r="X70" i="7" s="1"/>
  <c r="P239" i="7"/>
  <c r="S239" i="7"/>
  <c r="T39" i="7"/>
  <c r="W39" i="7"/>
  <c r="X39" i="7" s="1"/>
  <c r="T44" i="7"/>
  <c r="W44" i="7"/>
  <c r="X44" i="7" s="1"/>
  <c r="T59" i="7"/>
  <c r="W59" i="7"/>
  <c r="X59" i="7" s="1"/>
  <c r="Y41" i="7"/>
  <c r="T51" i="7"/>
  <c r="W51" i="7"/>
  <c r="X51" i="7" s="1"/>
  <c r="Y17" i="7"/>
  <c r="Z93" i="37" l="1"/>
  <c r="Y256" i="37"/>
  <c r="Y260" i="37"/>
  <c r="T256" i="37"/>
  <c r="W261" i="37"/>
  <c r="X261" i="37" s="1"/>
  <c r="X264" i="37" s="1"/>
  <c r="X266" i="37" s="1"/>
  <c r="P264" i="37"/>
  <c r="P266" i="37" s="1"/>
  <c r="W195" i="7"/>
  <c r="X195" i="7" s="1"/>
  <c r="T195" i="7"/>
  <c r="Y195" i="7" s="1"/>
  <c r="T210" i="7"/>
  <c r="Y210" i="7" s="1"/>
  <c r="W244" i="7"/>
  <c r="X244" i="7" s="1"/>
  <c r="Y244" i="7" s="1"/>
  <c r="J16" i="5"/>
  <c r="W60" i="7"/>
  <c r="X60" i="7" s="1"/>
  <c r="Y60" i="7" s="1"/>
  <c r="W58" i="7"/>
  <c r="X58" i="7" s="1"/>
  <c r="Y58" i="7" s="1"/>
  <c r="W36" i="7"/>
  <c r="X36" i="7" s="1"/>
  <c r="Y36" i="7" s="1"/>
  <c r="Y260" i="36"/>
  <c r="O261" i="36"/>
  <c r="P261" i="36" s="1"/>
  <c r="Y261" i="36" s="1"/>
  <c r="Y261" i="35"/>
  <c r="S261" i="35"/>
  <c r="T261" i="35" s="1"/>
  <c r="Y256" i="35"/>
  <c r="T264" i="35"/>
  <c r="T266" i="35" s="1"/>
  <c r="T166" i="7" s="1"/>
  <c r="Y260" i="35"/>
  <c r="Y196" i="7"/>
  <c r="Y214" i="7"/>
  <c r="W16" i="7"/>
  <c r="X16" i="7" s="1"/>
  <c r="Y16" i="7" s="1"/>
  <c r="W69" i="7"/>
  <c r="X69" i="7" s="1"/>
  <c r="Y69" i="7" s="1"/>
  <c r="T63" i="7"/>
  <c r="W63" i="7"/>
  <c r="X63" i="7" s="1"/>
  <c r="W236" i="7"/>
  <c r="X236" i="7" s="1"/>
  <c r="Y236" i="7" s="1"/>
  <c r="T203" i="7"/>
  <c r="Y203" i="7" s="1"/>
  <c r="T46" i="7"/>
  <c r="W46" i="7"/>
  <c r="X46" i="7" s="1"/>
  <c r="L93" i="7"/>
  <c r="L74" i="7"/>
  <c r="D10" i="5" s="1"/>
  <c r="W238" i="7"/>
  <c r="X238" i="7" s="1"/>
  <c r="W233" i="7"/>
  <c r="X233" i="7" s="1"/>
  <c r="Y233" i="7" s="1"/>
  <c r="W50" i="7"/>
  <c r="X50" i="7" s="1"/>
  <c r="Y50" i="7" s="1"/>
  <c r="Y188" i="7"/>
  <c r="P72" i="7"/>
  <c r="O79" i="7" s="1"/>
  <c r="P79" i="7" s="1"/>
  <c r="W204" i="7"/>
  <c r="X204" i="7" s="1"/>
  <c r="Y204" i="7" s="1"/>
  <c r="T219" i="7"/>
  <c r="W219" i="7"/>
  <c r="X219" i="7" s="1"/>
  <c r="T227" i="7"/>
  <c r="W227" i="7"/>
  <c r="X227" i="7" s="1"/>
  <c r="H93" i="7"/>
  <c r="C11" i="5" s="1"/>
  <c r="T192" i="7"/>
  <c r="Y192" i="7" s="1"/>
  <c r="W245" i="7"/>
  <c r="X245" i="7" s="1"/>
  <c r="Y245" i="7" s="1"/>
  <c r="T209" i="7"/>
  <c r="W209" i="7"/>
  <c r="X209" i="7" s="1"/>
  <c r="W200" i="7"/>
  <c r="X200" i="7" s="1"/>
  <c r="Y200" i="7" s="1"/>
  <c r="T217" i="7"/>
  <c r="W217" i="7"/>
  <c r="X217" i="7" s="1"/>
  <c r="Y90" i="7"/>
  <c r="Y19" i="7"/>
  <c r="T234" i="7"/>
  <c r="W234" i="7"/>
  <c r="X234" i="7" s="1"/>
  <c r="Y231" i="7"/>
  <c r="T45" i="7"/>
  <c r="W45" i="7"/>
  <c r="X45" i="7" s="1"/>
  <c r="T215" i="7"/>
  <c r="W215" i="7"/>
  <c r="X215" i="7" s="1"/>
  <c r="Y98" i="7"/>
  <c r="Y202" i="7"/>
  <c r="W218" i="7"/>
  <c r="X218" i="7" s="1"/>
  <c r="Y218" i="7" s="1"/>
  <c r="W194" i="7"/>
  <c r="X194" i="7" s="1"/>
  <c r="T194" i="7"/>
  <c r="T248" i="7"/>
  <c r="W248" i="7"/>
  <c r="X248" i="7" s="1"/>
  <c r="W206" i="7"/>
  <c r="X206" i="7" s="1"/>
  <c r="Y206" i="7" s="1"/>
  <c r="Y251" i="7"/>
  <c r="T198" i="7"/>
  <c r="W198" i="7"/>
  <c r="X198" i="7" s="1"/>
  <c r="T64" i="7"/>
  <c r="W64" i="7"/>
  <c r="X64" i="7" s="1"/>
  <c r="Y97" i="7"/>
  <c r="X100" i="7"/>
  <c r="G12" i="5" s="1"/>
  <c r="W18" i="7"/>
  <c r="X18" i="7" s="1"/>
  <c r="T18" i="7"/>
  <c r="M37" i="30"/>
  <c r="T216" i="7"/>
  <c r="W216" i="7"/>
  <c r="X216" i="7" s="1"/>
  <c r="T191" i="7"/>
  <c r="W191" i="7"/>
  <c r="X191" i="7" s="1"/>
  <c r="T186" i="7"/>
  <c r="W186" i="7"/>
  <c r="X186" i="7" s="1"/>
  <c r="T23" i="7"/>
  <c r="W23" i="7"/>
  <c r="X23" i="7" s="1"/>
  <c r="T22" i="7"/>
  <c r="W22" i="7"/>
  <c r="X22" i="7" s="1"/>
  <c r="T242" i="7"/>
  <c r="W242" i="7"/>
  <c r="X242" i="7" s="1"/>
  <c r="T235" i="7"/>
  <c r="W235" i="7"/>
  <c r="X235" i="7" s="1"/>
  <c r="T228" i="7"/>
  <c r="W228" i="7"/>
  <c r="X228" i="7" s="1"/>
  <c r="T246" i="7"/>
  <c r="W246" i="7"/>
  <c r="X246" i="7" s="1"/>
  <c r="Y237" i="7"/>
  <c r="P30" i="7"/>
  <c r="O80" i="7" s="1"/>
  <c r="P80" i="7" s="1"/>
  <c r="Y213" i="7"/>
  <c r="T240" i="7"/>
  <c r="W240" i="7"/>
  <c r="X240" i="7" s="1"/>
  <c r="T187" i="7"/>
  <c r="W187" i="7"/>
  <c r="X187" i="7" s="1"/>
  <c r="Y47" i="7"/>
  <c r="Y238" i="7"/>
  <c r="T247" i="7"/>
  <c r="W247" i="7"/>
  <c r="X247" i="7" s="1"/>
  <c r="H14" i="5"/>
  <c r="I14" i="5" s="1"/>
  <c r="C12" i="5"/>
  <c r="O78" i="7"/>
  <c r="P78" i="7" s="1"/>
  <c r="Y226" i="7"/>
  <c r="Y49" i="7"/>
  <c r="Y207" i="7"/>
  <c r="Y243" i="7"/>
  <c r="T241" i="7"/>
  <c r="W241" i="7"/>
  <c r="X241" i="7" s="1"/>
  <c r="T230" i="7"/>
  <c r="W230" i="7"/>
  <c r="X230" i="7" s="1"/>
  <c r="T190" i="7"/>
  <c r="W190" i="7"/>
  <c r="X190" i="7" s="1"/>
  <c r="Y252" i="7"/>
  <c r="T225" i="7"/>
  <c r="W225" i="7"/>
  <c r="X225" i="7" s="1"/>
  <c r="Y57" i="7"/>
  <c r="Y211" i="7"/>
  <c r="Y229" i="7"/>
  <c r="Y51" i="7"/>
  <c r="Y39" i="7"/>
  <c r="Y70" i="7"/>
  <c r="T189" i="7"/>
  <c r="W189" i="7"/>
  <c r="X189" i="7" s="1"/>
  <c r="X250" i="7"/>
  <c r="Y250" i="7" s="1"/>
  <c r="T239" i="7"/>
  <c r="W239" i="7"/>
  <c r="J13" i="5"/>
  <c r="P254" i="7"/>
  <c r="E17" i="5" s="1"/>
  <c r="K260" i="7"/>
  <c r="L260" i="7" s="1"/>
  <c r="Y59" i="7"/>
  <c r="Y44" i="7"/>
  <c r="Y264" i="36" l="1"/>
  <c r="T170" i="7"/>
  <c r="T172" i="7" s="1"/>
  <c r="Y166" i="7"/>
  <c r="Y170" i="7" s="1"/>
  <c r="S261" i="37"/>
  <c r="T261" i="37" s="1"/>
  <c r="Z256" i="37"/>
  <c r="G260" i="7"/>
  <c r="H260" i="7" s="1"/>
  <c r="H256" i="7"/>
  <c r="Y266" i="36"/>
  <c r="P264" i="36"/>
  <c r="P266" i="36" s="1"/>
  <c r="Z256" i="35"/>
  <c r="Y264" i="35"/>
  <c r="Z264" i="35" s="1"/>
  <c r="Y46" i="7"/>
  <c r="Y63" i="7"/>
  <c r="P74" i="7"/>
  <c r="Y227" i="7"/>
  <c r="Y100" i="7"/>
  <c r="Z100" i="7" s="1"/>
  <c r="C18" i="5"/>
  <c r="Y228" i="7"/>
  <c r="Y64" i="7"/>
  <c r="Y219" i="7"/>
  <c r="Y216" i="7"/>
  <c r="Y45" i="7"/>
  <c r="Y209" i="7"/>
  <c r="Y248" i="7"/>
  <c r="Y217" i="7"/>
  <c r="Y194" i="7"/>
  <c r="X30" i="7"/>
  <c r="W80" i="7" s="1"/>
  <c r="X80" i="7" s="1"/>
  <c r="Y198" i="7"/>
  <c r="Y215" i="7"/>
  <c r="Y191" i="7"/>
  <c r="H12" i="5"/>
  <c r="I12" i="5" s="1"/>
  <c r="T72" i="7"/>
  <c r="S78" i="7" s="1"/>
  <c r="T78" i="7" s="1"/>
  <c r="Y246" i="7"/>
  <c r="Y234" i="7"/>
  <c r="Y23" i="7"/>
  <c r="Y186" i="7"/>
  <c r="Y240" i="7"/>
  <c r="Y235" i="7"/>
  <c r="Y22" i="7"/>
  <c r="Y242" i="7"/>
  <c r="Y18" i="7"/>
  <c r="T30" i="7"/>
  <c r="S80" i="7" s="1"/>
  <c r="T80" i="7" s="1"/>
  <c r="J14" i="5"/>
  <c r="X72" i="7"/>
  <c r="W78" i="7" s="1"/>
  <c r="X78" i="7" s="1"/>
  <c r="Y187" i="7"/>
  <c r="Y247" i="7"/>
  <c r="G261" i="7"/>
  <c r="H261" i="7" s="1"/>
  <c r="Y190" i="7"/>
  <c r="Y230" i="7"/>
  <c r="Y241" i="7"/>
  <c r="Y189" i="7"/>
  <c r="Y225" i="7"/>
  <c r="T254" i="7"/>
  <c r="F17" i="5" s="1"/>
  <c r="X239" i="7"/>
  <c r="Y239" i="7" s="1"/>
  <c r="D11" i="5"/>
  <c r="L256" i="7"/>
  <c r="P93" i="7"/>
  <c r="E10" i="5"/>
  <c r="H264" i="7" l="1"/>
  <c r="H266" i="7" s="1"/>
  <c r="Z170" i="7"/>
  <c r="Y172" i="7"/>
  <c r="Z172" i="7" s="1"/>
  <c r="F15" i="5"/>
  <c r="H15" i="5" s="1"/>
  <c r="T264" i="37"/>
  <c r="T266" i="37" s="1"/>
  <c r="Y261" i="37"/>
  <c r="Y264" i="37" s="1"/>
  <c r="K261" i="7"/>
  <c r="L261" i="7" s="1"/>
  <c r="L264" i="7" s="1"/>
  <c r="D19" i="5" s="1"/>
  <c r="Z266" i="36"/>
  <c r="Z264" i="36"/>
  <c r="Y266" i="35"/>
  <c r="Z266" i="35" s="1"/>
  <c r="J12" i="5"/>
  <c r="T74" i="7"/>
  <c r="F10" i="5" s="1"/>
  <c r="S79" i="7"/>
  <c r="T79" i="7" s="1"/>
  <c r="T93" i="7" s="1"/>
  <c r="Y30" i="7"/>
  <c r="Z30" i="7" s="1"/>
  <c r="Y72" i="7"/>
  <c r="Z72" i="7" s="1"/>
  <c r="Y80" i="7"/>
  <c r="Y254" i="7"/>
  <c r="Y78" i="7"/>
  <c r="W79" i="7"/>
  <c r="X79" i="7" s="1"/>
  <c r="X93" i="7" s="1"/>
  <c r="X74" i="7"/>
  <c r="G10" i="5" s="1"/>
  <c r="H10" i="5" s="1"/>
  <c r="D18" i="5"/>
  <c r="P256" i="7"/>
  <c r="C19" i="5"/>
  <c r="O260" i="7"/>
  <c r="P260" i="7" s="1"/>
  <c r="X254" i="7"/>
  <c r="E11" i="5"/>
  <c r="E18" i="5" s="1"/>
  <c r="I15" i="5" l="1"/>
  <c r="J15" i="5"/>
  <c r="Z264" i="37"/>
  <c r="Y266" i="37"/>
  <c r="Z266" i="37" s="1"/>
  <c r="O261" i="7"/>
  <c r="P261" i="7" s="1"/>
  <c r="P264" i="7" s="1"/>
  <c r="L266" i="7"/>
  <c r="S260" i="7"/>
  <c r="T260" i="7" s="1"/>
  <c r="Z254" i="7"/>
  <c r="Y74" i="7"/>
  <c r="Z74" i="7" s="1"/>
  <c r="W260" i="7"/>
  <c r="X260" i="7" s="1"/>
  <c r="G11" i="5"/>
  <c r="Y79" i="7"/>
  <c r="Y93" i="7" s="1"/>
  <c r="Y256" i="7" s="1"/>
  <c r="I10" i="5"/>
  <c r="C20" i="5"/>
  <c r="G17" i="5"/>
  <c r="X256" i="7"/>
  <c r="D20" i="5"/>
  <c r="F11" i="5"/>
  <c r="T256" i="7"/>
  <c r="J10" i="5"/>
  <c r="W261" i="7" l="1"/>
  <c r="X261" i="7" s="1"/>
  <c r="Y260" i="7"/>
  <c r="E19" i="5"/>
  <c r="P266" i="7"/>
  <c r="X264" i="7"/>
  <c r="G19" i="5" s="1"/>
  <c r="Z93" i="7"/>
  <c r="Z256" i="7"/>
  <c r="C23" i="5"/>
  <c r="S261" i="7"/>
  <c r="T261" i="7" s="1"/>
  <c r="T264" i="7" s="1"/>
  <c r="T266" i="7" s="1"/>
  <c r="H17" i="5"/>
  <c r="I17" i="5" s="1"/>
  <c r="G18" i="5"/>
  <c r="D23" i="5"/>
  <c r="H11" i="5"/>
  <c r="F18" i="5"/>
  <c r="X266" i="7" l="1"/>
  <c r="H18" i="5"/>
  <c r="I18" i="5" s="1"/>
  <c r="I11" i="5"/>
  <c r="F19" i="5"/>
  <c r="E20" i="5"/>
  <c r="Y261" i="7"/>
  <c r="Y264" i="7" s="1"/>
  <c r="Y266" i="7" s="1"/>
  <c r="J17" i="5"/>
  <c r="G20" i="5"/>
  <c r="J11" i="5"/>
  <c r="J18" i="5" l="1"/>
  <c r="H19" i="5"/>
  <c r="J19" i="5" s="1"/>
  <c r="E23" i="5"/>
  <c r="Z264" i="7"/>
  <c r="I19" i="5" l="1"/>
  <c r="H20" i="5"/>
  <c r="F20" i="5"/>
  <c r="Z266" i="7"/>
  <c r="I20" i="5" l="1"/>
  <c r="H23" i="5"/>
  <c r="F23" i="5"/>
  <c r="J20" i="5"/>
</calcChain>
</file>

<file path=xl/sharedStrings.xml><?xml version="1.0" encoding="utf-8"?>
<sst xmlns="http://schemas.openxmlformats.org/spreadsheetml/2006/main" count="1519" uniqueCount="473">
  <si>
    <t>Equipment Repairs and Maintenance</t>
  </si>
  <si>
    <t>Vehicle Rent/Lease</t>
  </si>
  <si>
    <t>Vehicle Fuel</t>
  </si>
  <si>
    <t>Vehicle Repairs and Maintenance</t>
  </si>
  <si>
    <t>Other Vehicle Expenses</t>
  </si>
  <si>
    <t>Advertising</t>
  </si>
  <si>
    <t>Office Rent</t>
  </si>
  <si>
    <t>Office Utilities</t>
  </si>
  <si>
    <t>Office Repairs and Maintenance</t>
  </si>
  <si>
    <t>Security Services</t>
  </si>
  <si>
    <t>Office Supplies</t>
  </si>
  <si>
    <t>Warehouse Supplies</t>
  </si>
  <si>
    <t>General Communications Expense</t>
  </si>
  <si>
    <t>Mobile/Cellular Communications</t>
  </si>
  <si>
    <t>Satellite Communications</t>
  </si>
  <si>
    <t>Internet Communications</t>
  </si>
  <si>
    <t>Printing and Photocopying</t>
  </si>
  <si>
    <t>Courier and Postage</t>
  </si>
  <si>
    <t>Dues, Subscriptions and References</t>
  </si>
  <si>
    <t>Banking and Cash Handling Fees</t>
  </si>
  <si>
    <t>Taxes, Filing and Registration Fees</t>
  </si>
  <si>
    <t>Description</t>
  </si>
  <si>
    <t>&lt;Insert more Construction lines here&gt;</t>
  </si>
  <si>
    <t>&lt;Dates&gt;</t>
  </si>
  <si>
    <t>Program Name:</t>
  </si>
  <si>
    <t>Program Dates:</t>
  </si>
  <si>
    <t>Cost Category</t>
  </si>
  <si>
    <t xml:space="preserve"> Cost Inflation Factor:</t>
  </si>
  <si>
    <t>Detail Sheet - Rows:</t>
  </si>
  <si>
    <t>Year 5</t>
  </si>
  <si>
    <t>Year 4</t>
  </si>
  <si>
    <t>Year 3</t>
  </si>
  <si>
    <t>Year 2</t>
  </si>
  <si>
    <t>Expatriate Salary Increase:</t>
  </si>
  <si>
    <t>National Salary Increase:</t>
  </si>
  <si>
    <t>Modifying the Worksheet</t>
  </si>
  <si>
    <t>FRINGE BENEFITS</t>
  </si>
  <si>
    <t>EQUIPMENT</t>
  </si>
  <si>
    <t>SUPPLIES</t>
  </si>
  <si>
    <t>CONTRACTUAL</t>
  </si>
  <si>
    <t xml:space="preserve"> </t>
  </si>
  <si>
    <t>Entering Inflation Factors</t>
  </si>
  <si>
    <t>Labeling Column Sections for Year and Date</t>
  </si>
  <si>
    <t>Separating Costs by Office within the Worksheet</t>
  </si>
  <si>
    <t>Calculation Verification</t>
  </si>
  <si>
    <t>Out
Come</t>
  </si>
  <si>
    <t>Professional Fees - Other</t>
  </si>
  <si>
    <t>PERSONNEL</t>
  </si>
  <si>
    <t>Vehicle Insurance</t>
  </si>
  <si>
    <t>Warehouse Rent</t>
  </si>
  <si>
    <t>Warehouse Utilities</t>
  </si>
  <si>
    <t>Warehouse Repairs &amp; Maintenance</t>
  </si>
  <si>
    <t>DBA Insurance</t>
  </si>
  <si>
    <r>
      <t>Columns</t>
    </r>
    <r>
      <rPr>
        <sz val="10"/>
        <rFont val="Times New Roman"/>
        <family val="1"/>
      </rPr>
      <t xml:space="preserve"> for years that will not be used should be HIDDEN.  </t>
    </r>
    <r>
      <rPr>
        <sz val="10"/>
        <color indexed="10"/>
        <rFont val="Times New Roman"/>
        <family val="1"/>
      </rPr>
      <t>Do NOT delete any columns!</t>
    </r>
  </si>
  <si>
    <r>
      <t xml:space="preserve">In general, </t>
    </r>
    <r>
      <rPr>
        <b/>
        <sz val="10"/>
        <rFont val="Times New Roman"/>
        <family val="1"/>
      </rPr>
      <t>rows</t>
    </r>
    <r>
      <rPr>
        <sz val="10"/>
        <rFont val="Times New Roman"/>
        <family val="1"/>
      </rPr>
      <t xml:space="preserve"> can be added as needed.  It is better to HIDE unused rows rather than delete.  </t>
    </r>
    <r>
      <rPr>
        <sz val="10"/>
        <color indexed="10"/>
        <rFont val="Times New Roman"/>
        <family val="1"/>
      </rPr>
      <t>NEVER delete a shaded row</t>
    </r>
    <r>
      <rPr>
        <sz val="10"/>
        <rFont val="Times New Roman"/>
        <family val="1"/>
      </rPr>
      <t>, as these rows contain formulas or other required information!</t>
    </r>
  </si>
  <si>
    <r>
      <t xml:space="preserve">Expatriate Salary Increase: </t>
    </r>
    <r>
      <rPr>
        <sz val="10"/>
        <rFont val="Times New Roman"/>
        <family val="1"/>
      </rPr>
      <t xml:space="preserve"> Inflation Factor is applied to expatriate, regional and HQ salaries.</t>
    </r>
  </si>
  <si>
    <r>
      <t xml:space="preserve">National Salary Increase:    </t>
    </r>
    <r>
      <rPr>
        <sz val="10"/>
        <rFont val="Times New Roman"/>
        <family val="1"/>
      </rPr>
      <t xml:space="preserve"> Inflation Factor is applied to national staff salaries.</t>
    </r>
  </si>
  <si>
    <t>Enter the expected year period in the space for &lt;Dates&gt;.</t>
  </si>
  <si>
    <t>Total All Years</t>
  </si>
  <si>
    <t>a.</t>
  </si>
  <si>
    <t>Personnel</t>
  </si>
  <si>
    <t>b.</t>
  </si>
  <si>
    <t>Fringe Benefits</t>
  </si>
  <si>
    <t>c.</t>
  </si>
  <si>
    <t xml:space="preserve">Travel </t>
  </si>
  <si>
    <t>d.</t>
  </si>
  <si>
    <t>Equipment</t>
  </si>
  <si>
    <t>e.</t>
  </si>
  <si>
    <t>Supplies</t>
  </si>
  <si>
    <t xml:space="preserve">f. </t>
  </si>
  <si>
    <t>Contractual</t>
  </si>
  <si>
    <t>g.</t>
  </si>
  <si>
    <t>Construction</t>
  </si>
  <si>
    <t>h.</t>
  </si>
  <si>
    <t>i.</t>
  </si>
  <si>
    <t>Total Direct Charges</t>
  </si>
  <si>
    <t>j.</t>
  </si>
  <si>
    <t>Indirect Charges</t>
  </si>
  <si>
    <t>TOTALS</t>
  </si>
  <si>
    <t>Obj.</t>
  </si>
  <si>
    <t>INTERNATIONAL STAFF</t>
  </si>
  <si>
    <t>SUBTOTAL INTERNATIONAL STAFF</t>
  </si>
  <si>
    <t>&lt;Head Office&gt;</t>
  </si>
  <si>
    <t>&lt;Field Office&gt;</t>
  </si>
  <si>
    <t>SUBTOTAL NATIONAL STAFF</t>
  </si>
  <si>
    <t>TOTAL PERSONNEL</t>
  </si>
  <si>
    <t>TOTAL FRINGE BENEFITS</t>
  </si>
  <si>
    <t>TOTAL TRAVEL</t>
  </si>
  <si>
    <t>TOTAL EQUIPMENT</t>
  </si>
  <si>
    <t>TOTAL SUPPLIES</t>
  </si>
  <si>
    <t>PROGRAM ACTIVITIES</t>
  </si>
  <si>
    <t>General Program Activities</t>
  </si>
  <si>
    <t>Training</t>
  </si>
  <si>
    <t>SUBTOTAL PROGRAM ACTIVITIES</t>
  </si>
  <si>
    <t>CONSULTANTS</t>
  </si>
  <si>
    <t>SUBTOTAL CONSULTANTS</t>
  </si>
  <si>
    <t>SUBTOTAL SUBGRANTS</t>
  </si>
  <si>
    <t>TOTAL CONTRACTUAL</t>
  </si>
  <si>
    <t>Construction - Program</t>
  </si>
  <si>
    <t>TOTAL CONSTRUCTION</t>
  </si>
  <si>
    <t>TOTAL OTHER COSTS</t>
  </si>
  <si>
    <t xml:space="preserve">DIRECT COSTS </t>
  </si>
  <si>
    <t xml:space="preserve">TOTAL COSTS </t>
  </si>
  <si>
    <t>Temporary Labor</t>
  </si>
  <si>
    <t>Software Licenses</t>
  </si>
  <si>
    <t>Year 1</t>
  </si>
  <si>
    <t>Professional Fees - Audit</t>
  </si>
  <si>
    <t>Professional Fees - Legal</t>
  </si>
  <si>
    <t>Equipment Rental</t>
  </si>
  <si>
    <t>Vehicles (Restricted Item-Waivor Required)</t>
  </si>
  <si>
    <t>Year</t>
  </si>
  <si>
    <t>Origin</t>
  </si>
  <si>
    <t>Destination</t>
  </si>
  <si>
    <t># of Trips</t>
  </si>
  <si>
    <t># of Travelers per Trip</t>
  </si>
  <si>
    <t>Purpose</t>
  </si>
  <si>
    <t>Estimated Unit Cost - Airfare</t>
  </si>
  <si>
    <t>Total Cost - Airfare</t>
  </si>
  <si>
    <t># of Days</t>
  </si>
  <si>
    <t>Per Diem Rate</t>
  </si>
  <si>
    <t>Total Cost - Per Diem</t>
  </si>
  <si>
    <t>Total Trip Cost</t>
  </si>
  <si>
    <t>Lodging</t>
  </si>
  <si>
    <t>Local Organization</t>
  </si>
  <si>
    <t>&lt;Insert more ODC lines here&gt;</t>
  </si>
  <si>
    <t xml:space="preserve">Branding and Marking </t>
  </si>
  <si>
    <t>Branding and Marking</t>
  </si>
  <si>
    <t>INDIRECT COSTS</t>
  </si>
  <si>
    <t>&lt;Insert more Indirect Cost lines here&gt;</t>
  </si>
  <si>
    <t>TOTAL INDIRECT COSTS</t>
  </si>
  <si>
    <t>Other Direct Costs</t>
  </si>
  <si>
    <r>
      <t xml:space="preserve">Cost Inflation Factor:           </t>
    </r>
    <r>
      <rPr>
        <sz val="10"/>
        <rFont val="Times New Roman"/>
        <family val="1"/>
      </rPr>
      <t xml:space="preserve"> Inflation Factor is applied to certain expense categories.  Other categories do not automatically calculate an increased unit cost for inflation.  Care should be taken when preparing the IGCE to ensure that cost inflation is applied to each applicable cost.</t>
    </r>
  </si>
  <si>
    <t>The IGCE template is separated into column sections by year.</t>
  </si>
  <si>
    <t>DETAILED WORKSHEET</t>
  </si>
  <si>
    <r>
      <rPr>
        <b/>
        <sz val="10"/>
        <rFont val="Times New Roman"/>
        <family val="1"/>
      </rPr>
      <t>1.  Instructions</t>
    </r>
    <r>
      <rPr>
        <sz val="10"/>
        <rFont val="Times New Roman"/>
        <family val="1"/>
      </rPr>
      <t xml:space="preserve"> - Current Tab</t>
    </r>
  </si>
  <si>
    <t xml:space="preserve">Costs within each cost category should be shown separately for each office supporting and/or implementing the program.  The template is formatted for the country office and one field office.  Additional field offices can be inserted into the worksheet if there is more than one field office supporting or implementing the program.  </t>
  </si>
  <si>
    <t>No. of Units</t>
  </si>
  <si>
    <t>Year 1   Estimate</t>
  </si>
  <si>
    <t>Day</t>
  </si>
  <si>
    <t>Month</t>
  </si>
  <si>
    <t>Each</t>
  </si>
  <si>
    <t>Indirect</t>
  </si>
  <si>
    <t xml:space="preserve">Unit </t>
  </si>
  <si>
    <t>Year 2   Estimate</t>
  </si>
  <si>
    <t>Year 3   Estimate</t>
  </si>
  <si>
    <t>Year 4   Estimate</t>
  </si>
  <si>
    <t>Year 5   Estimate</t>
  </si>
  <si>
    <t>Percent</t>
  </si>
  <si>
    <t>Total</t>
  </si>
  <si>
    <t>Year 1 Sub-Total</t>
  </si>
  <si>
    <t>Year 2 Sub-Total</t>
  </si>
  <si>
    <t>Year 4 Sub-Total</t>
  </si>
  <si>
    <t>Year 3 Sub-Total</t>
  </si>
  <si>
    <t>Year 5 Sub-Total</t>
  </si>
  <si>
    <t>TOTAL INTERNATIONAL TRAVEL</t>
  </si>
  <si>
    <t>TOTAL DOMESTIC TRAVEL</t>
  </si>
  <si>
    <t>International Travel</t>
  </si>
  <si>
    <t>Local &amp; Domestic Travel</t>
  </si>
  <si>
    <t>TRAVEL (SEE TRAVEL TABLE FOR ADDITIONAL INFO)</t>
  </si>
  <si>
    <t>Andorra</t>
  </si>
  <si>
    <t>Anguilla</t>
  </si>
  <si>
    <t>Aruba</t>
  </si>
  <si>
    <t>Bahrain</t>
  </si>
  <si>
    <t>Barbados</t>
  </si>
  <si>
    <t>Bermuda</t>
  </si>
  <si>
    <t>Bhutan</t>
  </si>
  <si>
    <t>Cayman Islands</t>
  </si>
  <si>
    <t>Christmas Island</t>
  </si>
  <si>
    <t>Dominica</t>
  </si>
  <si>
    <t>Faroe Islands</t>
  </si>
  <si>
    <t>French Guiana</t>
  </si>
  <si>
    <t>French Polynesia</t>
  </si>
  <si>
    <t>Gibraltar</t>
  </si>
  <si>
    <t>Grenada</t>
  </si>
  <si>
    <t>Hong Kong</t>
  </si>
  <si>
    <t>Liechtenstein</t>
  </si>
  <si>
    <t>Luxembourg</t>
  </si>
  <si>
    <t>Maldives</t>
  </si>
  <si>
    <t>Malta</t>
  </si>
  <si>
    <t>Martinique</t>
  </si>
  <si>
    <t>Mauritius</t>
  </si>
  <si>
    <t>Monaco</t>
  </si>
  <si>
    <t>Montserrat</t>
  </si>
  <si>
    <t>Nauru</t>
  </si>
  <si>
    <t>New Caledonia</t>
  </si>
  <si>
    <t>Niue</t>
  </si>
  <si>
    <t>Reunion</t>
  </si>
  <si>
    <t>Saint Helena</t>
  </si>
  <si>
    <t>Saint Lucia</t>
  </si>
  <si>
    <t>Samoa</t>
  </si>
  <si>
    <t>San Marino</t>
  </si>
  <si>
    <t>Seychelles</t>
  </si>
  <si>
    <t>Singapore</t>
  </si>
  <si>
    <t>Solomon Islands</t>
  </si>
  <si>
    <t>Tuvalu</t>
  </si>
  <si>
    <t>Virgin Islands, British</t>
  </si>
  <si>
    <t>Country Name</t>
  </si>
  <si>
    <t>Location Name</t>
  </si>
  <si>
    <t xml:space="preserve">Meals &amp; Incidentals </t>
  </si>
  <si>
    <t>TOTAL PER DIEM</t>
  </si>
  <si>
    <t>International Per Diem</t>
  </si>
  <si>
    <t>US Per Diem</t>
  </si>
  <si>
    <t xml:space="preserve">PER DIEM </t>
  </si>
  <si>
    <t>(http://aoprals.state.gov/content.asp?content_id=184&amp;menu_id=78)</t>
  </si>
  <si>
    <t>(http://www.gsa.gov/portal/content/104877)</t>
  </si>
  <si>
    <t>Total Estimate</t>
  </si>
  <si>
    <t>INTERNATIONAL TRAVEL</t>
  </si>
  <si>
    <t>DOMESTIC TRAVEL</t>
  </si>
  <si>
    <t>CountryName</t>
  </si>
  <si>
    <t>Afghanistan</t>
  </si>
  <si>
    <t>Aland Islands</t>
  </si>
  <si>
    <t>Albania</t>
  </si>
  <si>
    <t>Algeria</t>
  </si>
  <si>
    <t>American Samoa</t>
  </si>
  <si>
    <t>Angola</t>
  </si>
  <si>
    <t>Antarctica</t>
  </si>
  <si>
    <t>Antigua And Barbuda</t>
  </si>
  <si>
    <t>Argentina</t>
  </si>
  <si>
    <t>Armenia</t>
  </si>
  <si>
    <t>Australia</t>
  </si>
  <si>
    <t>Austria</t>
  </si>
  <si>
    <t>Azerbaijan</t>
  </si>
  <si>
    <t>Bahamas</t>
  </si>
  <si>
    <t>Bangladesh</t>
  </si>
  <si>
    <t>Belarus</t>
  </si>
  <si>
    <t>Belgium</t>
  </si>
  <si>
    <t>Belize</t>
  </si>
  <si>
    <t>Benin</t>
  </si>
  <si>
    <t>Bolivia</t>
  </si>
  <si>
    <t>Bosnia And Herzegovina</t>
  </si>
  <si>
    <t>Botswana</t>
  </si>
  <si>
    <t>Bouvet Island</t>
  </si>
  <si>
    <t>Brazil</t>
  </si>
  <si>
    <t>British Indian Ocean Territory</t>
  </si>
  <si>
    <t>Brunei Darussalam</t>
  </si>
  <si>
    <t>Bulgaria</t>
  </si>
  <si>
    <t>Burkina Faso</t>
  </si>
  <si>
    <t>Burundi</t>
  </si>
  <si>
    <t>Cambodia</t>
  </si>
  <si>
    <t>Cameroon</t>
  </si>
  <si>
    <t>Canada</t>
  </si>
  <si>
    <t>Cape Verde</t>
  </si>
  <si>
    <t>Central African Republic</t>
  </si>
  <si>
    <t>Chad</t>
  </si>
  <si>
    <t>Chile</t>
  </si>
  <si>
    <t>China</t>
  </si>
  <si>
    <t>Cocos (Keeling) Islands</t>
  </si>
  <si>
    <t>Colombia</t>
  </si>
  <si>
    <t>Comoros</t>
  </si>
  <si>
    <t>Congo</t>
  </si>
  <si>
    <t>Congo, The Democratic Republic Of The</t>
  </si>
  <si>
    <t>Cook Islands</t>
  </si>
  <si>
    <t>Costa Rica</t>
  </si>
  <si>
    <t>Cote D'Ivoire</t>
  </si>
  <si>
    <t>Croatia</t>
  </si>
  <si>
    <t>Cuba</t>
  </si>
  <si>
    <t>Cyprus</t>
  </si>
  <si>
    <t>Czech Republic</t>
  </si>
  <si>
    <t>Denmark</t>
  </si>
  <si>
    <t>Djibouti</t>
  </si>
  <si>
    <t>Dominican Republic</t>
  </si>
  <si>
    <t>Ecuador</t>
  </si>
  <si>
    <t>Egypt</t>
  </si>
  <si>
    <t>El Salvador</t>
  </si>
  <si>
    <t>Equatorial Guinea</t>
  </si>
  <si>
    <t>Eritrea</t>
  </si>
  <si>
    <t>Estonia</t>
  </si>
  <si>
    <t>Ethiopia</t>
  </si>
  <si>
    <t>Falkland Islands (Malvinas)</t>
  </si>
  <si>
    <t>Fiji</t>
  </si>
  <si>
    <t>Finland</t>
  </si>
  <si>
    <t>France</t>
  </si>
  <si>
    <t>French Southern Territories</t>
  </si>
  <si>
    <t>Gabon</t>
  </si>
  <si>
    <t>Gambia</t>
  </si>
  <si>
    <t>Georgia</t>
  </si>
  <si>
    <t>Germany</t>
  </si>
  <si>
    <t>Ghana</t>
  </si>
  <si>
    <t>Greece</t>
  </si>
  <si>
    <t>Greenland</t>
  </si>
  <si>
    <t>Guadeloupe</t>
  </si>
  <si>
    <t>Guam</t>
  </si>
  <si>
    <t>Guatemala</t>
  </si>
  <si>
    <t>Guernsey</t>
  </si>
  <si>
    <t>Guinea</t>
  </si>
  <si>
    <t>Guinea-Bissau</t>
  </si>
  <si>
    <t>Guyana</t>
  </si>
  <si>
    <t>Haiti</t>
  </si>
  <si>
    <t>Heard Island And Mcdonald Islands</t>
  </si>
  <si>
    <t>Holy See (Vatican City State)</t>
  </si>
  <si>
    <t>Honduras</t>
  </si>
  <si>
    <t>Hungary</t>
  </si>
  <si>
    <t>Iceland</t>
  </si>
  <si>
    <t>India</t>
  </si>
  <si>
    <t>Indonesia</t>
  </si>
  <si>
    <t>Iran, Islamic Republic Of</t>
  </si>
  <si>
    <t>Iraq</t>
  </si>
  <si>
    <t>Ireland</t>
  </si>
  <si>
    <t>Isle Of Man</t>
  </si>
  <si>
    <t>Israel</t>
  </si>
  <si>
    <t>Italy</t>
  </si>
  <si>
    <t>Jamaica</t>
  </si>
  <si>
    <t>Japan</t>
  </si>
  <si>
    <t>Jersey</t>
  </si>
  <si>
    <t>Jordan</t>
  </si>
  <si>
    <t>Kazakhstan</t>
  </si>
  <si>
    <t>Kenya</t>
  </si>
  <si>
    <t>Kiribati</t>
  </si>
  <si>
    <t>Korea, Democratic People'S Republic Of</t>
  </si>
  <si>
    <t>Korea, Republic Of</t>
  </si>
  <si>
    <t>Kuwait</t>
  </si>
  <si>
    <t>Kyrgyzstan</t>
  </si>
  <si>
    <t>Lao People'S Democratic Republic</t>
  </si>
  <si>
    <t>Latvia</t>
  </si>
  <si>
    <t>Lebanon</t>
  </si>
  <si>
    <t>Lesotho</t>
  </si>
  <si>
    <t>Liberia</t>
  </si>
  <si>
    <t>Libyan Arab Jamahiriya</t>
  </si>
  <si>
    <t>Lithuania</t>
  </si>
  <si>
    <t>Macao</t>
  </si>
  <si>
    <t>Macedonia, The Former Yugoslav Republic Of</t>
  </si>
  <si>
    <t>Madagascar</t>
  </si>
  <si>
    <t>Malawi</t>
  </si>
  <si>
    <t>Malaysia</t>
  </si>
  <si>
    <t>Mali</t>
  </si>
  <si>
    <t>Marshall Islands</t>
  </si>
  <si>
    <t>Mauritania</t>
  </si>
  <si>
    <t>Mayotte</t>
  </si>
  <si>
    <t>Mexico</t>
  </si>
  <si>
    <t>Micronesia, Federated States Of</t>
  </si>
  <si>
    <t>Moldova, Republic Of</t>
  </si>
  <si>
    <t>Mongolia</t>
  </si>
  <si>
    <t>Morocco</t>
  </si>
  <si>
    <t>Mozambique</t>
  </si>
  <si>
    <t>Myanmar</t>
  </si>
  <si>
    <t>Namibia</t>
  </si>
  <si>
    <t>Nepal</t>
  </si>
  <si>
    <t>Netherlands</t>
  </si>
  <si>
    <t>Netherlands Antilles</t>
  </si>
  <si>
    <t>New Zealand</t>
  </si>
  <si>
    <t>Nicaragua</t>
  </si>
  <si>
    <t>Niger</t>
  </si>
  <si>
    <t>Nigeria</t>
  </si>
  <si>
    <t>Norfolk Island</t>
  </si>
  <si>
    <t>Northern Mariana Islands</t>
  </si>
  <si>
    <t>Norway</t>
  </si>
  <si>
    <t>Oman</t>
  </si>
  <si>
    <t>Pakistan</t>
  </si>
  <si>
    <t>Palau</t>
  </si>
  <si>
    <t>Palestinian Territory, Occupied</t>
  </si>
  <si>
    <t>Panama</t>
  </si>
  <si>
    <t>Papua New Guinea</t>
  </si>
  <si>
    <t>Paraguay</t>
  </si>
  <si>
    <t>Peru</t>
  </si>
  <si>
    <t>Philippines</t>
  </si>
  <si>
    <t>Pitcairn</t>
  </si>
  <si>
    <t>Poland</t>
  </si>
  <si>
    <t>Portugal</t>
  </si>
  <si>
    <t>Puerto Rico</t>
  </si>
  <si>
    <t>Qatar</t>
  </si>
  <si>
    <t>Romania</t>
  </si>
  <si>
    <t>Russian Federation</t>
  </si>
  <si>
    <t>Rwanda</t>
  </si>
  <si>
    <t>Saint Kitts And Nevis</t>
  </si>
  <si>
    <t>Saint Pierre And Miquelon</t>
  </si>
  <si>
    <t>Saint Vincent And The Grenadines</t>
  </si>
  <si>
    <t>Sao Tome And Principe</t>
  </si>
  <si>
    <t>Saudi Arabia</t>
  </si>
  <si>
    <t>Senegal</t>
  </si>
  <si>
    <t>Serbia And Montenegro</t>
  </si>
  <si>
    <t>Sierra Leone</t>
  </si>
  <si>
    <t>Slovakia</t>
  </si>
  <si>
    <t>Slovenia</t>
  </si>
  <si>
    <t>Somalia</t>
  </si>
  <si>
    <t>South Africa</t>
  </si>
  <si>
    <t>South Georgia And The South Sandwich Islands</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</si>
  <si>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</si>
  <si>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</si>
  <si>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</si>
  <si>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</si>
  <si>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</si>
  <si>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</si>
  <si>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</si>
  <si>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</si>
  <si>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</si>
  <si>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</si>
  <si>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</si>
  <si>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</si>
  <si>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</si>
  <si>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</si>
  <si>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</si>
  <si>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</si>
  <si>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</si>
  <si>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</si>
  <si>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</si>
  <si>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</si>
  <si>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</si>
  <si>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</si>
  <si>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Uganda</t>
  </si>
  <si>
    <t>Ukraine</t>
  </si>
  <si>
    <t>United Arab Emirates</t>
  </si>
  <si>
    <t>United Kingdom</t>
  </si>
  <si>
    <t>United States</t>
  </si>
  <si>
    <t>United States Minor Outlying Islands</t>
  </si>
  <si>
    <t>Uruguay</t>
  </si>
  <si>
    <t>Uzbekistan</t>
  </si>
  <si>
    <t>Vanuatu</t>
  </si>
  <si>
    <t>Venezuela</t>
  </si>
  <si>
    <t>Viet Nam</t>
  </si>
  <si>
    <t>Virgin Islands, U.S.</t>
  </si>
  <si>
    <t>Wallis And Futuna</t>
  </si>
  <si>
    <t>Western Sahara</t>
  </si>
  <si>
    <t>Yemen</t>
  </si>
  <si>
    <t>Zambia</t>
  </si>
  <si>
    <t>Zimbabwe</t>
  </si>
  <si>
    <t>(Not Specified)</t>
  </si>
  <si>
    <t>Fee</t>
  </si>
  <si>
    <t>N/A</t>
  </si>
  <si>
    <t>Local Consultant</t>
  </si>
  <si>
    <t>Expatriate Consultant</t>
  </si>
  <si>
    <t>LOCAL IN-COUNTRY STAFF</t>
  </si>
  <si>
    <t>Each row that includes a total calculation has a formula to check the total in the column at the end of the row.  If a cost is not calculated correctly, it will say "ERROR."</t>
  </si>
  <si>
    <t>General Equipment ($1 to $4999)</t>
  </si>
  <si>
    <t>The IGCE Narrative is intended to assist the preparer, and should be modified, edited or deleted as needed.</t>
  </si>
  <si>
    <t>Note - For costs that are first incured in year two or later, an initial unit cost needs to be included in year one for the inflation factor to be automatically calculated.</t>
  </si>
  <si>
    <t>You must save this IGCE as .xlsx file, or it will lose some of the formulas.</t>
  </si>
  <si>
    <t>OTHER DIRECT COSTS</t>
  </si>
  <si>
    <t>Unit Cost (USD)</t>
  </si>
  <si>
    <t xml:space="preserve">General Assumptions for Inflation Only </t>
  </si>
  <si>
    <t>BUDGET SUMMARY</t>
  </si>
  <si>
    <t>Organization Name:</t>
  </si>
  <si>
    <t>&lt;Enter information&gt;</t>
  </si>
  <si>
    <t>until</t>
  </si>
  <si>
    <t>&lt;Start Date&gt;</t>
  </si>
  <si>
    <t>&lt;End Date&gt;</t>
  </si>
  <si>
    <t>&lt;First Name Last Name, Position Title&gt;</t>
  </si>
  <si>
    <t>Expatriate Staff (if Applicable)</t>
  </si>
  <si>
    <t>HQ Technical Staff (if Applicable)</t>
  </si>
  <si>
    <t>Inflation Factors (if Applicable)</t>
  </si>
  <si>
    <t>&lt;Insert Fringe Benefits&gt;</t>
  </si>
  <si>
    <t>&lt;Specific vehicle type/model if applicable&gt;</t>
  </si>
  <si>
    <t>Capital Equipment ($5,000 or more)</t>
  </si>
  <si>
    <t>&lt;Specify capital equipment,if applicable&gt;</t>
  </si>
  <si>
    <t>&lt;Specify general equipment&gt;</t>
  </si>
  <si>
    <t>&lt;Specify program activity&gt;</t>
  </si>
  <si>
    <t>&lt;Specify training activity&gt;</t>
  </si>
  <si>
    <t>&lt;Name, Role&gt;</t>
  </si>
  <si>
    <t>&lt;Name of Organization&gt;</t>
  </si>
  <si>
    <t>&lt;Specify construction activity&gt;</t>
  </si>
  <si>
    <t>CONSTRUCTION (IF APPLICABLE)</t>
  </si>
  <si>
    <t>&lt;Insert type of indirect&gt;</t>
  </si>
  <si>
    <t>k.</t>
  </si>
  <si>
    <r>
      <t>SUBGRANTS (</t>
    </r>
    <r>
      <rPr>
        <b/>
        <i/>
        <u/>
        <sz val="10"/>
        <rFont val="Arial"/>
        <family val="2"/>
      </rPr>
      <t xml:space="preserve">NOTE:   </t>
    </r>
    <r>
      <rPr>
        <b/>
        <i/>
        <sz val="10"/>
        <rFont val="Arial"/>
        <family val="2"/>
      </rPr>
      <t>USE "4. Sub Detail Budget" for every Subgrant and provide details)</t>
    </r>
  </si>
  <si>
    <t>Sub Recipient Name:</t>
  </si>
  <si>
    <t>SUBGRANTS (IF APPLICABLE)</t>
  </si>
  <si>
    <t>Program Staff</t>
  </si>
  <si>
    <t>Operational Staff</t>
  </si>
  <si>
    <t>&lt;Field Office - Enter location&gt;</t>
  </si>
  <si>
    <t>&lt;Copy this row to add more rows if neccesary&gt;</t>
  </si>
  <si>
    <t>&lt;Copy this row to add more rows - if needed&gt;</t>
  </si>
  <si>
    <t>BUDGET TEMPLATE INSTRUCTIONS</t>
  </si>
  <si>
    <r>
      <rPr>
        <b/>
        <sz val="10"/>
        <rFont val="Times New Roman"/>
        <family val="1"/>
      </rPr>
      <t>2.  Summary</t>
    </r>
    <r>
      <rPr>
        <sz val="10"/>
        <rFont val="Times New Roman"/>
        <family val="1"/>
      </rPr>
      <t xml:space="preserve"> - This Tab is an overall snapshot of what was entered into the Detal Tab.</t>
    </r>
  </si>
  <si>
    <t>i</t>
  </si>
  <si>
    <r>
      <rPr>
        <b/>
        <sz val="10"/>
        <rFont val="Times New Roman"/>
        <family val="1"/>
      </rPr>
      <t xml:space="preserve">3.  Detail </t>
    </r>
    <r>
      <rPr>
        <sz val="10"/>
        <rFont val="Times New Roman"/>
        <family val="1"/>
      </rPr>
      <t xml:space="preserve">- This Tab will have the detailed budget with cost categories </t>
    </r>
  </si>
  <si>
    <r>
      <rPr>
        <b/>
        <sz val="10"/>
        <rFont val="Times New Roman"/>
        <family val="1"/>
      </rPr>
      <t>4.  Travel -</t>
    </r>
    <r>
      <rPr>
        <sz val="10"/>
        <rFont val="Times New Roman"/>
        <family val="1"/>
      </rPr>
      <t xml:space="preserve"> This Tab will allow you to list out expected travel for the program.  </t>
    </r>
  </si>
  <si>
    <r>
      <t xml:space="preserve">5.  Sub Detail - </t>
    </r>
    <r>
      <rPr>
        <sz val="10"/>
        <rFont val="Times New Roman"/>
        <family val="1"/>
      </rPr>
      <t>This tab will have detail for each subgrant.  There are three sub details provided. If more is needed, please copy one of the tab and link to the 'Detail' tab.</t>
    </r>
  </si>
  <si>
    <r>
      <t xml:space="preserve">Do not delete sheets, rows or columns while preparing the budget!  </t>
    </r>
    <r>
      <rPr>
        <sz val="10"/>
        <rFont val="Times New Roman"/>
        <family val="1"/>
      </rPr>
      <t xml:space="preserve">Columns and Rows that are not used for the budget should always be hidden, NOT deleted. </t>
    </r>
  </si>
  <si>
    <t xml:space="preserve">There are 5 main tabs at the bottom of this workbook.  </t>
  </si>
  <si>
    <t>SUMMARY WORKSHEET</t>
  </si>
  <si>
    <t>Fill  out information in highlighted yellow - Organization name, Program Name and Dates</t>
  </si>
  <si>
    <t>Enter the estimated Inflation Factors for the type of expense in the appropriate yellow shaded cell.  The percentage will be applied to the unit cost for Years 2 to 5.  Some costs do not automatically receive an inflation adjustment.   All inflation factors should be justified in the Budget Narrative.</t>
  </si>
  <si>
    <t>There are several formulas built into the worksheets to assist with verifying that the spreadsheet is calculating totals correctly.  These aids will not identify all the possible calculation errors and are meant only to assist the preparer in identifying and correcting errors.  A thorough mathematical review should always be done  prior to the budget being submitted to USAID.</t>
  </si>
  <si>
    <t>Use the details on the RFA to understand the various cost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</si>
</sst>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6" formatCode="m/d/yy;@"/>
    <numFmt numFmtId="170" formatCode="_(* #,##0.00_);_(* \(#,##0.00\);_(* &quot;-&quot;_);_(@_)"/>
  </numFmts>
  <fonts count="28" x14ac:knownFonts="1">
    <font>
      <sz val="10"/>
      <name val="Arial"/>
    </font>
    <font>
      <sz val="10"/>
      <name val="Arial"/>
      <family val="2"/>
    </font>
    <font>
      <sz val="10"/>
      <name val="Times New Roman"/>
      <family val="1"/>
    </font>
    <font>
      <b/>
      <sz val="10"/>
      <name val="Arial"/>
      <family val="2"/>
    </font>
    <font>
      <sz val="10"/>
      <name val="Arial"/>
      <family val="2"/>
    </font>
    <font>
      <b/>
      <sz val="11"/>
      <name val="Arial"/>
      <family val="2"/>
    </font>
    <font>
      <b/>
      <i/>
      <sz val="10"/>
      <name val="Arial"/>
      <family val="2"/>
    </font>
    <font>
      <i/>
      <sz val="10"/>
      <name val="Times New Roman"/>
      <family val="1"/>
    </font>
    <font>
      <b/>
      <i/>
      <sz val="10"/>
      <color indexed="10"/>
      <name val="Arial"/>
      <family val="2"/>
    </font>
    <font>
      <sz val="8"/>
      <name val="Arial"/>
      <family val="2"/>
    </font>
    <font>
      <i/>
      <sz val="10"/>
      <name val="Arial"/>
      <family val="2"/>
    </font>
    <font>
      <i/>
      <sz val="10"/>
      <color indexed="48"/>
      <name val="Arial"/>
      <family val="2"/>
    </font>
    <font>
      <sz val="11"/>
      <name val="Arial"/>
      <family val="2"/>
    </font>
    <font>
      <b/>
      <sz val="10"/>
      <name val="Times New Roman"/>
      <family val="1"/>
    </font>
    <font>
      <sz val="10"/>
      <color indexed="10"/>
      <name val="Times New Roman"/>
      <family val="1"/>
    </font>
    <font>
      <b/>
      <sz val="10"/>
      <color indexed="27"/>
      <name val="Arial"/>
      <family val="2"/>
    </font>
    <font>
      <b/>
      <sz val="10"/>
      <color indexed="9"/>
      <name val="Arial"/>
      <family val="2"/>
    </font>
    <font>
      <sz val="10"/>
      <color indexed="9"/>
      <name val="Arial"/>
      <family val="2"/>
    </font>
    <font>
      <i/>
      <sz val="10"/>
      <color indexed="10"/>
      <name val="Arial"/>
      <family val="2"/>
    </font>
    <font>
      <b/>
      <sz val="10"/>
      <color indexed="18"/>
      <name val="Arial"/>
      <family val="2"/>
    </font>
    <font>
      <b/>
      <sz val="12"/>
      <color indexed="18"/>
      <name val="Arial"/>
      <family val="2"/>
    </font>
    <font>
      <i/>
      <sz val="12"/>
      <color indexed="10"/>
      <name val="Arial"/>
      <family val="2"/>
    </font>
    <font>
      <b/>
      <sz val="11"/>
      <color theme="1"/>
      <name val="Calibri"/>
      <family val="2"/>
      <scheme val="minor"/>
    </font>
    <font>
      <sz val="10"/>
      <color rgb="FFFF0000"/>
      <name val="Arial"/>
      <family val="2"/>
    </font>
    <font>
      <b/>
      <i/>
      <sz val="12"/>
      <name val="Arial"/>
      <family val="2"/>
    </font>
    <font>
      <b/>
      <i/>
      <u/>
      <sz val="10"/>
      <name val="Arial"/>
      <family val="2"/>
    </font>
    <font>
      <b/>
      <sz val="10"/>
      <color rgb="FFFF0000"/>
      <name val="Arial"/>
      <family val="2"/>
    </font>
    <font>
      <b/>
      <u/>
      <sz val="11"/>
      <color indexed="18"/>
      <name val="Arial"/>
      <family val="2"/>
    </font>
  </fonts>
  <fills count="16">
    <fill>
      <patternFill patternType="none"/>
    </fill>
    <fill>
      <patternFill patternType="gray125"/>
    </fill>
    <fill>
      <patternFill patternType="solid">
        <fgColor indexed="10"/>
        <bgColor indexed="64"/>
      </patternFill>
    </fill>
    <fill>
      <patternFill patternType="solid">
        <fgColor indexed="26"/>
        <bgColor indexed="64"/>
      </patternFill>
    </fill>
    <fill>
      <patternFill patternType="solid">
        <fgColor indexed="28"/>
        <bgColor indexed="64"/>
      </patternFill>
    </fill>
    <fill>
      <patternFill patternType="solid">
        <fgColor indexed="38"/>
        <bgColor indexed="64"/>
      </patternFill>
    </fill>
    <fill>
      <patternFill patternType="solid">
        <fgColor indexed="25"/>
        <bgColor indexed="64"/>
      </patternFill>
    </fill>
    <fill>
      <patternFill patternType="solid">
        <fgColor indexed="13"/>
        <bgColor indexed="64"/>
      </patternFill>
    </fill>
    <fill>
      <patternFill patternType="solid">
        <fgColor indexed="9"/>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2"/>
        <bgColor indexed="64"/>
      </patternFill>
    </fill>
  </fills>
  <borders count="79">
    <border>
      <left/>
      <right/>
      <top/>
      <bottom/>
      <diagonal/>
    </border>
    <border>
      <left/>
      <right/>
      <top/>
      <bottom style="thin">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thin">
        <color indexed="39"/>
      </bottom>
      <diagonal/>
    </border>
    <border>
      <left/>
      <right/>
      <top style="thin">
        <color indexed="39"/>
      </top>
      <bottom style="thin">
        <color indexed="39"/>
      </bottom>
      <diagonal/>
    </border>
    <border>
      <left style="thin">
        <color indexed="64"/>
      </left>
      <right/>
      <top style="thin">
        <color indexed="39"/>
      </top>
      <bottom style="thin">
        <color indexed="39"/>
      </bottom>
      <diagonal/>
    </border>
    <border>
      <left/>
      <right/>
      <top style="thin">
        <color indexed="39"/>
      </top>
      <bottom style="thin">
        <color indexed="64"/>
      </bottom>
      <diagonal/>
    </border>
    <border>
      <left style="thin">
        <color indexed="64"/>
      </left>
      <right/>
      <top style="thin">
        <color indexed="39"/>
      </top>
      <bottom style="thin">
        <color indexed="64"/>
      </bottom>
      <diagonal/>
    </border>
    <border>
      <left style="thin">
        <color indexed="64"/>
      </left>
      <right/>
      <top style="thin">
        <color indexed="64"/>
      </top>
      <bottom style="thin">
        <color indexed="39"/>
      </bottom>
      <diagonal/>
    </border>
    <border>
      <left/>
      <right/>
      <top/>
      <bottom style="thin">
        <color indexed="39"/>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39"/>
      </bottom>
      <diagonal/>
    </border>
    <border>
      <left style="medium">
        <color indexed="64"/>
      </left>
      <right style="medium">
        <color indexed="64"/>
      </right>
      <top style="thin">
        <color indexed="39"/>
      </top>
      <bottom style="thin">
        <color indexed="39"/>
      </bottom>
      <diagonal/>
    </border>
    <border>
      <left style="medium">
        <color indexed="64"/>
      </left>
      <right style="medium">
        <color indexed="64"/>
      </right>
      <top style="thin">
        <color indexed="39"/>
      </top>
      <bottom style="thin">
        <color indexed="64"/>
      </bottom>
      <diagonal/>
    </border>
    <border>
      <left style="medium">
        <color indexed="64"/>
      </left>
      <right style="medium">
        <color indexed="64"/>
      </right>
      <top/>
      <bottom style="thin">
        <color indexed="39"/>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thin">
        <color indexed="64"/>
      </top>
      <bottom style="thin">
        <color indexed="39"/>
      </bottom>
      <diagonal/>
    </border>
    <border>
      <left/>
      <right style="thin">
        <color indexed="64"/>
      </right>
      <top style="thin">
        <color indexed="39"/>
      </top>
      <bottom style="thin">
        <color indexed="39"/>
      </bottom>
      <diagonal/>
    </border>
    <border>
      <left/>
      <right style="thin">
        <color indexed="64"/>
      </right>
      <top style="thin">
        <color indexed="39"/>
      </top>
      <bottom style="thin">
        <color indexed="64"/>
      </bottom>
      <diagonal/>
    </border>
    <border>
      <left/>
      <right style="thin">
        <color indexed="64"/>
      </right>
      <top style="thin">
        <color indexed="64"/>
      </top>
      <bottom style="medium">
        <color indexed="64"/>
      </bottom>
      <diagonal/>
    </border>
    <border>
      <left style="thin">
        <color indexed="64"/>
      </left>
      <right/>
      <top/>
      <bottom style="thin">
        <color indexed="39"/>
      </bottom>
      <diagonal/>
    </border>
    <border>
      <left/>
      <right style="thin">
        <color indexed="64"/>
      </right>
      <top/>
      <bottom style="thin">
        <color indexed="39"/>
      </bottom>
      <diagonal/>
    </border>
    <border>
      <left/>
      <right style="thin">
        <color indexed="64"/>
      </right>
      <top/>
      <bottom/>
      <diagonal/>
    </border>
    <border>
      <left style="medium">
        <color indexed="64"/>
      </left>
      <right/>
      <top/>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right/>
      <top style="thin">
        <color indexed="39"/>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right style="medium">
        <color indexed="64"/>
      </right>
      <top style="thin">
        <color indexed="64"/>
      </top>
      <bottom style="thin">
        <color indexed="39"/>
      </bottom>
      <diagonal/>
    </border>
    <border>
      <left/>
      <right style="medium">
        <color indexed="64"/>
      </right>
      <top style="thin">
        <color indexed="39"/>
      </top>
      <bottom style="thin">
        <color indexed="39"/>
      </bottom>
      <diagonal/>
    </border>
    <border>
      <left/>
      <right style="medium">
        <color indexed="64"/>
      </right>
      <top style="thin">
        <color indexed="39"/>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39"/>
      </top>
      <bottom/>
      <diagonal/>
    </border>
  </borders>
  <cellStyleXfs count="4">
    <xf numFmtId="0" fontId="0" fillId="0" borderId="0"/>
    <xf numFmtId="43" fontId="1" fillId="0" borderId="0" applyFont="0" applyFill="0" applyBorder="0" applyAlignment="0" applyProtection="0"/>
    <xf numFmtId="0" fontId="4" fillId="0" borderId="0"/>
    <xf numFmtId="9" fontId="1" fillId="0" borderId="0" applyFont="0" applyFill="0" applyBorder="0" applyAlignment="0" applyProtection="0"/>
  </cellStyleXfs>
  <cellXfs count="473">
    <xf numFmtId="0" fontId="0" fillId="0" borderId="0" xfId="0"/>
    <xf numFmtId="0" fontId="1" fillId="0" borderId="0" xfId="0" applyFont="1"/>
    <xf numFmtId="0" fontId="3" fillId="0" borderId="0" xfId="0" applyFont="1"/>
    <xf numFmtId="0" fontId="1" fillId="0" borderId="0" xfId="0" applyFont="1" applyFill="1"/>
    <xf numFmtId="0" fontId="4" fillId="0" borderId="0" xfId="0" applyFont="1"/>
    <xf numFmtId="0" fontId="5" fillId="0" borderId="0" xfId="0" applyFont="1" applyFill="1"/>
    <xf numFmtId="0" fontId="0" fillId="0" borderId="0" xfId="0" applyFill="1"/>
    <xf numFmtId="0" fontId="1" fillId="0" borderId="0" xfId="0" applyFont="1" applyBorder="1" applyAlignment="1">
      <alignment wrapText="1"/>
    </xf>
    <xf numFmtId="41" fontId="0" fillId="0" borderId="0" xfId="0" applyNumberFormat="1"/>
    <xf numFmtId="43" fontId="1" fillId="0" borderId="0" xfId="1"/>
    <xf numFmtId="0" fontId="2" fillId="0" borderId="0" xfId="0" applyFont="1" applyFill="1" applyBorder="1" applyAlignment="1">
      <alignment vertical="top" wrapText="1"/>
    </xf>
    <xf numFmtId="0" fontId="1" fillId="0" borderId="0" xfId="0" applyFont="1" applyFill="1" applyBorder="1" applyAlignment="1">
      <alignment wrapText="1"/>
    </xf>
    <xf numFmtId="0" fontId="0" fillId="0" borderId="0" xfId="0" applyBorder="1"/>
    <xf numFmtId="0" fontId="0" fillId="0" borderId="0" xfId="0" applyAlignment="1">
      <alignment vertical="center"/>
    </xf>
    <xf numFmtId="0" fontId="10" fillId="0" borderId="0" xfId="0" applyFont="1" applyFill="1"/>
    <xf numFmtId="43" fontId="1" fillId="0" borderId="0" xfId="1" applyAlignment="1">
      <alignment horizontal="center" wrapText="1"/>
    </xf>
    <xf numFmtId="0" fontId="0" fillId="0" borderId="0" xfId="0" applyAlignment="1">
      <alignment wrapText="1"/>
    </xf>
    <xf numFmtId="0" fontId="3" fillId="0" borderId="0" xfId="0" applyFont="1" applyFill="1" applyBorder="1" applyAlignment="1">
      <alignment wrapText="1"/>
    </xf>
    <xf numFmtId="41" fontId="1" fillId="0" borderId="0" xfId="1" applyNumberFormat="1" applyFill="1" applyBorder="1"/>
    <xf numFmtId="0" fontId="0" fillId="0" borderId="0" xfId="0" applyFill="1" applyBorder="1" applyAlignment="1">
      <alignment wrapText="1"/>
    </xf>
    <xf numFmtId="0" fontId="11" fillId="0" borderId="0" xfId="0" applyFont="1" applyFill="1" applyBorder="1" applyAlignment="1">
      <alignment wrapText="1"/>
    </xf>
    <xf numFmtId="41" fontId="0" fillId="0" borderId="0" xfId="0" applyNumberFormat="1" applyFill="1" applyBorder="1" applyAlignment="1">
      <alignment horizontal="left"/>
    </xf>
    <xf numFmtId="0" fontId="4" fillId="0" borderId="0" xfId="0" applyFont="1" applyFill="1" applyBorder="1" applyAlignment="1">
      <alignment wrapText="1"/>
    </xf>
    <xf numFmtId="0" fontId="1" fillId="0" borderId="0" xfId="0" applyFont="1" applyFill="1" applyBorder="1"/>
    <xf numFmtId="0" fontId="3" fillId="0" borderId="1" xfId="0" applyFont="1" applyFill="1" applyBorder="1" applyAlignment="1"/>
    <xf numFmtId="9" fontId="4" fillId="0" borderId="2" xfId="3" applyFont="1" applyBorder="1" applyAlignment="1"/>
    <xf numFmtId="0" fontId="4" fillId="0" borderId="2" xfId="0" applyFont="1" applyBorder="1"/>
    <xf numFmtId="41" fontId="4" fillId="0" borderId="2" xfId="1" applyNumberFormat="1" applyFont="1" applyBorder="1"/>
    <xf numFmtId="41" fontId="4" fillId="0" borderId="2" xfId="1" applyNumberFormat="1" applyFont="1" applyFill="1" applyBorder="1"/>
    <xf numFmtId="9" fontId="16" fillId="3" borderId="3" xfId="3" applyFont="1" applyFill="1" applyBorder="1" applyAlignment="1">
      <alignment wrapText="1"/>
    </xf>
    <xf numFmtId="4" fontId="16" fillId="3" borderId="3" xfId="0" applyNumberFormat="1" applyFont="1" applyFill="1" applyBorder="1" applyAlignment="1">
      <alignment wrapText="1"/>
    </xf>
    <xf numFmtId="41" fontId="16" fillId="3" borderId="3" xfId="0" applyNumberFormat="1" applyFont="1" applyFill="1" applyBorder="1"/>
    <xf numFmtId="41" fontId="16" fillId="3" borderId="3" xfId="0" applyNumberFormat="1" applyFont="1" applyFill="1" applyBorder="1" applyAlignment="1">
      <alignment wrapText="1"/>
    </xf>
    <xf numFmtId="9" fontId="4" fillId="0" borderId="1" xfId="3" applyFont="1" applyFill="1" applyBorder="1" applyAlignment="1"/>
    <xf numFmtId="4" fontId="4" fillId="0" borderId="1" xfId="0" applyNumberFormat="1" applyFont="1" applyFill="1" applyBorder="1"/>
    <xf numFmtId="0" fontId="4" fillId="0" borderId="1" xfId="0" applyFont="1" applyFill="1" applyBorder="1"/>
    <xf numFmtId="41" fontId="4" fillId="0" borderId="1" xfId="0" applyNumberFormat="1" applyFont="1" applyFill="1" applyBorder="1"/>
    <xf numFmtId="41" fontId="4" fillId="2" borderId="1" xfId="0" applyNumberFormat="1" applyFont="1" applyFill="1" applyBorder="1" applyAlignment="1">
      <alignment horizontal="center"/>
    </xf>
    <xf numFmtId="0" fontId="4" fillId="0" borderId="2" xfId="0" applyFont="1" applyBorder="1" applyAlignment="1"/>
    <xf numFmtId="0" fontId="4" fillId="0" borderId="2" xfId="0" applyFont="1" applyFill="1" applyBorder="1" applyAlignment="1">
      <alignment horizontal="center" vertical="top" wrapText="1"/>
    </xf>
    <xf numFmtId="0" fontId="17" fillId="3" borderId="3" xfId="0" applyFont="1" applyFill="1" applyBorder="1"/>
    <xf numFmtId="0" fontId="16" fillId="3" borderId="3" xfId="0" applyFont="1" applyFill="1" applyBorder="1" applyAlignment="1"/>
    <xf numFmtId="0" fontId="4" fillId="0" borderId="0" xfId="0" applyFont="1" applyFill="1" applyBorder="1"/>
    <xf numFmtId="4" fontId="4" fillId="0" borderId="0" xfId="0" applyNumberFormat="1" applyFont="1" applyFill="1" applyBorder="1"/>
    <xf numFmtId="0" fontId="3" fillId="4" borderId="4" xfId="0" applyFont="1" applyFill="1" applyBorder="1" applyAlignment="1"/>
    <xf numFmtId="4" fontId="4" fillId="4" borderId="4" xfId="0" applyNumberFormat="1" applyFont="1" applyFill="1" applyBorder="1"/>
    <xf numFmtId="41" fontId="4" fillId="4" borderId="4" xfId="0" applyNumberFormat="1" applyFont="1" applyFill="1" applyBorder="1"/>
    <xf numFmtId="41" fontId="3" fillId="4" borderId="4" xfId="1" applyNumberFormat="1" applyFont="1" applyFill="1" applyBorder="1"/>
    <xf numFmtId="9" fontId="4" fillId="4" borderId="5" xfId="3" applyFont="1" applyFill="1" applyBorder="1" applyAlignment="1"/>
    <xf numFmtId="0" fontId="3" fillId="0" borderId="0" xfId="0" applyFont="1" applyFill="1" applyBorder="1" applyAlignment="1"/>
    <xf numFmtId="41" fontId="4" fillId="0" borderId="0" xfId="0" applyNumberFormat="1" applyFont="1" applyFill="1" applyBorder="1"/>
    <xf numFmtId="9" fontId="4" fillId="0" borderId="0" xfId="3" applyFont="1" applyFill="1" applyBorder="1" applyAlignment="1"/>
    <xf numFmtId="0" fontId="3" fillId="4" borderId="6" xfId="0" applyFont="1" applyFill="1" applyBorder="1" applyAlignment="1"/>
    <xf numFmtId="4" fontId="4" fillId="4" borderId="6" xfId="0" applyNumberFormat="1" applyFont="1" applyFill="1" applyBorder="1"/>
    <xf numFmtId="41" fontId="4" fillId="4" borderId="6" xfId="0" applyNumberFormat="1" applyFont="1" applyFill="1" applyBorder="1"/>
    <xf numFmtId="41" fontId="3" fillId="4" borderId="6" xfId="1" applyNumberFormat="1" applyFont="1" applyFill="1" applyBorder="1"/>
    <xf numFmtId="9" fontId="4" fillId="4" borderId="7" xfId="3" applyFont="1" applyFill="1" applyBorder="1" applyAlignment="1"/>
    <xf numFmtId="0" fontId="3" fillId="0" borderId="2" xfId="0" applyFont="1" applyFill="1" applyBorder="1" applyAlignment="1"/>
    <xf numFmtId="0" fontId="4" fillId="0" borderId="2" xfId="0" applyFont="1" applyFill="1" applyBorder="1"/>
    <xf numFmtId="9" fontId="4" fillId="0" borderId="2" xfId="3" applyFont="1" applyFill="1" applyBorder="1" applyAlignment="1"/>
    <xf numFmtId="4" fontId="4" fillId="0" borderId="2" xfId="0" applyNumberFormat="1" applyFont="1" applyFill="1" applyBorder="1"/>
    <xf numFmtId="41" fontId="4" fillId="0" borderId="2" xfId="0" applyNumberFormat="1" applyFont="1" applyFill="1" applyBorder="1"/>
    <xf numFmtId="0" fontId="3" fillId="0" borderId="0" xfId="0" applyFont="1" applyBorder="1"/>
    <xf numFmtId="0" fontId="6" fillId="0" borderId="8" xfId="0" applyFont="1" applyFill="1" applyBorder="1" applyAlignment="1"/>
    <xf numFmtId="4" fontId="3" fillId="0" borderId="8" xfId="0" applyNumberFormat="1" applyFont="1" applyFill="1" applyBorder="1"/>
    <xf numFmtId="41" fontId="3" fillId="0" borderId="8" xfId="0" applyNumberFormat="1" applyFont="1" applyFill="1" applyBorder="1"/>
    <xf numFmtId="0" fontId="3" fillId="0" borderId="9" xfId="0" applyFont="1" applyFill="1" applyBorder="1" applyAlignment="1"/>
    <xf numFmtId="0" fontId="6" fillId="0" borderId="9" xfId="0" applyFont="1" applyFill="1" applyBorder="1" applyAlignment="1"/>
    <xf numFmtId="4" fontId="3" fillId="0" borderId="9" xfId="0" applyNumberFormat="1" applyFont="1" applyFill="1" applyBorder="1"/>
    <xf numFmtId="41" fontId="3" fillId="0" borderId="9" xfId="0" applyNumberFormat="1" applyFont="1" applyFill="1" applyBorder="1"/>
    <xf numFmtId="0" fontId="4" fillId="0" borderId="9" xfId="0" applyFont="1" applyBorder="1"/>
    <xf numFmtId="4" fontId="4" fillId="0" borderId="9" xfId="0" applyNumberFormat="1" applyFont="1" applyFill="1" applyBorder="1"/>
    <xf numFmtId="0" fontId="4" fillId="0" borderId="9" xfId="0" applyFont="1" applyFill="1" applyBorder="1"/>
    <xf numFmtId="41" fontId="4" fillId="0" borderId="9" xfId="1" applyNumberFormat="1" applyFont="1" applyFill="1" applyBorder="1"/>
    <xf numFmtId="9" fontId="4" fillId="0" borderId="10" xfId="3" applyFont="1" applyFill="1" applyBorder="1" applyAlignment="1"/>
    <xf numFmtId="0" fontId="0" fillId="0" borderId="9" xfId="0" applyBorder="1"/>
    <xf numFmtId="0" fontId="4" fillId="0" borderId="9" xfId="0" applyFont="1" applyFill="1" applyBorder="1" applyAlignment="1"/>
    <xf numFmtId="41" fontId="4" fillId="0" borderId="9" xfId="1" applyNumberFormat="1" applyFont="1" applyBorder="1"/>
    <xf numFmtId="41" fontId="4" fillId="5" borderId="9" xfId="1" applyNumberFormat="1" applyFont="1" applyFill="1" applyBorder="1"/>
    <xf numFmtId="9" fontId="4" fillId="0" borderId="10" xfId="3" applyFont="1" applyBorder="1" applyAlignment="1"/>
    <xf numFmtId="0" fontId="4" fillId="0" borderId="9" xfId="0" applyFont="1" applyBorder="1" applyAlignment="1"/>
    <xf numFmtId="0" fontId="18" fillId="0" borderId="9" xfId="0" applyFont="1" applyFill="1" applyBorder="1" applyAlignment="1"/>
    <xf numFmtId="0" fontId="8" fillId="0" borderId="9" xfId="0" applyFont="1" applyFill="1" applyBorder="1" applyAlignment="1">
      <alignment horizontal="center"/>
    </xf>
    <xf numFmtId="0" fontId="18" fillId="0" borderId="9" xfId="0" applyFont="1" applyBorder="1" applyAlignment="1"/>
    <xf numFmtId="0" fontId="4" fillId="0" borderId="11" xfId="0" applyFont="1" applyBorder="1" applyAlignment="1"/>
    <xf numFmtId="0" fontId="4" fillId="0" borderId="11" xfId="0" applyFont="1" applyBorder="1"/>
    <xf numFmtId="41" fontId="4" fillId="0" borderId="11" xfId="0" applyNumberFormat="1" applyFont="1" applyBorder="1"/>
    <xf numFmtId="41" fontId="4" fillId="0" borderId="11" xfId="0" applyNumberFormat="1" applyFont="1" applyFill="1" applyBorder="1" applyAlignment="1">
      <alignment horizontal="center"/>
    </xf>
    <xf numFmtId="9" fontId="4" fillId="0" borderId="12" xfId="3" applyFont="1" applyBorder="1" applyAlignment="1"/>
    <xf numFmtId="0" fontId="4" fillId="0" borderId="8" xfId="0" applyFont="1" applyBorder="1" applyAlignment="1"/>
    <xf numFmtId="0" fontId="4" fillId="0" borderId="8" xfId="0" applyFont="1" applyBorder="1"/>
    <xf numFmtId="41" fontId="4" fillId="0" borderId="8" xfId="0" applyNumberFormat="1" applyFont="1" applyBorder="1"/>
    <xf numFmtId="9" fontId="4" fillId="0" borderId="13" xfId="3" applyFont="1" applyBorder="1" applyAlignment="1"/>
    <xf numFmtId="0" fontId="4" fillId="5" borderId="9" xfId="0" applyFont="1" applyFill="1" applyBorder="1"/>
    <xf numFmtId="0" fontId="0" fillId="0" borderId="9" xfId="0" applyFill="1" applyBorder="1"/>
    <xf numFmtId="41" fontId="4" fillId="0" borderId="9" xfId="0" applyNumberFormat="1" applyFont="1" applyBorder="1"/>
    <xf numFmtId="41" fontId="4" fillId="0" borderId="11" xfId="1" applyNumberFormat="1" applyFont="1" applyBorder="1"/>
    <xf numFmtId="0" fontId="3" fillId="0" borderId="9" xfId="0" applyFont="1" applyBorder="1" applyAlignment="1"/>
    <xf numFmtId="41" fontId="4" fillId="0" borderId="9" xfId="0" applyNumberFormat="1" applyFont="1" applyFill="1" applyBorder="1"/>
    <xf numFmtId="0" fontId="1" fillId="0" borderId="9" xfId="0" applyFont="1" applyFill="1" applyBorder="1"/>
    <xf numFmtId="9" fontId="4" fillId="0" borderId="10" xfId="3" applyFont="1" applyFill="1" applyBorder="1"/>
    <xf numFmtId="9" fontId="4" fillId="0" borderId="10" xfId="3" applyFont="1" applyBorder="1"/>
    <xf numFmtId="41" fontId="4" fillId="0" borderId="9" xfId="0" applyNumberFormat="1" applyFont="1" applyFill="1" applyBorder="1" applyAlignment="1">
      <alignment horizontal="center"/>
    </xf>
    <xf numFmtId="0" fontId="10" fillId="0" borderId="9" xfId="0" applyFont="1" applyBorder="1" applyAlignment="1"/>
    <xf numFmtId="4" fontId="10" fillId="0" borderId="9" xfId="0" applyNumberFormat="1" applyFont="1" applyFill="1" applyBorder="1"/>
    <xf numFmtId="41" fontId="10" fillId="0" borderId="9" xfId="0" applyNumberFormat="1" applyFont="1" applyFill="1" applyBorder="1"/>
    <xf numFmtId="9" fontId="10" fillId="0" borderId="10" xfId="3" applyFont="1" applyFill="1" applyBorder="1"/>
    <xf numFmtId="9" fontId="4" fillId="0" borderId="12" xfId="3" applyFont="1" applyBorder="1"/>
    <xf numFmtId="0" fontId="4" fillId="0" borderId="14" xfId="0" applyFont="1" applyBorder="1" applyAlignment="1"/>
    <xf numFmtId="0" fontId="4" fillId="0" borderId="14" xfId="0" applyFont="1" applyBorder="1"/>
    <xf numFmtId="41" fontId="4" fillId="0" borderId="14" xfId="1" applyNumberFormat="1" applyFont="1" applyBorder="1"/>
    <xf numFmtId="0" fontId="6" fillId="6" borderId="11" xfId="0" applyFont="1" applyFill="1" applyBorder="1" applyAlignment="1"/>
    <xf numFmtId="4" fontId="4" fillId="6" borderId="11" xfId="0" applyNumberFormat="1" applyFont="1" applyFill="1" applyBorder="1"/>
    <xf numFmtId="41" fontId="4" fillId="6" borderId="11" xfId="0" applyNumberFormat="1" applyFont="1" applyFill="1" applyBorder="1"/>
    <xf numFmtId="41" fontId="3" fillId="6" borderId="11" xfId="1" applyNumberFormat="1" applyFont="1" applyFill="1" applyBorder="1"/>
    <xf numFmtId="9" fontId="4" fillId="6" borderId="12" xfId="3" applyFont="1" applyFill="1" applyBorder="1" applyAlignment="1"/>
    <xf numFmtId="0" fontId="5" fillId="0" borderId="0" xfId="0" applyFont="1" applyFill="1" applyAlignment="1">
      <alignment horizontal="right"/>
    </xf>
    <xf numFmtId="43" fontId="1" fillId="0" borderId="0" xfId="1" applyAlignment="1">
      <alignment vertical="center"/>
    </xf>
    <xf numFmtId="43" fontId="1" fillId="0" borderId="0" xfId="1" applyAlignment="1">
      <alignment horizontal="center" vertical="center" wrapText="1"/>
    </xf>
    <xf numFmtId="0" fontId="4" fillId="8" borderId="17" xfId="0" applyFont="1" applyFill="1" applyBorder="1" applyAlignment="1">
      <alignment vertical="center"/>
    </xf>
    <xf numFmtId="164" fontId="1" fillId="8" borderId="17" xfId="1" applyNumberFormat="1" applyFill="1" applyBorder="1" applyAlignment="1">
      <alignment vertical="center"/>
    </xf>
    <xf numFmtId="0" fontId="4" fillId="8" borderId="16" xfId="0" applyFont="1" applyFill="1" applyBorder="1" applyAlignment="1">
      <alignment vertical="center"/>
    </xf>
    <xf numFmtId="164" fontId="1" fillId="8" borderId="16" xfId="1" applyNumberFormat="1" applyFill="1" applyBorder="1" applyAlignment="1">
      <alignment vertical="center"/>
    </xf>
    <xf numFmtId="0" fontId="4" fillId="8" borderId="18" xfId="0" applyFont="1" applyFill="1" applyBorder="1" applyAlignment="1">
      <alignment vertical="center"/>
    </xf>
    <xf numFmtId="164" fontId="1" fillId="8" borderId="18" xfId="1" applyNumberFormat="1" applyFill="1" applyBorder="1" applyAlignment="1">
      <alignment vertical="center"/>
    </xf>
    <xf numFmtId="164" fontId="3" fillId="8" borderId="17" xfId="1" applyNumberFormat="1" applyFont="1" applyFill="1" applyBorder="1" applyAlignment="1">
      <alignment vertical="center"/>
    </xf>
    <xf numFmtId="164" fontId="3" fillId="8" borderId="19" xfId="1" applyNumberFormat="1" applyFont="1" applyFill="1" applyBorder="1" applyAlignment="1">
      <alignment vertical="center"/>
    </xf>
    <xf numFmtId="0" fontId="3" fillId="8" borderId="20" xfId="0" applyFont="1" applyFill="1" applyBorder="1" applyAlignment="1">
      <alignment vertical="center"/>
    </xf>
    <xf numFmtId="164" fontId="3" fillId="8" borderId="21" xfId="1" applyNumberFormat="1" applyFont="1" applyFill="1" applyBorder="1" applyAlignment="1">
      <alignment vertical="center"/>
    </xf>
    <xf numFmtId="0" fontId="4" fillId="8" borderId="22" xfId="0" applyFont="1" applyFill="1" applyBorder="1" applyAlignment="1">
      <alignment vertical="center"/>
    </xf>
    <xf numFmtId="164" fontId="1" fillId="8" borderId="22" xfId="1" applyNumberFormat="1" applyFill="1" applyBorder="1" applyAlignment="1">
      <alignment vertical="center"/>
    </xf>
    <xf numFmtId="0" fontId="0" fillId="8" borderId="0" xfId="0" applyFill="1" applyAlignment="1">
      <alignment wrapText="1"/>
    </xf>
    <xf numFmtId="0" fontId="0" fillId="0" borderId="0" xfId="0" applyAlignment="1">
      <alignment horizontal="center"/>
    </xf>
    <xf numFmtId="41" fontId="3" fillId="0" borderId="23" xfId="0" applyNumberFormat="1" applyFont="1" applyFill="1" applyBorder="1"/>
    <xf numFmtId="41" fontId="3" fillId="0" borderId="24" xfId="0" applyNumberFormat="1" applyFont="1" applyFill="1" applyBorder="1"/>
    <xf numFmtId="41" fontId="4" fillId="0" borderId="24" xfId="1" applyNumberFormat="1" applyFont="1" applyFill="1" applyBorder="1"/>
    <xf numFmtId="41" fontId="4" fillId="5" borderId="24" xfId="1" applyNumberFormat="1" applyFont="1" applyFill="1" applyBorder="1"/>
    <xf numFmtId="41" fontId="3" fillId="6" borderId="25" xfId="1" applyNumberFormat="1" applyFont="1" applyFill="1" applyBorder="1"/>
    <xf numFmtId="41" fontId="4" fillId="0" borderId="26" xfId="1" applyNumberFormat="1" applyFont="1" applyBorder="1"/>
    <xf numFmtId="41" fontId="4" fillId="0" borderId="25" xfId="0" applyNumberFormat="1" applyFont="1" applyFill="1" applyBorder="1" applyAlignment="1">
      <alignment horizontal="center"/>
    </xf>
    <xf numFmtId="41" fontId="3" fillId="4" borderId="27" xfId="1" applyNumberFormat="1" applyFont="1" applyFill="1" applyBorder="1"/>
    <xf numFmtId="41" fontId="4" fillId="0" borderId="23" xfId="0" applyNumberFormat="1" applyFont="1" applyBorder="1"/>
    <xf numFmtId="41" fontId="4" fillId="0" borderId="25" xfId="0" applyNumberFormat="1" applyFont="1" applyBorder="1"/>
    <xf numFmtId="41" fontId="4" fillId="0" borderId="25" xfId="1" applyNumberFormat="1" applyFont="1" applyBorder="1"/>
    <xf numFmtId="41" fontId="4" fillId="0" borderId="24" xfId="0" applyNumberFormat="1" applyFont="1" applyFill="1" applyBorder="1"/>
    <xf numFmtId="164" fontId="4" fillId="0" borderId="24" xfId="1" applyNumberFormat="1" applyFont="1" applyFill="1" applyBorder="1"/>
    <xf numFmtId="41" fontId="4" fillId="0" borderId="24" xfId="0" applyNumberFormat="1" applyFont="1" applyFill="1" applyBorder="1" applyAlignment="1">
      <alignment horizontal="center"/>
    </xf>
    <xf numFmtId="164" fontId="10" fillId="0" borderId="24" xfId="1" applyNumberFormat="1" applyFont="1" applyFill="1" applyBorder="1"/>
    <xf numFmtId="41" fontId="3" fillId="4" borderId="28" xfId="1" applyNumberFormat="1" applyFont="1" applyFill="1" applyBorder="1"/>
    <xf numFmtId="164" fontId="1" fillId="8" borderId="29" xfId="1" applyNumberFormat="1" applyFill="1" applyBorder="1" applyAlignment="1">
      <alignment vertical="center"/>
    </xf>
    <xf numFmtId="164" fontId="1" fillId="8" borderId="30" xfId="1" applyNumberFormat="1" applyFill="1" applyBorder="1" applyAlignment="1">
      <alignment vertical="center"/>
    </xf>
    <xf numFmtId="164" fontId="1" fillId="8" borderId="31" xfId="1" applyNumberFormat="1" applyFill="1" applyBorder="1" applyAlignment="1">
      <alignment vertical="center"/>
    </xf>
    <xf numFmtId="164" fontId="3" fillId="8" borderId="29" xfId="1" applyNumberFormat="1" applyFont="1" applyFill="1" applyBorder="1" applyAlignment="1">
      <alignment vertical="center"/>
    </xf>
    <xf numFmtId="164" fontId="1" fillId="8" borderId="27" xfId="1" applyNumberFormat="1" applyFill="1" applyBorder="1" applyAlignment="1">
      <alignment vertical="center"/>
    </xf>
    <xf numFmtId="164" fontId="3" fillId="8" borderId="32" xfId="1" applyNumberFormat="1" applyFont="1" applyFill="1" applyBorder="1" applyAlignment="1">
      <alignment vertical="center"/>
    </xf>
    <xf numFmtId="43" fontId="3" fillId="0" borderId="0" xfId="1" applyFont="1" applyAlignment="1">
      <alignment horizontal="center"/>
    </xf>
    <xf numFmtId="9" fontId="4" fillId="4" borderId="6" xfId="3" applyFont="1" applyFill="1" applyBorder="1" applyAlignment="1"/>
    <xf numFmtId="0" fontId="4" fillId="4" borderId="7" xfId="0" applyFont="1" applyFill="1" applyBorder="1"/>
    <xf numFmtId="0" fontId="4" fillId="4" borderId="33" xfId="0" applyFont="1" applyFill="1" applyBorder="1"/>
    <xf numFmtId="9" fontId="4" fillId="0" borderId="8" xfId="3" applyFont="1" applyBorder="1" applyAlignment="1"/>
    <xf numFmtId="9" fontId="4" fillId="0" borderId="9" xfId="3" applyFont="1" applyFill="1" applyBorder="1" applyAlignment="1"/>
    <xf numFmtId="9" fontId="4" fillId="0" borderId="9" xfId="3" applyFont="1" applyBorder="1" applyAlignment="1"/>
    <xf numFmtId="9" fontId="4" fillId="0" borderId="11" xfId="3" applyFont="1" applyBorder="1" applyAlignment="1"/>
    <xf numFmtId="9" fontId="4" fillId="4" borderId="4" xfId="3" applyFont="1" applyFill="1" applyBorder="1" applyAlignment="1"/>
    <xf numFmtId="0" fontId="4" fillId="0" borderId="13" xfId="0" applyFont="1" applyBorder="1" applyAlignment="1">
      <alignment horizontal="center" vertical="top" wrapText="1"/>
    </xf>
    <xf numFmtId="0" fontId="4" fillId="0" borderId="34" xfId="0" applyFont="1" applyBorder="1" applyAlignment="1">
      <alignment horizontal="center" vertical="top" wrapText="1"/>
    </xf>
    <xf numFmtId="0" fontId="4" fillId="0" borderId="10" xfId="0" applyFont="1" applyFill="1" applyBorder="1"/>
    <xf numFmtId="0" fontId="4" fillId="0" borderId="35" xfId="0" applyFont="1" applyFill="1" applyBorder="1"/>
    <xf numFmtId="0" fontId="4" fillId="0" borderId="10" xfId="0" applyFont="1" applyBorder="1" applyAlignment="1"/>
    <xf numFmtId="0" fontId="4" fillId="0" borderId="35"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12" xfId="0" applyFont="1" applyBorder="1" applyAlignment="1">
      <alignment horizontal="center" vertical="top" wrapText="1"/>
    </xf>
    <xf numFmtId="0" fontId="4" fillId="0" borderId="36" xfId="0" applyFont="1" applyBorder="1" applyAlignment="1">
      <alignment horizontal="center" vertical="top" wrapText="1"/>
    </xf>
    <xf numFmtId="0" fontId="4" fillId="4" borderId="5" xfId="0" applyFont="1" applyFill="1" applyBorder="1"/>
    <xf numFmtId="0" fontId="4" fillId="4" borderId="37" xfId="0" applyFont="1" applyFill="1" applyBorder="1"/>
    <xf numFmtId="9" fontId="10" fillId="0" borderId="9" xfId="3" applyFont="1" applyFill="1" applyBorder="1"/>
    <xf numFmtId="9" fontId="4" fillId="0" borderId="9" xfId="3" applyFont="1" applyBorder="1"/>
    <xf numFmtId="9" fontId="4" fillId="0" borderId="11" xfId="3" applyFont="1" applyBorder="1"/>
    <xf numFmtId="0" fontId="4" fillId="0" borderId="10" xfId="0" applyFont="1" applyBorder="1" applyAlignment="1">
      <alignment horizontal="center" vertical="top" wrapText="1"/>
    </xf>
    <xf numFmtId="0" fontId="4" fillId="0" borderId="35" xfId="0" applyFont="1" applyBorder="1" applyAlignment="1">
      <alignment horizontal="center" vertical="top" wrapText="1"/>
    </xf>
    <xf numFmtId="0" fontId="6" fillId="0" borderId="10" xfId="0" applyFont="1" applyFill="1" applyBorder="1" applyAlignment="1"/>
    <xf numFmtId="0" fontId="6" fillId="0" borderId="35" xfId="0" applyFont="1" applyFill="1" applyBorder="1" applyAlignment="1"/>
    <xf numFmtId="0" fontId="4" fillId="0" borderId="10" xfId="0" applyFont="1" applyBorder="1" applyAlignment="1">
      <alignment wrapText="1"/>
    </xf>
    <xf numFmtId="0" fontId="4" fillId="0" borderId="35" xfId="0" applyFont="1" applyBorder="1" applyAlignment="1">
      <alignment wrapText="1"/>
    </xf>
    <xf numFmtId="0" fontId="4" fillId="0" borderId="12" xfId="0" applyFont="1" applyBorder="1" applyAlignment="1">
      <alignment wrapText="1"/>
    </xf>
    <xf numFmtId="0" fontId="4" fillId="0" borderId="36" xfId="0" applyFont="1" applyBorder="1" applyAlignment="1">
      <alignment wrapText="1"/>
    </xf>
    <xf numFmtId="9" fontId="4" fillId="0" borderId="9" xfId="3" applyFont="1" applyFill="1" applyBorder="1"/>
    <xf numFmtId="9" fontId="4" fillId="6" borderId="11" xfId="3" applyFont="1" applyFill="1" applyBorder="1" applyAlignment="1"/>
    <xf numFmtId="0" fontId="3" fillId="0" borderId="35" xfId="0" applyFont="1" applyFill="1" applyBorder="1" applyAlignment="1"/>
    <xf numFmtId="0" fontId="18" fillId="0" borderId="10" xfId="0" applyFont="1" applyBorder="1" applyAlignment="1"/>
    <xf numFmtId="0" fontId="18" fillId="0" borderId="10" xfId="0" applyFont="1" applyFill="1" applyBorder="1" applyAlignment="1"/>
    <xf numFmtId="0" fontId="4" fillId="0" borderId="35" xfId="0" applyFont="1" applyFill="1" applyBorder="1" applyAlignment="1">
      <alignment wrapText="1"/>
    </xf>
    <xf numFmtId="0" fontId="4" fillId="6" borderId="12" xfId="0" applyFont="1" applyFill="1" applyBorder="1"/>
    <xf numFmtId="0" fontId="4" fillId="6" borderId="36" xfId="0" applyFont="1" applyFill="1" applyBorder="1"/>
    <xf numFmtId="0" fontId="3" fillId="0" borderId="10" xfId="0" applyFont="1" applyFill="1" applyBorder="1" applyAlignment="1"/>
    <xf numFmtId="9" fontId="3" fillId="0" borderId="8" xfId="3" applyFont="1" applyFill="1" applyBorder="1" applyAlignment="1"/>
    <xf numFmtId="9" fontId="3" fillId="0" borderId="9" xfId="3" applyFont="1" applyFill="1" applyBorder="1" applyAlignment="1"/>
    <xf numFmtId="9" fontId="4" fillId="0" borderId="14" xfId="3" applyFont="1" applyBorder="1" applyAlignment="1"/>
    <xf numFmtId="0" fontId="3" fillId="0" borderId="34" xfId="0" applyFont="1" applyFill="1" applyBorder="1"/>
    <xf numFmtId="0" fontId="3" fillId="0" borderId="35" xfId="0" applyFont="1" applyFill="1" applyBorder="1"/>
    <xf numFmtId="0" fontId="4" fillId="0" borderId="10" xfId="0" applyFont="1" applyFill="1" applyBorder="1" applyAlignment="1"/>
    <xf numFmtId="0" fontId="4" fillId="0" borderId="39" xfId="0" applyFont="1" applyBorder="1" applyAlignment="1">
      <alignment horizontal="center" vertical="top" wrapText="1"/>
    </xf>
    <xf numFmtId="0" fontId="0" fillId="0" borderId="40" xfId="0" applyBorder="1"/>
    <xf numFmtId="41" fontId="4" fillId="5" borderId="35" xfId="1" applyNumberFormat="1" applyFont="1" applyFill="1" applyBorder="1"/>
    <xf numFmtId="166" fontId="4" fillId="0" borderId="41" xfId="2" applyNumberFormat="1" applyFont="1" applyBorder="1" applyAlignment="1">
      <alignment wrapText="1"/>
    </xf>
    <xf numFmtId="0" fontId="23" fillId="0" borderId="0" xfId="2" applyFont="1" applyAlignment="1">
      <alignment wrapText="1"/>
    </xf>
    <xf numFmtId="0" fontId="23" fillId="0" borderId="0" xfId="2" applyFont="1" applyAlignment="1">
      <alignment horizontal="center" wrapText="1"/>
    </xf>
    <xf numFmtId="0" fontId="4" fillId="0" borderId="0" xfId="2" applyAlignment="1">
      <alignment wrapText="1"/>
    </xf>
    <xf numFmtId="0" fontId="4" fillId="0" borderId="0" xfId="2" applyFont="1" applyAlignment="1">
      <alignment wrapText="1"/>
    </xf>
    <xf numFmtId="166" fontId="4" fillId="0" borderId="0" xfId="2" applyNumberFormat="1" applyFont="1" applyAlignment="1">
      <alignment wrapText="1"/>
    </xf>
    <xf numFmtId="0" fontId="4" fillId="0" borderId="29" xfId="2" applyFont="1" applyBorder="1" applyAlignment="1">
      <alignment wrapText="1"/>
    </xf>
    <xf numFmtId="0" fontId="4" fillId="0" borderId="30" xfId="2" applyFont="1" applyBorder="1" applyAlignment="1">
      <alignment wrapText="1"/>
    </xf>
    <xf numFmtId="164" fontId="4" fillId="0" borderId="30" xfId="1" applyNumberFormat="1" applyFont="1" applyFill="1" applyBorder="1" applyAlignment="1">
      <alignment wrapText="1"/>
    </xf>
    <xf numFmtId="164" fontId="4" fillId="0" borderId="42" xfId="1" applyNumberFormat="1" applyFont="1" applyFill="1" applyBorder="1" applyAlignment="1">
      <alignment wrapText="1"/>
    </xf>
    <xf numFmtId="0" fontId="4" fillId="9" borderId="30" xfId="2" applyFont="1" applyFill="1" applyBorder="1" applyAlignment="1">
      <alignment wrapText="1"/>
    </xf>
    <xf numFmtId="164" fontId="4" fillId="9" borderId="30" xfId="1" applyNumberFormat="1" applyFont="1" applyFill="1" applyBorder="1" applyAlignment="1">
      <alignment wrapText="1"/>
    </xf>
    <xf numFmtId="164" fontId="4" fillId="9" borderId="42" xfId="1" applyNumberFormat="1" applyFont="1" applyFill="1" applyBorder="1" applyAlignment="1">
      <alignment wrapText="1"/>
    </xf>
    <xf numFmtId="0" fontId="4" fillId="0" borderId="42" xfId="2" applyFont="1" applyFill="1" applyBorder="1" applyAlignment="1">
      <alignment wrapText="1"/>
    </xf>
    <xf numFmtId="0" fontId="4" fillId="0" borderId="30" xfId="2" applyFont="1" applyFill="1" applyBorder="1" applyAlignment="1">
      <alignment wrapText="1"/>
    </xf>
    <xf numFmtId="166" fontId="4" fillId="0" borderId="0" xfId="2" applyNumberFormat="1" applyFont="1" applyFill="1" applyAlignment="1">
      <alignment wrapText="1"/>
    </xf>
    <xf numFmtId="0" fontId="4" fillId="0" borderId="0" xfId="2" applyFont="1" applyFill="1" applyAlignment="1">
      <alignment wrapText="1"/>
    </xf>
    <xf numFmtId="0" fontId="4" fillId="9" borderId="31" xfId="2" applyFont="1" applyFill="1" applyBorder="1" applyAlignment="1">
      <alignment wrapText="1"/>
    </xf>
    <xf numFmtId="0" fontId="4" fillId="9" borderId="42" xfId="2" applyFont="1" applyFill="1" applyBorder="1" applyAlignment="1">
      <alignment wrapText="1"/>
    </xf>
    <xf numFmtId="164" fontId="3" fillId="10" borderId="28" xfId="1" applyNumberFormat="1" applyFont="1" applyFill="1" applyBorder="1" applyAlignment="1">
      <alignment wrapText="1"/>
    </xf>
    <xf numFmtId="166" fontId="3" fillId="0" borderId="0" xfId="2" applyNumberFormat="1" applyFont="1" applyAlignment="1">
      <alignment wrapText="1"/>
    </xf>
    <xf numFmtId="0" fontId="3" fillId="0" borderId="0" xfId="2" applyFont="1" applyAlignment="1">
      <alignment wrapText="1"/>
    </xf>
    <xf numFmtId="0" fontId="4" fillId="0" borderId="31" xfId="2" applyFont="1" applyBorder="1" applyAlignment="1">
      <alignment wrapText="1"/>
    </xf>
    <xf numFmtId="0" fontId="23" fillId="0" borderId="9" xfId="0" applyFont="1" applyBorder="1" applyAlignment="1"/>
    <xf numFmtId="0" fontId="1" fillId="12" borderId="0" xfId="0" applyFont="1" applyFill="1"/>
    <xf numFmtId="0" fontId="1" fillId="12" borderId="40" xfId="0" applyFont="1" applyFill="1" applyBorder="1"/>
    <xf numFmtId="4" fontId="16" fillId="12" borderId="1" xfId="0" applyNumberFormat="1" applyFont="1" applyFill="1" applyBorder="1" applyAlignment="1">
      <alignment horizontal="centerContinuous" wrapText="1"/>
    </xf>
    <xf numFmtId="4" fontId="15" fillId="12" borderId="1" xfId="0" applyNumberFormat="1" applyFont="1" applyFill="1" applyBorder="1" applyAlignment="1">
      <alignment horizontal="centerContinuous"/>
    </xf>
    <xf numFmtId="4" fontId="16" fillId="12" borderId="43" xfId="0" applyNumberFormat="1" applyFont="1" applyFill="1" applyBorder="1" applyAlignment="1">
      <alignment horizontal="centerContinuous" wrapText="1"/>
    </xf>
    <xf numFmtId="4" fontId="15" fillId="12" borderId="43" xfId="0" applyNumberFormat="1" applyFont="1" applyFill="1" applyBorder="1" applyAlignment="1">
      <alignment horizontal="centerContinuous"/>
    </xf>
    <xf numFmtId="4" fontId="16" fillId="12" borderId="44" xfId="0" applyNumberFormat="1" applyFont="1" applyFill="1" applyBorder="1" applyAlignment="1">
      <alignment horizontal="centerContinuous"/>
    </xf>
    <xf numFmtId="4" fontId="15" fillId="12" borderId="45" xfId="0" applyNumberFormat="1" applyFont="1" applyFill="1" applyBorder="1" applyAlignment="1">
      <alignment horizontal="centerContinuous"/>
    </xf>
    <xf numFmtId="0" fontId="15" fillId="12" borderId="46" xfId="0" applyFont="1" applyFill="1" applyBorder="1"/>
    <xf numFmtId="0" fontId="15" fillId="12" borderId="47" xfId="0" applyFont="1" applyFill="1" applyBorder="1" applyAlignment="1">
      <alignment wrapText="1"/>
    </xf>
    <xf numFmtId="0" fontId="15" fillId="12" borderId="48" xfId="0" applyFont="1" applyFill="1" applyBorder="1" applyAlignment="1">
      <alignment horizontal="center" wrapText="1"/>
    </xf>
    <xf numFmtId="164" fontId="15" fillId="12" borderId="49" xfId="1" applyNumberFormat="1" applyFont="1" applyFill="1" applyBorder="1" applyAlignment="1">
      <alignment horizontal="center" wrapText="1"/>
    </xf>
    <xf numFmtId="41" fontId="15" fillId="12" borderId="49" xfId="0" applyNumberFormat="1" applyFont="1" applyFill="1" applyBorder="1" applyAlignment="1">
      <alignment horizontal="center" wrapText="1"/>
    </xf>
    <xf numFmtId="0" fontId="15" fillId="12" borderId="46" xfId="0" applyFont="1" applyFill="1" applyBorder="1" applyAlignment="1">
      <alignment horizontal="centerContinuous"/>
    </xf>
    <xf numFmtId="0" fontId="15" fillId="12" borderId="2" xfId="0" applyFont="1" applyFill="1" applyBorder="1" applyAlignment="1">
      <alignment horizontal="centerContinuous"/>
    </xf>
    <xf numFmtId="41" fontId="15" fillId="12" borderId="46" xfId="0" applyNumberFormat="1" applyFont="1" applyFill="1" applyBorder="1" applyAlignment="1">
      <alignment horizontal="centerContinuous"/>
    </xf>
    <xf numFmtId="0" fontId="15" fillId="12" borderId="50" xfId="0" applyFont="1" applyFill="1" applyBorder="1" applyAlignment="1">
      <alignment horizontal="centerContinuous"/>
    </xf>
    <xf numFmtId="41" fontId="15" fillId="12" borderId="2" xfId="0" applyNumberFormat="1" applyFont="1" applyFill="1" applyBorder="1" applyAlignment="1">
      <alignment horizontal="centerContinuous"/>
    </xf>
    <xf numFmtId="41" fontId="15" fillId="12" borderId="51" xfId="0" applyNumberFormat="1" applyFont="1" applyFill="1" applyBorder="1" applyAlignment="1">
      <alignment horizontal="centerContinuous"/>
    </xf>
    <xf numFmtId="41" fontId="4" fillId="0" borderId="0" xfId="0" applyNumberFormat="1" applyFont="1" applyFill="1" applyBorder="1" applyAlignment="1">
      <alignment horizontal="center"/>
    </xf>
    <xf numFmtId="41" fontId="3" fillId="4" borderId="33" xfId="1" applyNumberFormat="1" applyFont="1" applyFill="1" applyBorder="1"/>
    <xf numFmtId="41" fontId="4" fillId="0" borderId="34" xfId="0" applyNumberFormat="1" applyFont="1" applyBorder="1"/>
    <xf numFmtId="41" fontId="4" fillId="0" borderId="36" xfId="0" applyNumberFormat="1" applyFont="1" applyBorder="1"/>
    <xf numFmtId="41" fontId="3" fillId="4" borderId="37" xfId="1" applyNumberFormat="1" applyFont="1" applyFill="1" applyBorder="1"/>
    <xf numFmtId="0" fontId="3" fillId="13" borderId="28" xfId="2" applyFont="1" applyFill="1" applyBorder="1" applyAlignment="1">
      <alignment wrapText="1"/>
    </xf>
    <xf numFmtId="0" fontId="4" fillId="8" borderId="29" xfId="0" applyFont="1" applyFill="1" applyBorder="1" applyAlignment="1">
      <alignment vertical="center"/>
    </xf>
    <xf numFmtId="0" fontId="4" fillId="8" borderId="30" xfId="0" applyFont="1" applyFill="1" applyBorder="1" applyAlignment="1">
      <alignment vertical="center"/>
    </xf>
    <xf numFmtId="0" fontId="4" fillId="8" borderId="31" xfId="0" applyFont="1" applyFill="1" applyBorder="1" applyAlignment="1">
      <alignment vertical="center"/>
    </xf>
    <xf numFmtId="0" fontId="4" fillId="8" borderId="27" xfId="0" applyFont="1" applyFill="1" applyBorder="1" applyAlignment="1">
      <alignment vertical="center"/>
    </xf>
    <xf numFmtId="0" fontId="3" fillId="8" borderId="32" xfId="0" applyFont="1" applyFill="1" applyBorder="1" applyAlignment="1">
      <alignment vertical="center"/>
    </xf>
    <xf numFmtId="41" fontId="3" fillId="0" borderId="34" xfId="0" applyNumberFormat="1" applyFont="1" applyFill="1" applyBorder="1"/>
    <xf numFmtId="41" fontId="3" fillId="0" borderId="35" xfId="0" applyNumberFormat="1" applyFont="1" applyFill="1" applyBorder="1"/>
    <xf numFmtId="41" fontId="4" fillId="0" borderId="35" xfId="1" applyNumberFormat="1" applyFont="1" applyFill="1" applyBorder="1"/>
    <xf numFmtId="41" fontId="3" fillId="6" borderId="36" xfId="1" applyNumberFormat="1" applyFont="1" applyFill="1" applyBorder="1"/>
    <xf numFmtId="9" fontId="3" fillId="0" borderId="8" xfId="3" applyFont="1" applyFill="1" applyBorder="1"/>
    <xf numFmtId="9" fontId="3" fillId="0" borderId="9" xfId="3" applyFont="1" applyFill="1" applyBorder="1"/>
    <xf numFmtId="41" fontId="4" fillId="0" borderId="8" xfId="1" applyNumberFormat="1" applyFont="1" applyBorder="1"/>
    <xf numFmtId="41" fontId="4" fillId="0" borderId="34" xfId="1" applyNumberFormat="1" applyFont="1" applyBorder="1"/>
    <xf numFmtId="41" fontId="4" fillId="0" borderId="36" xfId="0" applyNumberFormat="1" applyFont="1" applyFill="1" applyBorder="1" applyAlignment="1">
      <alignment horizontal="center"/>
    </xf>
    <xf numFmtId="0" fontId="4" fillId="0" borderId="9" xfId="0" applyFont="1" applyFill="1" applyBorder="1" applyAlignment="1">
      <alignment horizontal="center" vertical="top" wrapText="1"/>
    </xf>
    <xf numFmtId="9" fontId="4" fillId="0" borderId="66" xfId="3" applyFont="1" applyBorder="1" applyAlignment="1"/>
    <xf numFmtId="0" fontId="4" fillId="0" borderId="66" xfId="0" applyFont="1" applyBorder="1"/>
    <xf numFmtId="9" fontId="4" fillId="0" borderId="0" xfId="3" applyFont="1" applyBorder="1" applyAlignment="1"/>
    <xf numFmtId="0" fontId="4" fillId="0" borderId="0" xfId="0" applyFont="1" applyBorder="1"/>
    <xf numFmtId="9" fontId="4" fillId="0" borderId="0" xfId="3" applyFont="1" applyFill="1" applyBorder="1"/>
    <xf numFmtId="0" fontId="4" fillId="0" borderId="11" xfId="0" applyFont="1" applyBorder="1" applyAlignment="1">
      <alignment horizontal="center" vertical="top" wrapText="1"/>
    </xf>
    <xf numFmtId="41" fontId="4" fillId="5" borderId="67" xfId="1" applyNumberFormat="1" applyFont="1" applyFill="1" applyBorder="1"/>
    <xf numFmtId="9" fontId="4" fillId="4" borderId="55" xfId="3" applyFont="1" applyFill="1" applyBorder="1" applyAlignment="1"/>
    <xf numFmtId="4" fontId="4" fillId="4" borderId="55" xfId="0" applyNumberFormat="1" applyFont="1" applyFill="1" applyBorder="1"/>
    <xf numFmtId="41" fontId="4" fillId="4" borderId="55" xfId="0" applyNumberFormat="1" applyFont="1" applyFill="1" applyBorder="1"/>
    <xf numFmtId="41" fontId="4" fillId="0" borderId="0" xfId="1" applyNumberFormat="1" applyFont="1" applyBorder="1"/>
    <xf numFmtId="41" fontId="4" fillId="0" borderId="0" xfId="1" applyNumberFormat="1" applyFont="1" applyFill="1" applyBorder="1"/>
    <xf numFmtId="41" fontId="4" fillId="5" borderId="14" xfId="1" applyNumberFormat="1" applyFont="1" applyFill="1" applyBorder="1"/>
    <xf numFmtId="1" fontId="4" fillId="0" borderId="0" xfId="3" applyNumberFormat="1" applyFont="1" applyFill="1" applyBorder="1"/>
    <xf numFmtId="41" fontId="3" fillId="4" borderId="55" xfId="1" applyNumberFormat="1" applyFont="1" applyFill="1" applyBorder="1"/>
    <xf numFmtId="9" fontId="4" fillId="4" borderId="68" xfId="3" applyFont="1" applyFill="1" applyBorder="1" applyAlignment="1"/>
    <xf numFmtId="41" fontId="3" fillId="4" borderId="69" xfId="1" applyNumberFormat="1" applyFont="1" applyFill="1" applyBorder="1"/>
    <xf numFmtId="41" fontId="3" fillId="4" borderId="32" xfId="1" applyNumberFormat="1" applyFont="1" applyFill="1" applyBorder="1"/>
    <xf numFmtId="9" fontId="4" fillId="0" borderId="1" xfId="3" applyFont="1" applyBorder="1" applyAlignment="1"/>
    <xf numFmtId="0" fontId="4" fillId="0" borderId="1" xfId="0" applyFont="1" applyBorder="1"/>
    <xf numFmtId="41" fontId="4" fillId="0" borderId="1" xfId="0" applyNumberFormat="1" applyFont="1" applyBorder="1"/>
    <xf numFmtId="0" fontId="4" fillId="0" borderId="58" xfId="2" applyFont="1" applyBorder="1" applyAlignment="1">
      <alignment wrapText="1"/>
    </xf>
    <xf numFmtId="164" fontId="4" fillId="0" borderId="58" xfId="1" applyNumberFormat="1" applyFont="1" applyBorder="1" applyAlignment="1">
      <alignment wrapText="1"/>
    </xf>
    <xf numFmtId="0" fontId="22" fillId="0" borderId="28" xfId="0" applyFont="1" applyBorder="1" applyAlignment="1">
      <alignment wrapText="1"/>
    </xf>
    <xf numFmtId="0" fontId="4" fillId="0" borderId="59" xfId="2" applyFont="1" applyBorder="1" applyAlignment="1">
      <alignment wrapText="1"/>
    </xf>
    <xf numFmtId="164" fontId="4" fillId="0" borderId="59" xfId="1" applyNumberFormat="1" applyFont="1" applyBorder="1" applyAlignment="1">
      <alignment wrapText="1"/>
    </xf>
    <xf numFmtId="0" fontId="4" fillId="0" borderId="70" xfId="2" applyFont="1" applyBorder="1" applyAlignment="1">
      <alignment wrapText="1"/>
    </xf>
    <xf numFmtId="0" fontId="22" fillId="0" borderId="64" xfId="0" applyFont="1" applyBorder="1" applyAlignment="1">
      <alignment wrapText="1"/>
    </xf>
    <xf numFmtId="164" fontId="4" fillId="0" borderId="31" xfId="1" applyNumberFormat="1" applyFont="1" applyFill="1" applyBorder="1" applyAlignment="1">
      <alignment wrapText="1"/>
    </xf>
    <xf numFmtId="164" fontId="4" fillId="0" borderId="71" xfId="1" applyNumberFormat="1" applyFont="1" applyFill="1" applyBorder="1" applyAlignment="1">
      <alignment wrapText="1"/>
    </xf>
    <xf numFmtId="0" fontId="4" fillId="0" borderId="9" xfId="0" applyFont="1" applyBorder="1" applyAlignment="1">
      <alignment horizontal="center" vertical="top" wrapText="1"/>
    </xf>
    <xf numFmtId="9" fontId="4" fillId="0" borderId="67" xfId="3" applyFont="1" applyBorder="1" applyAlignment="1"/>
    <xf numFmtId="0" fontId="4" fillId="0" borderId="67" xfId="0" applyFont="1" applyBorder="1"/>
    <xf numFmtId="41" fontId="4" fillId="0" borderId="67" xfId="1" applyNumberFormat="1" applyFont="1" applyBorder="1"/>
    <xf numFmtId="41" fontId="4" fillId="0" borderId="0" xfId="0" applyNumberFormat="1" applyFont="1" applyBorder="1"/>
    <xf numFmtId="41" fontId="4" fillId="0" borderId="72" xfId="0" applyNumberFormat="1" applyFont="1" applyBorder="1"/>
    <xf numFmtId="41" fontId="4" fillId="0" borderId="73" xfId="1" applyNumberFormat="1" applyFont="1" applyFill="1" applyBorder="1"/>
    <xf numFmtId="41" fontId="4" fillId="5" borderId="73" xfId="1" applyNumberFormat="1" applyFont="1" applyFill="1" applyBorder="1"/>
    <xf numFmtId="41" fontId="4" fillId="0" borderId="74" xfId="0" applyNumberFormat="1" applyFont="1" applyBorder="1"/>
    <xf numFmtId="9" fontId="4" fillId="0" borderId="65" xfId="3" applyFont="1" applyBorder="1" applyAlignment="1"/>
    <xf numFmtId="9" fontId="16" fillId="3" borderId="2" xfId="3" applyFont="1" applyFill="1" applyBorder="1" applyAlignment="1">
      <alignment wrapText="1"/>
    </xf>
    <xf numFmtId="4" fontId="16" fillId="3" borderId="2" xfId="0" applyNumberFormat="1" applyFont="1" applyFill="1" applyBorder="1" applyAlignment="1">
      <alignment wrapText="1"/>
    </xf>
    <xf numFmtId="41" fontId="16" fillId="3" borderId="2" xfId="0" applyNumberFormat="1" applyFont="1" applyFill="1" applyBorder="1"/>
    <xf numFmtId="41" fontId="4" fillId="0" borderId="1" xfId="3" applyNumberFormat="1" applyFont="1" applyFill="1" applyBorder="1" applyAlignment="1"/>
    <xf numFmtId="41" fontId="4" fillId="0" borderId="1" xfId="0" applyNumberFormat="1" applyFont="1" applyFill="1" applyBorder="1" applyAlignment="1">
      <alignment horizontal="center"/>
    </xf>
    <xf numFmtId="41" fontId="4" fillId="0" borderId="2" xfId="0" applyNumberFormat="1" applyFont="1" applyFill="1" applyBorder="1" applyAlignment="1">
      <alignment horizontal="center"/>
    </xf>
    <xf numFmtId="0" fontId="0" fillId="0" borderId="0" xfId="0" quotePrefix="1" applyNumberFormat="1"/>
    <xf numFmtId="0" fontId="3" fillId="0" borderId="1" xfId="0" applyNumberFormat="1" applyFont="1" applyFill="1" applyBorder="1" applyAlignment="1"/>
    <xf numFmtId="0" fontId="4" fillId="0" borderId="1" xfId="0" applyNumberFormat="1" applyFont="1" applyFill="1" applyBorder="1"/>
    <xf numFmtId="0" fontId="4" fillId="0" borderId="1" xfId="3" applyNumberFormat="1" applyFont="1" applyFill="1" applyBorder="1" applyAlignment="1"/>
    <xf numFmtId="0" fontId="4" fillId="0" borderId="1" xfId="0" applyNumberFormat="1" applyFont="1" applyFill="1" applyBorder="1" applyAlignment="1">
      <alignment horizontal="center"/>
    </xf>
    <xf numFmtId="0" fontId="1" fillId="0" borderId="0" xfId="0" applyNumberFormat="1" applyFont="1" applyFill="1" applyBorder="1"/>
    <xf numFmtId="9" fontId="4" fillId="5" borderId="9" xfId="3" applyFont="1" applyFill="1" applyBorder="1"/>
    <xf numFmtId="41" fontId="1" fillId="0" borderId="0" xfId="0" applyNumberFormat="1" applyFont="1" applyFill="1"/>
    <xf numFmtId="0" fontId="4" fillId="0" borderId="8" xfId="0" applyFont="1" applyBorder="1" applyAlignment="1">
      <alignment horizontal="center" vertical="top" wrapText="1"/>
    </xf>
    <xf numFmtId="41" fontId="4" fillId="0" borderId="1" xfId="1" applyNumberFormat="1" applyFont="1" applyBorder="1"/>
    <xf numFmtId="0" fontId="4" fillId="0" borderId="10" xfId="0" applyFont="1" applyFill="1" applyBorder="1" applyAlignment="1">
      <alignment wrapText="1"/>
    </xf>
    <xf numFmtId="41" fontId="16" fillId="3" borderId="75" xfId="0" applyNumberFormat="1" applyFont="1" applyFill="1" applyBorder="1" applyAlignment="1">
      <alignment wrapText="1"/>
    </xf>
    <xf numFmtId="41" fontId="4" fillId="0" borderId="76" xfId="0" applyNumberFormat="1" applyFont="1" applyFill="1" applyBorder="1" applyAlignment="1">
      <alignment horizontal="center"/>
    </xf>
    <xf numFmtId="0" fontId="4" fillId="0" borderId="35" xfId="0" applyFont="1" applyFill="1" applyBorder="1" applyAlignment="1"/>
    <xf numFmtId="0" fontId="4" fillId="0" borderId="8" xfId="0" applyFont="1" applyFill="1" applyBorder="1" applyAlignment="1"/>
    <xf numFmtId="3" fontId="4" fillId="0" borderId="0" xfId="0" applyNumberFormat="1" applyFont="1" applyFill="1" applyBorder="1"/>
    <xf numFmtId="9" fontId="4" fillId="5" borderId="67" xfId="3" applyFont="1" applyFill="1" applyBorder="1"/>
    <xf numFmtId="9" fontId="16" fillId="3" borderId="77" xfId="3" applyFont="1" applyFill="1" applyBorder="1" applyAlignment="1">
      <alignment wrapText="1"/>
    </xf>
    <xf numFmtId="41" fontId="4" fillId="0" borderId="67" xfId="0" applyNumberFormat="1" applyFont="1" applyBorder="1"/>
    <xf numFmtId="4" fontId="4" fillId="6" borderId="1" xfId="0" applyNumberFormat="1" applyFont="1" applyFill="1" applyBorder="1"/>
    <xf numFmtId="41" fontId="4" fillId="6" borderId="1" xfId="0" applyNumberFormat="1" applyFont="1" applyFill="1" applyBorder="1"/>
    <xf numFmtId="0" fontId="4" fillId="0" borderId="14" xfId="0" applyFont="1" applyFill="1" applyBorder="1"/>
    <xf numFmtId="41" fontId="4" fillId="0" borderId="14" xfId="1" applyNumberFormat="1" applyFont="1" applyFill="1" applyBorder="1"/>
    <xf numFmtId="9" fontId="4" fillId="0" borderId="78" xfId="3" applyFont="1" applyBorder="1" applyAlignment="1"/>
    <xf numFmtId="9" fontId="4" fillId="0" borderId="38" xfId="3" applyFont="1" applyBorder="1" applyAlignment="1"/>
    <xf numFmtId="0" fontId="4" fillId="0" borderId="19" xfId="2" applyFont="1" applyBorder="1" applyAlignment="1">
      <alignment wrapText="1"/>
    </xf>
    <xf numFmtId="0" fontId="4" fillId="0" borderId="62" xfId="2" applyFont="1" applyBorder="1" applyAlignment="1">
      <alignment wrapText="1"/>
    </xf>
    <xf numFmtId="164" fontId="4" fillId="0" borderId="62" xfId="1" applyNumberFormat="1" applyFont="1" applyBorder="1" applyAlignment="1">
      <alignment wrapText="1"/>
    </xf>
    <xf numFmtId="0" fontId="4" fillId="0" borderId="21" xfId="2" applyFont="1" applyBorder="1" applyAlignment="1">
      <alignment wrapText="1"/>
    </xf>
    <xf numFmtId="0" fontId="4" fillId="0" borderId="66" xfId="0" applyFont="1" applyFill="1" applyBorder="1"/>
    <xf numFmtId="0" fontId="20" fillId="8" borderId="61" xfId="0" applyFont="1" applyFill="1" applyBorder="1" applyAlignment="1">
      <alignment horizontal="center" wrapText="1"/>
    </xf>
    <xf numFmtId="0" fontId="2" fillId="8" borderId="71" xfId="0" applyFont="1" applyFill="1" applyBorder="1" applyAlignment="1">
      <alignment wrapText="1"/>
    </xf>
    <xf numFmtId="0" fontId="2" fillId="8" borderId="71" xfId="0" applyFont="1" applyFill="1" applyBorder="1" applyAlignment="1">
      <alignment horizontal="left" wrapText="1"/>
    </xf>
    <xf numFmtId="0" fontId="14" fillId="8" borderId="71" xfId="0" applyFont="1" applyFill="1" applyBorder="1" applyAlignment="1">
      <alignment horizontal="left" wrapText="1"/>
    </xf>
    <xf numFmtId="0" fontId="4" fillId="8" borderId="71" xfId="0" applyFont="1" applyFill="1" applyBorder="1" applyAlignment="1">
      <alignment wrapText="1"/>
    </xf>
    <xf numFmtId="0" fontId="19" fillId="8" borderId="71" xfId="0" applyFont="1" applyFill="1" applyBorder="1" applyAlignment="1">
      <alignment wrapText="1"/>
    </xf>
    <xf numFmtId="0" fontId="0" fillId="8" borderId="71" xfId="0" applyFill="1" applyBorder="1" applyAlignment="1">
      <alignment wrapText="1"/>
    </xf>
    <xf numFmtId="0" fontId="13" fillId="8" borderId="71" xfId="0" applyFont="1" applyFill="1" applyBorder="1" applyAlignment="1">
      <alignment wrapText="1"/>
    </xf>
    <xf numFmtId="0" fontId="7" fillId="8" borderId="71" xfId="0" applyFont="1" applyFill="1" applyBorder="1" applyAlignment="1">
      <alignment wrapText="1"/>
    </xf>
    <xf numFmtId="0" fontId="10" fillId="8" borderId="71" xfId="0" applyFont="1" applyFill="1" applyBorder="1" applyAlignment="1">
      <alignment wrapText="1"/>
    </xf>
    <xf numFmtId="0" fontId="3" fillId="8" borderId="71" xfId="0" applyFont="1" applyFill="1" applyBorder="1" applyAlignment="1">
      <alignment wrapText="1"/>
    </xf>
    <xf numFmtId="0" fontId="2" fillId="8" borderId="32" xfId="0" applyFont="1" applyFill="1" applyBorder="1" applyAlignment="1">
      <alignment wrapText="1"/>
    </xf>
    <xf numFmtId="0" fontId="13" fillId="14" borderId="28" xfId="0" applyFont="1" applyFill="1" applyBorder="1" applyAlignment="1">
      <alignment horizontal="center" wrapText="1"/>
    </xf>
    <xf numFmtId="0" fontId="20" fillId="8" borderId="0" xfId="0" applyFont="1" applyFill="1" applyBorder="1" applyAlignment="1">
      <alignment horizontal="center" wrapText="1"/>
    </xf>
    <xf numFmtId="170" fontId="4" fillId="0" borderId="9" xfId="1" applyNumberFormat="1" applyFont="1" applyBorder="1"/>
    <xf numFmtId="170" fontId="4" fillId="5" borderId="9" xfId="1" applyNumberFormat="1" applyFont="1" applyFill="1" applyBorder="1"/>
    <xf numFmtId="9" fontId="4" fillId="5" borderId="9" xfId="0" applyNumberFormat="1" applyFont="1" applyFill="1" applyBorder="1"/>
    <xf numFmtId="9" fontId="4" fillId="5" borderId="9" xfId="3" applyFont="1" applyFill="1" applyBorder="1" applyProtection="1">
      <protection hidden="1"/>
    </xf>
    <xf numFmtId="41" fontId="0" fillId="0" borderId="0" xfId="0" applyNumberFormat="1" applyProtection="1">
      <protection hidden="1"/>
    </xf>
    <xf numFmtId="41" fontId="15" fillId="12" borderId="2" xfId="0" applyNumberFormat="1" applyFont="1" applyFill="1" applyBorder="1" applyAlignment="1" applyProtection="1">
      <alignment horizontal="centerContinuous"/>
      <protection hidden="1"/>
    </xf>
    <xf numFmtId="4" fontId="15" fillId="12" borderId="1" xfId="0" applyNumberFormat="1" applyFont="1" applyFill="1" applyBorder="1" applyAlignment="1" applyProtection="1">
      <alignment horizontal="centerContinuous"/>
      <protection hidden="1"/>
    </xf>
    <xf numFmtId="41" fontId="15" fillId="12" borderId="49" xfId="0" applyNumberFormat="1" applyFont="1" applyFill="1" applyBorder="1" applyAlignment="1" applyProtection="1">
      <alignment horizontal="center" wrapText="1"/>
      <protection hidden="1"/>
    </xf>
    <xf numFmtId="41" fontId="4" fillId="0" borderId="2" xfId="1" applyNumberFormat="1" applyFont="1" applyFill="1" applyBorder="1" applyProtection="1">
      <protection hidden="1"/>
    </xf>
    <xf numFmtId="41" fontId="16" fillId="3" borderId="3" xfId="0" applyNumberFormat="1" applyFont="1" applyFill="1" applyBorder="1" applyAlignment="1" applyProtection="1">
      <alignment wrapText="1"/>
      <protection hidden="1"/>
    </xf>
    <xf numFmtId="41" fontId="3" fillId="0" borderId="34" xfId="0" applyNumberFormat="1" applyFont="1" applyFill="1" applyBorder="1" applyProtection="1">
      <protection hidden="1"/>
    </xf>
    <xf numFmtId="41" fontId="3" fillId="0" borderId="35" xfId="0" applyNumberFormat="1" applyFont="1" applyFill="1" applyBorder="1" applyProtection="1">
      <protection hidden="1"/>
    </xf>
    <xf numFmtId="41" fontId="4" fillId="0" borderId="35" xfId="1" applyNumberFormat="1" applyFont="1" applyFill="1" applyBorder="1" applyProtection="1">
      <protection hidden="1"/>
    </xf>
    <xf numFmtId="41" fontId="4" fillId="5" borderId="35" xfId="1" applyNumberFormat="1" applyFont="1" applyFill="1" applyBorder="1" applyProtection="1">
      <protection hidden="1"/>
    </xf>
    <xf numFmtId="41" fontId="3" fillId="6" borderId="36" xfId="1" applyNumberFormat="1" applyFont="1" applyFill="1" applyBorder="1" applyProtection="1">
      <protection hidden="1"/>
    </xf>
    <xf numFmtId="41" fontId="4" fillId="0" borderId="34" xfId="1" applyNumberFormat="1" applyFont="1" applyBorder="1" applyProtection="1">
      <protection hidden="1"/>
    </xf>
    <xf numFmtId="41" fontId="4" fillId="0" borderId="36" xfId="0" applyNumberFormat="1" applyFont="1" applyFill="1" applyBorder="1" applyAlignment="1" applyProtection="1">
      <alignment horizontal="center"/>
      <protection hidden="1"/>
    </xf>
    <xf numFmtId="41" fontId="3" fillId="4" borderId="37" xfId="1" applyNumberFormat="1" applyFont="1" applyFill="1" applyBorder="1" applyProtection="1">
      <protection hidden="1"/>
    </xf>
    <xf numFmtId="0" fontId="4" fillId="0" borderId="1" xfId="0" applyNumberFormat="1" applyFont="1" applyFill="1" applyBorder="1" applyAlignment="1" applyProtection="1">
      <alignment horizontal="center"/>
      <protection hidden="1"/>
    </xf>
    <xf numFmtId="41" fontId="4" fillId="0" borderId="34" xfId="0" applyNumberFormat="1" applyFont="1" applyBorder="1" applyProtection="1">
      <protection hidden="1"/>
    </xf>
    <xf numFmtId="41" fontId="4" fillId="0" borderId="36" xfId="0" applyNumberFormat="1" applyFont="1" applyBorder="1" applyProtection="1">
      <protection hidden="1"/>
    </xf>
    <xf numFmtId="41" fontId="3" fillId="4" borderId="55" xfId="1" applyNumberFormat="1" applyFont="1" applyFill="1" applyBorder="1" applyProtection="1">
      <protection hidden="1"/>
    </xf>
    <xf numFmtId="41" fontId="4" fillId="0" borderId="1" xfId="0" applyNumberFormat="1" applyFont="1" applyFill="1" applyBorder="1" applyAlignment="1" applyProtection="1">
      <alignment horizontal="center"/>
      <protection hidden="1"/>
    </xf>
    <xf numFmtId="41" fontId="3" fillId="4" borderId="69" xfId="1" applyNumberFormat="1" applyFont="1" applyFill="1" applyBorder="1" applyProtection="1">
      <protection hidden="1"/>
    </xf>
    <xf numFmtId="41" fontId="4" fillId="0" borderId="36" xfId="1" applyNumberFormat="1" applyFont="1" applyBorder="1" applyProtection="1">
      <protection hidden="1"/>
    </xf>
    <xf numFmtId="41" fontId="4" fillId="0" borderId="8" xfId="0" applyNumberFormat="1" applyFont="1" applyBorder="1" applyProtection="1">
      <protection hidden="1"/>
    </xf>
    <xf numFmtId="41" fontId="4" fillId="0" borderId="9" xfId="0" applyNumberFormat="1" applyFont="1" applyFill="1" applyBorder="1" applyProtection="1">
      <protection hidden="1"/>
    </xf>
    <xf numFmtId="41" fontId="4" fillId="5" borderId="9" xfId="1" applyNumberFormat="1" applyFont="1" applyFill="1" applyBorder="1" applyProtection="1">
      <protection hidden="1"/>
    </xf>
    <xf numFmtId="41" fontId="4" fillId="0" borderId="9" xfId="1" applyNumberFormat="1" applyFont="1" applyFill="1" applyBorder="1" applyProtection="1">
      <protection hidden="1"/>
    </xf>
    <xf numFmtId="41" fontId="3" fillId="6" borderId="11" xfId="1" applyNumberFormat="1" applyFont="1" applyFill="1" applyBorder="1" applyProtection="1">
      <protection hidden="1"/>
    </xf>
    <xf numFmtId="41" fontId="4" fillId="0" borderId="9" xfId="0" applyNumberFormat="1" applyFont="1" applyFill="1" applyBorder="1" applyAlignment="1" applyProtection="1">
      <alignment horizontal="center"/>
      <protection hidden="1"/>
    </xf>
    <xf numFmtId="41" fontId="4" fillId="0" borderId="11" xfId="0" applyNumberFormat="1" applyFont="1" applyFill="1" applyBorder="1" applyAlignment="1" applyProtection="1">
      <alignment horizontal="center"/>
      <protection hidden="1"/>
    </xf>
    <xf numFmtId="41" fontId="3" fillId="4" borderId="4" xfId="1" applyNumberFormat="1" applyFont="1" applyFill="1" applyBorder="1" applyProtection="1">
      <protection hidden="1"/>
    </xf>
    <xf numFmtId="41" fontId="10" fillId="0" borderId="9" xfId="0" applyNumberFormat="1" applyFont="1" applyFill="1" applyBorder="1" applyProtection="1">
      <protection hidden="1"/>
    </xf>
    <xf numFmtId="41" fontId="4" fillId="0" borderId="11" xfId="1" applyNumberFormat="1" applyFont="1" applyBorder="1" applyProtection="1">
      <protection hidden="1"/>
    </xf>
    <xf numFmtId="41" fontId="16" fillId="3" borderId="75" xfId="0" applyNumberFormat="1" applyFont="1" applyFill="1" applyBorder="1" applyAlignment="1" applyProtection="1">
      <alignment wrapText="1"/>
      <protection hidden="1"/>
    </xf>
    <xf numFmtId="41" fontId="4" fillId="0" borderId="76" xfId="0" applyNumberFormat="1" applyFont="1" applyFill="1" applyBorder="1" applyAlignment="1" applyProtection="1">
      <alignment horizontal="center"/>
      <protection hidden="1"/>
    </xf>
    <xf numFmtId="41" fontId="3" fillId="4" borderId="33" xfId="1" applyNumberFormat="1" applyFont="1" applyFill="1" applyBorder="1" applyProtection="1">
      <protection hidden="1"/>
    </xf>
    <xf numFmtId="41" fontId="4" fillId="2" borderId="1" xfId="0" applyNumberFormat="1" applyFont="1" applyFill="1" applyBorder="1" applyAlignment="1" applyProtection="1">
      <alignment horizontal="center"/>
      <protection hidden="1"/>
    </xf>
    <xf numFmtId="41" fontId="4" fillId="0" borderId="0" xfId="0" applyNumberFormat="1" applyFont="1" applyFill="1" applyBorder="1" applyAlignment="1" applyProtection="1">
      <alignment horizontal="center"/>
      <protection hidden="1"/>
    </xf>
    <xf numFmtId="41" fontId="3" fillId="4" borderId="6" xfId="1" applyNumberFormat="1" applyFont="1" applyFill="1" applyBorder="1" applyProtection="1">
      <protection hidden="1"/>
    </xf>
    <xf numFmtId="164" fontId="4" fillId="15" borderId="63" xfId="1" applyNumberFormat="1" applyFont="1" applyFill="1" applyBorder="1" applyAlignment="1">
      <alignment wrapText="1"/>
    </xf>
    <xf numFmtId="164" fontId="4" fillId="15" borderId="15" xfId="1" applyNumberFormat="1" applyFont="1" applyFill="1" applyBorder="1" applyAlignment="1">
      <alignment wrapText="1"/>
    </xf>
    <xf numFmtId="164" fontId="4" fillId="15" borderId="60" xfId="1" applyNumberFormat="1" applyFont="1" applyFill="1" applyBorder="1" applyAlignment="1">
      <alignment wrapText="1"/>
    </xf>
    <xf numFmtId="164" fontId="15" fillId="12" borderId="61" xfId="1" applyNumberFormat="1" applyFont="1" applyFill="1" applyBorder="1" applyAlignment="1">
      <alignment horizontal="center" wrapText="1"/>
    </xf>
    <xf numFmtId="164" fontId="15" fillId="12" borderId="32" xfId="1" applyNumberFormat="1" applyFont="1" applyFill="1" applyBorder="1" applyAlignment="1">
      <alignment horizontal="center" wrapText="1"/>
    </xf>
    <xf numFmtId="0" fontId="6" fillId="0" borderId="58" xfId="0" applyFont="1" applyBorder="1" applyAlignment="1">
      <alignment horizontal="center"/>
    </xf>
    <xf numFmtId="41" fontId="0" fillId="0" borderId="58" xfId="0" applyNumberFormat="1" applyBorder="1" applyAlignment="1">
      <alignment horizontal="center"/>
    </xf>
    <xf numFmtId="0" fontId="3" fillId="0" borderId="0" xfId="0" applyFont="1" applyAlignment="1">
      <alignment horizontal="center"/>
    </xf>
    <xf numFmtId="0" fontId="3" fillId="13" borderId="52" xfId="2" applyFont="1" applyFill="1" applyBorder="1" applyAlignment="1">
      <alignment horizontal="center" wrapText="1"/>
    </xf>
    <xf numFmtId="0" fontId="3" fillId="13" borderId="6" xfId="2" applyFont="1" applyFill="1" applyBorder="1" applyAlignment="1">
      <alignment horizontal="center" wrapText="1"/>
    </xf>
    <xf numFmtId="0" fontId="3" fillId="13" borderId="64" xfId="2" applyFont="1" applyFill="1" applyBorder="1" applyAlignment="1">
      <alignment horizontal="center" wrapText="1"/>
    </xf>
    <xf numFmtId="0" fontId="3" fillId="10" borderId="52" xfId="2" applyFont="1" applyFill="1" applyBorder="1" applyAlignment="1">
      <alignment horizontal="left" wrapText="1"/>
    </xf>
    <xf numFmtId="0" fontId="3" fillId="10" borderId="6" xfId="2" applyFont="1" applyFill="1" applyBorder="1" applyAlignment="1">
      <alignment horizontal="left" wrapText="1"/>
    </xf>
    <xf numFmtId="0" fontId="3" fillId="10" borderId="64" xfId="2" applyFont="1" applyFill="1" applyBorder="1" applyAlignment="1">
      <alignment horizontal="left" wrapText="1"/>
    </xf>
    <xf numFmtId="0" fontId="3" fillId="13" borderId="41" xfId="2" applyFont="1" applyFill="1" applyBorder="1" applyAlignment="1">
      <alignment horizontal="left" wrapText="1"/>
    </xf>
    <xf numFmtId="0" fontId="3" fillId="13" borderId="0" xfId="2" applyFont="1" applyFill="1" applyBorder="1" applyAlignment="1">
      <alignment horizontal="left" wrapText="1"/>
    </xf>
    <xf numFmtId="0" fontId="3" fillId="13" borderId="20" xfId="2" applyFont="1" applyFill="1" applyBorder="1" applyAlignment="1">
      <alignment horizontal="left" wrapText="1"/>
    </xf>
    <xf numFmtId="0" fontId="3" fillId="13" borderId="55" xfId="2" applyFont="1" applyFill="1" applyBorder="1" applyAlignment="1">
      <alignment horizontal="left" wrapText="1"/>
    </xf>
    <xf numFmtId="0" fontId="3" fillId="13" borderId="0" xfId="2" applyFont="1" applyFill="1" applyBorder="1" applyAlignment="1">
      <alignment horizontal="center" wrapText="1"/>
    </xf>
    <xf numFmtId="0" fontId="3" fillId="13" borderId="54" xfId="2" applyFont="1" applyFill="1" applyBorder="1" applyAlignment="1">
      <alignment horizontal="center" wrapText="1"/>
    </xf>
    <xf numFmtId="0" fontId="3" fillId="13" borderId="55" xfId="2" applyFont="1" applyFill="1" applyBorder="1" applyAlignment="1">
      <alignment horizontal="center" wrapText="1"/>
    </xf>
    <xf numFmtId="0" fontId="3" fillId="13" borderId="56" xfId="2" applyFont="1" applyFill="1" applyBorder="1" applyAlignment="1">
      <alignment horizontal="center" wrapText="1"/>
    </xf>
    <xf numFmtId="0" fontId="3" fillId="13" borderId="52" xfId="0" applyFont="1" applyFill="1" applyBorder="1" applyAlignment="1"/>
    <xf numFmtId="0" fontId="3" fillId="13" borderId="28" xfId="0" applyFont="1" applyFill="1" applyBorder="1" applyAlignment="1">
      <alignment horizontal="center"/>
    </xf>
    <xf numFmtId="41" fontId="3" fillId="13" borderId="57" xfId="0" applyNumberFormat="1" applyFont="1" applyFill="1" applyBorder="1" applyAlignment="1">
      <alignment horizontal="center" wrapText="1"/>
    </xf>
    <xf numFmtId="41" fontId="3" fillId="13" borderId="28" xfId="0" applyNumberFormat="1" applyFont="1" applyFill="1" applyBorder="1" applyAlignment="1">
      <alignment horizontal="center" wrapText="1"/>
    </xf>
    <xf numFmtId="0" fontId="1" fillId="11" borderId="0" xfId="0" applyFont="1" applyFill="1" applyAlignment="1"/>
    <xf numFmtId="0" fontId="0" fillId="11" borderId="0" xfId="0" applyFill="1" applyAlignment="1"/>
    <xf numFmtId="14" fontId="1" fillId="11" borderId="0" xfId="0" applyNumberFormat="1" applyFont="1" applyFill="1"/>
    <xf numFmtId="43" fontId="1" fillId="11" borderId="0" xfId="1" applyFill="1"/>
    <xf numFmtId="49" fontId="12" fillId="0" borderId="0" xfId="3" applyNumberFormat="1" applyFont="1" applyFill="1" applyBorder="1"/>
    <xf numFmtId="49" fontId="0" fillId="0" borderId="0" xfId="0" applyNumberFormat="1" applyFill="1" applyBorder="1"/>
    <xf numFmtId="41" fontId="6" fillId="0" borderId="58" xfId="0" applyNumberFormat="1" applyFont="1" applyBorder="1" applyAlignment="1">
      <alignment horizontal="center"/>
    </xf>
    <xf numFmtId="41" fontId="0" fillId="0" borderId="58" xfId="0" applyNumberFormat="1" applyBorder="1" applyAlignment="1">
      <alignment horizontal="left"/>
    </xf>
    <xf numFmtId="9" fontId="0" fillId="7" borderId="58" xfId="3" applyFont="1" applyFill="1" applyBorder="1"/>
    <xf numFmtId="0" fontId="0" fillId="0" borderId="58" xfId="0" applyBorder="1" applyAlignment="1">
      <alignment horizontal="left"/>
    </xf>
    <xf numFmtId="0" fontId="21" fillId="0" borderId="53" xfId="0" applyFont="1" applyBorder="1" applyAlignment="1">
      <alignment vertical="center"/>
    </xf>
    <xf numFmtId="0" fontId="21" fillId="0" borderId="41" xfId="0" applyFont="1" applyBorder="1" applyAlignment="1">
      <alignment vertical="center"/>
    </xf>
    <xf numFmtId="0" fontId="21" fillId="0" borderId="54" xfId="0" applyFont="1" applyBorder="1" applyAlignment="1">
      <alignment vertical="center"/>
    </xf>
    <xf numFmtId="0" fontId="21" fillId="0" borderId="20" xfId="0" applyFont="1" applyBorder="1" applyAlignment="1">
      <alignment vertical="center"/>
    </xf>
    <xf numFmtId="0" fontId="21" fillId="0" borderId="56" xfId="0" applyFont="1" applyBorder="1" applyAlignment="1">
      <alignment vertical="center"/>
    </xf>
    <xf numFmtId="0" fontId="21" fillId="0" borderId="0" xfId="0" applyFont="1" applyBorder="1" applyAlignment="1">
      <alignment vertical="center"/>
    </xf>
    <xf numFmtId="0" fontId="15" fillId="12" borderId="76" xfId="0" applyFont="1" applyFill="1" applyBorder="1" applyAlignment="1">
      <alignment wrapText="1"/>
    </xf>
    <xf numFmtId="0" fontId="3" fillId="0" borderId="8" xfId="0" applyFont="1" applyFill="1" applyBorder="1"/>
    <xf numFmtId="0" fontId="3" fillId="0" borderId="9" xfId="0" applyFont="1" applyFill="1" applyBorder="1"/>
    <xf numFmtId="0" fontId="4" fillId="6" borderId="11" xfId="0" applyFont="1" applyFill="1" applyBorder="1"/>
    <xf numFmtId="0" fontId="4" fillId="0" borderId="14" xfId="0" applyFont="1" applyBorder="1" applyAlignment="1">
      <alignment horizontal="center" vertical="top" wrapText="1"/>
    </xf>
    <xf numFmtId="0" fontId="6" fillId="0" borderId="9" xfId="0" applyFont="1" applyFill="1" applyBorder="1" applyAlignment="1">
      <alignment horizontal="center"/>
    </xf>
    <xf numFmtId="0" fontId="4" fillId="0" borderId="76" xfId="0" applyFont="1" applyBorder="1" applyAlignment="1"/>
    <xf numFmtId="0" fontId="16" fillId="3" borderId="75" xfId="0" applyFont="1" applyFill="1" applyBorder="1" applyAlignment="1"/>
    <xf numFmtId="0" fontId="6" fillId="0" borderId="34" xfId="0" applyFont="1" applyFill="1" applyBorder="1" applyAlignment="1"/>
    <xf numFmtId="0" fontId="4" fillId="0" borderId="35" xfId="0" applyFont="1" applyBorder="1"/>
    <xf numFmtId="0" fontId="1" fillId="0" borderId="35" xfId="0" applyFont="1" applyFill="1" applyBorder="1" applyAlignment="1"/>
    <xf numFmtId="0" fontId="18" fillId="0" borderId="35" xfId="0" applyFont="1" applyFill="1" applyBorder="1" applyAlignment="1"/>
    <xf numFmtId="0" fontId="0" fillId="0" borderId="35" xfId="0" applyBorder="1"/>
    <xf numFmtId="0" fontId="6" fillId="6" borderId="36" xfId="0" applyFont="1" applyFill="1" applyBorder="1" applyAlignment="1"/>
    <xf numFmtId="0" fontId="4" fillId="0" borderId="39" xfId="0" applyFont="1" applyBorder="1" applyAlignment="1"/>
    <xf numFmtId="0" fontId="18" fillId="0" borderId="35" xfId="0" applyFont="1" applyBorder="1" applyAlignment="1"/>
    <xf numFmtId="0" fontId="4" fillId="0" borderId="34" xfId="0" applyFont="1" applyBorder="1" applyAlignment="1"/>
    <xf numFmtId="0" fontId="4" fillId="0" borderId="36" xfId="0" applyFont="1" applyBorder="1" applyAlignment="1"/>
    <xf numFmtId="0" fontId="1" fillId="0" borderId="40" xfId="0" applyFont="1" applyBorder="1"/>
    <xf numFmtId="0" fontId="1" fillId="0" borderId="9" xfId="0" applyFont="1" applyBorder="1" applyAlignment="1"/>
    <xf numFmtId="0" fontId="24" fillId="0" borderId="0" xfId="0" applyFont="1" applyBorder="1" applyAlignment="1">
      <alignment horizontal="right" vertical="center"/>
    </xf>
    <xf numFmtId="0" fontId="5" fillId="0" borderId="0" xfId="0" applyFont="1" applyFill="1" applyAlignment="1"/>
    <xf numFmtId="0" fontId="5" fillId="0" borderId="40" xfId="0" applyFont="1" applyFill="1" applyBorder="1" applyAlignment="1"/>
    <xf numFmtId="43" fontId="5" fillId="0" borderId="0" xfId="0" applyNumberFormat="1" applyFont="1" applyFill="1" applyAlignment="1"/>
    <xf numFmtId="0" fontId="5" fillId="0" borderId="0" xfId="0" applyFont="1" applyFill="1" applyAlignment="1">
      <alignment horizontal="left"/>
    </xf>
    <xf numFmtId="0" fontId="5" fillId="0" borderId="40" xfId="0" applyFont="1" applyFill="1" applyBorder="1" applyAlignment="1">
      <alignment horizontal="left"/>
    </xf>
    <xf numFmtId="4" fontId="15" fillId="11" borderId="1" xfId="0" applyNumberFormat="1" applyFont="1" applyFill="1" applyBorder="1" applyAlignment="1">
      <alignment horizontal="centerContinuous"/>
    </xf>
    <xf numFmtId="0" fontId="5" fillId="11" borderId="0" xfId="0" applyFont="1" applyFill="1" applyAlignment="1"/>
    <xf numFmtId="43" fontId="5" fillId="11" borderId="0" xfId="0" applyNumberFormat="1" applyFont="1" applyFill="1" applyAlignment="1"/>
    <xf numFmtId="0" fontId="26" fillId="0" borderId="9" xfId="0" applyFont="1" applyFill="1" applyBorder="1" applyAlignment="1"/>
    <xf numFmtId="9" fontId="4" fillId="10" borderId="9" xfId="3" applyFont="1" applyFill="1" applyBorder="1" applyAlignment="1"/>
    <xf numFmtId="0" fontId="27" fillId="8" borderId="71" xfId="0" applyFont="1" applyFill="1" applyBorder="1" applyAlignment="1">
      <alignment wrapText="1"/>
    </xf>
  </cellXfs>
  <cellStyles count="4">
    <cellStyle name="Comma" xfId="1" builtinId="3"/>
    <cellStyle name="Normal" xfId="0" builtinId="0"/>
    <cellStyle name="Normal 2" xfId="2" xr:uid="{00000000-0005-0000-0000-000002000000}"/>
    <cellStyle name="Percent" xfId="3" builtinId="5"/>
  </cellStyles>
  <dxfs count="312">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color auto="1"/>
      </font>
      <fill>
        <patternFill patternType="none">
          <bgColor indexed="65"/>
        </patternFill>
      </fill>
      <border>
        <left/>
        <right/>
        <top/>
        <bottom/>
      </border>
    </dxf>
    <dxf>
      <font>
        <b val="0"/>
        <i/>
        <condense val="0"/>
        <extend val="0"/>
        <color indexed="10"/>
      </font>
    </dxf>
    <dxf>
      <font>
        <condense val="0"/>
        <extend val="0"/>
        <color auto="1"/>
      </font>
      <fill>
        <patternFill patternType="solid">
          <bgColor indexed="10"/>
        </patternFill>
      </fill>
    </dxf>
    <dxf>
      <font>
        <b val="0"/>
        <i/>
        <condense val="0"/>
        <extend val="0"/>
        <color indexed="10"/>
      </font>
    </dxf>
    <dxf>
      <font>
        <b val="0"/>
        <i/>
        <condense val="0"/>
        <extend val="0"/>
        <color indexed="10"/>
      </font>
    </dxf>
    <dxf>
      <font>
        <b/>
        <i/>
        <condense val="0"/>
        <extend val="0"/>
        <color indexed="10"/>
      </font>
    </dxf>
    <dxf>
      <fill>
        <patternFill patternType="none">
          <bgColor indexed="65"/>
        </patternFill>
      </fill>
      <border>
        <left style="thin">
          <color indexed="64"/>
        </left>
        <right style="thin">
          <color indexed="64"/>
        </right>
        <top/>
        <bottom style="thin">
          <color indexed="64"/>
        </bottom>
      </border>
    </dxf>
    <dxf>
      <fill>
        <patternFill patternType="none">
          <bgColor indexed="65"/>
        </patternFill>
      </fill>
      <border>
        <left style="thin">
          <color indexed="64"/>
        </left>
        <right style="thin">
          <color indexed="64"/>
        </right>
        <top/>
        <bottom/>
      </border>
    </dxf>
    <dxf>
      <fill>
        <patternFill patternType="none">
          <bgColor indexed="65"/>
        </patternFill>
      </fill>
      <border>
        <left style="thin">
          <color indexed="64"/>
        </left>
        <right style="thin">
          <color indexed="64"/>
        </right>
        <top style="thin">
          <color indexed="64"/>
        </top>
        <bottom/>
      </border>
    </dxf>
    <dxf>
      <fill>
        <patternFill patternType="none">
          <bgColor indexed="65"/>
        </patternFill>
      </fill>
      <border>
        <left/>
        <right/>
        <top/>
        <bottom/>
      </border>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val="0"/>
        <condense val="0"/>
        <extend val="0"/>
        <color auto="1"/>
      </font>
    </dxf>
    <dxf>
      <font>
        <b/>
        <i/>
        <condense val="0"/>
        <extend val="0"/>
        <color indexed="10"/>
      </font>
    </dxf>
    <dxf>
      <font>
        <b/>
        <i val="0"/>
        <condense val="0"/>
        <extend val="0"/>
        <color auto="1"/>
      </font>
    </dxf>
    <dxf>
      <fill>
        <patternFill patternType="none">
          <bgColor indexed="65"/>
        </patternFill>
      </fill>
    </dxf>
    <dxf>
      <font>
        <condense val="0"/>
        <extend val="0"/>
        <color auto="1"/>
      </font>
      <fill>
        <patternFill patternType="solid">
          <bgColor indexed="10"/>
        </patternFill>
      </fill>
    </dxf>
    <dxf>
      <fill>
        <patternFill patternType="none">
          <bgColor indexed="65"/>
        </patternFill>
      </fill>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color auto="1"/>
      </font>
      <fill>
        <patternFill patternType="none">
          <bgColor indexed="65"/>
        </patternFill>
      </fill>
      <border>
        <left/>
        <right/>
        <top/>
        <bottom/>
      </border>
    </dxf>
    <dxf>
      <font>
        <b val="0"/>
        <i/>
        <condense val="0"/>
        <extend val="0"/>
        <color indexed="10"/>
      </font>
    </dxf>
    <dxf>
      <font>
        <condense val="0"/>
        <extend val="0"/>
        <color auto="1"/>
      </font>
      <fill>
        <patternFill patternType="solid">
          <bgColor indexed="10"/>
        </patternFill>
      </fill>
    </dxf>
    <dxf>
      <font>
        <b val="0"/>
        <i/>
        <condense val="0"/>
        <extend val="0"/>
        <color indexed="10"/>
      </font>
    </dxf>
    <dxf>
      <font>
        <b val="0"/>
        <i/>
        <condense val="0"/>
        <extend val="0"/>
        <color indexed="10"/>
      </font>
    </dxf>
    <dxf>
      <font>
        <b/>
        <i/>
        <condense val="0"/>
        <extend val="0"/>
        <color indexed="10"/>
      </font>
    </dxf>
    <dxf>
      <fill>
        <patternFill patternType="none">
          <bgColor indexed="65"/>
        </patternFill>
      </fill>
      <border>
        <left style="thin">
          <color indexed="64"/>
        </left>
        <right style="thin">
          <color indexed="64"/>
        </right>
        <top/>
        <bottom style="thin">
          <color indexed="64"/>
        </bottom>
      </border>
    </dxf>
    <dxf>
      <fill>
        <patternFill patternType="none">
          <bgColor indexed="65"/>
        </patternFill>
      </fill>
      <border>
        <left style="thin">
          <color indexed="64"/>
        </left>
        <right style="thin">
          <color indexed="64"/>
        </right>
        <top/>
        <bottom/>
      </border>
    </dxf>
    <dxf>
      <fill>
        <patternFill patternType="none">
          <bgColor indexed="65"/>
        </patternFill>
      </fill>
      <border>
        <left style="thin">
          <color indexed="64"/>
        </left>
        <right style="thin">
          <color indexed="64"/>
        </right>
        <top style="thin">
          <color indexed="64"/>
        </top>
        <bottom/>
      </border>
    </dxf>
    <dxf>
      <fill>
        <patternFill patternType="none">
          <bgColor indexed="65"/>
        </patternFill>
      </fill>
      <border>
        <left/>
        <right/>
        <top/>
        <bottom/>
      </border>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val="0"/>
        <condense val="0"/>
        <extend val="0"/>
        <color auto="1"/>
      </font>
    </dxf>
    <dxf>
      <font>
        <b/>
        <i/>
        <condense val="0"/>
        <extend val="0"/>
        <color indexed="10"/>
      </font>
    </dxf>
    <dxf>
      <font>
        <b/>
        <i val="0"/>
        <condense val="0"/>
        <extend val="0"/>
        <color auto="1"/>
      </font>
    </dxf>
    <dxf>
      <fill>
        <patternFill patternType="none">
          <bgColor indexed="65"/>
        </patternFill>
      </fill>
    </dxf>
    <dxf>
      <font>
        <condense val="0"/>
        <extend val="0"/>
        <color auto="1"/>
      </font>
      <fill>
        <patternFill patternType="solid">
          <bgColor indexed="10"/>
        </patternFill>
      </fill>
    </dxf>
    <dxf>
      <fill>
        <patternFill patternType="none">
          <bgColor indexed="65"/>
        </patternFill>
      </fill>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color auto="1"/>
      </font>
      <fill>
        <patternFill patternType="none">
          <bgColor indexed="65"/>
        </patternFill>
      </fill>
      <border>
        <left/>
        <right/>
        <top/>
        <bottom/>
      </border>
    </dxf>
    <dxf>
      <font>
        <b val="0"/>
        <i/>
        <condense val="0"/>
        <extend val="0"/>
        <color indexed="10"/>
      </font>
    </dxf>
    <dxf>
      <font>
        <condense val="0"/>
        <extend val="0"/>
        <color auto="1"/>
      </font>
      <fill>
        <patternFill patternType="solid">
          <bgColor indexed="10"/>
        </patternFill>
      </fill>
    </dxf>
    <dxf>
      <font>
        <b val="0"/>
        <i/>
        <condense val="0"/>
        <extend val="0"/>
        <color indexed="10"/>
      </font>
    </dxf>
    <dxf>
      <font>
        <b val="0"/>
        <i/>
        <condense val="0"/>
        <extend val="0"/>
        <color indexed="10"/>
      </font>
    </dxf>
    <dxf>
      <font>
        <b/>
        <i/>
        <condense val="0"/>
        <extend val="0"/>
        <color indexed="10"/>
      </font>
    </dxf>
    <dxf>
      <fill>
        <patternFill patternType="none">
          <bgColor indexed="65"/>
        </patternFill>
      </fill>
      <border>
        <left style="thin">
          <color indexed="64"/>
        </left>
        <right style="thin">
          <color indexed="64"/>
        </right>
        <top/>
        <bottom style="thin">
          <color indexed="64"/>
        </bottom>
      </border>
    </dxf>
    <dxf>
      <fill>
        <patternFill patternType="none">
          <bgColor indexed="65"/>
        </patternFill>
      </fill>
      <border>
        <left style="thin">
          <color indexed="64"/>
        </left>
        <right style="thin">
          <color indexed="64"/>
        </right>
        <top/>
        <bottom/>
      </border>
    </dxf>
    <dxf>
      <fill>
        <patternFill patternType="none">
          <bgColor indexed="65"/>
        </patternFill>
      </fill>
      <border>
        <left style="thin">
          <color indexed="64"/>
        </left>
        <right style="thin">
          <color indexed="64"/>
        </right>
        <top style="thin">
          <color indexed="64"/>
        </top>
        <bottom/>
      </border>
    </dxf>
    <dxf>
      <fill>
        <patternFill patternType="none">
          <bgColor indexed="65"/>
        </patternFill>
      </fill>
      <border>
        <left/>
        <right/>
        <top/>
        <bottom/>
      </border>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val="0"/>
        <condense val="0"/>
        <extend val="0"/>
        <color auto="1"/>
      </font>
    </dxf>
    <dxf>
      <font>
        <b/>
        <i/>
        <condense val="0"/>
        <extend val="0"/>
        <color indexed="10"/>
      </font>
    </dxf>
    <dxf>
      <font>
        <b/>
        <i val="0"/>
        <condense val="0"/>
        <extend val="0"/>
        <color auto="1"/>
      </font>
    </dxf>
    <dxf>
      <fill>
        <patternFill patternType="none">
          <bgColor indexed="65"/>
        </patternFill>
      </fill>
    </dxf>
    <dxf>
      <font>
        <condense val="0"/>
        <extend val="0"/>
        <color auto="1"/>
      </font>
      <fill>
        <patternFill patternType="solid">
          <bgColor indexed="10"/>
        </patternFill>
      </fill>
    </dxf>
    <dxf>
      <fill>
        <patternFill patternType="none">
          <bgColor indexed="65"/>
        </patternFill>
      </fill>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b val="0"/>
        <i val="0"/>
        <condense val="0"/>
        <extend val="0"/>
        <color auto="1"/>
      </font>
      <fill>
        <patternFill patternType="none">
          <bgColor indexed="65"/>
        </patternFill>
      </fill>
      <border>
        <left/>
        <right/>
        <top/>
        <bottom/>
      </border>
    </dxf>
    <dxf>
      <font>
        <b val="0"/>
        <i/>
        <condense val="0"/>
        <extend val="0"/>
        <color indexed="10"/>
      </font>
    </dxf>
    <dxf>
      <font>
        <condense val="0"/>
        <extend val="0"/>
        <color auto="1"/>
      </font>
      <fill>
        <patternFill patternType="solid">
          <bgColor indexed="10"/>
        </patternFill>
      </fill>
    </dxf>
    <dxf>
      <font>
        <b val="0"/>
        <i/>
        <condense val="0"/>
        <extend val="0"/>
        <color indexed="10"/>
      </font>
    </dxf>
    <dxf>
      <font>
        <b val="0"/>
        <i/>
        <condense val="0"/>
        <extend val="0"/>
        <color indexed="10"/>
      </font>
    </dxf>
    <dxf>
      <font>
        <b/>
        <i/>
        <condense val="0"/>
        <extend val="0"/>
        <color indexed="10"/>
      </font>
    </dxf>
    <dxf>
      <fill>
        <patternFill patternType="none">
          <bgColor indexed="65"/>
        </patternFill>
      </fill>
      <border>
        <left style="thin">
          <color indexed="64"/>
        </left>
        <right style="thin">
          <color indexed="64"/>
        </right>
        <top/>
        <bottom style="thin">
          <color indexed="64"/>
        </bottom>
      </border>
    </dxf>
    <dxf>
      <fill>
        <patternFill patternType="none">
          <bgColor indexed="65"/>
        </patternFill>
      </fill>
      <border>
        <left style="thin">
          <color indexed="64"/>
        </left>
        <right style="thin">
          <color indexed="64"/>
        </right>
        <top/>
        <bottom/>
      </border>
    </dxf>
    <dxf>
      <fill>
        <patternFill patternType="none">
          <bgColor indexed="65"/>
        </patternFill>
      </fill>
      <border>
        <left style="thin">
          <color indexed="64"/>
        </left>
        <right style="thin">
          <color indexed="64"/>
        </right>
        <top style="thin">
          <color indexed="64"/>
        </top>
        <bottom/>
      </border>
    </dxf>
    <dxf>
      <fill>
        <patternFill patternType="none">
          <bgColor indexed="65"/>
        </patternFill>
      </fill>
      <border>
        <left/>
        <right/>
        <top/>
        <bottom/>
      </border>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condense val="0"/>
        <extend val="0"/>
        <color indexed="10"/>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val="0"/>
        <i val="0"/>
        <condense val="0"/>
        <extend val="0"/>
        <color auto="1"/>
      </font>
    </dxf>
    <dxf>
      <font>
        <b/>
        <i val="0"/>
        <condense val="0"/>
        <extend val="0"/>
        <color auto="1"/>
      </font>
    </dxf>
    <dxf>
      <font>
        <b/>
        <i/>
        <condense val="0"/>
        <extend val="0"/>
        <color indexed="10"/>
      </font>
    </dxf>
    <dxf>
      <font>
        <b/>
        <i val="0"/>
        <condense val="0"/>
        <extend val="0"/>
        <color auto="1"/>
      </font>
    </dxf>
    <dxf>
      <fill>
        <patternFill patternType="none">
          <bgColor indexed="65"/>
        </patternFill>
      </fill>
    </dxf>
    <dxf>
      <font>
        <condense val="0"/>
        <extend val="0"/>
        <color auto="1"/>
      </font>
      <fill>
        <patternFill patternType="solid">
          <bgColor indexed="10"/>
        </patternFill>
      </fill>
    </dxf>
    <dxf>
      <fill>
        <patternFill patternType="none">
          <bgColor indexed="65"/>
        </patternFill>
      </fill>
    </dxf>
    <dxf>
      <font>
        <b val="0"/>
        <i val="0"/>
        <condense val="0"/>
        <extend val="0"/>
      </font>
      <fill>
        <patternFill>
          <bgColor indexed="10"/>
        </patternFill>
      </fill>
      <border>
        <left style="thin">
          <color indexed="64"/>
        </left>
        <right style="thin">
          <color indexed="64"/>
        </right>
        <top style="thin">
          <color indexed="64"/>
        </top>
        <bottom style="thin">
          <color indexed="64"/>
        </bottom>
      </border>
    </dxf>
    <dxf>
      <fill>
        <patternFill>
          <bgColor indexed="10"/>
        </patternFill>
      </fill>
      <border>
        <left style="thin">
          <color indexed="64"/>
        </left>
        <right style="thin">
          <color indexed="64"/>
        </right>
        <top style="thin">
          <color indexed="64"/>
        </top>
        <bottom style="thin">
          <color indexed="64"/>
        </bottom>
      </border>
    </dxf>
    <dxf>
      <font>
        <b val="0"/>
        <i val="0"/>
        <condense val="0"/>
        <extend val="0"/>
      </font>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E1B32"/>
      <rgbColor rgb="00DAD6CB"/>
      <rgbColor rgb="00675545"/>
      <rgbColor rgb="00FFFFFF"/>
      <rgbColor rgb="00EDB700"/>
      <rgbColor rgb="00A2AD00"/>
      <rgbColor rgb="002C95B5"/>
      <rgbColor rgb="00000000"/>
      <rgbColor rgb="00000080"/>
      <rgbColor rgb="00FF00FF"/>
      <rgbColor rgb="00FFFF00"/>
      <rgbColor rgb="0000FFFF"/>
      <rgbColor rgb="00800080"/>
      <rgbColor rgb="00800000"/>
      <rgbColor rgb="00F1F1F1"/>
      <rgbColor rgb="00EAEAEA"/>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usnapevsmia01\m.oaa.gh$\Documents%20and%20Settings\getenetk\Desktop\OFDA%20Budget%204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Full"/>
      <sheetName val="Budget - Prog Ops"/>
      <sheetName val="NBI-Loki Ops"/>
      <sheetName val="Office Operations"/>
      <sheetName val="Prog Supplies"/>
      <sheetName val="Materials and Equipment"/>
      <sheetName val="Staff at Locations"/>
      <sheetName val="Facilities"/>
      <sheetName val="Salaries"/>
      <sheetName val="HQ Technical Support"/>
    </sheetNames>
    <sheetDataSet>
      <sheetData sheetId="0"/>
      <sheetData sheetId="1"/>
      <sheetData sheetId="2"/>
      <sheetData sheetId="3"/>
      <sheetData sheetId="4"/>
      <sheetData sheetId="5"/>
      <sheetData sheetId="6"/>
      <sheetData sheetId="7" refreshError="1">
        <row r="10">
          <cell r="G10">
            <v>50</v>
          </cell>
          <cell r="H10">
            <v>10</v>
          </cell>
        </row>
      </sheetData>
      <sheetData sheetId="8"/>
      <sheetData sheetId="9"/>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58"/>
  <sheetViews>
    <sheetView tabSelected="1" topLeftCell="A22" zoomScaleNormal="100" workbookViewId="0">
      <selection activeCell="A27" sqref="A27"/>
    </sheetView>
  </sheetViews>
  <sheetFormatPr defaultRowHeight="12.75" x14ac:dyDescent="0.2"/>
  <cols>
    <col min="1" max="1" width="96.140625" style="16" customWidth="1"/>
  </cols>
  <sheetData>
    <row r="1" spans="1:2" ht="15.75" x14ac:dyDescent="0.25">
      <c r="A1" s="344" t="s">
        <v>460</v>
      </c>
      <c r="B1" s="1" t="s">
        <v>462</v>
      </c>
    </row>
    <row r="2" spans="1:2" ht="16.5" thickBot="1" x14ac:dyDescent="0.3">
      <c r="A2" s="357"/>
    </row>
    <row r="3" spans="1:2" ht="13.5" thickBot="1" x14ac:dyDescent="0.25">
      <c r="A3" s="356" t="s">
        <v>425</v>
      </c>
    </row>
    <row r="4" spans="1:2" x14ac:dyDescent="0.2">
      <c r="A4" s="345"/>
    </row>
    <row r="5" spans="1:2" x14ac:dyDescent="0.2">
      <c r="A5" s="346"/>
    </row>
    <row r="6" spans="1:2" x14ac:dyDescent="0.2">
      <c r="A6" s="346"/>
    </row>
    <row r="7" spans="1:2" ht="25.5" x14ac:dyDescent="0.2">
      <c r="A7" s="347" t="s">
        <v>466</v>
      </c>
    </row>
    <row r="8" spans="1:2" x14ac:dyDescent="0.2">
      <c r="A8" s="345"/>
    </row>
    <row r="9" spans="1:2" x14ac:dyDescent="0.2">
      <c r="A9" s="345" t="s">
        <v>467</v>
      </c>
    </row>
    <row r="10" spans="1:2" x14ac:dyDescent="0.2">
      <c r="A10" s="345" t="s">
        <v>134</v>
      </c>
    </row>
    <row r="11" spans="1:2" x14ac:dyDescent="0.2">
      <c r="A11" s="345" t="s">
        <v>461</v>
      </c>
    </row>
    <row r="12" spans="1:2" x14ac:dyDescent="0.2">
      <c r="A12" s="345" t="s">
        <v>463</v>
      </c>
    </row>
    <row r="13" spans="1:2" x14ac:dyDescent="0.2">
      <c r="A13" s="345" t="s">
        <v>464</v>
      </c>
    </row>
    <row r="14" spans="1:2" ht="25.5" x14ac:dyDescent="0.2">
      <c r="A14" s="351" t="s">
        <v>465</v>
      </c>
    </row>
    <row r="15" spans="1:2" x14ac:dyDescent="0.2">
      <c r="A15" s="345"/>
    </row>
    <row r="16" spans="1:2" ht="15" x14ac:dyDescent="0.25">
      <c r="A16" s="472" t="s">
        <v>468</v>
      </c>
    </row>
    <row r="17" spans="1:1" x14ac:dyDescent="0.2">
      <c r="A17" s="345" t="s">
        <v>469</v>
      </c>
    </row>
    <row r="18" spans="1:1" x14ac:dyDescent="0.2">
      <c r="A18" s="345"/>
    </row>
    <row r="19" spans="1:1" ht="15" x14ac:dyDescent="0.25">
      <c r="A19" s="472" t="s">
        <v>133</v>
      </c>
    </row>
    <row r="20" spans="1:1" x14ac:dyDescent="0.2">
      <c r="A20" s="346"/>
    </row>
    <row r="21" spans="1:1" x14ac:dyDescent="0.2">
      <c r="A21" s="345" t="s">
        <v>472</v>
      </c>
    </row>
    <row r="22" spans="1:1" x14ac:dyDescent="0.2">
      <c r="A22" s="348"/>
    </row>
    <row r="23" spans="1:1" x14ac:dyDescent="0.2">
      <c r="A23" s="349" t="s">
        <v>35</v>
      </c>
    </row>
    <row r="24" spans="1:1" x14ac:dyDescent="0.2">
      <c r="A24" s="350"/>
    </row>
    <row r="25" spans="1:1" x14ac:dyDescent="0.2">
      <c r="A25" s="351" t="s">
        <v>53</v>
      </c>
    </row>
    <row r="26" spans="1:1" x14ac:dyDescent="0.2">
      <c r="A26" s="351"/>
    </row>
    <row r="27" spans="1:1" ht="25.5" x14ac:dyDescent="0.2">
      <c r="A27" s="345" t="s">
        <v>54</v>
      </c>
    </row>
    <row r="28" spans="1:1" x14ac:dyDescent="0.2">
      <c r="A28" s="350"/>
    </row>
    <row r="29" spans="1:1" x14ac:dyDescent="0.2">
      <c r="A29" s="349" t="s">
        <v>41</v>
      </c>
    </row>
    <row r="30" spans="1:1" x14ac:dyDescent="0.2">
      <c r="A30" s="349"/>
    </row>
    <row r="31" spans="1:1" ht="38.25" x14ac:dyDescent="0.2">
      <c r="A31" s="345" t="s">
        <v>470</v>
      </c>
    </row>
    <row r="32" spans="1:1" ht="25.5" x14ac:dyDescent="0.2">
      <c r="A32" s="352" t="s">
        <v>424</v>
      </c>
    </row>
    <row r="33" spans="1:1" x14ac:dyDescent="0.2">
      <c r="A33" s="353"/>
    </row>
    <row r="34" spans="1:1" x14ac:dyDescent="0.2">
      <c r="A34" s="351" t="s">
        <v>55</v>
      </c>
    </row>
    <row r="35" spans="1:1" x14ac:dyDescent="0.2">
      <c r="A35" s="351" t="s">
        <v>56</v>
      </c>
    </row>
    <row r="36" spans="1:1" ht="38.25" x14ac:dyDescent="0.2">
      <c r="A36" s="351" t="s">
        <v>131</v>
      </c>
    </row>
    <row r="37" spans="1:1" x14ac:dyDescent="0.2">
      <c r="A37" s="349" t="s">
        <v>42</v>
      </c>
    </row>
    <row r="38" spans="1:1" x14ac:dyDescent="0.2">
      <c r="A38" s="354"/>
    </row>
    <row r="39" spans="1:1" x14ac:dyDescent="0.2">
      <c r="A39" s="345" t="s">
        <v>132</v>
      </c>
    </row>
    <row r="40" spans="1:1" x14ac:dyDescent="0.2">
      <c r="A40" s="345"/>
    </row>
    <row r="41" spans="1:1" x14ac:dyDescent="0.2">
      <c r="A41" s="345" t="s">
        <v>57</v>
      </c>
    </row>
    <row r="42" spans="1:1" x14ac:dyDescent="0.2">
      <c r="A42" s="345"/>
    </row>
    <row r="43" spans="1:1" x14ac:dyDescent="0.2">
      <c r="A43" s="349" t="s">
        <v>43</v>
      </c>
    </row>
    <row r="44" spans="1:1" x14ac:dyDescent="0.2">
      <c r="A44" s="354"/>
    </row>
    <row r="45" spans="1:1" ht="38.25" x14ac:dyDescent="0.2">
      <c r="A45" s="345" t="s">
        <v>135</v>
      </c>
    </row>
    <row r="46" spans="1:1" x14ac:dyDescent="0.2">
      <c r="A46" s="350"/>
    </row>
    <row r="47" spans="1:1" x14ac:dyDescent="0.2">
      <c r="A47" s="351"/>
    </row>
    <row r="48" spans="1:1" x14ac:dyDescent="0.2">
      <c r="A48" s="349" t="s">
        <v>44</v>
      </c>
    </row>
    <row r="49" spans="1:5" x14ac:dyDescent="0.2">
      <c r="A49" s="354"/>
    </row>
    <row r="50" spans="1:5" ht="51" x14ac:dyDescent="0.2">
      <c r="A50" s="345" t="s">
        <v>471</v>
      </c>
    </row>
    <row r="51" spans="1:5" x14ac:dyDescent="0.2">
      <c r="A51" s="353"/>
    </row>
    <row r="52" spans="1:5" x14ac:dyDescent="0.2">
      <c r="A52" s="345"/>
    </row>
    <row r="53" spans="1:5" x14ac:dyDescent="0.2">
      <c r="A53" s="351" t="s">
        <v>28</v>
      </c>
    </row>
    <row r="54" spans="1:5" ht="25.5" x14ac:dyDescent="0.2">
      <c r="A54" s="345" t="s">
        <v>421</v>
      </c>
    </row>
    <row r="55" spans="1:5" x14ac:dyDescent="0.2">
      <c r="A55" s="345"/>
    </row>
    <row r="56" spans="1:5" x14ac:dyDescent="0.2">
      <c r="A56" s="345"/>
    </row>
    <row r="57" spans="1:5" ht="13.5" thickBot="1" x14ac:dyDescent="0.25">
      <c r="A57" s="355" t="s">
        <v>423</v>
      </c>
      <c r="E57" s="4"/>
    </row>
    <row r="58" spans="1:5" x14ac:dyDescent="0.2">
      <c r="A58" s="131"/>
    </row>
  </sheetData>
  <phoneticPr fontId="9" type="noConversion"/>
  <pageMargins left="0.75" right="0.75" top="1" bottom="1" header="0.5" footer="0.5"/>
  <pageSetup orientation="portrait" r:id="rId1"/>
  <headerFooter alignWithMargins="0">
    <oddFooter>&amp;R&amp;P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3"/>
  <sheetViews>
    <sheetView zoomScaleNormal="100" workbookViewId="0">
      <selection activeCell="E12" sqref="E12"/>
    </sheetView>
  </sheetViews>
  <sheetFormatPr defaultRowHeight="12.75" x14ac:dyDescent="0.2"/>
  <cols>
    <col min="1" max="1" width="2.7109375" customWidth="1"/>
    <col min="2" max="2" width="26.28515625" bestFit="1" customWidth="1"/>
    <col min="3" max="5" width="12.5703125" style="9" bestFit="1" customWidth="1"/>
    <col min="6" max="6" width="15.85546875" style="9" customWidth="1"/>
    <col min="7" max="8" width="12.5703125" style="9" bestFit="1" customWidth="1"/>
    <col min="10" max="10" width="25.85546875" customWidth="1"/>
  </cols>
  <sheetData>
    <row r="1" spans="1:10" ht="15" x14ac:dyDescent="0.25">
      <c r="A1" s="5"/>
      <c r="B1" s="5"/>
    </row>
    <row r="2" spans="1:10" ht="15" x14ac:dyDescent="0.25">
      <c r="B2" s="5"/>
      <c r="C2" s="406" t="s">
        <v>429</v>
      </c>
      <c r="D2" s="406"/>
      <c r="E2" s="406"/>
    </row>
    <row r="3" spans="1:10" ht="7.5" customHeight="1" x14ac:dyDescent="0.25">
      <c r="B3" s="5"/>
      <c r="D3" s="155"/>
    </row>
    <row r="4" spans="1:10" ht="15" x14ac:dyDescent="0.25">
      <c r="B4" s="116" t="s">
        <v>430</v>
      </c>
      <c r="C4" s="425" t="s">
        <v>431</v>
      </c>
      <c r="D4" s="426"/>
      <c r="E4" s="426"/>
      <c r="F4" s="426"/>
      <c r="G4" s="426"/>
      <c r="H4" s="426"/>
    </row>
    <row r="5" spans="1:10" ht="15" x14ac:dyDescent="0.25">
      <c r="B5" s="116" t="s">
        <v>24</v>
      </c>
      <c r="C5" s="425" t="s">
        <v>431</v>
      </c>
      <c r="D5" s="426"/>
      <c r="E5" s="426"/>
      <c r="F5" s="426"/>
      <c r="G5" s="426"/>
      <c r="H5" s="426"/>
    </row>
    <row r="6" spans="1:10" ht="15" x14ac:dyDescent="0.25">
      <c r="B6" s="116" t="s">
        <v>25</v>
      </c>
      <c r="C6" s="427" t="s">
        <v>433</v>
      </c>
      <c r="D6" s="9" t="s">
        <v>432</v>
      </c>
      <c r="E6" s="428" t="s">
        <v>434</v>
      </c>
    </row>
    <row r="8" spans="1:10" ht="13.5" thickBot="1" x14ac:dyDescent="0.25">
      <c r="B8" s="2"/>
    </row>
    <row r="9" spans="1:10" ht="28.5" customHeight="1" thickBot="1" x14ac:dyDescent="0.25">
      <c r="A9" s="421" t="s">
        <v>26</v>
      </c>
      <c r="B9" s="422"/>
      <c r="C9" s="423" t="s">
        <v>105</v>
      </c>
      <c r="D9" s="423" t="s">
        <v>32</v>
      </c>
      <c r="E9" s="423" t="s">
        <v>31</v>
      </c>
      <c r="F9" s="423" t="s">
        <v>30</v>
      </c>
      <c r="G9" s="423" t="s">
        <v>29</v>
      </c>
      <c r="H9" s="424" t="s">
        <v>58</v>
      </c>
    </row>
    <row r="10" spans="1:10" s="13" customFormat="1" ht="20.100000000000001" customHeight="1" x14ac:dyDescent="0.2">
      <c r="A10" s="119" t="s">
        <v>59</v>
      </c>
      <c r="B10" s="253" t="s">
        <v>60</v>
      </c>
      <c r="C10" s="120">
        <f>'3. Detail Budget'!H74</f>
        <v>0</v>
      </c>
      <c r="D10" s="120">
        <f>'3. Detail Budget'!L74</f>
        <v>0</v>
      </c>
      <c r="E10" s="120">
        <f>'3. Detail Budget'!P74</f>
        <v>0</v>
      </c>
      <c r="F10" s="120">
        <f>'3. Detail Budget'!T74</f>
        <v>0</v>
      </c>
      <c r="G10" s="120">
        <f>'3. Detail Budget'!X74</f>
        <v>0</v>
      </c>
      <c r="H10" s="149">
        <f t="shared" ref="H10:H17" si="0">C10+D10+E10+F10+G10</f>
        <v>0</v>
      </c>
      <c r="I10" s="117" t="str">
        <f t="shared" ref="I10:I19" si="1">IF(SUM(C10:H10)/2=H10," ","ERROR")</f>
        <v xml:space="preserve"> </v>
      </c>
      <c r="J10" s="118" t="str">
        <f>IF(H10='3. Detail Budget'!Y74," ","Doesn't Tie to Detail Sheet")</f>
        <v xml:space="preserve"> </v>
      </c>
    </row>
    <row r="11" spans="1:10" s="13" customFormat="1" ht="20.100000000000001" customHeight="1" x14ac:dyDescent="0.2">
      <c r="A11" s="121" t="s">
        <v>61</v>
      </c>
      <c r="B11" s="254" t="s">
        <v>62</v>
      </c>
      <c r="C11" s="122">
        <f>'3. Detail Budget'!H93</f>
        <v>0</v>
      </c>
      <c r="D11" s="122">
        <f>'3. Detail Budget'!L93</f>
        <v>0</v>
      </c>
      <c r="E11" s="122">
        <f>'3. Detail Budget'!P93</f>
        <v>0</v>
      </c>
      <c r="F11" s="122">
        <f>'3. Detail Budget'!T93</f>
        <v>0</v>
      </c>
      <c r="G11" s="122">
        <f>'3. Detail Budget'!X93</f>
        <v>0</v>
      </c>
      <c r="H11" s="150">
        <f t="shared" si="0"/>
        <v>0</v>
      </c>
      <c r="I11" s="117" t="str">
        <f t="shared" si="1"/>
        <v xml:space="preserve"> </v>
      </c>
      <c r="J11" s="118" t="str">
        <f>IF(H11='3. Detail Budget'!Y93," ","Doesn't Tie to Detail Sheet")</f>
        <v xml:space="preserve"> </v>
      </c>
    </row>
    <row r="12" spans="1:10" s="13" customFormat="1" ht="20.100000000000001" customHeight="1" x14ac:dyDescent="0.2">
      <c r="A12" s="121" t="s">
        <v>63</v>
      </c>
      <c r="B12" s="254" t="s">
        <v>64</v>
      </c>
      <c r="C12" s="122">
        <f>'3. Detail Budget'!H100</f>
        <v>0</v>
      </c>
      <c r="D12" s="122">
        <f>'3. Detail Budget'!L100</f>
        <v>0</v>
      </c>
      <c r="E12" s="122">
        <f>'3. Detail Budget'!P100</f>
        <v>0</v>
      </c>
      <c r="F12" s="122">
        <f>'3. Detail Budget'!T100</f>
        <v>0</v>
      </c>
      <c r="G12" s="122">
        <f>'3. Detail Budget'!X100</f>
        <v>0</v>
      </c>
      <c r="H12" s="150">
        <f t="shared" si="0"/>
        <v>0</v>
      </c>
      <c r="I12" s="117" t="str">
        <f t="shared" si="1"/>
        <v xml:space="preserve"> </v>
      </c>
      <c r="J12" s="118" t="str">
        <f>IF(H12='3. Detail Budget'!Y100," ","Doesn't Tie to Detail Sheet")</f>
        <v xml:space="preserve"> </v>
      </c>
    </row>
    <row r="13" spans="1:10" s="13" customFormat="1" ht="20.100000000000001" customHeight="1" x14ac:dyDescent="0.2">
      <c r="A13" s="121" t="s">
        <v>65</v>
      </c>
      <c r="B13" s="254" t="s">
        <v>66</v>
      </c>
      <c r="C13" s="122">
        <f>'3. Detail Budget'!H116</f>
        <v>0</v>
      </c>
      <c r="D13" s="122">
        <f>'3. Detail Budget'!L116</f>
        <v>0</v>
      </c>
      <c r="E13" s="122">
        <f>'3. Detail Budget'!P116</f>
        <v>0</v>
      </c>
      <c r="F13" s="122">
        <f>'3. Detail Budget'!T116</f>
        <v>0</v>
      </c>
      <c r="G13" s="122">
        <f>'3. Detail Budget'!X116</f>
        <v>0</v>
      </c>
      <c r="H13" s="150">
        <f t="shared" si="0"/>
        <v>0</v>
      </c>
      <c r="I13" s="117" t="str">
        <f t="shared" si="1"/>
        <v xml:space="preserve"> </v>
      </c>
      <c r="J13" s="118" t="str">
        <f>IF(H13='3. Detail Budget'!Y116," ","Doesn't Tie to Detail Sheet")</f>
        <v xml:space="preserve"> </v>
      </c>
    </row>
    <row r="14" spans="1:10" s="13" customFormat="1" ht="20.100000000000001" customHeight="1" x14ac:dyDescent="0.2">
      <c r="A14" s="121" t="s">
        <v>67</v>
      </c>
      <c r="B14" s="254" t="s">
        <v>68</v>
      </c>
      <c r="C14" s="122">
        <f>'3. Detail Budget'!H130</f>
        <v>0</v>
      </c>
      <c r="D14" s="122">
        <f>'3. Detail Budget'!L130</f>
        <v>0</v>
      </c>
      <c r="E14" s="122">
        <f>'3. Detail Budget'!P130</f>
        <v>0</v>
      </c>
      <c r="F14" s="122">
        <f>'3. Detail Budget'!T130</f>
        <v>0</v>
      </c>
      <c r="G14" s="122">
        <f>'3. Detail Budget'!X130</f>
        <v>0</v>
      </c>
      <c r="H14" s="150">
        <f t="shared" si="0"/>
        <v>0</v>
      </c>
      <c r="I14" s="117" t="str">
        <f t="shared" si="1"/>
        <v xml:space="preserve"> </v>
      </c>
      <c r="J14" s="118" t="str">
        <f>IF(H14='3. Detail Budget'!Y130," ","Doesn't Tie to Detail Sheet")</f>
        <v xml:space="preserve"> </v>
      </c>
    </row>
    <row r="15" spans="1:10" s="13" customFormat="1" ht="20.100000000000001" customHeight="1" x14ac:dyDescent="0.2">
      <c r="A15" s="121" t="s">
        <v>69</v>
      </c>
      <c r="B15" s="254" t="s">
        <v>70</v>
      </c>
      <c r="C15" s="122">
        <f>'3. Detail Budget'!H172</f>
        <v>0</v>
      </c>
      <c r="D15" s="122">
        <f>'3. Detail Budget'!L172</f>
        <v>0</v>
      </c>
      <c r="E15" s="122">
        <f>'3. Detail Budget'!P172</f>
        <v>0</v>
      </c>
      <c r="F15" s="122">
        <f>'3. Detail Budget'!T172</f>
        <v>0</v>
      </c>
      <c r="G15" s="122">
        <f>'3. Detail Budget'!X172</f>
        <v>0</v>
      </c>
      <c r="H15" s="150">
        <f t="shared" si="0"/>
        <v>0</v>
      </c>
      <c r="I15" s="117" t="str">
        <f t="shared" si="1"/>
        <v xml:space="preserve"> </v>
      </c>
      <c r="J15" s="118" t="str">
        <f>IF(H15='3. Detail Budget'!Y172," ","Doesn't Tie to Detail Sheet")</f>
        <v xml:space="preserve"> </v>
      </c>
    </row>
    <row r="16" spans="1:10" s="13" customFormat="1" ht="20.100000000000001" customHeight="1" x14ac:dyDescent="0.2">
      <c r="A16" s="121" t="s">
        <v>71</v>
      </c>
      <c r="B16" s="254" t="s">
        <v>72</v>
      </c>
      <c r="C16" s="122">
        <f>'3. Detail Budget'!H181</f>
        <v>0</v>
      </c>
      <c r="D16" s="122">
        <f>'3. Detail Budget'!L181</f>
        <v>0</v>
      </c>
      <c r="E16" s="122">
        <f>'3. Detail Budget'!P181</f>
        <v>0</v>
      </c>
      <c r="F16" s="122">
        <f>'3. Detail Budget'!T181</f>
        <v>0</v>
      </c>
      <c r="G16" s="122">
        <f>'3. Detail Budget'!X181</f>
        <v>0</v>
      </c>
      <c r="H16" s="150">
        <f t="shared" si="0"/>
        <v>0</v>
      </c>
      <c r="I16" s="117" t="str">
        <f t="shared" si="1"/>
        <v xml:space="preserve"> </v>
      </c>
      <c r="J16" s="118" t="str">
        <f>IF(H16='3. Detail Budget'!Y181," ","Doesn't Tie to Detail Sheet")</f>
        <v xml:space="preserve"> </v>
      </c>
    </row>
    <row r="17" spans="1:10" s="13" customFormat="1" ht="20.100000000000001" customHeight="1" thickBot="1" x14ac:dyDescent="0.25">
      <c r="A17" s="123" t="s">
        <v>73</v>
      </c>
      <c r="B17" s="255" t="s">
        <v>130</v>
      </c>
      <c r="C17" s="124">
        <f>'3. Detail Budget'!H254</f>
        <v>0</v>
      </c>
      <c r="D17" s="124">
        <f>'3. Detail Budget'!L254</f>
        <v>0</v>
      </c>
      <c r="E17" s="124">
        <f>'3. Detail Budget'!P254</f>
        <v>0</v>
      </c>
      <c r="F17" s="124">
        <f>'3. Detail Budget'!T254</f>
        <v>0</v>
      </c>
      <c r="G17" s="124">
        <f>'3. Detail Budget'!X254</f>
        <v>0</v>
      </c>
      <c r="H17" s="151">
        <f t="shared" si="0"/>
        <v>0</v>
      </c>
      <c r="I17" s="117" t="str">
        <f t="shared" si="1"/>
        <v xml:space="preserve"> </v>
      </c>
      <c r="J17" s="118" t="str">
        <f>IF(H17='3. Detail Budget'!Y254," ","Doesn't Tie to Detail Sheet")</f>
        <v xml:space="preserve"> </v>
      </c>
    </row>
    <row r="18" spans="1:10" s="13" customFormat="1" ht="20.100000000000001" customHeight="1" x14ac:dyDescent="0.2">
      <c r="A18" s="119" t="s">
        <v>74</v>
      </c>
      <c r="B18" s="253" t="s">
        <v>75</v>
      </c>
      <c r="C18" s="125">
        <f t="shared" ref="C18:G18" si="2">SUM(C10:C17)</f>
        <v>0</v>
      </c>
      <c r="D18" s="125">
        <f t="shared" si="2"/>
        <v>0</v>
      </c>
      <c r="E18" s="126">
        <f t="shared" si="2"/>
        <v>0</v>
      </c>
      <c r="F18" s="125">
        <f t="shared" si="2"/>
        <v>0</v>
      </c>
      <c r="G18" s="125">
        <f t="shared" si="2"/>
        <v>0</v>
      </c>
      <c r="H18" s="152">
        <f>SUM(H10:H17)</f>
        <v>0</v>
      </c>
      <c r="I18" s="117" t="str">
        <f t="shared" si="1"/>
        <v xml:space="preserve"> </v>
      </c>
      <c r="J18" s="118" t="str">
        <f>IF(H18='3. Detail Budget'!Y256," ","Doesn't Tie to Detail Sheet")</f>
        <v xml:space="preserve"> </v>
      </c>
    </row>
    <row r="19" spans="1:10" s="13" customFormat="1" ht="20.100000000000001" customHeight="1" thickBot="1" x14ac:dyDescent="0.25">
      <c r="A19" s="129" t="s">
        <v>76</v>
      </c>
      <c r="B19" s="256" t="s">
        <v>77</v>
      </c>
      <c r="C19" s="130">
        <f>'3. Detail Budget'!H264</f>
        <v>0</v>
      </c>
      <c r="D19" s="130">
        <f>'3. Detail Budget'!L264</f>
        <v>0</v>
      </c>
      <c r="E19" s="130">
        <f>'3. Detail Budget'!P264</f>
        <v>0</v>
      </c>
      <c r="F19" s="130">
        <f>'3. Detail Budget'!T264</f>
        <v>0</v>
      </c>
      <c r="G19" s="130">
        <f>'3. Detail Budget'!X264</f>
        <v>0</v>
      </c>
      <c r="H19" s="153">
        <f>C19+D19+E19+F19+G19</f>
        <v>0</v>
      </c>
      <c r="I19" s="117" t="str">
        <f t="shared" si="1"/>
        <v xml:space="preserve"> </v>
      </c>
      <c r="J19" s="118" t="str">
        <f>IF(H19='3. Detail Budget'!Y264," ","Doesn't Tie to Detail Sheet")</f>
        <v xml:space="preserve"> </v>
      </c>
    </row>
    <row r="20" spans="1:10" s="13" customFormat="1" ht="20.100000000000001" customHeight="1" thickBot="1" x14ac:dyDescent="0.25">
      <c r="A20" s="127" t="s">
        <v>451</v>
      </c>
      <c r="B20" s="257" t="s">
        <v>78</v>
      </c>
      <c r="C20" s="128">
        <f>SUM(C18:C19)</f>
        <v>0</v>
      </c>
      <c r="D20" s="128">
        <f>SUM(D18:D19)</f>
        <v>0</v>
      </c>
      <c r="E20" s="128">
        <f>SUM(E18:E19)</f>
        <v>0</v>
      </c>
      <c r="F20" s="128">
        <f>SUM(F18:F19)</f>
        <v>0</v>
      </c>
      <c r="G20" s="128">
        <f>SUM(G18:G19)</f>
        <v>0</v>
      </c>
      <c r="H20" s="154">
        <f>SUM(H18:H19)</f>
        <v>0</v>
      </c>
      <c r="I20" s="117" t="str">
        <f>IF(SUM(C20:H20)/2=H20," ","ERROR")</f>
        <v xml:space="preserve"> </v>
      </c>
      <c r="J20" s="118" t="str">
        <f>IF(H20='3. Detail Budget'!Y266," ","Doesn't Tie to Detail Sheet")</f>
        <v xml:space="preserve"> </v>
      </c>
    </row>
    <row r="23" spans="1:10" x14ac:dyDescent="0.2">
      <c r="C23" s="15" t="str">
        <f>IF(C20='3. Detail Budget'!H266," ","Doesn't Tie to Detail Sheet")</f>
        <v xml:space="preserve"> </v>
      </c>
      <c r="D23" s="15" t="str">
        <f>IF(D20='3. Detail Budget'!L266," ","Doesn't Tie to Detail Sheet")</f>
        <v xml:space="preserve"> </v>
      </c>
      <c r="E23" s="15" t="str">
        <f>IF(E20='3. Detail Budget'!P266," ","Doesn't Tie to Detail Sheet")</f>
        <v xml:space="preserve"> </v>
      </c>
      <c r="F23" s="15" t="str">
        <f>IF(F20='3. Detail Budget'!T266," ","Doesn't Tie to Detail Sheet")</f>
        <v xml:space="preserve"> </v>
      </c>
      <c r="G23" s="15"/>
      <c r="H23" s="15" t="str">
        <f>IF(H20='3. Detail Budget'!Y266," ","Doesn't Tie to Detail Sheet")</f>
        <v xml:space="preserve"> </v>
      </c>
    </row>
  </sheetData>
  <sheetProtection formatColumns="0" selectLockedCells="1"/>
  <mergeCells count="3">
    <mergeCell ref="C2:E2"/>
    <mergeCell ref="C4:H4"/>
    <mergeCell ref="C5:H5"/>
  </mergeCells>
  <phoneticPr fontId="0" type="noConversion"/>
  <conditionalFormatting sqref="I10:I20">
    <cfRule type="cellIs" dxfId="311" priority="1" stopIfTrue="1" operator="equal">
      <formula>"Doesn't Foot"</formula>
    </cfRule>
  </conditionalFormatting>
  <conditionalFormatting sqref="C23:H23 J10:J20">
    <cfRule type="cellIs" dxfId="310" priority="2" stopIfTrue="1" operator="equal">
      <formula>"Doesn't Tie to Detail Sheet"</formula>
    </cfRule>
  </conditionalFormatting>
  <conditionalFormatting sqref="C22:H22">
    <cfRule type="cellIs" dxfId="309" priority="3" stopIfTrue="1" operator="equal">
      <formula>"Doesn't Foot"</formula>
    </cfRule>
  </conditionalFormatting>
  <pageMargins left="0.75" right="0.75" top="1" bottom="1" header="0.5" footer="0.5"/>
  <pageSetup scale="83" orientation="portrait" r:id="rId1"/>
  <headerFooter alignWithMargins="0">
    <oddFooter>&amp;C&amp;A</oddFooter>
  </headerFooter>
  <colBreaks count="1" manualBreakCount="1">
    <brk id="9" max="2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266"/>
  <sheetViews>
    <sheetView zoomScale="85" zoomScaleNormal="85" workbookViewId="0">
      <pane ySplit="9" topLeftCell="A10" activePane="bottomLeft" state="frozen"/>
      <selection pane="bottomLeft" activeCell="H4" sqref="H4"/>
    </sheetView>
  </sheetViews>
  <sheetFormatPr defaultRowHeight="12.75" outlineLevelRow="1" x14ac:dyDescent="0.2"/>
  <cols>
    <col min="1" max="1" width="2" customWidth="1"/>
    <col min="2" max="2" width="36.7109375" customWidth="1"/>
    <col min="3" max="4" width="9" hidden="1" customWidth="1"/>
    <col min="6" max="6" width="7.7109375" customWidth="1"/>
    <col min="7" max="7" width="10.85546875" style="8" bestFit="1" customWidth="1"/>
    <col min="8" max="8" width="12.7109375" style="362" customWidth="1"/>
    <col min="9" max="9" width="9.140625" style="8"/>
    <col min="10" max="10" width="7.7109375" customWidth="1"/>
    <col min="11" max="11" width="10.85546875" style="8" customWidth="1"/>
    <col min="12" max="12" width="12.7109375" style="8" customWidth="1"/>
    <col min="13" max="13" width="9.140625" style="8"/>
    <col min="14" max="14" width="7.7109375" customWidth="1"/>
    <col min="15" max="15" width="10.85546875" style="8" customWidth="1"/>
    <col min="16" max="16" width="12.7109375" style="8" customWidth="1"/>
    <col min="17" max="17" width="9.140625" style="8"/>
    <col min="18" max="18" width="7.7109375" customWidth="1"/>
    <col min="19" max="19" width="10.85546875" style="8" customWidth="1"/>
    <col min="20" max="20" width="12.7109375" style="8" customWidth="1"/>
    <col min="21" max="21" width="9.140625" style="8"/>
    <col min="22" max="22" width="7.7109375" customWidth="1"/>
    <col min="23" max="23" width="10.85546875" style="8" customWidth="1"/>
    <col min="24" max="24" width="12.7109375" style="8" customWidth="1"/>
    <col min="25" max="25" width="14.28515625" style="8" customWidth="1"/>
    <col min="26" max="26" width="11.7109375" customWidth="1"/>
    <col min="27" max="27" width="10.5703125" bestFit="1" customWidth="1"/>
  </cols>
  <sheetData>
    <row r="1" spans="1:26" ht="15" outlineLevel="1" x14ac:dyDescent="0.25">
      <c r="A1" s="435"/>
      <c r="E1" s="5"/>
      <c r="F1" s="5"/>
      <c r="G1" s="429"/>
      <c r="H1" s="440"/>
      <c r="I1" s="430"/>
      <c r="J1" s="431" t="s">
        <v>438</v>
      </c>
      <c r="K1" s="431"/>
      <c r="L1" s="431"/>
      <c r="M1" s="431"/>
      <c r="N1" s="404" t="s">
        <v>428</v>
      </c>
      <c r="O1" s="404"/>
      <c r="P1" s="404"/>
      <c r="Q1" s="404"/>
    </row>
    <row r="2" spans="1:26" ht="15" outlineLevel="1" x14ac:dyDescent="0.25">
      <c r="A2" s="436"/>
      <c r="B2" s="461" t="str">
        <f>'2. Summary'!B4</f>
        <v>Organization Name:</v>
      </c>
      <c r="E2" s="465" t="str">
        <f>'2. Summary'!C4</f>
        <v>&lt;Enter information&gt;</v>
      </c>
      <c r="F2" s="465"/>
      <c r="G2" s="465"/>
      <c r="H2" s="465"/>
      <c r="I2" s="466"/>
      <c r="J2" s="432" t="s">
        <v>33</v>
      </c>
      <c r="K2" s="432"/>
      <c r="L2" s="432"/>
      <c r="M2" s="433"/>
      <c r="N2" s="405"/>
      <c r="O2" s="405"/>
      <c r="P2" s="405"/>
      <c r="Q2" s="405"/>
      <c r="R2" s="8"/>
      <c r="S2"/>
      <c r="V2" s="8"/>
      <c r="W2"/>
      <c r="Z2" s="8"/>
    </row>
    <row r="3" spans="1:26" ht="15" outlineLevel="1" x14ac:dyDescent="0.25">
      <c r="A3" s="436"/>
      <c r="B3" s="461" t="str">
        <f>'2. Summary'!B5</f>
        <v>Program Name:</v>
      </c>
      <c r="E3" s="465" t="str">
        <f>'2. Summary'!C5</f>
        <v>&lt;Enter information&gt;</v>
      </c>
      <c r="F3" s="465"/>
      <c r="G3" s="465"/>
      <c r="H3" s="465"/>
      <c r="I3" s="466"/>
      <c r="J3" s="432" t="s">
        <v>34</v>
      </c>
      <c r="K3" s="432"/>
      <c r="L3" s="432"/>
      <c r="M3" s="433"/>
      <c r="N3" s="405"/>
      <c r="O3" s="405"/>
      <c r="P3" s="405"/>
      <c r="Q3" s="405"/>
      <c r="R3" s="8"/>
      <c r="S3"/>
      <c r="V3" s="8"/>
      <c r="W3"/>
      <c r="Z3" s="8"/>
    </row>
    <row r="4" spans="1:26" ht="15" outlineLevel="1" x14ac:dyDescent="0.25">
      <c r="A4" s="436"/>
      <c r="B4" s="461" t="str">
        <f>'2. Summary'!B6</f>
        <v>Program Dates:</v>
      </c>
      <c r="E4" s="462" t="str">
        <f>'2. Summary'!C6</f>
        <v>&lt;Start Date&gt;</v>
      </c>
      <c r="F4" s="462"/>
      <c r="G4" s="462" t="s">
        <v>432</v>
      </c>
      <c r="H4" s="464" t="str">
        <f>'2. Summary'!E6</f>
        <v>&lt;End Date&gt;</v>
      </c>
      <c r="I4" s="463"/>
      <c r="J4" s="434" t="s">
        <v>27</v>
      </c>
      <c r="K4" s="434"/>
      <c r="L4" s="434"/>
      <c r="M4" s="433"/>
      <c r="N4" s="405"/>
      <c r="O4" s="405"/>
      <c r="P4" s="405"/>
      <c r="Q4" s="405"/>
      <c r="R4" s="8"/>
      <c r="S4"/>
      <c r="V4" s="8"/>
      <c r="W4"/>
      <c r="Z4" s="8"/>
    </row>
    <row r="5" spans="1:26" ht="12.75" customHeight="1" outlineLevel="1" x14ac:dyDescent="0.2">
      <c r="A5" s="436"/>
      <c r="B5" s="440"/>
    </row>
    <row r="6" spans="1:26" ht="13.5" customHeight="1" outlineLevel="1" thickBot="1" x14ac:dyDescent="0.25">
      <c r="A6" s="440"/>
      <c r="B6" s="440"/>
      <c r="I6"/>
      <c r="K6"/>
      <c r="M6"/>
      <c r="Q6"/>
      <c r="U6"/>
    </row>
    <row r="7" spans="1:26" ht="13.5" customHeight="1" thickBot="1" x14ac:dyDescent="0.25">
      <c r="A7" s="436"/>
      <c r="B7" s="437"/>
      <c r="D7" s="202"/>
      <c r="E7" s="242" t="s">
        <v>105</v>
      </c>
      <c r="F7" s="242"/>
      <c r="G7" s="245"/>
      <c r="H7" s="363"/>
      <c r="I7" s="241" t="s">
        <v>32</v>
      </c>
      <c r="J7" s="242"/>
      <c r="K7" s="243"/>
      <c r="L7" s="243"/>
      <c r="M7" s="241" t="s">
        <v>31</v>
      </c>
      <c r="N7" s="241"/>
      <c r="O7" s="243"/>
      <c r="P7" s="243"/>
      <c r="Q7" s="241" t="s">
        <v>30</v>
      </c>
      <c r="R7" s="241"/>
      <c r="S7" s="243"/>
      <c r="T7" s="243"/>
      <c r="U7" s="244" t="s">
        <v>29</v>
      </c>
      <c r="V7" s="242"/>
      <c r="W7" s="245"/>
      <c r="X7" s="246"/>
    </row>
    <row r="8" spans="1:26" s="1" customFormat="1" ht="13.5" customHeight="1" thickBot="1" x14ac:dyDescent="0.25">
      <c r="A8" s="438"/>
      <c r="B8" s="439"/>
      <c r="C8" s="228"/>
      <c r="D8" s="229"/>
      <c r="E8" s="230" t="s">
        <v>23</v>
      </c>
      <c r="F8" s="231"/>
      <c r="G8" s="467"/>
      <c r="H8" s="364"/>
      <c r="I8" s="232" t="s">
        <v>23</v>
      </c>
      <c r="J8" s="231"/>
      <c r="K8" s="467"/>
      <c r="L8" s="233"/>
      <c r="M8" s="232" t="s">
        <v>23</v>
      </c>
      <c r="N8" s="233"/>
      <c r="O8" s="467"/>
      <c r="P8" s="233"/>
      <c r="Q8" s="232" t="s">
        <v>23</v>
      </c>
      <c r="R8" s="233"/>
      <c r="S8" s="467"/>
      <c r="T8" s="233"/>
      <c r="U8" s="234" t="s">
        <v>23</v>
      </c>
      <c r="V8" s="231"/>
      <c r="W8" s="467"/>
      <c r="X8" s="235"/>
      <c r="Y8" s="402" t="s">
        <v>205</v>
      </c>
      <c r="Z8" s="7"/>
    </row>
    <row r="9" spans="1:26" s="1" customFormat="1" ht="26.25" thickBot="1" x14ac:dyDescent="0.25">
      <c r="A9" s="236" t="s">
        <v>21</v>
      </c>
      <c r="B9" s="236"/>
      <c r="C9" s="441" t="s">
        <v>79</v>
      </c>
      <c r="D9" s="237" t="s">
        <v>45</v>
      </c>
      <c r="E9" s="238" t="s">
        <v>142</v>
      </c>
      <c r="F9" s="239" t="s">
        <v>136</v>
      </c>
      <c r="G9" s="240" t="s">
        <v>427</v>
      </c>
      <c r="H9" s="365" t="s">
        <v>137</v>
      </c>
      <c r="I9" s="238" t="s">
        <v>142</v>
      </c>
      <c r="J9" s="239" t="s">
        <v>136</v>
      </c>
      <c r="K9" s="240" t="s">
        <v>427</v>
      </c>
      <c r="L9" s="240" t="s">
        <v>143</v>
      </c>
      <c r="M9" s="238" t="s">
        <v>142</v>
      </c>
      <c r="N9" s="239" t="s">
        <v>136</v>
      </c>
      <c r="O9" s="240" t="s">
        <v>427</v>
      </c>
      <c r="P9" s="240" t="s">
        <v>144</v>
      </c>
      <c r="Q9" s="238" t="s">
        <v>142</v>
      </c>
      <c r="R9" s="239" t="s">
        <v>136</v>
      </c>
      <c r="S9" s="240" t="s">
        <v>427</v>
      </c>
      <c r="T9" s="240" t="s">
        <v>145</v>
      </c>
      <c r="U9" s="238" t="s">
        <v>142</v>
      </c>
      <c r="V9" s="239" t="s">
        <v>136</v>
      </c>
      <c r="W9" s="240" t="s">
        <v>427</v>
      </c>
      <c r="X9" s="240" t="s">
        <v>146</v>
      </c>
      <c r="Y9" s="403"/>
      <c r="Z9" s="17"/>
    </row>
    <row r="10" spans="1:26" s="12" customFormat="1" ht="13.5" outlineLevel="1" thickBot="1" x14ac:dyDescent="0.25">
      <c r="A10" s="38"/>
      <c r="B10" s="447"/>
      <c r="C10" s="39"/>
      <c r="D10" s="39"/>
      <c r="E10" s="25"/>
      <c r="F10" s="26"/>
      <c r="G10" s="27"/>
      <c r="H10" s="366"/>
      <c r="I10" s="25"/>
      <c r="J10" s="26"/>
      <c r="K10" s="28"/>
      <c r="L10" s="28"/>
      <c r="M10" s="25"/>
      <c r="N10" s="26"/>
      <c r="O10" s="28"/>
      <c r="P10" s="28"/>
      <c r="Q10" s="25"/>
      <c r="R10" s="26"/>
      <c r="S10" s="28"/>
      <c r="T10" s="28"/>
      <c r="U10" s="25"/>
      <c r="V10" s="26"/>
      <c r="W10" s="28"/>
      <c r="X10" s="28"/>
      <c r="Y10" s="28"/>
      <c r="Z10" s="10"/>
    </row>
    <row r="11" spans="1:26" s="1" customFormat="1" outlineLevel="1" x14ac:dyDescent="0.2">
      <c r="A11" s="41" t="s">
        <v>47</v>
      </c>
      <c r="B11" s="448"/>
      <c r="C11" s="40"/>
      <c r="D11" s="40"/>
      <c r="E11" s="29"/>
      <c r="F11" s="30"/>
      <c r="G11" s="31"/>
      <c r="H11" s="367"/>
      <c r="I11" s="29"/>
      <c r="J11" s="30"/>
      <c r="K11" s="31"/>
      <c r="L11" s="32"/>
      <c r="M11" s="29"/>
      <c r="N11" s="30"/>
      <c r="O11" s="31"/>
      <c r="P11" s="32"/>
      <c r="Q11" s="29"/>
      <c r="R11" s="30"/>
      <c r="S11" s="31"/>
      <c r="T11" s="32"/>
      <c r="U11" s="29"/>
      <c r="V11" s="30"/>
      <c r="W11" s="31"/>
      <c r="X11" s="32"/>
      <c r="Y11" s="32"/>
      <c r="Z11" s="17"/>
    </row>
    <row r="12" spans="1:26" s="62" customFormat="1" outlineLevel="1" x14ac:dyDescent="0.2">
      <c r="A12" s="63"/>
      <c r="B12" s="449"/>
      <c r="C12" s="442"/>
      <c r="D12" s="198"/>
      <c r="E12" s="195"/>
      <c r="F12" s="64"/>
      <c r="G12" s="65"/>
      <c r="H12" s="368"/>
      <c r="I12" s="195"/>
      <c r="J12" s="64"/>
      <c r="K12" s="65"/>
      <c r="L12" s="258"/>
      <c r="M12" s="262"/>
      <c r="N12" s="64"/>
      <c r="O12" s="65"/>
      <c r="P12" s="258"/>
      <c r="Q12" s="195"/>
      <c r="R12" s="64"/>
      <c r="S12" s="65"/>
      <c r="T12" s="258"/>
      <c r="U12" s="195"/>
      <c r="V12" s="64"/>
      <c r="W12" s="65"/>
      <c r="X12" s="65"/>
      <c r="Y12" s="133"/>
      <c r="Z12" s="17"/>
    </row>
    <row r="13" spans="1:26" s="2" customFormat="1" outlineLevel="1" x14ac:dyDescent="0.2">
      <c r="A13" s="67" t="s">
        <v>80</v>
      </c>
      <c r="B13" s="181"/>
      <c r="C13" s="443"/>
      <c r="D13" s="199"/>
      <c r="E13" s="196"/>
      <c r="F13" s="68"/>
      <c r="G13" s="69"/>
      <c r="H13" s="369"/>
      <c r="I13" s="196"/>
      <c r="J13" s="68"/>
      <c r="K13" s="69"/>
      <c r="L13" s="259"/>
      <c r="M13" s="263"/>
      <c r="N13" s="68"/>
      <c r="O13" s="69"/>
      <c r="P13" s="259"/>
      <c r="Q13" s="196"/>
      <c r="R13" s="68"/>
      <c r="S13" s="69"/>
      <c r="T13" s="259"/>
      <c r="U13" s="196"/>
      <c r="V13" s="68"/>
      <c r="W13" s="69"/>
      <c r="X13" s="69"/>
      <c r="Y13" s="134"/>
      <c r="Z13" s="17"/>
    </row>
    <row r="14" spans="1:26" s="2" customFormat="1" outlineLevel="1" x14ac:dyDescent="0.2">
      <c r="A14" s="67"/>
      <c r="B14" s="181"/>
      <c r="C14" s="443"/>
      <c r="D14" s="199"/>
      <c r="E14" s="196"/>
      <c r="F14" s="68"/>
      <c r="G14" s="69"/>
      <c r="H14" s="369"/>
      <c r="I14" s="196"/>
      <c r="J14" s="68"/>
      <c r="K14" s="69"/>
      <c r="L14" s="259"/>
      <c r="M14" s="263"/>
      <c r="N14" s="68"/>
      <c r="O14" s="69"/>
      <c r="P14" s="259"/>
      <c r="Q14" s="196"/>
      <c r="R14" s="68"/>
      <c r="S14" s="69"/>
      <c r="T14" s="259"/>
      <c r="U14" s="196"/>
      <c r="V14" s="68"/>
      <c r="W14" s="69"/>
      <c r="X14" s="69"/>
      <c r="Y14" s="134"/>
      <c r="Z14" s="17"/>
    </row>
    <row r="15" spans="1:26" s="4" customFormat="1" outlineLevel="1" x14ac:dyDescent="0.2">
      <c r="A15" s="67" t="s">
        <v>436</v>
      </c>
      <c r="B15" s="450"/>
      <c r="C15" s="67"/>
      <c r="D15" s="167"/>
      <c r="E15" s="160"/>
      <c r="F15" s="71"/>
      <c r="G15" s="73"/>
      <c r="H15" s="370"/>
      <c r="I15" s="160"/>
      <c r="J15" s="71"/>
      <c r="K15" s="73"/>
      <c r="L15" s="260"/>
      <c r="M15" s="160"/>
      <c r="N15" s="71"/>
      <c r="O15" s="73"/>
      <c r="P15" s="260"/>
      <c r="Q15" s="160"/>
      <c r="R15" s="71"/>
      <c r="S15" s="73"/>
      <c r="T15" s="260"/>
      <c r="U15" s="160"/>
      <c r="V15" s="71"/>
      <c r="W15" s="73"/>
      <c r="X15" s="73"/>
      <c r="Y15" s="135"/>
      <c r="Z15" s="18"/>
    </row>
    <row r="16" spans="1:26" outlineLevel="1" x14ac:dyDescent="0.2">
      <c r="A16" s="75"/>
      <c r="B16" s="451" t="s">
        <v>435</v>
      </c>
      <c r="C16" s="76"/>
      <c r="D16" s="169"/>
      <c r="E16" s="161"/>
      <c r="F16" s="70"/>
      <c r="G16" s="77"/>
      <c r="H16" s="371">
        <f>ROUND(F16*G16,0)</f>
        <v>0</v>
      </c>
      <c r="I16" s="161"/>
      <c r="J16" s="70"/>
      <c r="K16" s="78">
        <f t="shared" ref="K16:K19" si="0">ROUND(G16*(100%+$M$2),0)</f>
        <v>0</v>
      </c>
      <c r="L16" s="203">
        <f t="shared" ref="L16:L19" si="1">ROUND(J16*K16,0)</f>
        <v>0</v>
      </c>
      <c r="M16" s="161"/>
      <c r="N16" s="70"/>
      <c r="O16" s="78">
        <f t="shared" ref="O16:O19" si="2">ROUND(K16*(100%+$M$2),0)</f>
        <v>0</v>
      </c>
      <c r="P16" s="203">
        <f>ROUND(N16*O16,0)</f>
        <v>0</v>
      </c>
      <c r="Q16" s="161"/>
      <c r="R16" s="70"/>
      <c r="S16" s="78">
        <f t="shared" ref="S16:S19" si="3">ROUND(O16*(100%+$M$2),0)</f>
        <v>0</v>
      </c>
      <c r="T16" s="203">
        <f>ROUND(R16*S16,0)</f>
        <v>0</v>
      </c>
      <c r="U16" s="161"/>
      <c r="V16" s="70"/>
      <c r="W16" s="78">
        <f t="shared" ref="W16:W19" si="4">ROUND(S16*(100%+$M$2),0)</f>
        <v>0</v>
      </c>
      <c r="X16" s="78">
        <f>ROUND(V16*W16,0)</f>
        <v>0</v>
      </c>
      <c r="Y16" s="136">
        <f t="shared" ref="Y16:Y19" si="5">H16+L16+P16+T16+X16</f>
        <v>0</v>
      </c>
      <c r="Z16" s="19"/>
    </row>
    <row r="17" spans="1:27" outlineLevel="1" x14ac:dyDescent="0.2">
      <c r="A17" s="75"/>
      <c r="B17" s="451" t="s">
        <v>435</v>
      </c>
      <c r="C17" s="76"/>
      <c r="D17" s="169"/>
      <c r="E17" s="161"/>
      <c r="F17" s="70"/>
      <c r="G17" s="77"/>
      <c r="H17" s="371">
        <f t="shared" ref="H17:H28" si="6">ROUND(F17*G17,0)</f>
        <v>0</v>
      </c>
      <c r="I17" s="161"/>
      <c r="J17" s="70"/>
      <c r="K17" s="78">
        <f t="shared" si="0"/>
        <v>0</v>
      </c>
      <c r="L17" s="203">
        <f t="shared" si="1"/>
        <v>0</v>
      </c>
      <c r="M17" s="161"/>
      <c r="N17" s="70"/>
      <c r="O17" s="78">
        <f t="shared" si="2"/>
        <v>0</v>
      </c>
      <c r="P17" s="203">
        <f t="shared" ref="P17:P19" si="7">ROUND(N17*O17,0)</f>
        <v>0</v>
      </c>
      <c r="Q17" s="161"/>
      <c r="R17" s="70"/>
      <c r="S17" s="78">
        <f t="shared" si="3"/>
        <v>0</v>
      </c>
      <c r="T17" s="203">
        <f t="shared" ref="T17:T19" si="8">ROUND(R17*S17,0)</f>
        <v>0</v>
      </c>
      <c r="U17" s="161"/>
      <c r="V17" s="70"/>
      <c r="W17" s="78">
        <f t="shared" si="4"/>
        <v>0</v>
      </c>
      <c r="X17" s="78">
        <f t="shared" ref="X17:X19" si="9">ROUND(V17*W17,0)</f>
        <v>0</v>
      </c>
      <c r="Y17" s="136">
        <f t="shared" si="5"/>
        <v>0</v>
      </c>
      <c r="Z17" s="19"/>
      <c r="AA17" s="132"/>
    </row>
    <row r="18" spans="1:27" outlineLevel="1" x14ac:dyDescent="0.2">
      <c r="A18" s="75"/>
      <c r="B18" s="451" t="s">
        <v>435</v>
      </c>
      <c r="C18" s="76"/>
      <c r="D18" s="169"/>
      <c r="E18" s="161"/>
      <c r="F18" s="70"/>
      <c r="G18" s="77"/>
      <c r="H18" s="371">
        <f t="shared" si="6"/>
        <v>0</v>
      </c>
      <c r="I18" s="161"/>
      <c r="J18" s="70"/>
      <c r="K18" s="78">
        <f t="shared" si="0"/>
        <v>0</v>
      </c>
      <c r="L18" s="203">
        <f t="shared" si="1"/>
        <v>0</v>
      </c>
      <c r="M18" s="161"/>
      <c r="N18" s="70"/>
      <c r="O18" s="78">
        <f t="shared" si="2"/>
        <v>0</v>
      </c>
      <c r="P18" s="203">
        <f t="shared" si="7"/>
        <v>0</v>
      </c>
      <c r="Q18" s="161"/>
      <c r="R18" s="70"/>
      <c r="S18" s="78">
        <f t="shared" si="3"/>
        <v>0</v>
      </c>
      <c r="T18" s="203">
        <f t="shared" si="8"/>
        <v>0</v>
      </c>
      <c r="U18" s="161"/>
      <c r="V18" s="70"/>
      <c r="W18" s="78">
        <f t="shared" si="4"/>
        <v>0</v>
      </c>
      <c r="X18" s="78">
        <f t="shared" si="9"/>
        <v>0</v>
      </c>
      <c r="Y18" s="136">
        <f t="shared" si="5"/>
        <v>0</v>
      </c>
      <c r="Z18" s="19"/>
    </row>
    <row r="19" spans="1:27" outlineLevel="1" x14ac:dyDescent="0.2">
      <c r="A19" s="75"/>
      <c r="B19" s="451" t="s">
        <v>458</v>
      </c>
      <c r="C19" s="76"/>
      <c r="D19" s="169"/>
      <c r="E19" s="161"/>
      <c r="F19" s="70"/>
      <c r="G19" s="77"/>
      <c r="H19" s="371">
        <f t="shared" si="6"/>
        <v>0</v>
      </c>
      <c r="I19" s="161"/>
      <c r="J19" s="70"/>
      <c r="K19" s="78">
        <f t="shared" si="0"/>
        <v>0</v>
      </c>
      <c r="L19" s="203">
        <f t="shared" si="1"/>
        <v>0</v>
      </c>
      <c r="M19" s="161"/>
      <c r="N19" s="70"/>
      <c r="O19" s="78">
        <f t="shared" si="2"/>
        <v>0</v>
      </c>
      <c r="P19" s="203">
        <f t="shared" si="7"/>
        <v>0</v>
      </c>
      <c r="Q19" s="161"/>
      <c r="R19" s="70"/>
      <c r="S19" s="78">
        <f t="shared" si="3"/>
        <v>0</v>
      </c>
      <c r="T19" s="203">
        <f t="shared" si="8"/>
        <v>0</v>
      </c>
      <c r="U19" s="161"/>
      <c r="V19" s="70"/>
      <c r="W19" s="78">
        <f t="shared" si="4"/>
        <v>0</v>
      </c>
      <c r="X19" s="78">
        <f t="shared" si="9"/>
        <v>0</v>
      </c>
      <c r="Y19" s="136">
        <f t="shared" si="5"/>
        <v>0</v>
      </c>
      <c r="Z19" s="19"/>
    </row>
    <row r="20" spans="1:27" outlineLevel="1" x14ac:dyDescent="0.2">
      <c r="A20" s="75"/>
      <c r="B20" s="452"/>
      <c r="C20" s="81"/>
      <c r="D20" s="169"/>
      <c r="E20" s="161"/>
      <c r="F20" s="70"/>
      <c r="G20" s="77"/>
      <c r="H20" s="370"/>
      <c r="I20" s="161"/>
      <c r="J20" s="70"/>
      <c r="K20" s="73"/>
      <c r="L20" s="260"/>
      <c r="M20" s="161"/>
      <c r="N20" s="70"/>
      <c r="O20" s="73"/>
      <c r="P20" s="260"/>
      <c r="Q20" s="161"/>
      <c r="R20" s="70"/>
      <c r="S20" s="73"/>
      <c r="T20" s="260"/>
      <c r="U20" s="161"/>
      <c r="V20" s="70"/>
      <c r="W20" s="73"/>
      <c r="X20" s="73"/>
      <c r="Y20" s="135"/>
      <c r="Z20" s="20"/>
    </row>
    <row r="21" spans="1:27" outlineLevel="1" x14ac:dyDescent="0.2">
      <c r="A21" s="67" t="s">
        <v>437</v>
      </c>
      <c r="B21" s="453"/>
      <c r="C21" s="67"/>
      <c r="D21" s="169"/>
      <c r="E21" s="160"/>
      <c r="F21" s="72"/>
      <c r="G21" s="73"/>
      <c r="H21" s="370"/>
      <c r="I21" s="161"/>
      <c r="J21" s="72"/>
      <c r="K21" s="73"/>
      <c r="L21" s="260"/>
      <c r="M21" s="160"/>
      <c r="N21" s="72"/>
      <c r="O21" s="73"/>
      <c r="P21" s="260"/>
      <c r="Q21" s="160"/>
      <c r="R21" s="72"/>
      <c r="S21" s="73"/>
      <c r="T21" s="260"/>
      <c r="U21" s="160"/>
      <c r="V21" s="72"/>
      <c r="W21" s="73"/>
      <c r="X21" s="73"/>
      <c r="Y21" s="135"/>
      <c r="Z21" s="10"/>
    </row>
    <row r="22" spans="1:27" outlineLevel="1" x14ac:dyDescent="0.2">
      <c r="A22" s="75"/>
      <c r="B22" s="451" t="s">
        <v>435</v>
      </c>
      <c r="C22" s="81"/>
      <c r="D22" s="169"/>
      <c r="E22" s="161"/>
      <c r="F22" s="70"/>
      <c r="G22" s="77"/>
      <c r="H22" s="371">
        <f t="shared" si="6"/>
        <v>0</v>
      </c>
      <c r="I22" s="161"/>
      <c r="J22" s="70"/>
      <c r="K22" s="78">
        <f>ROUND(G22*(100%+$M$2),0)</f>
        <v>0</v>
      </c>
      <c r="L22" s="203">
        <f>ROUND(J22*K22,0)</f>
        <v>0</v>
      </c>
      <c r="M22" s="161"/>
      <c r="N22" s="70"/>
      <c r="O22" s="78">
        <f>ROUND(K22*(100%+$M$2),0)</f>
        <v>0</v>
      </c>
      <c r="P22" s="203">
        <f>ROUND(N22*O22,0)</f>
        <v>0</v>
      </c>
      <c r="Q22" s="161"/>
      <c r="R22" s="70"/>
      <c r="S22" s="78">
        <f>ROUND(O22*(100%+$M$2),0)</f>
        <v>0</v>
      </c>
      <c r="T22" s="203">
        <f>ROUND(R22*S22,0)</f>
        <v>0</v>
      </c>
      <c r="U22" s="161"/>
      <c r="V22" s="70"/>
      <c r="W22" s="78">
        <f>ROUND(S22*(100%+$M$2),0)</f>
        <v>0</v>
      </c>
      <c r="X22" s="78">
        <f>ROUND(V22*W22,0)</f>
        <v>0</v>
      </c>
      <c r="Y22" s="136">
        <f>H22+L22+P22+T22+X22</f>
        <v>0</v>
      </c>
      <c r="Z22" s="20"/>
    </row>
    <row r="23" spans="1:27" outlineLevel="1" x14ac:dyDescent="0.2">
      <c r="A23" s="75"/>
      <c r="B23" s="451" t="s">
        <v>435</v>
      </c>
      <c r="C23" s="81"/>
      <c r="D23" s="169"/>
      <c r="E23" s="161"/>
      <c r="F23" s="70"/>
      <c r="G23" s="77"/>
      <c r="H23" s="371">
        <f t="shared" si="6"/>
        <v>0</v>
      </c>
      <c r="I23" s="161"/>
      <c r="J23" s="70"/>
      <c r="K23" s="78">
        <f>ROUND(G23*(100%+$M$2),0)</f>
        <v>0</v>
      </c>
      <c r="L23" s="203">
        <f>ROUND(J23*K23,0)</f>
        <v>0</v>
      </c>
      <c r="M23" s="161"/>
      <c r="N23" s="70"/>
      <c r="O23" s="78">
        <f>ROUND(K23*(100%+$M$2),0)</f>
        <v>0</v>
      </c>
      <c r="P23" s="203">
        <f>ROUND(N23*O23,0)</f>
        <v>0</v>
      </c>
      <c r="Q23" s="161"/>
      <c r="R23" s="70"/>
      <c r="S23" s="78">
        <f>ROUND(O23*(100%+$M$2),0)</f>
        <v>0</v>
      </c>
      <c r="T23" s="203">
        <f>ROUND(R23*S23,0)</f>
        <v>0</v>
      </c>
      <c r="U23" s="161"/>
      <c r="V23" s="70"/>
      <c r="W23" s="78">
        <f>ROUND(S23*(100%+$M$2),0)</f>
        <v>0</v>
      </c>
      <c r="X23" s="78">
        <f>ROUND(V23*W23,0)</f>
        <v>0</v>
      </c>
      <c r="Y23" s="136">
        <f>H23+L23+P23+T23+X23</f>
        <v>0</v>
      </c>
      <c r="Z23" s="19"/>
    </row>
    <row r="24" spans="1:27" outlineLevel="1" x14ac:dyDescent="0.2">
      <c r="A24" s="75"/>
      <c r="B24" s="451" t="s">
        <v>435</v>
      </c>
      <c r="C24" s="81"/>
      <c r="D24" s="169"/>
      <c r="E24" s="161"/>
      <c r="F24" s="70"/>
      <c r="G24" s="77"/>
      <c r="H24" s="371">
        <f t="shared" ref="H24:H27" si="10">ROUND(F24*G24,0)</f>
        <v>0</v>
      </c>
      <c r="I24" s="161"/>
      <c r="J24" s="70"/>
      <c r="K24" s="78">
        <f>ROUND(G24*(100%+$M$2),0)</f>
        <v>0</v>
      </c>
      <c r="L24" s="203">
        <f>ROUND(J24*K24,0)</f>
        <v>0</v>
      </c>
      <c r="M24" s="161"/>
      <c r="N24" s="70"/>
      <c r="O24" s="78">
        <f>ROUND(K24*(100%+$M$2),0)</f>
        <v>0</v>
      </c>
      <c r="P24" s="203">
        <f>ROUND(N24*O24,0)</f>
        <v>0</v>
      </c>
      <c r="Q24" s="161"/>
      <c r="R24" s="70"/>
      <c r="S24" s="78">
        <f>ROUND(O24*(100%+$M$2),0)</f>
        <v>0</v>
      </c>
      <c r="T24" s="203">
        <f>ROUND(R24*S24,0)</f>
        <v>0</v>
      </c>
      <c r="U24" s="161"/>
      <c r="V24" s="70"/>
      <c r="W24" s="78">
        <f>ROUND(S24*(100%+$M$2),0)</f>
        <v>0</v>
      </c>
      <c r="X24" s="78">
        <f>ROUND(V24*W24,0)</f>
        <v>0</v>
      </c>
      <c r="Y24" s="136">
        <f>H24+L24+P24+T24+X24</f>
        <v>0</v>
      </c>
      <c r="Z24" s="19"/>
    </row>
    <row r="25" spans="1:27" outlineLevel="1" x14ac:dyDescent="0.2">
      <c r="A25" s="75"/>
      <c r="B25" s="451" t="s">
        <v>435</v>
      </c>
      <c r="C25" s="81"/>
      <c r="D25" s="169"/>
      <c r="E25" s="161"/>
      <c r="F25" s="70"/>
      <c r="G25" s="77"/>
      <c r="H25" s="371">
        <f t="shared" si="10"/>
        <v>0</v>
      </c>
      <c r="I25" s="161"/>
      <c r="J25" s="70"/>
      <c r="K25" s="78">
        <f>ROUND(G25*(100%+$M$2),0)</f>
        <v>0</v>
      </c>
      <c r="L25" s="203">
        <f>ROUND(J25*K25,0)</f>
        <v>0</v>
      </c>
      <c r="M25" s="161"/>
      <c r="N25" s="70"/>
      <c r="O25" s="78">
        <f>ROUND(K25*(100%+$M$2),0)</f>
        <v>0</v>
      </c>
      <c r="P25" s="203">
        <f>ROUND(N25*O25,0)</f>
        <v>0</v>
      </c>
      <c r="Q25" s="161"/>
      <c r="R25" s="70"/>
      <c r="S25" s="78">
        <f>ROUND(O25*(100%+$M$2),0)</f>
        <v>0</v>
      </c>
      <c r="T25" s="203">
        <f>ROUND(R25*S25,0)</f>
        <v>0</v>
      </c>
      <c r="U25" s="161"/>
      <c r="V25" s="70"/>
      <c r="W25" s="78">
        <f>ROUND(S25*(100%+$M$2),0)</f>
        <v>0</v>
      </c>
      <c r="X25" s="78">
        <f>ROUND(V25*W25,0)</f>
        <v>0</v>
      </c>
      <c r="Y25" s="136">
        <f>H25+L25+P25+T25+X25</f>
        <v>0</v>
      </c>
      <c r="Z25" s="19"/>
    </row>
    <row r="26" spans="1:27" outlineLevel="1" x14ac:dyDescent="0.2">
      <c r="A26" s="75"/>
      <c r="B26" s="451" t="s">
        <v>435</v>
      </c>
      <c r="C26" s="81"/>
      <c r="D26" s="169"/>
      <c r="E26" s="161"/>
      <c r="F26" s="70"/>
      <c r="G26" s="77"/>
      <c r="H26" s="371">
        <f t="shared" si="10"/>
        <v>0</v>
      </c>
      <c r="I26" s="161"/>
      <c r="J26" s="70"/>
      <c r="K26" s="78">
        <f>ROUND(G26*(100%+$M$2),0)</f>
        <v>0</v>
      </c>
      <c r="L26" s="203">
        <f>ROUND(J26*K26,0)</f>
        <v>0</v>
      </c>
      <c r="M26" s="161"/>
      <c r="N26" s="70"/>
      <c r="O26" s="78">
        <f>ROUND(K26*(100%+$M$2),0)</f>
        <v>0</v>
      </c>
      <c r="P26" s="203">
        <f>ROUND(N26*O26,0)</f>
        <v>0</v>
      </c>
      <c r="Q26" s="161"/>
      <c r="R26" s="70"/>
      <c r="S26" s="78">
        <f>ROUND(O26*(100%+$M$2),0)</f>
        <v>0</v>
      </c>
      <c r="T26" s="203">
        <f>ROUND(R26*S26,0)</f>
        <v>0</v>
      </c>
      <c r="U26" s="161"/>
      <c r="V26" s="70"/>
      <c r="W26" s="78">
        <f>ROUND(S26*(100%+$M$2),0)</f>
        <v>0</v>
      </c>
      <c r="X26" s="78">
        <f>ROUND(V26*W26,0)</f>
        <v>0</v>
      </c>
      <c r="Y26" s="136">
        <f>H26+L26+P26+T26+X26</f>
        <v>0</v>
      </c>
      <c r="Z26" s="19"/>
    </row>
    <row r="27" spans="1:27" outlineLevel="1" x14ac:dyDescent="0.2">
      <c r="A27" s="75"/>
      <c r="B27" s="451" t="s">
        <v>435</v>
      </c>
      <c r="C27" s="81"/>
      <c r="D27" s="169"/>
      <c r="E27" s="161"/>
      <c r="F27" s="70"/>
      <c r="G27" s="77"/>
      <c r="H27" s="371">
        <f t="shared" si="10"/>
        <v>0</v>
      </c>
      <c r="I27" s="161"/>
      <c r="J27" s="70"/>
      <c r="K27" s="78">
        <f>ROUND(G27*(100%+$M$2),0)</f>
        <v>0</v>
      </c>
      <c r="L27" s="203">
        <f>ROUND(J27*K27,0)</f>
        <v>0</v>
      </c>
      <c r="M27" s="161"/>
      <c r="N27" s="70"/>
      <c r="O27" s="78">
        <f>ROUND(K27*(100%+$M$2),0)</f>
        <v>0</v>
      </c>
      <c r="P27" s="203">
        <f>ROUND(N27*O27,0)</f>
        <v>0</v>
      </c>
      <c r="Q27" s="161"/>
      <c r="R27" s="70"/>
      <c r="S27" s="78">
        <f>ROUND(O27*(100%+$M$2),0)</f>
        <v>0</v>
      </c>
      <c r="T27" s="203">
        <f>ROUND(R27*S27,0)</f>
        <v>0</v>
      </c>
      <c r="U27" s="161"/>
      <c r="V27" s="70"/>
      <c r="W27" s="78">
        <f>ROUND(S27*(100%+$M$2),0)</f>
        <v>0</v>
      </c>
      <c r="X27" s="78">
        <f>ROUND(V27*W27,0)</f>
        <v>0</v>
      </c>
      <c r="Y27" s="136">
        <f>H27+L27+P27+T27+X27</f>
        <v>0</v>
      </c>
      <c r="Z27" s="19"/>
    </row>
    <row r="28" spans="1:27" outlineLevel="1" x14ac:dyDescent="0.2">
      <c r="A28" s="75"/>
      <c r="B28" s="451" t="s">
        <v>458</v>
      </c>
      <c r="C28" s="81"/>
      <c r="D28" s="169"/>
      <c r="E28" s="161"/>
      <c r="F28" s="70"/>
      <c r="G28" s="77"/>
      <c r="H28" s="371">
        <f t="shared" si="6"/>
        <v>0</v>
      </c>
      <c r="I28" s="161"/>
      <c r="J28" s="70"/>
      <c r="K28" s="78">
        <f>ROUND(G28*(100%+$M$2),0)</f>
        <v>0</v>
      </c>
      <c r="L28" s="203">
        <f>ROUND(J28*K28,0)</f>
        <v>0</v>
      </c>
      <c r="M28" s="161"/>
      <c r="N28" s="70"/>
      <c r="O28" s="78">
        <f>ROUND(K28*(100%+$M$2),0)</f>
        <v>0</v>
      </c>
      <c r="P28" s="203">
        <f>ROUND(N28*O28,0)</f>
        <v>0</v>
      </c>
      <c r="Q28" s="161"/>
      <c r="R28" s="70"/>
      <c r="S28" s="78">
        <f>ROUND(O28*(100%+$M$2),0)</f>
        <v>0</v>
      </c>
      <c r="T28" s="203">
        <f>ROUND(R28*S28,0)</f>
        <v>0</v>
      </c>
      <c r="U28" s="161"/>
      <c r="V28" s="70"/>
      <c r="W28" s="78">
        <f>ROUND(S28*(100%+$M$2),0)</f>
        <v>0</v>
      </c>
      <c r="X28" s="78">
        <f>ROUND(V28*W28,0)</f>
        <v>0</v>
      </c>
      <c r="Y28" s="136">
        <f>H28+L28+P28+T28+X28</f>
        <v>0</v>
      </c>
      <c r="Z28" s="20"/>
    </row>
    <row r="29" spans="1:27" outlineLevel="1" x14ac:dyDescent="0.2">
      <c r="A29" s="76"/>
      <c r="B29" s="327"/>
      <c r="C29" s="267"/>
      <c r="D29" s="169"/>
      <c r="E29" s="161"/>
      <c r="F29" s="70"/>
      <c r="G29" s="77"/>
      <c r="H29" s="370"/>
      <c r="I29" s="161"/>
      <c r="J29" s="70"/>
      <c r="K29" s="73"/>
      <c r="L29" s="260"/>
      <c r="M29" s="161"/>
      <c r="N29" s="70"/>
      <c r="O29" s="73"/>
      <c r="P29" s="260"/>
      <c r="Q29" s="161"/>
      <c r="R29" s="70"/>
      <c r="S29" s="73"/>
      <c r="T29" s="260"/>
      <c r="U29" s="161"/>
      <c r="V29" s="70"/>
      <c r="W29" s="73"/>
      <c r="X29" s="73"/>
      <c r="Y29" s="135"/>
      <c r="Z29" s="10"/>
    </row>
    <row r="30" spans="1:27" s="3" customFormat="1" outlineLevel="1" x14ac:dyDescent="0.2">
      <c r="A30" s="111" t="s">
        <v>81</v>
      </c>
      <c r="B30" s="454"/>
      <c r="C30" s="444"/>
      <c r="D30" s="193"/>
      <c r="E30" s="187"/>
      <c r="F30" s="112"/>
      <c r="G30" s="113"/>
      <c r="H30" s="372">
        <f>SUM(H12:H29)</f>
        <v>0</v>
      </c>
      <c r="I30" s="187"/>
      <c r="J30" s="112"/>
      <c r="K30" s="113"/>
      <c r="L30" s="261">
        <f>SUM(L12:L29)</f>
        <v>0</v>
      </c>
      <c r="M30" s="187"/>
      <c r="N30" s="112"/>
      <c r="O30" s="113"/>
      <c r="P30" s="261">
        <f>SUM(P12:P29)</f>
        <v>0</v>
      </c>
      <c r="Q30" s="187"/>
      <c r="R30" s="112"/>
      <c r="S30" s="113"/>
      <c r="T30" s="261">
        <f>SUM(T12:T29)</f>
        <v>0</v>
      </c>
      <c r="U30" s="187"/>
      <c r="V30" s="112"/>
      <c r="W30" s="113"/>
      <c r="X30" s="114">
        <f>SUM(X12:X29)</f>
        <v>0</v>
      </c>
      <c r="Y30" s="137">
        <f>SUM(Y12:Y29)</f>
        <v>0</v>
      </c>
      <c r="Z30" s="21" t="str">
        <f>IF(SUM(H30,L30,P30,T30,X30)=Y30,"Ties", "Doesn't Foot")</f>
        <v>Ties</v>
      </c>
    </row>
    <row r="31" spans="1:27" outlineLevel="1" x14ac:dyDescent="0.2">
      <c r="A31" s="108"/>
      <c r="B31" s="455"/>
      <c r="C31" s="445"/>
      <c r="D31" s="201"/>
      <c r="E31" s="92"/>
      <c r="F31" s="90"/>
      <c r="G31" s="264"/>
      <c r="H31" s="373"/>
      <c r="I31" s="197"/>
      <c r="J31" s="109"/>
      <c r="K31" s="110"/>
      <c r="L31" s="265"/>
      <c r="M31" s="197"/>
      <c r="N31" s="109"/>
      <c r="O31" s="110"/>
      <c r="P31" s="265"/>
      <c r="Q31" s="197"/>
      <c r="R31" s="109"/>
      <c r="S31" s="110"/>
      <c r="T31" s="265"/>
      <c r="U31" s="197"/>
      <c r="V31" s="109"/>
      <c r="W31" s="110"/>
      <c r="X31" s="110"/>
      <c r="Y31" s="138"/>
      <c r="Z31" s="10"/>
    </row>
    <row r="32" spans="1:27" s="4" customFormat="1" outlineLevel="1" x14ac:dyDescent="0.2">
      <c r="A32" s="67" t="s">
        <v>420</v>
      </c>
      <c r="B32" s="181"/>
      <c r="C32" s="72"/>
      <c r="D32" s="167"/>
      <c r="E32" s="74"/>
      <c r="F32" s="71"/>
      <c r="G32" s="73"/>
      <c r="H32" s="370"/>
      <c r="I32" s="160"/>
      <c r="J32" s="71"/>
      <c r="K32" s="73"/>
      <c r="L32" s="260"/>
      <c r="M32" s="160"/>
      <c r="N32" s="71"/>
      <c r="O32" s="73"/>
      <c r="P32" s="260"/>
      <c r="Q32" s="160"/>
      <c r="R32" s="71"/>
      <c r="S32" s="73"/>
      <c r="T32" s="260"/>
      <c r="U32" s="160"/>
      <c r="V32" s="71"/>
      <c r="W32" s="73"/>
      <c r="X32" s="73"/>
      <c r="Y32" s="135"/>
      <c r="Z32" s="18"/>
    </row>
    <row r="33" spans="1:26" s="4" customFormat="1" outlineLevel="1" x14ac:dyDescent="0.2">
      <c r="A33" s="67"/>
      <c r="B33" s="181"/>
      <c r="C33" s="72"/>
      <c r="D33" s="167"/>
      <c r="E33" s="74"/>
      <c r="F33" s="71"/>
      <c r="G33" s="73"/>
      <c r="H33" s="370"/>
      <c r="I33" s="160"/>
      <c r="J33" s="71"/>
      <c r="K33" s="73"/>
      <c r="L33" s="260"/>
      <c r="M33" s="160"/>
      <c r="N33" s="71"/>
      <c r="O33" s="73"/>
      <c r="P33" s="260"/>
      <c r="Q33" s="160"/>
      <c r="R33" s="71"/>
      <c r="S33" s="73"/>
      <c r="T33" s="260"/>
      <c r="U33" s="160"/>
      <c r="V33" s="71"/>
      <c r="W33" s="73"/>
      <c r="X33" s="73"/>
      <c r="Y33" s="135"/>
      <c r="Z33" s="18"/>
    </row>
    <row r="34" spans="1:26" s="4" customFormat="1" outlineLevel="1" x14ac:dyDescent="0.2">
      <c r="A34" s="66" t="s">
        <v>82</v>
      </c>
      <c r="B34" s="450"/>
      <c r="C34" s="82"/>
      <c r="D34" s="167"/>
      <c r="E34" s="74"/>
      <c r="F34" s="71"/>
      <c r="G34" s="73"/>
      <c r="H34" s="370"/>
      <c r="I34" s="160"/>
      <c r="J34" s="71"/>
      <c r="K34" s="73"/>
      <c r="L34" s="260"/>
      <c r="M34" s="160"/>
      <c r="N34" s="71"/>
      <c r="O34" s="73"/>
      <c r="P34" s="260"/>
      <c r="Q34" s="160"/>
      <c r="R34" s="71"/>
      <c r="S34" s="73"/>
      <c r="T34" s="260"/>
      <c r="U34" s="160"/>
      <c r="V34" s="71"/>
      <c r="W34" s="73"/>
      <c r="X34" s="73"/>
      <c r="Y34" s="135"/>
      <c r="Z34" s="18"/>
    </row>
    <row r="35" spans="1:26" outlineLevel="1" x14ac:dyDescent="0.2">
      <c r="A35" s="67" t="str">
        <f>IF(A$34="&lt;Head Office&gt;", "Program Staff", CONCATENATE(A$34," Program Staff"))</f>
        <v>Program Staff</v>
      </c>
      <c r="B35" s="453"/>
      <c r="C35" s="446"/>
      <c r="D35" s="169"/>
      <c r="E35" s="74"/>
      <c r="F35" s="72"/>
      <c r="G35" s="73"/>
      <c r="H35" s="370"/>
      <c r="I35" s="160"/>
      <c r="J35" s="72"/>
      <c r="K35" s="73"/>
      <c r="L35" s="260"/>
      <c r="M35" s="160"/>
      <c r="N35" s="72"/>
      <c r="O35" s="73"/>
      <c r="P35" s="260"/>
      <c r="Q35" s="160"/>
      <c r="R35" s="72"/>
      <c r="S35" s="73"/>
      <c r="T35" s="260"/>
      <c r="U35" s="160"/>
      <c r="V35" s="72"/>
      <c r="W35" s="73"/>
      <c r="X35" s="73"/>
      <c r="Y35" s="135"/>
      <c r="Z35" s="18"/>
    </row>
    <row r="36" spans="1:26" outlineLevel="1" x14ac:dyDescent="0.2">
      <c r="A36" s="75"/>
      <c r="B36" s="451" t="s">
        <v>435</v>
      </c>
      <c r="C36" s="80"/>
      <c r="D36" s="169"/>
      <c r="E36" s="471"/>
      <c r="F36" s="70"/>
      <c r="G36" s="77"/>
      <c r="H36" s="371">
        <f t="shared" ref="H36:H41" si="11">ROUND(F36*G36,0)</f>
        <v>0</v>
      </c>
      <c r="I36" s="471"/>
      <c r="J36" s="70"/>
      <c r="K36" s="78">
        <f t="shared" ref="K36:K41" si="12">ROUND(G36*(100%+$M$3),0)</f>
        <v>0</v>
      </c>
      <c r="L36" s="203">
        <f t="shared" ref="L36:L41" si="13">ROUND(J36*K36,0)</f>
        <v>0</v>
      </c>
      <c r="M36" s="471"/>
      <c r="N36" s="70"/>
      <c r="O36" s="78">
        <f t="shared" ref="O36:O41" si="14">ROUND(K36*(100%+$M$3),0)</f>
        <v>0</v>
      </c>
      <c r="P36" s="203">
        <f t="shared" ref="P36:P41" si="15">ROUND(N36*O36,0)</f>
        <v>0</v>
      </c>
      <c r="Q36" s="471"/>
      <c r="R36" s="70"/>
      <c r="S36" s="78">
        <f t="shared" ref="S36:S41" si="16">ROUND(O36*(100%+$M$3),0)</f>
        <v>0</v>
      </c>
      <c r="T36" s="203">
        <f t="shared" ref="T36:T41" si="17">ROUND(R36*S36,0)</f>
        <v>0</v>
      </c>
      <c r="U36" s="161"/>
      <c r="V36" s="70"/>
      <c r="W36" s="78">
        <f t="shared" ref="W36:W41" si="18">ROUND(S36*(100%+$M$3),0)</f>
        <v>0</v>
      </c>
      <c r="X36" s="78">
        <f t="shared" ref="X36:X41" si="19">ROUND(V36*W36,0)</f>
        <v>0</v>
      </c>
      <c r="Y36" s="136">
        <f t="shared" ref="Y36:Y41" si="20">H36+L36+P36+T36+X36</f>
        <v>0</v>
      </c>
      <c r="Z36" s="20"/>
    </row>
    <row r="37" spans="1:26" outlineLevel="1" x14ac:dyDescent="0.2">
      <c r="A37" s="75"/>
      <c r="B37" s="451" t="s">
        <v>435</v>
      </c>
      <c r="C37" s="80"/>
      <c r="D37" s="169"/>
      <c r="E37" s="471"/>
      <c r="F37" s="70"/>
      <c r="G37" s="77"/>
      <c r="H37" s="371">
        <f t="shared" si="11"/>
        <v>0</v>
      </c>
      <c r="I37" s="471"/>
      <c r="J37" s="70"/>
      <c r="K37" s="78">
        <f t="shared" si="12"/>
        <v>0</v>
      </c>
      <c r="L37" s="203">
        <f t="shared" si="13"/>
        <v>0</v>
      </c>
      <c r="M37" s="471"/>
      <c r="N37" s="70"/>
      <c r="O37" s="78">
        <f t="shared" si="14"/>
        <v>0</v>
      </c>
      <c r="P37" s="203">
        <f t="shared" si="15"/>
        <v>0</v>
      </c>
      <c r="Q37" s="471"/>
      <c r="R37" s="70"/>
      <c r="S37" s="78">
        <f t="shared" si="16"/>
        <v>0</v>
      </c>
      <c r="T37" s="203">
        <f t="shared" si="17"/>
        <v>0</v>
      </c>
      <c r="U37" s="161"/>
      <c r="V37" s="70"/>
      <c r="W37" s="78">
        <f t="shared" si="18"/>
        <v>0</v>
      </c>
      <c r="X37" s="78">
        <f t="shared" si="19"/>
        <v>0</v>
      </c>
      <c r="Y37" s="136">
        <f t="shared" si="20"/>
        <v>0</v>
      </c>
      <c r="Z37" s="20"/>
    </row>
    <row r="38" spans="1:26" outlineLevel="1" x14ac:dyDescent="0.2">
      <c r="A38" s="75"/>
      <c r="B38" s="451" t="s">
        <v>435</v>
      </c>
      <c r="C38" s="83"/>
      <c r="D38" s="169"/>
      <c r="E38" s="471"/>
      <c r="F38" s="70"/>
      <c r="G38" s="77"/>
      <c r="H38" s="371">
        <f t="shared" si="11"/>
        <v>0</v>
      </c>
      <c r="I38" s="471"/>
      <c r="J38" s="70"/>
      <c r="K38" s="78">
        <f t="shared" si="12"/>
        <v>0</v>
      </c>
      <c r="L38" s="203">
        <f t="shared" si="13"/>
        <v>0</v>
      </c>
      <c r="M38" s="471"/>
      <c r="N38" s="70"/>
      <c r="O38" s="78">
        <f t="shared" si="14"/>
        <v>0</v>
      </c>
      <c r="P38" s="203">
        <f t="shared" si="15"/>
        <v>0</v>
      </c>
      <c r="Q38" s="471"/>
      <c r="R38" s="70"/>
      <c r="S38" s="78">
        <f t="shared" si="16"/>
        <v>0</v>
      </c>
      <c r="T38" s="203">
        <f t="shared" si="17"/>
        <v>0</v>
      </c>
      <c r="U38" s="161"/>
      <c r="V38" s="70"/>
      <c r="W38" s="78">
        <f t="shared" si="18"/>
        <v>0</v>
      </c>
      <c r="X38" s="78">
        <f t="shared" si="19"/>
        <v>0</v>
      </c>
      <c r="Y38" s="136">
        <f t="shared" si="20"/>
        <v>0</v>
      </c>
      <c r="Z38" s="20"/>
    </row>
    <row r="39" spans="1:26" outlineLevel="1" x14ac:dyDescent="0.2">
      <c r="A39" s="75"/>
      <c r="B39" s="451" t="s">
        <v>435</v>
      </c>
      <c r="C39" s="83"/>
      <c r="D39" s="169"/>
      <c r="E39" s="471"/>
      <c r="F39" s="70"/>
      <c r="G39" s="77"/>
      <c r="H39" s="371">
        <f t="shared" si="11"/>
        <v>0</v>
      </c>
      <c r="I39" s="471"/>
      <c r="J39" s="70"/>
      <c r="K39" s="78">
        <f t="shared" si="12"/>
        <v>0</v>
      </c>
      <c r="L39" s="203">
        <f t="shared" si="13"/>
        <v>0</v>
      </c>
      <c r="M39" s="471"/>
      <c r="N39" s="70"/>
      <c r="O39" s="78">
        <f t="shared" si="14"/>
        <v>0</v>
      </c>
      <c r="P39" s="203">
        <f t="shared" si="15"/>
        <v>0</v>
      </c>
      <c r="Q39" s="471"/>
      <c r="R39" s="70"/>
      <c r="S39" s="78">
        <f t="shared" si="16"/>
        <v>0</v>
      </c>
      <c r="T39" s="203">
        <f t="shared" si="17"/>
        <v>0</v>
      </c>
      <c r="U39" s="161"/>
      <c r="V39" s="70"/>
      <c r="W39" s="78">
        <f t="shared" si="18"/>
        <v>0</v>
      </c>
      <c r="X39" s="78">
        <f t="shared" si="19"/>
        <v>0</v>
      </c>
      <c r="Y39" s="136">
        <f t="shared" si="20"/>
        <v>0</v>
      </c>
      <c r="Z39" s="20"/>
    </row>
    <row r="40" spans="1:26" outlineLevel="1" x14ac:dyDescent="0.2">
      <c r="A40" s="75"/>
      <c r="B40" s="451" t="s">
        <v>435</v>
      </c>
      <c r="C40" s="83"/>
      <c r="D40" s="169"/>
      <c r="E40" s="471"/>
      <c r="F40" s="70"/>
      <c r="G40" s="77"/>
      <c r="H40" s="371">
        <f t="shared" si="11"/>
        <v>0</v>
      </c>
      <c r="I40" s="471"/>
      <c r="J40" s="70"/>
      <c r="K40" s="78">
        <f t="shared" si="12"/>
        <v>0</v>
      </c>
      <c r="L40" s="203">
        <f t="shared" si="13"/>
        <v>0</v>
      </c>
      <c r="M40" s="471"/>
      <c r="N40" s="70"/>
      <c r="O40" s="78">
        <f t="shared" si="14"/>
        <v>0</v>
      </c>
      <c r="P40" s="203">
        <f t="shared" si="15"/>
        <v>0</v>
      </c>
      <c r="Q40" s="471"/>
      <c r="R40" s="70"/>
      <c r="S40" s="78">
        <f t="shared" si="16"/>
        <v>0</v>
      </c>
      <c r="T40" s="203">
        <f t="shared" si="17"/>
        <v>0</v>
      </c>
      <c r="U40" s="161"/>
      <c r="V40" s="70"/>
      <c r="W40" s="78">
        <f t="shared" si="18"/>
        <v>0</v>
      </c>
      <c r="X40" s="78">
        <f t="shared" si="19"/>
        <v>0</v>
      </c>
      <c r="Y40" s="136">
        <f t="shared" si="20"/>
        <v>0</v>
      </c>
      <c r="Z40" s="20"/>
    </row>
    <row r="41" spans="1:26" outlineLevel="1" x14ac:dyDescent="0.2">
      <c r="A41" s="75"/>
      <c r="B41" s="451" t="s">
        <v>458</v>
      </c>
      <c r="C41" s="83"/>
      <c r="D41" s="169"/>
      <c r="E41" s="471"/>
      <c r="F41" s="70"/>
      <c r="G41" s="77"/>
      <c r="H41" s="371">
        <f t="shared" si="11"/>
        <v>0</v>
      </c>
      <c r="I41" s="471"/>
      <c r="J41" s="70"/>
      <c r="K41" s="78">
        <f t="shared" si="12"/>
        <v>0</v>
      </c>
      <c r="L41" s="203">
        <f t="shared" si="13"/>
        <v>0</v>
      </c>
      <c r="M41" s="471"/>
      <c r="N41" s="70"/>
      <c r="O41" s="78">
        <f t="shared" si="14"/>
        <v>0</v>
      </c>
      <c r="P41" s="203">
        <f t="shared" si="15"/>
        <v>0</v>
      </c>
      <c r="Q41" s="471"/>
      <c r="R41" s="70"/>
      <c r="S41" s="78">
        <f t="shared" si="16"/>
        <v>0</v>
      </c>
      <c r="T41" s="203">
        <f t="shared" si="17"/>
        <v>0</v>
      </c>
      <c r="U41" s="161"/>
      <c r="V41" s="70"/>
      <c r="W41" s="78">
        <f t="shared" si="18"/>
        <v>0</v>
      </c>
      <c r="X41" s="78">
        <f t="shared" si="19"/>
        <v>0</v>
      </c>
      <c r="Y41" s="136">
        <f t="shared" si="20"/>
        <v>0</v>
      </c>
      <c r="Z41" s="20"/>
    </row>
    <row r="42" spans="1:26" outlineLevel="1" x14ac:dyDescent="0.2">
      <c r="A42" s="75"/>
      <c r="B42" s="456"/>
      <c r="C42" s="83"/>
      <c r="D42" s="169"/>
      <c r="E42" s="79"/>
      <c r="F42" s="70"/>
      <c r="G42" s="77"/>
      <c r="H42" s="370"/>
      <c r="I42" s="161"/>
      <c r="J42" s="70"/>
      <c r="K42" s="73"/>
      <c r="L42" s="260"/>
      <c r="M42" s="161"/>
      <c r="N42" s="70"/>
      <c r="O42" s="73"/>
      <c r="P42" s="260"/>
      <c r="Q42" s="161"/>
      <c r="R42" s="70"/>
      <c r="S42" s="73"/>
      <c r="T42" s="260"/>
      <c r="U42" s="161"/>
      <c r="V42" s="70"/>
      <c r="W42" s="73"/>
      <c r="X42" s="73"/>
      <c r="Y42" s="135"/>
      <c r="Z42" s="20"/>
    </row>
    <row r="43" spans="1:26" outlineLevel="1" x14ac:dyDescent="0.2">
      <c r="A43" s="67" t="str">
        <f>IF(A$34="&lt;Head Office&gt;", "Operational Staff", CONCATENATE(A$34," Operational Staff"))</f>
        <v>Operational Staff</v>
      </c>
      <c r="B43" s="453"/>
      <c r="C43" s="446"/>
      <c r="D43" s="169"/>
      <c r="E43" s="74"/>
      <c r="F43" s="72"/>
      <c r="G43" s="73"/>
      <c r="H43" s="370"/>
      <c r="I43" s="160"/>
      <c r="J43" s="72"/>
      <c r="K43" s="73"/>
      <c r="L43" s="260"/>
      <c r="M43" s="160"/>
      <c r="N43" s="72"/>
      <c r="O43" s="73"/>
      <c r="P43" s="260"/>
      <c r="Q43" s="160"/>
      <c r="R43" s="72"/>
      <c r="S43" s="73"/>
      <c r="T43" s="260"/>
      <c r="U43" s="160"/>
      <c r="V43" s="72"/>
      <c r="W43" s="73"/>
      <c r="X43" s="73"/>
      <c r="Y43" s="135"/>
      <c r="Z43" s="18"/>
    </row>
    <row r="44" spans="1:26" outlineLevel="1" x14ac:dyDescent="0.2">
      <c r="A44" s="75"/>
      <c r="B44" s="451" t="s">
        <v>435</v>
      </c>
      <c r="C44" s="80"/>
      <c r="D44" s="169"/>
      <c r="E44" s="471"/>
      <c r="F44" s="70"/>
      <c r="G44" s="77"/>
      <c r="H44" s="371">
        <f>ROUND(F44*G44,0)</f>
        <v>0</v>
      </c>
      <c r="I44" s="471"/>
      <c r="J44" s="70"/>
      <c r="K44" s="78">
        <f>ROUND(G44*(100%+$M$3),0)</f>
        <v>0</v>
      </c>
      <c r="L44" s="203">
        <f>ROUND(J44*K44,0)</f>
        <v>0</v>
      </c>
      <c r="M44" s="471"/>
      <c r="N44" s="70"/>
      <c r="O44" s="78">
        <f t="shared" ref="O44:O51" si="21">ROUND(K44*(100%+$M$3),0)</f>
        <v>0</v>
      </c>
      <c r="P44" s="203">
        <f>ROUND(N44*O44,0)</f>
        <v>0</v>
      </c>
      <c r="Q44" s="471"/>
      <c r="R44" s="70"/>
      <c r="S44" s="78">
        <f t="shared" ref="S44:S51" si="22">ROUND(O44*(100%+$M$3),0)</f>
        <v>0</v>
      </c>
      <c r="T44" s="203">
        <f>ROUND(R44*S44,0)</f>
        <v>0</v>
      </c>
      <c r="U44" s="161"/>
      <c r="V44" s="70"/>
      <c r="W44" s="78">
        <f t="shared" ref="W44:W51" si="23">ROUND(S44*(100%+$M$3),0)</f>
        <v>0</v>
      </c>
      <c r="X44" s="78">
        <f>ROUND(V44*W44,0)</f>
        <v>0</v>
      </c>
      <c r="Y44" s="136">
        <f t="shared" ref="Y44:Y51" si="24">H44+L44+P44+T44+X44</f>
        <v>0</v>
      </c>
      <c r="Z44" s="19"/>
    </row>
    <row r="45" spans="1:26" outlineLevel="1" x14ac:dyDescent="0.2">
      <c r="A45" s="75"/>
      <c r="B45" s="451" t="s">
        <v>435</v>
      </c>
      <c r="C45" s="80"/>
      <c r="D45" s="169"/>
      <c r="E45" s="471"/>
      <c r="F45" s="70"/>
      <c r="G45" s="77"/>
      <c r="H45" s="371">
        <f t="shared" ref="H45:H51" si="25">ROUND(F45*G45,0)</f>
        <v>0</v>
      </c>
      <c r="I45" s="471"/>
      <c r="J45" s="70"/>
      <c r="K45" s="78">
        <f t="shared" ref="K45:K51" si="26">ROUND(G45*(100%+$M$3),0)</f>
        <v>0</v>
      </c>
      <c r="L45" s="203">
        <f t="shared" ref="L45:L51" si="27">ROUND(J45*K45,0)</f>
        <v>0</v>
      </c>
      <c r="M45" s="471"/>
      <c r="N45" s="70"/>
      <c r="O45" s="78">
        <f t="shared" si="21"/>
        <v>0</v>
      </c>
      <c r="P45" s="203">
        <f t="shared" ref="P45:P51" si="28">ROUND(N45*O45,0)</f>
        <v>0</v>
      </c>
      <c r="Q45" s="471"/>
      <c r="R45" s="70"/>
      <c r="S45" s="78">
        <f t="shared" si="22"/>
        <v>0</v>
      </c>
      <c r="T45" s="203">
        <f t="shared" ref="T45:T51" si="29">ROUND(R45*S45,0)</f>
        <v>0</v>
      </c>
      <c r="U45" s="161"/>
      <c r="V45" s="70"/>
      <c r="W45" s="78">
        <f t="shared" si="23"/>
        <v>0</v>
      </c>
      <c r="X45" s="78">
        <f t="shared" ref="X45:X51" si="30">ROUND(V45*W45,0)</f>
        <v>0</v>
      </c>
      <c r="Y45" s="136">
        <f t="shared" si="24"/>
        <v>0</v>
      </c>
      <c r="Z45" s="19"/>
    </row>
    <row r="46" spans="1:26" outlineLevel="1" x14ac:dyDescent="0.2">
      <c r="A46" s="75"/>
      <c r="B46" s="451" t="s">
        <v>435</v>
      </c>
      <c r="C46" s="80"/>
      <c r="D46" s="169"/>
      <c r="E46" s="471"/>
      <c r="F46" s="70"/>
      <c r="G46" s="77"/>
      <c r="H46" s="371">
        <f t="shared" si="25"/>
        <v>0</v>
      </c>
      <c r="I46" s="471"/>
      <c r="J46" s="70"/>
      <c r="K46" s="78">
        <f t="shared" si="26"/>
        <v>0</v>
      </c>
      <c r="L46" s="203">
        <f t="shared" si="27"/>
        <v>0</v>
      </c>
      <c r="M46" s="471"/>
      <c r="N46" s="70"/>
      <c r="O46" s="78">
        <f t="shared" si="21"/>
        <v>0</v>
      </c>
      <c r="P46" s="203">
        <f t="shared" si="28"/>
        <v>0</v>
      </c>
      <c r="Q46" s="471"/>
      <c r="R46" s="70"/>
      <c r="S46" s="78">
        <f t="shared" si="22"/>
        <v>0</v>
      </c>
      <c r="T46" s="203">
        <f t="shared" si="29"/>
        <v>0</v>
      </c>
      <c r="U46" s="161"/>
      <c r="V46" s="70"/>
      <c r="W46" s="78">
        <f t="shared" si="23"/>
        <v>0</v>
      </c>
      <c r="X46" s="78">
        <f t="shared" si="30"/>
        <v>0</v>
      </c>
      <c r="Y46" s="136">
        <f t="shared" si="24"/>
        <v>0</v>
      </c>
      <c r="Z46" s="19"/>
    </row>
    <row r="47" spans="1:26" outlineLevel="1" x14ac:dyDescent="0.2">
      <c r="A47" s="75"/>
      <c r="B47" s="451" t="s">
        <v>435</v>
      </c>
      <c r="C47" s="83"/>
      <c r="D47" s="169"/>
      <c r="E47" s="471"/>
      <c r="F47" s="70"/>
      <c r="G47" s="77"/>
      <c r="H47" s="371">
        <f t="shared" si="25"/>
        <v>0</v>
      </c>
      <c r="I47" s="471"/>
      <c r="J47" s="70"/>
      <c r="K47" s="78">
        <f t="shared" si="26"/>
        <v>0</v>
      </c>
      <c r="L47" s="203">
        <f t="shared" si="27"/>
        <v>0</v>
      </c>
      <c r="M47" s="471"/>
      <c r="N47" s="70"/>
      <c r="O47" s="78">
        <f t="shared" si="21"/>
        <v>0</v>
      </c>
      <c r="P47" s="203">
        <f t="shared" si="28"/>
        <v>0</v>
      </c>
      <c r="Q47" s="471"/>
      <c r="R47" s="70"/>
      <c r="S47" s="78">
        <f t="shared" si="22"/>
        <v>0</v>
      </c>
      <c r="T47" s="203">
        <f t="shared" si="29"/>
        <v>0</v>
      </c>
      <c r="U47" s="161"/>
      <c r="V47" s="70"/>
      <c r="W47" s="78">
        <f t="shared" si="23"/>
        <v>0</v>
      </c>
      <c r="X47" s="78">
        <f t="shared" si="30"/>
        <v>0</v>
      </c>
      <c r="Y47" s="136">
        <f t="shared" si="24"/>
        <v>0</v>
      </c>
      <c r="Z47" s="20"/>
    </row>
    <row r="48" spans="1:26" outlineLevel="1" x14ac:dyDescent="0.2">
      <c r="A48" s="75"/>
      <c r="B48" s="451" t="s">
        <v>435</v>
      </c>
      <c r="C48" s="80"/>
      <c r="D48" s="169"/>
      <c r="E48" s="471"/>
      <c r="F48" s="70"/>
      <c r="G48" s="77"/>
      <c r="H48" s="371">
        <f t="shared" si="25"/>
        <v>0</v>
      </c>
      <c r="I48" s="471"/>
      <c r="J48" s="70"/>
      <c r="K48" s="78">
        <f t="shared" si="26"/>
        <v>0</v>
      </c>
      <c r="L48" s="203">
        <f t="shared" si="27"/>
        <v>0</v>
      </c>
      <c r="M48" s="471"/>
      <c r="N48" s="70"/>
      <c r="O48" s="78">
        <f t="shared" si="21"/>
        <v>0</v>
      </c>
      <c r="P48" s="203">
        <f t="shared" si="28"/>
        <v>0</v>
      </c>
      <c r="Q48" s="471"/>
      <c r="R48" s="70"/>
      <c r="S48" s="78">
        <f t="shared" si="22"/>
        <v>0</v>
      </c>
      <c r="T48" s="203">
        <f t="shared" si="29"/>
        <v>0</v>
      </c>
      <c r="U48" s="161"/>
      <c r="V48" s="70"/>
      <c r="W48" s="78">
        <f t="shared" si="23"/>
        <v>0</v>
      </c>
      <c r="X48" s="78">
        <f t="shared" si="30"/>
        <v>0</v>
      </c>
      <c r="Y48" s="136">
        <f t="shared" si="24"/>
        <v>0</v>
      </c>
      <c r="Z48" s="19"/>
    </row>
    <row r="49" spans="1:26" outlineLevel="1" x14ac:dyDescent="0.2">
      <c r="A49" s="75"/>
      <c r="B49" s="451" t="s">
        <v>435</v>
      </c>
      <c r="C49" s="80"/>
      <c r="D49" s="169"/>
      <c r="E49" s="471"/>
      <c r="F49" s="70"/>
      <c r="G49" s="77"/>
      <c r="H49" s="371">
        <f t="shared" si="25"/>
        <v>0</v>
      </c>
      <c r="I49" s="471"/>
      <c r="J49" s="70"/>
      <c r="K49" s="78">
        <f t="shared" si="26"/>
        <v>0</v>
      </c>
      <c r="L49" s="203">
        <f t="shared" si="27"/>
        <v>0</v>
      </c>
      <c r="M49" s="471"/>
      <c r="N49" s="70"/>
      <c r="O49" s="78">
        <f t="shared" si="21"/>
        <v>0</v>
      </c>
      <c r="P49" s="203">
        <f t="shared" si="28"/>
        <v>0</v>
      </c>
      <c r="Q49" s="471"/>
      <c r="R49" s="70"/>
      <c r="S49" s="78">
        <f t="shared" si="22"/>
        <v>0</v>
      </c>
      <c r="T49" s="203">
        <f t="shared" si="29"/>
        <v>0</v>
      </c>
      <c r="U49" s="161"/>
      <c r="V49" s="70"/>
      <c r="W49" s="78">
        <f t="shared" si="23"/>
        <v>0</v>
      </c>
      <c r="X49" s="78">
        <f t="shared" si="30"/>
        <v>0</v>
      </c>
      <c r="Y49" s="136">
        <f t="shared" si="24"/>
        <v>0</v>
      </c>
      <c r="Z49" s="22"/>
    </row>
    <row r="50" spans="1:26" outlineLevel="1" x14ac:dyDescent="0.2">
      <c r="A50" s="75"/>
      <c r="B50" s="451" t="s">
        <v>435</v>
      </c>
      <c r="C50" s="80"/>
      <c r="D50" s="169"/>
      <c r="E50" s="471"/>
      <c r="F50" s="70"/>
      <c r="G50" s="77"/>
      <c r="H50" s="371">
        <f t="shared" si="25"/>
        <v>0</v>
      </c>
      <c r="I50" s="471"/>
      <c r="J50" s="70"/>
      <c r="K50" s="78">
        <f t="shared" si="26"/>
        <v>0</v>
      </c>
      <c r="L50" s="203">
        <f t="shared" si="27"/>
        <v>0</v>
      </c>
      <c r="M50" s="471"/>
      <c r="N50" s="70"/>
      <c r="O50" s="78">
        <f t="shared" si="21"/>
        <v>0</v>
      </c>
      <c r="P50" s="203">
        <f t="shared" si="28"/>
        <v>0</v>
      </c>
      <c r="Q50" s="471"/>
      <c r="R50" s="70"/>
      <c r="S50" s="78">
        <f t="shared" si="22"/>
        <v>0</v>
      </c>
      <c r="T50" s="203">
        <f t="shared" si="29"/>
        <v>0</v>
      </c>
      <c r="U50" s="161"/>
      <c r="V50" s="70"/>
      <c r="W50" s="78">
        <f t="shared" si="23"/>
        <v>0</v>
      </c>
      <c r="X50" s="78">
        <f t="shared" si="30"/>
        <v>0</v>
      </c>
      <c r="Y50" s="136">
        <f t="shared" si="24"/>
        <v>0</v>
      </c>
      <c r="Z50" s="19"/>
    </row>
    <row r="51" spans="1:26" outlineLevel="1" x14ac:dyDescent="0.2">
      <c r="A51" s="75"/>
      <c r="B51" s="451" t="s">
        <v>458</v>
      </c>
      <c r="C51" s="80"/>
      <c r="D51" s="169"/>
      <c r="E51" s="471"/>
      <c r="F51" s="70"/>
      <c r="G51" s="77"/>
      <c r="H51" s="371">
        <f t="shared" si="25"/>
        <v>0</v>
      </c>
      <c r="I51" s="471"/>
      <c r="J51" s="70"/>
      <c r="K51" s="78">
        <f t="shared" si="26"/>
        <v>0</v>
      </c>
      <c r="L51" s="203">
        <f t="shared" si="27"/>
        <v>0</v>
      </c>
      <c r="M51" s="471"/>
      <c r="N51" s="70"/>
      <c r="O51" s="78">
        <f t="shared" si="21"/>
        <v>0</v>
      </c>
      <c r="P51" s="203">
        <f t="shared" si="28"/>
        <v>0</v>
      </c>
      <c r="Q51" s="471"/>
      <c r="R51" s="70"/>
      <c r="S51" s="78">
        <f t="shared" si="22"/>
        <v>0</v>
      </c>
      <c r="T51" s="203">
        <f t="shared" si="29"/>
        <v>0</v>
      </c>
      <c r="U51" s="161"/>
      <c r="V51" s="70"/>
      <c r="W51" s="78">
        <f t="shared" si="23"/>
        <v>0</v>
      </c>
      <c r="X51" s="78">
        <f t="shared" si="30"/>
        <v>0</v>
      </c>
      <c r="Y51" s="136">
        <f t="shared" si="24"/>
        <v>0</v>
      </c>
      <c r="Z51" s="20"/>
    </row>
    <row r="52" spans="1:26" outlineLevel="1" x14ac:dyDescent="0.2">
      <c r="A52" s="75"/>
      <c r="B52" s="456"/>
      <c r="C52" s="83"/>
      <c r="D52" s="169"/>
      <c r="E52" s="79"/>
      <c r="F52" s="70"/>
      <c r="G52" s="77"/>
      <c r="H52" s="370"/>
      <c r="I52" s="161"/>
      <c r="J52" s="70"/>
      <c r="K52" s="73"/>
      <c r="L52" s="260"/>
      <c r="M52" s="161"/>
      <c r="N52" s="70"/>
      <c r="O52" s="73"/>
      <c r="P52" s="260"/>
      <c r="Q52" s="161"/>
      <c r="R52" s="70"/>
      <c r="S52" s="73"/>
      <c r="T52" s="260"/>
      <c r="U52" s="161"/>
      <c r="V52" s="70"/>
      <c r="W52" s="73"/>
      <c r="X52" s="73"/>
      <c r="Y52" s="135"/>
      <c r="Z52" s="20"/>
    </row>
    <row r="53" spans="1:26" s="4" customFormat="1" outlineLevel="1" x14ac:dyDescent="0.2">
      <c r="A53" s="470" t="s">
        <v>457</v>
      </c>
      <c r="B53" s="450"/>
      <c r="C53" s="82"/>
      <c r="D53" s="167"/>
      <c r="E53" s="74"/>
      <c r="F53" s="71"/>
      <c r="G53" s="73"/>
      <c r="H53" s="370"/>
      <c r="I53" s="160"/>
      <c r="J53" s="71"/>
      <c r="K53" s="73"/>
      <c r="L53" s="260"/>
      <c r="M53" s="160"/>
      <c r="N53" s="71"/>
      <c r="O53" s="73"/>
      <c r="P53" s="260"/>
      <c r="Q53" s="160"/>
      <c r="R53" s="71"/>
      <c r="S53" s="73"/>
      <c r="T53" s="260"/>
      <c r="U53" s="160"/>
      <c r="V53" s="71"/>
      <c r="W53" s="73"/>
      <c r="X53" s="73"/>
      <c r="Y53" s="135"/>
      <c r="Z53" s="18"/>
    </row>
    <row r="54" spans="1:26" outlineLevel="1" x14ac:dyDescent="0.2">
      <c r="A54" s="67" t="s">
        <v>455</v>
      </c>
      <c r="B54" s="453"/>
      <c r="C54" s="446"/>
      <c r="D54" s="169"/>
      <c r="E54" s="79"/>
      <c r="F54" s="72"/>
      <c r="G54" s="73"/>
      <c r="H54" s="370"/>
      <c r="I54" s="160"/>
      <c r="J54" s="72"/>
      <c r="K54" s="73"/>
      <c r="L54" s="260"/>
      <c r="M54" s="160"/>
      <c r="N54" s="72"/>
      <c r="O54" s="73"/>
      <c r="P54" s="260"/>
      <c r="Q54" s="160"/>
      <c r="R54" s="72"/>
      <c r="S54" s="73"/>
      <c r="T54" s="260"/>
      <c r="U54" s="160"/>
      <c r="V54" s="72"/>
      <c r="W54" s="73"/>
      <c r="X54" s="73"/>
      <c r="Y54" s="135"/>
      <c r="Z54" s="18"/>
    </row>
    <row r="55" spans="1:26" outlineLevel="1" x14ac:dyDescent="0.2">
      <c r="A55" s="75"/>
      <c r="B55" s="451" t="s">
        <v>435</v>
      </c>
      <c r="C55" s="80"/>
      <c r="D55" s="169"/>
      <c r="E55" s="161"/>
      <c r="F55" s="70"/>
      <c r="G55" s="77"/>
      <c r="H55" s="371">
        <f t="shared" ref="H55:H60" si="31">ROUND(F55*G55,0)</f>
        <v>0</v>
      </c>
      <c r="I55" s="161"/>
      <c r="J55" s="70"/>
      <c r="K55" s="78">
        <f t="shared" ref="K55:K60" si="32">ROUND(G55*(100%+$M$3),0)</f>
        <v>0</v>
      </c>
      <c r="L55" s="203">
        <f t="shared" ref="L55:L60" si="33">ROUND(J55*K55,0)</f>
        <v>0</v>
      </c>
      <c r="M55" s="161"/>
      <c r="N55" s="70"/>
      <c r="O55" s="78">
        <f t="shared" ref="O55:O60" si="34">ROUND(K55*(100%+$M$3),0)</f>
        <v>0</v>
      </c>
      <c r="P55" s="203">
        <f t="shared" ref="P55:P60" si="35">ROUND(N55*O55,0)</f>
        <v>0</v>
      </c>
      <c r="Q55" s="161"/>
      <c r="R55" s="70"/>
      <c r="S55" s="78">
        <f t="shared" ref="S55:S60" si="36">ROUND(O55*(100%+$M$3),0)</f>
        <v>0</v>
      </c>
      <c r="T55" s="203">
        <f t="shared" ref="T55:T60" si="37">ROUND(R55*S55,0)</f>
        <v>0</v>
      </c>
      <c r="U55" s="161"/>
      <c r="V55" s="70"/>
      <c r="W55" s="78">
        <f t="shared" ref="W55:W60" si="38">ROUND(S55*(100%+$M$3),0)</f>
        <v>0</v>
      </c>
      <c r="X55" s="78">
        <f t="shared" ref="X55:X60" si="39">ROUND(V55*W55,0)</f>
        <v>0</v>
      </c>
      <c r="Y55" s="136">
        <f t="shared" ref="Y55:Y60" si="40">H55+L55+P55+T55+X55</f>
        <v>0</v>
      </c>
      <c r="Z55" s="20"/>
    </row>
    <row r="56" spans="1:26" outlineLevel="1" x14ac:dyDescent="0.2">
      <c r="A56" s="75"/>
      <c r="B56" s="451" t="s">
        <v>435</v>
      </c>
      <c r="C56" s="80"/>
      <c r="D56" s="169"/>
      <c r="E56" s="161"/>
      <c r="F56" s="70"/>
      <c r="G56" s="77"/>
      <c r="H56" s="371">
        <f t="shared" si="31"/>
        <v>0</v>
      </c>
      <c r="I56" s="161"/>
      <c r="J56" s="70"/>
      <c r="K56" s="78">
        <f t="shared" si="32"/>
        <v>0</v>
      </c>
      <c r="L56" s="203">
        <f t="shared" si="33"/>
        <v>0</v>
      </c>
      <c r="M56" s="161"/>
      <c r="N56" s="70"/>
      <c r="O56" s="78">
        <f t="shared" si="34"/>
        <v>0</v>
      </c>
      <c r="P56" s="203">
        <f t="shared" si="35"/>
        <v>0</v>
      </c>
      <c r="Q56" s="161"/>
      <c r="R56" s="70"/>
      <c r="S56" s="78">
        <f t="shared" si="36"/>
        <v>0</v>
      </c>
      <c r="T56" s="203">
        <f t="shared" si="37"/>
        <v>0</v>
      </c>
      <c r="U56" s="161"/>
      <c r="V56" s="70"/>
      <c r="W56" s="78">
        <f t="shared" si="38"/>
        <v>0</v>
      </c>
      <c r="X56" s="78">
        <f t="shared" si="39"/>
        <v>0</v>
      </c>
      <c r="Y56" s="136">
        <f t="shared" si="40"/>
        <v>0</v>
      </c>
      <c r="Z56" s="20"/>
    </row>
    <row r="57" spans="1:26" outlineLevel="1" x14ac:dyDescent="0.2">
      <c r="A57" s="75"/>
      <c r="B57" s="451" t="s">
        <v>435</v>
      </c>
      <c r="C57" s="83"/>
      <c r="D57" s="169"/>
      <c r="E57" s="161"/>
      <c r="F57" s="70"/>
      <c r="G57" s="77"/>
      <c r="H57" s="371">
        <f t="shared" si="31"/>
        <v>0</v>
      </c>
      <c r="I57" s="161"/>
      <c r="J57" s="70"/>
      <c r="K57" s="78">
        <f t="shared" si="32"/>
        <v>0</v>
      </c>
      <c r="L57" s="203">
        <f t="shared" si="33"/>
        <v>0</v>
      </c>
      <c r="M57" s="161"/>
      <c r="N57" s="70"/>
      <c r="O57" s="78">
        <f t="shared" si="34"/>
        <v>0</v>
      </c>
      <c r="P57" s="203">
        <f t="shared" si="35"/>
        <v>0</v>
      </c>
      <c r="Q57" s="161"/>
      <c r="R57" s="70"/>
      <c r="S57" s="78">
        <f t="shared" si="36"/>
        <v>0</v>
      </c>
      <c r="T57" s="203">
        <f t="shared" si="37"/>
        <v>0</v>
      </c>
      <c r="U57" s="161"/>
      <c r="V57" s="70"/>
      <c r="W57" s="78">
        <f t="shared" si="38"/>
        <v>0</v>
      </c>
      <c r="X57" s="78">
        <f t="shared" si="39"/>
        <v>0</v>
      </c>
      <c r="Y57" s="136">
        <f t="shared" si="40"/>
        <v>0</v>
      </c>
      <c r="Z57" s="20"/>
    </row>
    <row r="58" spans="1:26" outlineLevel="1" x14ac:dyDescent="0.2">
      <c r="A58" s="75"/>
      <c r="B58" s="451" t="s">
        <v>435</v>
      </c>
      <c r="C58" s="83"/>
      <c r="D58" s="169"/>
      <c r="E58" s="161"/>
      <c r="F58" s="70"/>
      <c r="G58" s="77"/>
      <c r="H58" s="371">
        <f t="shared" si="31"/>
        <v>0</v>
      </c>
      <c r="I58" s="161"/>
      <c r="J58" s="70"/>
      <c r="K58" s="78">
        <f t="shared" si="32"/>
        <v>0</v>
      </c>
      <c r="L58" s="203">
        <f t="shared" si="33"/>
        <v>0</v>
      </c>
      <c r="M58" s="161"/>
      <c r="N58" s="70"/>
      <c r="O58" s="78">
        <f t="shared" si="34"/>
        <v>0</v>
      </c>
      <c r="P58" s="203">
        <f t="shared" si="35"/>
        <v>0</v>
      </c>
      <c r="Q58" s="161"/>
      <c r="R58" s="70"/>
      <c r="S58" s="78">
        <f t="shared" si="36"/>
        <v>0</v>
      </c>
      <c r="T58" s="203">
        <f t="shared" si="37"/>
        <v>0</v>
      </c>
      <c r="U58" s="161"/>
      <c r="V58" s="70"/>
      <c r="W58" s="78">
        <f t="shared" si="38"/>
        <v>0</v>
      </c>
      <c r="X58" s="78">
        <f t="shared" si="39"/>
        <v>0</v>
      </c>
      <c r="Y58" s="136">
        <f t="shared" si="40"/>
        <v>0</v>
      </c>
      <c r="Z58" s="20"/>
    </row>
    <row r="59" spans="1:26" outlineLevel="1" x14ac:dyDescent="0.2">
      <c r="A59" s="75"/>
      <c r="B59" s="451" t="s">
        <v>435</v>
      </c>
      <c r="C59" s="83"/>
      <c r="D59" s="169"/>
      <c r="E59" s="161"/>
      <c r="F59" s="70"/>
      <c r="G59" s="77"/>
      <c r="H59" s="371">
        <f t="shared" si="31"/>
        <v>0</v>
      </c>
      <c r="I59" s="161"/>
      <c r="J59" s="70"/>
      <c r="K59" s="78">
        <f t="shared" si="32"/>
        <v>0</v>
      </c>
      <c r="L59" s="203">
        <f t="shared" si="33"/>
        <v>0</v>
      </c>
      <c r="M59" s="161"/>
      <c r="N59" s="70"/>
      <c r="O59" s="78">
        <f t="shared" si="34"/>
        <v>0</v>
      </c>
      <c r="P59" s="203">
        <f t="shared" si="35"/>
        <v>0</v>
      </c>
      <c r="Q59" s="161"/>
      <c r="R59" s="70"/>
      <c r="S59" s="78">
        <f t="shared" si="36"/>
        <v>0</v>
      </c>
      <c r="T59" s="203">
        <f t="shared" si="37"/>
        <v>0</v>
      </c>
      <c r="U59" s="161"/>
      <c r="V59" s="70"/>
      <c r="W59" s="78">
        <f t="shared" si="38"/>
        <v>0</v>
      </c>
      <c r="X59" s="78">
        <f t="shared" si="39"/>
        <v>0</v>
      </c>
      <c r="Y59" s="136">
        <f t="shared" si="40"/>
        <v>0</v>
      </c>
      <c r="Z59" s="20"/>
    </row>
    <row r="60" spans="1:26" outlineLevel="1" x14ac:dyDescent="0.2">
      <c r="A60" s="75"/>
      <c r="B60" s="451" t="s">
        <v>458</v>
      </c>
      <c r="C60" s="83"/>
      <c r="D60" s="169"/>
      <c r="E60" s="161"/>
      <c r="F60" s="70"/>
      <c r="G60" s="77"/>
      <c r="H60" s="371">
        <f t="shared" si="31"/>
        <v>0</v>
      </c>
      <c r="I60" s="161"/>
      <c r="J60" s="70"/>
      <c r="K60" s="78">
        <f t="shared" si="32"/>
        <v>0</v>
      </c>
      <c r="L60" s="203">
        <f t="shared" si="33"/>
        <v>0</v>
      </c>
      <c r="M60" s="161"/>
      <c r="N60" s="70"/>
      <c r="O60" s="78">
        <f t="shared" si="34"/>
        <v>0</v>
      </c>
      <c r="P60" s="203">
        <f t="shared" si="35"/>
        <v>0</v>
      </c>
      <c r="Q60" s="161"/>
      <c r="R60" s="70"/>
      <c r="S60" s="78">
        <f t="shared" si="36"/>
        <v>0</v>
      </c>
      <c r="T60" s="203">
        <f t="shared" si="37"/>
        <v>0</v>
      </c>
      <c r="U60" s="161"/>
      <c r="V60" s="70"/>
      <c r="W60" s="78">
        <f t="shared" si="38"/>
        <v>0</v>
      </c>
      <c r="X60" s="78">
        <f t="shared" si="39"/>
        <v>0</v>
      </c>
      <c r="Y60" s="136">
        <f t="shared" si="40"/>
        <v>0</v>
      </c>
      <c r="Z60" s="20"/>
    </row>
    <row r="61" spans="1:26" outlineLevel="1" x14ac:dyDescent="0.2">
      <c r="A61" s="75"/>
      <c r="B61" s="456"/>
      <c r="C61" s="83"/>
      <c r="D61" s="169"/>
      <c r="E61" s="161"/>
      <c r="F61" s="70"/>
      <c r="G61" s="77"/>
      <c r="H61" s="370"/>
      <c r="I61" s="161"/>
      <c r="J61" s="70"/>
      <c r="K61" s="73"/>
      <c r="L61" s="260"/>
      <c r="M61" s="161"/>
      <c r="N61" s="70"/>
      <c r="O61" s="73"/>
      <c r="P61" s="260"/>
      <c r="Q61" s="161"/>
      <c r="R61" s="70"/>
      <c r="S61" s="73"/>
      <c r="T61" s="260"/>
      <c r="U61" s="161"/>
      <c r="V61" s="70"/>
      <c r="W61" s="73"/>
      <c r="X61" s="73"/>
      <c r="Y61" s="135"/>
      <c r="Z61" s="20"/>
    </row>
    <row r="62" spans="1:26" outlineLevel="1" x14ac:dyDescent="0.2">
      <c r="A62" s="67" t="s">
        <v>456</v>
      </c>
      <c r="B62" s="453"/>
      <c r="C62" s="446"/>
      <c r="D62" s="169"/>
      <c r="E62" s="74"/>
      <c r="F62" s="72"/>
      <c r="G62" s="73"/>
      <c r="H62" s="370"/>
      <c r="I62" s="160"/>
      <c r="J62" s="72"/>
      <c r="K62" s="73"/>
      <c r="L62" s="260"/>
      <c r="M62" s="160"/>
      <c r="N62" s="72"/>
      <c r="O62" s="73"/>
      <c r="P62" s="260"/>
      <c r="Q62" s="160"/>
      <c r="R62" s="72"/>
      <c r="S62" s="73"/>
      <c r="T62" s="260"/>
      <c r="U62" s="160"/>
      <c r="V62" s="72"/>
      <c r="W62" s="73"/>
      <c r="X62" s="73"/>
      <c r="Y62" s="135"/>
      <c r="Z62" s="18"/>
    </row>
    <row r="63" spans="1:26" outlineLevel="1" x14ac:dyDescent="0.2">
      <c r="A63" s="75"/>
      <c r="B63" s="451" t="s">
        <v>435</v>
      </c>
      <c r="C63" s="80"/>
      <c r="D63" s="169"/>
      <c r="E63" s="161"/>
      <c r="F63" s="70"/>
      <c r="G63" s="77"/>
      <c r="H63" s="371">
        <f>ROUND(F63*G63,0)</f>
        <v>0</v>
      </c>
      <c r="I63" s="161"/>
      <c r="J63" s="70"/>
      <c r="K63" s="78">
        <f t="shared" ref="K63:K70" si="41">ROUND(G63*(100%+$M$3),0)</f>
        <v>0</v>
      </c>
      <c r="L63" s="203">
        <f>ROUND(J63*K63,0)</f>
        <v>0</v>
      </c>
      <c r="M63" s="161"/>
      <c r="N63" s="70"/>
      <c r="O63" s="78">
        <f t="shared" ref="O63:O70" si="42">ROUND(K63*(100%+$M$3),0)</f>
        <v>0</v>
      </c>
      <c r="P63" s="203">
        <f>ROUND(N63*O63,0)</f>
        <v>0</v>
      </c>
      <c r="Q63" s="161"/>
      <c r="R63" s="70"/>
      <c r="S63" s="78">
        <f t="shared" ref="S63:S70" si="43">ROUND(O63*(100%+$M$3),0)</f>
        <v>0</v>
      </c>
      <c r="T63" s="203">
        <f>ROUND(R63*S63,0)</f>
        <v>0</v>
      </c>
      <c r="U63" s="161"/>
      <c r="V63" s="70"/>
      <c r="W63" s="78">
        <f t="shared" ref="W63:W70" si="44">ROUND(S63*(100%+$M$3),0)</f>
        <v>0</v>
      </c>
      <c r="X63" s="78">
        <f>ROUND(V63*W63,0)</f>
        <v>0</v>
      </c>
      <c r="Y63" s="136">
        <f t="shared" ref="Y63:Y70" si="45">H63+L63+P63+T63+X63</f>
        <v>0</v>
      </c>
      <c r="Z63" s="19"/>
    </row>
    <row r="64" spans="1:26" outlineLevel="1" x14ac:dyDescent="0.2">
      <c r="A64" s="75"/>
      <c r="B64" s="451" t="s">
        <v>435</v>
      </c>
      <c r="C64" s="80"/>
      <c r="D64" s="169"/>
      <c r="E64" s="161"/>
      <c r="F64" s="70"/>
      <c r="G64" s="77"/>
      <c r="H64" s="371">
        <f t="shared" ref="H64:H70" si="46">ROUND(F64*G64,0)</f>
        <v>0</v>
      </c>
      <c r="I64" s="161"/>
      <c r="J64" s="70"/>
      <c r="K64" s="78">
        <f t="shared" si="41"/>
        <v>0</v>
      </c>
      <c r="L64" s="203">
        <f t="shared" ref="L64:L70" si="47">ROUND(J64*K64,0)</f>
        <v>0</v>
      </c>
      <c r="M64" s="161"/>
      <c r="N64" s="70"/>
      <c r="O64" s="78">
        <f t="shared" si="42"/>
        <v>0</v>
      </c>
      <c r="P64" s="203">
        <f t="shared" ref="P64:P70" si="48">ROUND(N64*O64,0)</f>
        <v>0</v>
      </c>
      <c r="Q64" s="161"/>
      <c r="R64" s="70"/>
      <c r="S64" s="78">
        <f t="shared" si="43"/>
        <v>0</v>
      </c>
      <c r="T64" s="203">
        <f t="shared" ref="T64:T70" si="49">ROUND(R64*S64,0)</f>
        <v>0</v>
      </c>
      <c r="U64" s="161"/>
      <c r="V64" s="70"/>
      <c r="W64" s="78">
        <f t="shared" si="44"/>
        <v>0</v>
      </c>
      <c r="X64" s="78">
        <f t="shared" ref="X64:X70" si="50">ROUND(V64*W64,0)</f>
        <v>0</v>
      </c>
      <c r="Y64" s="136">
        <f t="shared" si="45"/>
        <v>0</v>
      </c>
      <c r="Z64" s="19"/>
    </row>
    <row r="65" spans="1:26" outlineLevel="1" x14ac:dyDescent="0.2">
      <c r="A65" s="75"/>
      <c r="B65" s="451" t="s">
        <v>435</v>
      </c>
      <c r="C65" s="80"/>
      <c r="D65" s="169"/>
      <c r="E65" s="161"/>
      <c r="F65" s="70"/>
      <c r="G65" s="77"/>
      <c r="H65" s="371">
        <f t="shared" si="46"/>
        <v>0</v>
      </c>
      <c r="I65" s="161"/>
      <c r="J65" s="70"/>
      <c r="K65" s="78">
        <f t="shared" si="41"/>
        <v>0</v>
      </c>
      <c r="L65" s="203">
        <f t="shared" si="47"/>
        <v>0</v>
      </c>
      <c r="M65" s="161"/>
      <c r="N65" s="70"/>
      <c r="O65" s="78">
        <f t="shared" si="42"/>
        <v>0</v>
      </c>
      <c r="P65" s="203">
        <f t="shared" si="48"/>
        <v>0</v>
      </c>
      <c r="Q65" s="161"/>
      <c r="R65" s="70"/>
      <c r="S65" s="78">
        <f t="shared" si="43"/>
        <v>0</v>
      </c>
      <c r="T65" s="203">
        <f t="shared" si="49"/>
        <v>0</v>
      </c>
      <c r="U65" s="161"/>
      <c r="V65" s="70"/>
      <c r="W65" s="78">
        <f t="shared" si="44"/>
        <v>0</v>
      </c>
      <c r="X65" s="78">
        <f t="shared" si="50"/>
        <v>0</v>
      </c>
      <c r="Y65" s="136">
        <f t="shared" si="45"/>
        <v>0</v>
      </c>
      <c r="Z65" s="19"/>
    </row>
    <row r="66" spans="1:26" outlineLevel="1" x14ac:dyDescent="0.2">
      <c r="A66" s="75"/>
      <c r="B66" s="451" t="s">
        <v>435</v>
      </c>
      <c r="C66" s="83"/>
      <c r="D66" s="169"/>
      <c r="E66" s="161"/>
      <c r="F66" s="70"/>
      <c r="G66" s="77"/>
      <c r="H66" s="371">
        <f t="shared" si="46"/>
        <v>0</v>
      </c>
      <c r="I66" s="161"/>
      <c r="J66" s="70"/>
      <c r="K66" s="78">
        <f t="shared" si="41"/>
        <v>0</v>
      </c>
      <c r="L66" s="203">
        <f t="shared" si="47"/>
        <v>0</v>
      </c>
      <c r="M66" s="161"/>
      <c r="N66" s="70"/>
      <c r="O66" s="78">
        <f t="shared" si="42"/>
        <v>0</v>
      </c>
      <c r="P66" s="203">
        <f t="shared" si="48"/>
        <v>0</v>
      </c>
      <c r="Q66" s="161"/>
      <c r="R66" s="70"/>
      <c r="S66" s="78">
        <f t="shared" si="43"/>
        <v>0</v>
      </c>
      <c r="T66" s="203">
        <f t="shared" si="49"/>
        <v>0</v>
      </c>
      <c r="U66" s="161"/>
      <c r="V66" s="70"/>
      <c r="W66" s="78">
        <f t="shared" si="44"/>
        <v>0</v>
      </c>
      <c r="X66" s="78">
        <f t="shared" si="50"/>
        <v>0</v>
      </c>
      <c r="Y66" s="136">
        <f t="shared" si="45"/>
        <v>0</v>
      </c>
      <c r="Z66" s="20"/>
    </row>
    <row r="67" spans="1:26" outlineLevel="1" x14ac:dyDescent="0.2">
      <c r="A67" s="75"/>
      <c r="B67" s="451" t="s">
        <v>435</v>
      </c>
      <c r="C67" s="80"/>
      <c r="D67" s="169"/>
      <c r="E67" s="161"/>
      <c r="F67" s="70"/>
      <c r="G67" s="77"/>
      <c r="H67" s="371">
        <f t="shared" si="46"/>
        <v>0</v>
      </c>
      <c r="I67" s="161"/>
      <c r="J67" s="70"/>
      <c r="K67" s="78">
        <f t="shared" si="41"/>
        <v>0</v>
      </c>
      <c r="L67" s="203">
        <f t="shared" si="47"/>
        <v>0</v>
      </c>
      <c r="M67" s="161"/>
      <c r="N67" s="70"/>
      <c r="O67" s="78">
        <f t="shared" si="42"/>
        <v>0</v>
      </c>
      <c r="P67" s="203">
        <f t="shared" si="48"/>
        <v>0</v>
      </c>
      <c r="Q67" s="161"/>
      <c r="R67" s="70"/>
      <c r="S67" s="78">
        <f t="shared" si="43"/>
        <v>0</v>
      </c>
      <c r="T67" s="203">
        <f t="shared" si="49"/>
        <v>0</v>
      </c>
      <c r="U67" s="161"/>
      <c r="V67" s="70"/>
      <c r="W67" s="78">
        <f t="shared" si="44"/>
        <v>0</v>
      </c>
      <c r="X67" s="78">
        <f t="shared" si="50"/>
        <v>0</v>
      </c>
      <c r="Y67" s="136">
        <f t="shared" si="45"/>
        <v>0</v>
      </c>
      <c r="Z67" s="19"/>
    </row>
    <row r="68" spans="1:26" outlineLevel="1" x14ac:dyDescent="0.2">
      <c r="A68" s="75"/>
      <c r="B68" s="451" t="s">
        <v>435</v>
      </c>
      <c r="C68" s="80"/>
      <c r="D68" s="169"/>
      <c r="E68" s="161"/>
      <c r="F68" s="70"/>
      <c r="G68" s="77"/>
      <c r="H68" s="371">
        <f t="shared" si="46"/>
        <v>0</v>
      </c>
      <c r="I68" s="161"/>
      <c r="J68" s="70"/>
      <c r="K68" s="78">
        <f t="shared" si="41"/>
        <v>0</v>
      </c>
      <c r="L68" s="203">
        <f t="shared" si="47"/>
        <v>0</v>
      </c>
      <c r="M68" s="161"/>
      <c r="N68" s="70"/>
      <c r="O68" s="78">
        <f t="shared" si="42"/>
        <v>0</v>
      </c>
      <c r="P68" s="203">
        <f t="shared" si="48"/>
        <v>0</v>
      </c>
      <c r="Q68" s="161"/>
      <c r="R68" s="70"/>
      <c r="S68" s="78">
        <f t="shared" si="43"/>
        <v>0</v>
      </c>
      <c r="T68" s="203">
        <f t="shared" si="49"/>
        <v>0</v>
      </c>
      <c r="U68" s="161"/>
      <c r="V68" s="70"/>
      <c r="W68" s="78">
        <f t="shared" si="44"/>
        <v>0</v>
      </c>
      <c r="X68" s="78">
        <f t="shared" si="50"/>
        <v>0</v>
      </c>
      <c r="Y68" s="136">
        <f t="shared" si="45"/>
        <v>0</v>
      </c>
      <c r="Z68" s="22"/>
    </row>
    <row r="69" spans="1:26" outlineLevel="1" x14ac:dyDescent="0.2">
      <c r="A69" s="75"/>
      <c r="B69" s="451" t="s">
        <v>435</v>
      </c>
      <c r="C69" s="80"/>
      <c r="D69" s="169"/>
      <c r="E69" s="161"/>
      <c r="F69" s="70"/>
      <c r="G69" s="77"/>
      <c r="H69" s="371">
        <f t="shared" si="46"/>
        <v>0</v>
      </c>
      <c r="I69" s="161"/>
      <c r="J69" s="70"/>
      <c r="K69" s="78">
        <f t="shared" si="41"/>
        <v>0</v>
      </c>
      <c r="L69" s="203">
        <f t="shared" si="47"/>
        <v>0</v>
      </c>
      <c r="M69" s="161"/>
      <c r="N69" s="70"/>
      <c r="O69" s="78">
        <f t="shared" si="42"/>
        <v>0</v>
      </c>
      <c r="P69" s="203">
        <f t="shared" si="48"/>
        <v>0</v>
      </c>
      <c r="Q69" s="161"/>
      <c r="R69" s="70"/>
      <c r="S69" s="78">
        <f t="shared" si="43"/>
        <v>0</v>
      </c>
      <c r="T69" s="203">
        <f t="shared" si="49"/>
        <v>0</v>
      </c>
      <c r="U69" s="161"/>
      <c r="V69" s="70"/>
      <c r="W69" s="78">
        <f t="shared" si="44"/>
        <v>0</v>
      </c>
      <c r="X69" s="78">
        <f t="shared" si="50"/>
        <v>0</v>
      </c>
      <c r="Y69" s="136">
        <f t="shared" si="45"/>
        <v>0</v>
      </c>
      <c r="Z69" s="19"/>
    </row>
    <row r="70" spans="1:26" outlineLevel="1" x14ac:dyDescent="0.2">
      <c r="A70" s="75"/>
      <c r="B70" s="451" t="s">
        <v>458</v>
      </c>
      <c r="C70" s="80"/>
      <c r="D70" s="169"/>
      <c r="E70" s="161"/>
      <c r="F70" s="70"/>
      <c r="G70" s="77"/>
      <c r="H70" s="371">
        <f t="shared" si="46"/>
        <v>0</v>
      </c>
      <c r="I70" s="161"/>
      <c r="J70" s="70"/>
      <c r="K70" s="78">
        <f t="shared" si="41"/>
        <v>0</v>
      </c>
      <c r="L70" s="203">
        <f t="shared" si="47"/>
        <v>0</v>
      </c>
      <c r="M70" s="161"/>
      <c r="N70" s="70"/>
      <c r="O70" s="78">
        <f t="shared" si="42"/>
        <v>0</v>
      </c>
      <c r="P70" s="203">
        <f t="shared" si="48"/>
        <v>0</v>
      </c>
      <c r="Q70" s="161"/>
      <c r="R70" s="70"/>
      <c r="S70" s="78">
        <f t="shared" si="43"/>
        <v>0</v>
      </c>
      <c r="T70" s="203">
        <f t="shared" si="49"/>
        <v>0</v>
      </c>
      <c r="U70" s="161"/>
      <c r="V70" s="70"/>
      <c r="W70" s="78">
        <f t="shared" si="44"/>
        <v>0</v>
      </c>
      <c r="X70" s="78">
        <f t="shared" si="50"/>
        <v>0</v>
      </c>
      <c r="Y70" s="136">
        <f t="shared" si="45"/>
        <v>0</v>
      </c>
      <c r="Z70" s="20"/>
    </row>
    <row r="71" spans="1:26" outlineLevel="1" x14ac:dyDescent="0.2">
      <c r="A71" s="80"/>
      <c r="B71" s="80"/>
      <c r="C71" s="178"/>
      <c r="D71" s="179"/>
      <c r="E71" s="79"/>
      <c r="F71" s="70"/>
      <c r="G71" s="77"/>
      <c r="H71" s="370"/>
      <c r="I71" s="161"/>
      <c r="J71" s="70"/>
      <c r="K71" s="73"/>
      <c r="L71" s="260"/>
      <c r="M71" s="161"/>
      <c r="N71" s="70"/>
      <c r="O71" s="73"/>
      <c r="P71" s="260"/>
      <c r="Q71" s="161"/>
      <c r="R71" s="70"/>
      <c r="S71" s="73"/>
      <c r="T71" s="260"/>
      <c r="U71" s="161"/>
      <c r="V71" s="70"/>
      <c r="W71" s="73"/>
      <c r="X71" s="73"/>
      <c r="Y71" s="135"/>
      <c r="Z71" s="10"/>
    </row>
    <row r="72" spans="1:26" s="3" customFormat="1" outlineLevel="1" x14ac:dyDescent="0.2">
      <c r="A72" s="111" t="s">
        <v>84</v>
      </c>
      <c r="B72" s="111"/>
      <c r="C72" s="192"/>
      <c r="D72" s="193"/>
      <c r="E72" s="115"/>
      <c r="F72" s="112"/>
      <c r="G72" s="113"/>
      <c r="H72" s="372">
        <f>SUM(H31:H71)</f>
        <v>0</v>
      </c>
      <c r="I72" s="187"/>
      <c r="J72" s="112"/>
      <c r="K72" s="113"/>
      <c r="L72" s="261">
        <f>SUM(L31:L71)</f>
        <v>0</v>
      </c>
      <c r="M72" s="187"/>
      <c r="N72" s="112"/>
      <c r="O72" s="113"/>
      <c r="P72" s="261">
        <f>SUM(P31:P71)</f>
        <v>0</v>
      </c>
      <c r="Q72" s="187"/>
      <c r="R72" s="112"/>
      <c r="S72" s="113"/>
      <c r="T72" s="261">
        <f>SUM(T31:T71)</f>
        <v>0</v>
      </c>
      <c r="U72" s="187"/>
      <c r="V72" s="112"/>
      <c r="W72" s="113"/>
      <c r="X72" s="114">
        <f>SUM(X31:X71)</f>
        <v>0</v>
      </c>
      <c r="Y72" s="137">
        <f>SUM(Y31:Y71)</f>
        <v>0</v>
      </c>
      <c r="Z72" s="21" t="str">
        <f>IF(SUM(H72,L72,P72,T72,X72)=Y72,"Ties", "Doesn't Foot")</f>
        <v>Ties</v>
      </c>
    </row>
    <row r="73" spans="1:26" outlineLevel="1" x14ac:dyDescent="0.2">
      <c r="A73" s="84"/>
      <c r="B73" s="84"/>
      <c r="C73" s="171"/>
      <c r="D73" s="172"/>
      <c r="E73" s="88"/>
      <c r="F73" s="85"/>
      <c r="G73" s="86"/>
      <c r="H73" s="374"/>
      <c r="I73" s="162"/>
      <c r="J73" s="85"/>
      <c r="K73" s="86"/>
      <c r="L73" s="266"/>
      <c r="M73" s="162"/>
      <c r="N73" s="85"/>
      <c r="O73" s="86"/>
      <c r="P73" s="266"/>
      <c r="Q73" s="162"/>
      <c r="R73" s="85"/>
      <c r="S73" s="86"/>
      <c r="T73" s="266"/>
      <c r="U73" s="162"/>
      <c r="V73" s="85"/>
      <c r="W73" s="86"/>
      <c r="X73" s="87"/>
      <c r="Y73" s="139"/>
      <c r="Z73" s="11"/>
    </row>
    <row r="74" spans="1:26" s="3" customFormat="1" ht="13.5" thickBot="1" x14ac:dyDescent="0.25">
      <c r="A74" s="44" t="s">
        <v>85</v>
      </c>
      <c r="B74" s="44"/>
      <c r="C74" s="173"/>
      <c r="D74" s="174"/>
      <c r="E74" s="48"/>
      <c r="F74" s="45"/>
      <c r="G74" s="46"/>
      <c r="H74" s="375">
        <f>H30+H72</f>
        <v>0</v>
      </c>
      <c r="I74" s="163"/>
      <c r="J74" s="45"/>
      <c r="K74" s="46"/>
      <c r="L74" s="251">
        <f>L30+L72</f>
        <v>0</v>
      </c>
      <c r="M74" s="163"/>
      <c r="N74" s="45"/>
      <c r="O74" s="46"/>
      <c r="P74" s="251">
        <f>P30+P72</f>
        <v>0</v>
      </c>
      <c r="Q74" s="163"/>
      <c r="R74" s="45"/>
      <c r="S74" s="46"/>
      <c r="T74" s="251">
        <f>T30+T72</f>
        <v>0</v>
      </c>
      <c r="U74" s="163"/>
      <c r="V74" s="45"/>
      <c r="W74" s="46"/>
      <c r="X74" s="47">
        <f>X30+X72</f>
        <v>0</v>
      </c>
      <c r="Y74" s="140">
        <f>Y30+Y72</f>
        <v>0</v>
      </c>
      <c r="Z74" t="str">
        <f>IF(SUM(H74,L74,P74,T74,X74)=Y74,"Ties", "ERROR")</f>
        <v>Ties</v>
      </c>
    </row>
    <row r="75" spans="1:26" s="319" customFormat="1" ht="13.5" thickBot="1" x14ac:dyDescent="0.25">
      <c r="A75" s="315"/>
      <c r="B75" s="315"/>
      <c r="C75" s="316"/>
      <c r="D75" s="316"/>
      <c r="E75" s="317"/>
      <c r="F75" s="316"/>
      <c r="G75" s="316"/>
      <c r="H75" s="376"/>
      <c r="I75" s="317"/>
      <c r="J75" s="316"/>
      <c r="K75" s="316"/>
      <c r="L75" s="318"/>
      <c r="M75" s="317"/>
      <c r="N75" s="316"/>
      <c r="O75" s="316"/>
      <c r="P75" s="318"/>
      <c r="Q75" s="317"/>
      <c r="R75" s="316"/>
      <c r="S75" s="316"/>
      <c r="T75" s="318"/>
      <c r="U75" s="317"/>
      <c r="V75" s="316"/>
      <c r="W75" s="316"/>
      <c r="X75" s="318"/>
      <c r="Y75" s="318"/>
      <c r="Z75"/>
    </row>
    <row r="76" spans="1:26" s="1" customFormat="1" outlineLevel="1" x14ac:dyDescent="0.2">
      <c r="A76" s="41" t="s">
        <v>36</v>
      </c>
      <c r="B76" s="41"/>
      <c r="C76" s="40"/>
      <c r="D76" s="40"/>
      <c r="E76" s="29"/>
      <c r="F76" s="30"/>
      <c r="G76" s="31"/>
      <c r="H76" s="367"/>
      <c r="I76" s="29"/>
      <c r="J76" s="30"/>
      <c r="K76" s="31"/>
      <c r="L76" s="32"/>
      <c r="M76" s="29"/>
      <c r="N76" s="30"/>
      <c r="O76" s="31"/>
      <c r="P76" s="32"/>
      <c r="Q76" s="29"/>
      <c r="R76" s="30"/>
      <c r="S76" s="31"/>
      <c r="T76" s="32"/>
      <c r="U76" s="29"/>
      <c r="V76" s="30"/>
      <c r="W76" s="31"/>
      <c r="X76" s="32"/>
      <c r="Y76" s="32"/>
      <c r="Z76"/>
    </row>
    <row r="77" spans="1:26" outlineLevel="1" x14ac:dyDescent="0.2">
      <c r="A77" s="89"/>
      <c r="B77" s="457"/>
      <c r="C77" s="164"/>
      <c r="D77" s="165"/>
      <c r="E77" s="268"/>
      <c r="F77" s="269"/>
      <c r="G77" s="91"/>
      <c r="H77" s="377"/>
      <c r="I77" s="159"/>
      <c r="J77" s="343"/>
      <c r="K77" s="91"/>
      <c r="L77" s="249"/>
      <c r="M77" s="159"/>
      <c r="N77" s="90"/>
      <c r="O77" s="91"/>
      <c r="P77" s="249"/>
      <c r="Q77" s="159"/>
      <c r="R77" s="90"/>
      <c r="S77" s="91"/>
      <c r="T77" s="249"/>
      <c r="U77" s="159"/>
      <c r="V77" s="90"/>
      <c r="W77" s="91"/>
      <c r="X77" s="91"/>
      <c r="Y77" s="141"/>
    </row>
    <row r="78" spans="1:26" outlineLevel="1" x14ac:dyDescent="0.2">
      <c r="A78" s="75"/>
      <c r="B78" s="459" t="s">
        <v>439</v>
      </c>
      <c r="C78" s="168"/>
      <c r="D78" s="267"/>
      <c r="E78" s="270"/>
      <c r="F78" s="272"/>
      <c r="G78" s="78">
        <f>H72</f>
        <v>0</v>
      </c>
      <c r="H78" s="371">
        <f>ROUND(F78*G78,0)</f>
        <v>0</v>
      </c>
      <c r="I78" s="270"/>
      <c r="J78" s="272"/>
      <c r="K78" s="78">
        <f>L72</f>
        <v>0</v>
      </c>
      <c r="L78" s="203">
        <f>ROUND(J78*K78,0)</f>
        <v>0</v>
      </c>
      <c r="M78" s="270"/>
      <c r="N78" s="320"/>
      <c r="O78" s="78">
        <f>P72</f>
        <v>0</v>
      </c>
      <c r="P78" s="203">
        <f>ROUND(N78*O78,0)</f>
        <v>0</v>
      </c>
      <c r="Q78" s="270"/>
      <c r="R78" s="320"/>
      <c r="S78" s="78">
        <f>T72</f>
        <v>0</v>
      </c>
      <c r="T78" s="203">
        <f>ROUND(R78*S78,0)</f>
        <v>0</v>
      </c>
      <c r="U78" s="270"/>
      <c r="V78" s="93"/>
      <c r="W78" s="78">
        <f>X72</f>
        <v>0</v>
      </c>
      <c r="X78" s="78">
        <f>ROUND(V78*W78,0)</f>
        <v>0</v>
      </c>
      <c r="Y78" s="136">
        <f>H78+L78+P78+T78+X78</f>
        <v>0</v>
      </c>
    </row>
    <row r="79" spans="1:26" outlineLevel="1" x14ac:dyDescent="0.2">
      <c r="A79" s="75"/>
      <c r="B79" s="459" t="s">
        <v>439</v>
      </c>
      <c r="C79" s="168"/>
      <c r="D79" s="267"/>
      <c r="E79" s="270"/>
      <c r="F79" s="272"/>
      <c r="G79" s="78">
        <f>H72</f>
        <v>0</v>
      </c>
      <c r="H79" s="371">
        <f t="shared" ref="H79:H91" si="51">ROUND(F79*G79,0)</f>
        <v>0</v>
      </c>
      <c r="I79" s="270"/>
      <c r="J79" s="272"/>
      <c r="K79" s="78">
        <f>L72</f>
        <v>0</v>
      </c>
      <c r="L79" s="203">
        <f>ROUND(J79*K79,0)</f>
        <v>0</v>
      </c>
      <c r="M79" s="270"/>
      <c r="N79" s="320"/>
      <c r="O79" s="78">
        <f>P72</f>
        <v>0</v>
      </c>
      <c r="P79" s="203">
        <f t="shared" ref="P79:P91" si="52">ROUND(N79*O79,0)</f>
        <v>0</v>
      </c>
      <c r="Q79" s="270"/>
      <c r="R79" s="320"/>
      <c r="S79" s="78">
        <f>T72</f>
        <v>0</v>
      </c>
      <c r="T79" s="203">
        <f t="shared" ref="T79:T91" si="53">ROUND(R79*S79,0)</f>
        <v>0</v>
      </c>
      <c r="U79" s="270"/>
      <c r="V79" s="93"/>
      <c r="W79" s="78">
        <f>X72</f>
        <v>0</v>
      </c>
      <c r="X79" s="78">
        <f t="shared" ref="X79:X91" si="54">ROUND(V79*W79,0)</f>
        <v>0</v>
      </c>
      <c r="Y79" s="136">
        <f t="shared" ref="Y79:Y86" si="55">H79+L79+P79+T79+X79</f>
        <v>0</v>
      </c>
    </row>
    <row r="80" spans="1:26" outlineLevel="1" x14ac:dyDescent="0.2">
      <c r="A80" s="75"/>
      <c r="B80" s="459" t="s">
        <v>439</v>
      </c>
      <c r="C80" s="168"/>
      <c r="D80" s="267"/>
      <c r="E80" s="270"/>
      <c r="F80" s="272"/>
      <c r="G80" s="274">
        <f>H30</f>
        <v>0</v>
      </c>
      <c r="H80" s="371">
        <f t="shared" si="51"/>
        <v>0</v>
      </c>
      <c r="I80" s="270"/>
      <c r="J80" s="272"/>
      <c r="K80" s="274">
        <f>L30</f>
        <v>0</v>
      </c>
      <c r="L80" s="203">
        <f>ROUND(J80*K80,0)</f>
        <v>0</v>
      </c>
      <c r="M80" s="270"/>
      <c r="N80" s="330"/>
      <c r="O80" s="274">
        <f>P30</f>
        <v>0</v>
      </c>
      <c r="P80" s="203">
        <f t="shared" si="52"/>
        <v>0</v>
      </c>
      <c r="Q80" s="270"/>
      <c r="R80" s="320"/>
      <c r="S80" s="274">
        <f>T30</f>
        <v>0</v>
      </c>
      <c r="T80" s="203">
        <f t="shared" si="53"/>
        <v>0</v>
      </c>
      <c r="U80" s="270"/>
      <c r="V80" s="93"/>
      <c r="W80" s="274">
        <f>X30</f>
        <v>0</v>
      </c>
      <c r="X80" s="78">
        <f t="shared" si="54"/>
        <v>0</v>
      </c>
      <c r="Y80" s="136">
        <f t="shared" si="55"/>
        <v>0</v>
      </c>
    </row>
    <row r="81" spans="1:26" outlineLevel="1" x14ac:dyDescent="0.2">
      <c r="A81" s="75"/>
      <c r="B81" s="459" t="s">
        <v>439</v>
      </c>
      <c r="C81" s="168"/>
      <c r="D81" s="267"/>
      <c r="E81" s="270"/>
      <c r="F81" s="281"/>
      <c r="G81" s="278"/>
      <c r="H81" s="371">
        <f t="shared" si="51"/>
        <v>0</v>
      </c>
      <c r="I81" s="270"/>
      <c r="J81" s="42"/>
      <c r="K81" s="278"/>
      <c r="L81" s="203">
        <f>ROUND(J81*K81,0)</f>
        <v>0</v>
      </c>
      <c r="M81" s="270"/>
      <c r="N81" s="271"/>
      <c r="O81" s="278"/>
      <c r="P81" s="203">
        <f t="shared" si="52"/>
        <v>0</v>
      </c>
      <c r="Q81" s="270"/>
      <c r="R81" s="70"/>
      <c r="S81" s="77"/>
      <c r="T81" s="203">
        <f t="shared" si="53"/>
        <v>0</v>
      </c>
      <c r="U81" s="270"/>
      <c r="V81" s="70"/>
      <c r="W81" s="77"/>
      <c r="X81" s="78">
        <f t="shared" si="54"/>
        <v>0</v>
      </c>
      <c r="Y81" s="136">
        <f t="shared" si="55"/>
        <v>0</v>
      </c>
    </row>
    <row r="82" spans="1:26" outlineLevel="1" x14ac:dyDescent="0.2">
      <c r="A82" s="75"/>
      <c r="B82" s="459" t="s">
        <v>439</v>
      </c>
      <c r="C82" s="168"/>
      <c r="D82" s="267"/>
      <c r="E82" s="270"/>
      <c r="F82" s="271"/>
      <c r="G82" s="278"/>
      <c r="H82" s="371">
        <f t="shared" si="51"/>
        <v>0</v>
      </c>
      <c r="I82" s="270"/>
      <c r="J82" s="271"/>
      <c r="K82" s="278"/>
      <c r="L82" s="203">
        <f t="shared" ref="L82:L91" si="56">ROUND(J82*K82,0)</f>
        <v>0</v>
      </c>
      <c r="M82" s="270"/>
      <c r="N82" s="271"/>
      <c r="O82" s="278"/>
      <c r="P82" s="203">
        <f t="shared" si="52"/>
        <v>0</v>
      </c>
      <c r="Q82" s="270"/>
      <c r="R82" s="70"/>
      <c r="S82" s="77"/>
      <c r="T82" s="203">
        <f t="shared" si="53"/>
        <v>0</v>
      </c>
      <c r="U82" s="270"/>
      <c r="V82" s="70"/>
      <c r="W82" s="77"/>
      <c r="X82" s="78">
        <f t="shared" si="54"/>
        <v>0</v>
      </c>
      <c r="Y82" s="136">
        <f t="shared" si="55"/>
        <v>0</v>
      </c>
    </row>
    <row r="83" spans="1:26" outlineLevel="1" x14ac:dyDescent="0.2">
      <c r="A83" s="75"/>
      <c r="B83" s="459" t="s">
        <v>439</v>
      </c>
      <c r="C83" s="168"/>
      <c r="D83" s="267"/>
      <c r="E83" s="270"/>
      <c r="F83" s="271"/>
      <c r="G83" s="278"/>
      <c r="H83" s="371">
        <f t="shared" si="51"/>
        <v>0</v>
      </c>
      <c r="I83" s="270"/>
      <c r="J83" s="271"/>
      <c r="K83" s="278"/>
      <c r="L83" s="203">
        <f>ROUND(J83*K83,0)</f>
        <v>0</v>
      </c>
      <c r="M83" s="270"/>
      <c r="N83" s="271"/>
      <c r="O83" s="278"/>
      <c r="P83" s="203">
        <f t="shared" si="52"/>
        <v>0</v>
      </c>
      <c r="Q83" s="270"/>
      <c r="R83" s="70"/>
      <c r="S83" s="77"/>
      <c r="T83" s="203">
        <f t="shared" si="53"/>
        <v>0</v>
      </c>
      <c r="U83" s="270"/>
      <c r="V83" s="70"/>
      <c r="W83" s="77"/>
      <c r="X83" s="78">
        <f t="shared" si="54"/>
        <v>0</v>
      </c>
      <c r="Y83" s="136">
        <f t="shared" si="55"/>
        <v>0</v>
      </c>
    </row>
    <row r="84" spans="1:26" outlineLevel="1" x14ac:dyDescent="0.2">
      <c r="A84" s="75"/>
      <c r="B84" s="459" t="s">
        <v>439</v>
      </c>
      <c r="C84" s="168"/>
      <c r="D84" s="267"/>
      <c r="E84" s="270"/>
      <c r="F84" s="42"/>
      <c r="G84" s="278"/>
      <c r="H84" s="371">
        <f t="shared" si="51"/>
        <v>0</v>
      </c>
      <c r="I84" s="270"/>
      <c r="J84" s="42"/>
      <c r="K84" s="278"/>
      <c r="L84" s="203">
        <f t="shared" si="56"/>
        <v>0</v>
      </c>
      <c r="M84" s="270"/>
      <c r="N84" s="42"/>
      <c r="O84" s="278"/>
      <c r="P84" s="203">
        <f t="shared" si="52"/>
        <v>0</v>
      </c>
      <c r="Q84" s="270"/>
      <c r="R84" s="72"/>
      <c r="S84" s="77"/>
      <c r="T84" s="203">
        <f t="shared" si="53"/>
        <v>0</v>
      </c>
      <c r="U84" s="270"/>
      <c r="V84" s="72"/>
      <c r="W84" s="77"/>
      <c r="X84" s="78">
        <f t="shared" si="54"/>
        <v>0</v>
      </c>
      <c r="Y84" s="136">
        <f t="shared" si="55"/>
        <v>0</v>
      </c>
    </row>
    <row r="85" spans="1:26" outlineLevel="1" x14ac:dyDescent="0.2">
      <c r="A85" s="75"/>
      <c r="B85" s="459" t="s">
        <v>439</v>
      </c>
      <c r="C85" s="168"/>
      <c r="D85" s="267"/>
      <c r="E85" s="270"/>
      <c r="F85" s="43"/>
      <c r="G85" s="279"/>
      <c r="H85" s="371">
        <f t="shared" si="51"/>
        <v>0</v>
      </c>
      <c r="I85" s="270"/>
      <c r="J85" s="43"/>
      <c r="K85" s="279"/>
      <c r="L85" s="203">
        <f t="shared" si="56"/>
        <v>0</v>
      </c>
      <c r="M85" s="270"/>
      <c r="N85" s="43"/>
      <c r="O85" s="278"/>
      <c r="P85" s="203">
        <f t="shared" si="52"/>
        <v>0</v>
      </c>
      <c r="Q85" s="270"/>
      <c r="R85" s="71"/>
      <c r="S85" s="73"/>
      <c r="T85" s="203">
        <f t="shared" si="53"/>
        <v>0</v>
      </c>
      <c r="U85" s="270"/>
      <c r="V85" s="71"/>
      <c r="W85" s="73"/>
      <c r="X85" s="78">
        <f t="shared" si="54"/>
        <v>0</v>
      </c>
      <c r="Y85" s="136">
        <f t="shared" si="55"/>
        <v>0</v>
      </c>
    </row>
    <row r="86" spans="1:26" outlineLevel="1" x14ac:dyDescent="0.2">
      <c r="A86" s="75"/>
      <c r="B86" s="459" t="s">
        <v>439</v>
      </c>
      <c r="C86" s="168"/>
      <c r="D86" s="267"/>
      <c r="E86" s="270"/>
      <c r="F86" s="43"/>
      <c r="G86" s="279"/>
      <c r="H86" s="371">
        <f t="shared" si="51"/>
        <v>0</v>
      </c>
      <c r="I86" s="270"/>
      <c r="J86" s="43"/>
      <c r="K86" s="279"/>
      <c r="L86" s="203">
        <f t="shared" si="56"/>
        <v>0</v>
      </c>
      <c r="M86" s="270"/>
      <c r="N86" s="43"/>
      <c r="O86" s="278"/>
      <c r="P86" s="203">
        <f t="shared" si="52"/>
        <v>0</v>
      </c>
      <c r="Q86" s="270"/>
      <c r="R86" s="71"/>
      <c r="S86" s="73"/>
      <c r="T86" s="203">
        <f t="shared" si="53"/>
        <v>0</v>
      </c>
      <c r="U86" s="270"/>
      <c r="V86" s="71"/>
      <c r="W86" s="73"/>
      <c r="X86" s="78">
        <f t="shared" si="54"/>
        <v>0</v>
      </c>
      <c r="Y86" s="136">
        <f t="shared" si="55"/>
        <v>0</v>
      </c>
    </row>
    <row r="87" spans="1:26" outlineLevel="1" x14ac:dyDescent="0.2">
      <c r="A87" s="75"/>
      <c r="B87" s="459" t="s">
        <v>439</v>
      </c>
      <c r="C87" s="168"/>
      <c r="D87" s="267"/>
      <c r="E87" s="270"/>
      <c r="F87" s="43"/>
      <c r="G87" s="278"/>
      <c r="H87" s="371">
        <f t="shared" si="51"/>
        <v>0</v>
      </c>
      <c r="I87" s="270"/>
      <c r="J87" s="43"/>
      <c r="K87" s="278"/>
      <c r="L87" s="203">
        <f t="shared" si="56"/>
        <v>0</v>
      </c>
      <c r="M87" s="270"/>
      <c r="N87" s="43"/>
      <c r="O87" s="278"/>
      <c r="P87" s="203">
        <f t="shared" si="52"/>
        <v>0</v>
      </c>
      <c r="Q87" s="270"/>
      <c r="R87" s="71"/>
      <c r="S87" s="77"/>
      <c r="T87" s="203">
        <f t="shared" si="53"/>
        <v>0</v>
      </c>
      <c r="U87" s="270"/>
      <c r="V87" s="71"/>
      <c r="W87" s="77"/>
      <c r="X87" s="78">
        <f t="shared" si="54"/>
        <v>0</v>
      </c>
      <c r="Y87" s="136">
        <f t="shared" ref="Y87:Y91" si="57">H87+L87+P87+T87+X87</f>
        <v>0</v>
      </c>
    </row>
    <row r="88" spans="1:26" outlineLevel="1" x14ac:dyDescent="0.2">
      <c r="A88" s="75"/>
      <c r="B88" s="459" t="s">
        <v>439</v>
      </c>
      <c r="C88" s="168"/>
      <c r="D88" s="267"/>
      <c r="E88" s="270"/>
      <c r="F88" s="43"/>
      <c r="G88" s="278"/>
      <c r="H88" s="371">
        <f t="shared" si="51"/>
        <v>0</v>
      </c>
      <c r="I88" s="270"/>
      <c r="J88" s="43"/>
      <c r="K88" s="278"/>
      <c r="L88" s="203">
        <f t="shared" si="56"/>
        <v>0</v>
      </c>
      <c r="M88" s="270"/>
      <c r="N88" s="43"/>
      <c r="O88" s="278"/>
      <c r="P88" s="203">
        <f t="shared" si="52"/>
        <v>0</v>
      </c>
      <c r="Q88" s="270"/>
      <c r="R88" s="71"/>
      <c r="S88" s="77"/>
      <c r="T88" s="203">
        <f t="shared" si="53"/>
        <v>0</v>
      </c>
      <c r="U88" s="270"/>
      <c r="V88" s="71"/>
      <c r="W88" s="77"/>
      <c r="X88" s="78">
        <f t="shared" si="54"/>
        <v>0</v>
      </c>
      <c r="Y88" s="136">
        <f t="shared" si="57"/>
        <v>0</v>
      </c>
    </row>
    <row r="89" spans="1:26" outlineLevel="1" x14ac:dyDescent="0.2">
      <c r="A89" s="75"/>
      <c r="B89" s="459" t="s">
        <v>439</v>
      </c>
      <c r="C89" s="168"/>
      <c r="D89" s="267"/>
      <c r="E89" s="270"/>
      <c r="F89" s="43"/>
      <c r="G89" s="278"/>
      <c r="H89" s="371">
        <f t="shared" si="51"/>
        <v>0</v>
      </c>
      <c r="I89" s="270"/>
      <c r="J89" s="43"/>
      <c r="K89" s="278"/>
      <c r="L89" s="203">
        <f t="shared" si="56"/>
        <v>0</v>
      </c>
      <c r="M89" s="270"/>
      <c r="N89" s="43"/>
      <c r="O89" s="77"/>
      <c r="P89" s="203">
        <f t="shared" si="52"/>
        <v>0</v>
      </c>
      <c r="Q89" s="270"/>
      <c r="R89" s="71"/>
      <c r="S89" s="77"/>
      <c r="T89" s="203">
        <f t="shared" si="53"/>
        <v>0</v>
      </c>
      <c r="U89" s="270"/>
      <c r="V89" s="71"/>
      <c r="W89" s="77"/>
      <c r="X89" s="78">
        <f t="shared" si="54"/>
        <v>0</v>
      </c>
      <c r="Y89" s="136">
        <f t="shared" si="57"/>
        <v>0</v>
      </c>
    </row>
    <row r="90" spans="1:26" outlineLevel="1" x14ac:dyDescent="0.2">
      <c r="A90" s="75"/>
      <c r="B90" s="459" t="s">
        <v>439</v>
      </c>
      <c r="C90" s="168"/>
      <c r="D90" s="267"/>
      <c r="E90" s="270"/>
      <c r="F90" s="329"/>
      <c r="G90" s="278"/>
      <c r="H90" s="371">
        <f t="shared" si="51"/>
        <v>0</v>
      </c>
      <c r="I90" s="270"/>
      <c r="J90" s="43"/>
      <c r="K90" s="280">
        <f>ROUND(G90*(100%+$M$4),0)</f>
        <v>0</v>
      </c>
      <c r="L90" s="203">
        <f t="shared" si="56"/>
        <v>0</v>
      </c>
      <c r="M90" s="270"/>
      <c r="N90" s="43"/>
      <c r="O90" s="78">
        <f>ROUND(K90*(100%+$M$4),0)</f>
        <v>0</v>
      </c>
      <c r="P90" s="203">
        <f t="shared" si="52"/>
        <v>0</v>
      </c>
      <c r="Q90" s="270"/>
      <c r="R90" s="71"/>
      <c r="S90" s="78">
        <f>ROUND(O90*(100%+$M$4),0)</f>
        <v>0</v>
      </c>
      <c r="T90" s="203">
        <f t="shared" si="53"/>
        <v>0</v>
      </c>
      <c r="U90" s="270"/>
      <c r="V90" s="71"/>
      <c r="W90" s="78">
        <f>ROUND(S90*(100%+$M$4),0)</f>
        <v>0</v>
      </c>
      <c r="X90" s="78">
        <f t="shared" si="54"/>
        <v>0</v>
      </c>
      <c r="Y90" s="136">
        <f t="shared" si="57"/>
        <v>0</v>
      </c>
    </row>
    <row r="91" spans="1:26" outlineLevel="1" x14ac:dyDescent="0.2">
      <c r="A91" s="75"/>
      <c r="B91" s="451" t="s">
        <v>458</v>
      </c>
      <c r="C91" s="168"/>
      <c r="D91" s="267"/>
      <c r="E91" s="270"/>
      <c r="F91" s="271"/>
      <c r="G91" s="279"/>
      <c r="H91" s="371">
        <f t="shared" si="51"/>
        <v>0</v>
      </c>
      <c r="I91" s="270"/>
      <c r="J91" s="271"/>
      <c r="K91" s="78">
        <f>ROUND(G91*(100%+$M$4),0)</f>
        <v>0</v>
      </c>
      <c r="L91" s="203">
        <f t="shared" si="56"/>
        <v>0</v>
      </c>
      <c r="M91" s="270"/>
      <c r="N91" s="271"/>
      <c r="O91" s="78">
        <f>ROUND(K91*(100%+$M$4),0)</f>
        <v>0</v>
      </c>
      <c r="P91" s="203">
        <f t="shared" si="52"/>
        <v>0</v>
      </c>
      <c r="Q91" s="270"/>
      <c r="R91" s="70"/>
      <c r="S91" s="78">
        <f>ROUND(O91*(100%+$M$4),0)</f>
        <v>0</v>
      </c>
      <c r="T91" s="203">
        <f t="shared" si="53"/>
        <v>0</v>
      </c>
      <c r="U91" s="270"/>
      <c r="V91" s="70"/>
      <c r="W91" s="78">
        <f>ROUND(S91*(100%+$M$4),0)</f>
        <v>0</v>
      </c>
      <c r="X91" s="78">
        <f t="shared" si="54"/>
        <v>0</v>
      </c>
      <c r="Y91" s="136">
        <f t="shared" si="57"/>
        <v>0</v>
      </c>
    </row>
    <row r="92" spans="1:26" outlineLevel="1" x14ac:dyDescent="0.2">
      <c r="A92" s="84"/>
      <c r="B92" s="458"/>
      <c r="C92" s="171"/>
      <c r="D92" s="273"/>
      <c r="E92" s="286"/>
      <c r="F92" s="287"/>
      <c r="G92" s="288"/>
      <c r="H92" s="378"/>
      <c r="I92" s="162"/>
      <c r="J92" s="287"/>
      <c r="K92" s="86"/>
      <c r="L92" s="250"/>
      <c r="M92" s="162"/>
      <c r="N92" s="287"/>
      <c r="O92" s="86"/>
      <c r="P92" s="250"/>
      <c r="Q92" s="162"/>
      <c r="R92" s="85"/>
      <c r="S92" s="86"/>
      <c r="T92" s="250"/>
      <c r="U92" s="162"/>
      <c r="V92" s="85"/>
      <c r="W92" s="86"/>
      <c r="X92" s="86"/>
      <c r="Y92" s="142"/>
    </row>
    <row r="93" spans="1:26" s="3" customFormat="1" ht="13.5" thickBot="1" x14ac:dyDescent="0.25">
      <c r="A93" s="44" t="s">
        <v>86</v>
      </c>
      <c r="B93" s="44"/>
      <c r="C93" s="173"/>
      <c r="D93" s="174"/>
      <c r="E93" s="275"/>
      <c r="F93" s="276"/>
      <c r="G93" s="277"/>
      <c r="H93" s="379">
        <f>SUM(H77:H92)</f>
        <v>0</v>
      </c>
      <c r="I93" s="283"/>
      <c r="J93" s="276"/>
      <c r="K93" s="277"/>
      <c r="L93" s="284">
        <f>SUM(L77:L92)</f>
        <v>0</v>
      </c>
      <c r="M93" s="275"/>
      <c r="N93" s="276"/>
      <c r="O93" s="277"/>
      <c r="P93" s="284">
        <f>SUM(P77:P92)</f>
        <v>0</v>
      </c>
      <c r="Q93" s="275"/>
      <c r="R93" s="276"/>
      <c r="S93" s="277"/>
      <c r="T93" s="284">
        <f>SUM(T77:T92)</f>
        <v>0</v>
      </c>
      <c r="U93" s="275"/>
      <c r="V93" s="276"/>
      <c r="W93" s="277"/>
      <c r="X93" s="282">
        <f>SUM(X77:X92)</f>
        <v>0</v>
      </c>
      <c r="Y93" s="285">
        <f>SUM(Y77:Y92)</f>
        <v>0</v>
      </c>
      <c r="Z93" t="str">
        <f>IF(SUM(H93,L93,P93,T93,X93)=Y93,"Ties", "ERROR")</f>
        <v>Ties</v>
      </c>
    </row>
    <row r="94" spans="1:26" s="319" customFormat="1" ht="13.5" thickBot="1" x14ac:dyDescent="0.25">
      <c r="A94" s="315"/>
      <c r="B94" s="315"/>
      <c r="C94" s="316"/>
      <c r="D94" s="316"/>
      <c r="E94" s="317"/>
      <c r="F94" s="316"/>
      <c r="G94" s="316"/>
      <c r="H94" s="376"/>
      <c r="I94" s="317"/>
      <c r="J94" s="316"/>
      <c r="K94" s="316"/>
      <c r="L94" s="318"/>
      <c r="M94" s="317"/>
      <c r="N94" s="316"/>
      <c r="O94" s="316"/>
      <c r="P94" s="318"/>
      <c r="Q94" s="317"/>
      <c r="R94" s="316"/>
      <c r="S94" s="316"/>
      <c r="T94" s="318"/>
      <c r="U94" s="317"/>
      <c r="V94" s="316"/>
      <c r="W94" s="316"/>
      <c r="X94" s="318"/>
      <c r="Y94" s="318"/>
      <c r="Z94"/>
    </row>
    <row r="95" spans="1:26" s="1" customFormat="1" outlineLevel="1" x14ac:dyDescent="0.2">
      <c r="A95" s="41" t="s">
        <v>158</v>
      </c>
      <c r="B95" s="41"/>
      <c r="C95" s="40"/>
      <c r="D95" s="40"/>
      <c r="E95" s="29"/>
      <c r="F95" s="30"/>
      <c r="G95" s="31"/>
      <c r="H95" s="367"/>
      <c r="I95" s="29"/>
      <c r="J95" s="30"/>
      <c r="K95" s="31"/>
      <c r="L95" s="32"/>
      <c r="M95" s="29"/>
      <c r="N95" s="30"/>
      <c r="O95" s="31"/>
      <c r="P95" s="32"/>
      <c r="Q95" s="29"/>
      <c r="R95" s="30"/>
      <c r="S95" s="31"/>
      <c r="T95" s="32"/>
      <c r="U95" s="29"/>
      <c r="V95" s="30"/>
      <c r="W95" s="31"/>
      <c r="X95" s="32"/>
      <c r="Y95" s="32"/>
      <c r="Z95"/>
    </row>
    <row r="96" spans="1:26" s="12" customFormat="1" outlineLevel="1" x14ac:dyDescent="0.2">
      <c r="A96" s="89"/>
      <c r="B96" s="328"/>
      <c r="C96" s="164"/>
      <c r="D96" s="165"/>
      <c r="E96" s="159"/>
      <c r="F96" s="90"/>
      <c r="G96" s="91"/>
      <c r="H96" s="377"/>
      <c r="I96" s="159"/>
      <c r="J96" s="90"/>
      <c r="K96" s="91"/>
      <c r="L96" s="249"/>
      <c r="M96" s="159"/>
      <c r="N96" s="90"/>
      <c r="O96" s="91"/>
      <c r="P96" s="249"/>
      <c r="Q96" s="159"/>
      <c r="R96" s="90"/>
      <c r="S96" s="91"/>
      <c r="T96" s="249"/>
      <c r="U96" s="159"/>
      <c r="V96" s="90"/>
      <c r="W96" s="91"/>
      <c r="X96" s="91"/>
      <c r="Y96" s="141"/>
      <c r="Z96"/>
    </row>
    <row r="97" spans="1:26" outlineLevel="1" x14ac:dyDescent="0.2">
      <c r="A97" s="75"/>
      <c r="B97" s="76" t="s">
        <v>156</v>
      </c>
      <c r="C97" s="168"/>
      <c r="D97" s="169"/>
      <c r="E97" s="270" t="s">
        <v>148</v>
      </c>
      <c r="F97" s="70">
        <v>1</v>
      </c>
      <c r="G97" s="77">
        <f>'4. Travel'!M20</f>
        <v>0</v>
      </c>
      <c r="H97" s="371">
        <f>ROUND(F97*G97,0)</f>
        <v>0</v>
      </c>
      <c r="I97" s="270" t="s">
        <v>148</v>
      </c>
      <c r="J97" s="70">
        <v>1</v>
      </c>
      <c r="K97" s="78">
        <f>ROUND('4. Travel'!M24*(100%+$M$4),0)</f>
        <v>0</v>
      </c>
      <c r="L97" s="203">
        <f>ROUND(J97*K97,0)</f>
        <v>0</v>
      </c>
      <c r="M97" s="270" t="s">
        <v>148</v>
      </c>
      <c r="N97" s="70">
        <v>1</v>
      </c>
      <c r="O97" s="78">
        <f>ROUND('4. Travel'!M28*(100%+$M$4),0)</f>
        <v>0</v>
      </c>
      <c r="P97" s="203">
        <f>ROUND(N97*O97,0)</f>
        <v>0</v>
      </c>
      <c r="Q97" s="270" t="s">
        <v>148</v>
      </c>
      <c r="R97" s="70">
        <v>1</v>
      </c>
      <c r="S97" s="78">
        <f>ROUND('4. Travel'!M32*(100%+$M$4),0)</f>
        <v>0</v>
      </c>
      <c r="T97" s="203">
        <f>ROUND(R97*S97,0)</f>
        <v>0</v>
      </c>
      <c r="U97" s="270" t="s">
        <v>148</v>
      </c>
      <c r="V97" s="70">
        <v>1</v>
      </c>
      <c r="W97" s="78">
        <f>ROUND('4. Travel'!M36*(100%+$M$4),0)</f>
        <v>0</v>
      </c>
      <c r="X97" s="78">
        <f>ROUND(V97*W97,0)</f>
        <v>0</v>
      </c>
      <c r="Y97" s="136">
        <f>H97+L97+P97+T97+X97</f>
        <v>0</v>
      </c>
    </row>
    <row r="98" spans="1:26" outlineLevel="1" x14ac:dyDescent="0.2">
      <c r="A98" s="75"/>
      <c r="B98" s="76" t="s">
        <v>157</v>
      </c>
      <c r="C98" s="168"/>
      <c r="D98" s="169"/>
      <c r="E98" s="270" t="s">
        <v>148</v>
      </c>
      <c r="F98" s="70">
        <v>1</v>
      </c>
      <c r="G98" s="77">
        <f>'4. Travel'!M44</f>
        <v>0</v>
      </c>
      <c r="H98" s="371">
        <f>ROUND(F98*G98,0)</f>
        <v>0</v>
      </c>
      <c r="I98" s="270" t="s">
        <v>148</v>
      </c>
      <c r="J98" s="70">
        <v>1</v>
      </c>
      <c r="K98" s="78">
        <f>ROUND('4. Travel'!M48*(100%+$M$4),0)</f>
        <v>0</v>
      </c>
      <c r="L98" s="203">
        <f>ROUND(J98*K98,0)</f>
        <v>0</v>
      </c>
      <c r="M98" s="270" t="s">
        <v>148</v>
      </c>
      <c r="N98" s="70">
        <v>1</v>
      </c>
      <c r="O98" s="78">
        <f>ROUND('4. Travel'!M52*(100%+$M$4),0)</f>
        <v>0</v>
      </c>
      <c r="P98" s="203">
        <f>ROUND(N98*O98,0)</f>
        <v>0</v>
      </c>
      <c r="Q98" s="270" t="s">
        <v>148</v>
      </c>
      <c r="R98" s="70">
        <v>1</v>
      </c>
      <c r="S98" s="78">
        <f>ROUND('4. Travel'!M56*(100%+$M$4),0)</f>
        <v>0</v>
      </c>
      <c r="T98" s="203">
        <f>ROUND(R98*S98,0)</f>
        <v>0</v>
      </c>
      <c r="U98" s="270" t="s">
        <v>148</v>
      </c>
      <c r="V98" s="70">
        <v>1</v>
      </c>
      <c r="W98" s="78">
        <f>ROUND('4. Travel'!M60*(100%+$M$4),0)</f>
        <v>0</v>
      </c>
      <c r="X98" s="78">
        <f>ROUND(V98*W98,0)</f>
        <v>0</v>
      </c>
      <c r="Y98" s="136">
        <f>H98+L98+P98+T98+X98</f>
        <v>0</v>
      </c>
    </row>
    <row r="99" spans="1:26" outlineLevel="1" x14ac:dyDescent="0.2">
      <c r="A99" s="84"/>
      <c r="B99" s="84"/>
      <c r="C99" s="171"/>
      <c r="D99" s="172"/>
      <c r="E99" s="162"/>
      <c r="F99" s="85"/>
      <c r="G99" s="86"/>
      <c r="H99" s="378"/>
      <c r="I99" s="162"/>
      <c r="J99" s="85"/>
      <c r="K99" s="86"/>
      <c r="L99" s="250"/>
      <c r="M99" s="162"/>
      <c r="N99" s="85"/>
      <c r="O99" s="86"/>
      <c r="P99" s="250"/>
      <c r="Q99" s="162"/>
      <c r="R99" s="85"/>
      <c r="S99" s="86"/>
      <c r="T99" s="250"/>
      <c r="U99" s="162"/>
      <c r="V99" s="85"/>
      <c r="W99" s="86"/>
      <c r="X99" s="86"/>
      <c r="Y99" s="142"/>
    </row>
    <row r="100" spans="1:26" s="3" customFormat="1" ht="13.5" thickBot="1" x14ac:dyDescent="0.25">
      <c r="A100" s="44" t="s">
        <v>87</v>
      </c>
      <c r="B100" s="44"/>
      <c r="C100" s="173"/>
      <c r="D100" s="174"/>
      <c r="E100" s="163"/>
      <c r="F100" s="45"/>
      <c r="G100" s="46"/>
      <c r="H100" s="375">
        <f>SUM(H95:H99)</f>
        <v>0</v>
      </c>
      <c r="I100" s="163"/>
      <c r="J100" s="45"/>
      <c r="K100" s="46"/>
      <c r="L100" s="251">
        <f>SUM(L95:L99)</f>
        <v>0</v>
      </c>
      <c r="M100" s="163"/>
      <c r="N100" s="45"/>
      <c r="O100" s="46"/>
      <c r="P100" s="251">
        <f>SUM(P95:P99)</f>
        <v>0</v>
      </c>
      <c r="Q100" s="163"/>
      <c r="R100" s="45"/>
      <c r="S100" s="46"/>
      <c r="T100" s="251">
        <f>SUM(T95:T99)</f>
        <v>0</v>
      </c>
      <c r="U100" s="163"/>
      <c r="V100" s="45"/>
      <c r="W100" s="46"/>
      <c r="X100" s="47">
        <f>SUM(X95:X99)</f>
        <v>0</v>
      </c>
      <c r="Y100" s="140">
        <f>SUM(Y95:Y99)</f>
        <v>0</v>
      </c>
      <c r="Z100" t="str">
        <f>IF(SUM(H100,L100,P100,T100,X100)=Y100,"Ties", "ERROR")</f>
        <v>Ties</v>
      </c>
    </row>
    <row r="101" spans="1:26" s="23" customFormat="1" ht="13.5" thickBot="1" x14ac:dyDescent="0.25">
      <c r="A101" s="24"/>
      <c r="B101" s="24"/>
      <c r="C101" s="35"/>
      <c r="D101" s="35"/>
      <c r="E101" s="33"/>
      <c r="F101" s="34"/>
      <c r="G101" s="36"/>
      <c r="H101" s="380"/>
      <c r="I101" s="33"/>
      <c r="J101" s="34"/>
      <c r="K101" s="36"/>
      <c r="L101" s="312"/>
      <c r="M101" s="33"/>
      <c r="N101" s="34"/>
      <c r="O101" s="36"/>
      <c r="P101" s="312"/>
      <c r="Q101" s="33"/>
      <c r="R101" s="34"/>
      <c r="S101" s="36"/>
      <c r="T101" s="312"/>
      <c r="U101" s="33"/>
      <c r="V101" s="34"/>
      <c r="W101" s="36"/>
      <c r="X101" s="312"/>
      <c r="Y101" s="312"/>
      <c r="Z101"/>
    </row>
    <row r="102" spans="1:26" s="1" customFormat="1" outlineLevel="1" x14ac:dyDescent="0.2">
      <c r="A102" s="41" t="s">
        <v>37</v>
      </c>
      <c r="B102" s="41"/>
      <c r="C102" s="40"/>
      <c r="D102" s="40"/>
      <c r="E102" s="29"/>
      <c r="F102" s="30"/>
      <c r="G102" s="31"/>
      <c r="H102" s="367"/>
      <c r="I102" s="29"/>
      <c r="J102" s="30"/>
      <c r="K102" s="31"/>
      <c r="L102" s="32"/>
      <c r="M102" s="29"/>
      <c r="N102" s="30"/>
      <c r="O102" s="31"/>
      <c r="P102" s="32"/>
      <c r="Q102" s="29"/>
      <c r="R102" s="30"/>
      <c r="S102" s="31"/>
      <c r="T102" s="32"/>
      <c r="U102" s="29"/>
      <c r="V102" s="30"/>
      <c r="W102" s="31"/>
      <c r="X102" s="32"/>
      <c r="Y102" s="32"/>
      <c r="Z102"/>
    </row>
    <row r="103" spans="1:26" s="12" customFormat="1" outlineLevel="1" x14ac:dyDescent="0.2">
      <c r="A103" s="89"/>
      <c r="B103" s="89"/>
      <c r="C103" s="164"/>
      <c r="D103" s="165"/>
      <c r="E103" s="159"/>
      <c r="F103" s="90"/>
      <c r="G103" s="91"/>
      <c r="H103" s="377"/>
      <c r="I103" s="92"/>
      <c r="J103" s="90"/>
      <c r="K103" s="91"/>
      <c r="L103" s="249"/>
      <c r="M103" s="159"/>
      <c r="N103" s="90"/>
      <c r="O103" s="91"/>
      <c r="P103" s="249"/>
      <c r="Q103" s="159"/>
      <c r="R103" s="90"/>
      <c r="S103" s="91"/>
      <c r="T103" s="249"/>
      <c r="U103" s="159"/>
      <c r="V103" s="90"/>
      <c r="W103" s="91"/>
      <c r="X103" s="303"/>
      <c r="Y103" s="141"/>
      <c r="Z103"/>
    </row>
    <row r="104" spans="1:26" s="6" customFormat="1" outlineLevel="1" x14ac:dyDescent="0.2">
      <c r="A104" s="67" t="s">
        <v>109</v>
      </c>
      <c r="B104" s="80"/>
      <c r="C104" s="170"/>
      <c r="D104" s="169"/>
      <c r="E104" s="299"/>
      <c r="F104" s="300"/>
      <c r="G104" s="301"/>
      <c r="H104" s="370"/>
      <c r="I104" s="79"/>
      <c r="J104" s="70"/>
      <c r="K104" s="77"/>
      <c r="L104" s="260"/>
      <c r="M104" s="161"/>
      <c r="N104" s="70"/>
      <c r="O104" s="77"/>
      <c r="P104" s="260"/>
      <c r="Q104" s="161"/>
      <c r="R104" s="70"/>
      <c r="S104" s="77"/>
      <c r="T104" s="260"/>
      <c r="U104" s="161"/>
      <c r="V104" s="70"/>
      <c r="W104" s="77"/>
      <c r="X104" s="304"/>
      <c r="Y104" s="135"/>
      <c r="Z104"/>
    </row>
    <row r="105" spans="1:26" s="6" customFormat="1" outlineLevel="1" x14ac:dyDescent="0.2">
      <c r="A105" s="94"/>
      <c r="B105" s="460" t="s">
        <v>440</v>
      </c>
      <c r="C105" s="189"/>
      <c r="D105" s="267"/>
      <c r="E105" s="270"/>
      <c r="F105" s="271"/>
      <c r="G105" s="278"/>
      <c r="H105" s="371">
        <f>ROUND(F105*G105,0)</f>
        <v>0</v>
      </c>
      <c r="I105" s="307"/>
      <c r="J105" s="70"/>
      <c r="K105" s="77"/>
      <c r="L105" s="203">
        <f>ROUND(J105*K105,0)</f>
        <v>0</v>
      </c>
      <c r="M105" s="270"/>
      <c r="N105" s="70"/>
      <c r="O105" s="77"/>
      <c r="P105" s="203">
        <f>ROUND(N105*O105,0)</f>
        <v>0</v>
      </c>
      <c r="Q105" s="270"/>
      <c r="R105" s="70"/>
      <c r="S105" s="77"/>
      <c r="T105" s="203">
        <f>ROUND(R105*S105,0)</f>
        <v>0</v>
      </c>
      <c r="U105" s="270"/>
      <c r="V105" s="70"/>
      <c r="W105" s="77"/>
      <c r="X105" s="305">
        <f>ROUND(V105*W105,0)</f>
        <v>0</v>
      </c>
      <c r="Y105" s="136">
        <f>H105+L105+P105+T105+X105</f>
        <v>0</v>
      </c>
      <c r="Z105"/>
    </row>
    <row r="106" spans="1:26" s="6" customFormat="1" outlineLevel="1" x14ac:dyDescent="0.2">
      <c r="A106" s="94"/>
      <c r="B106" s="460" t="s">
        <v>440</v>
      </c>
      <c r="C106" s="189"/>
      <c r="D106" s="267"/>
      <c r="E106" s="270"/>
      <c r="F106" s="271"/>
      <c r="G106" s="278"/>
      <c r="H106" s="371">
        <f t="shared" ref="H106:H108" si="58">ROUND(F106*G106,0)</f>
        <v>0</v>
      </c>
      <c r="I106" s="307"/>
      <c r="J106" s="70"/>
      <c r="K106" s="77"/>
      <c r="L106" s="203">
        <f t="shared" ref="L106:L108" si="59">ROUND(J106*K106,0)</f>
        <v>0</v>
      </c>
      <c r="M106" s="270"/>
      <c r="N106" s="70"/>
      <c r="O106" s="77"/>
      <c r="P106" s="203">
        <f t="shared" ref="P106:P108" si="60">ROUND(N106*O106,0)</f>
        <v>0</v>
      </c>
      <c r="Q106" s="270"/>
      <c r="R106" s="70"/>
      <c r="S106" s="77"/>
      <c r="T106" s="203">
        <f t="shared" ref="T106:T108" si="61">ROUND(R106*S106,0)</f>
        <v>0</v>
      </c>
      <c r="U106" s="270"/>
      <c r="V106" s="70"/>
      <c r="W106" s="77"/>
      <c r="X106" s="305">
        <f t="shared" ref="X106:X108" si="62">ROUND(V106*W106,0)</f>
        <v>0</v>
      </c>
      <c r="Y106" s="136">
        <f>H106+L106+P106+T106+X106</f>
        <v>0</v>
      </c>
      <c r="Z106"/>
    </row>
    <row r="107" spans="1:26" s="6" customFormat="1" outlineLevel="1" x14ac:dyDescent="0.2">
      <c r="A107" s="94"/>
      <c r="B107" s="460" t="s">
        <v>440</v>
      </c>
      <c r="C107" s="189"/>
      <c r="D107" s="267"/>
      <c r="E107" s="270"/>
      <c r="F107" s="271"/>
      <c r="G107" s="278"/>
      <c r="H107" s="371">
        <f t="shared" si="58"/>
        <v>0</v>
      </c>
      <c r="I107" s="307"/>
      <c r="J107" s="70"/>
      <c r="K107" s="77"/>
      <c r="L107" s="203">
        <f t="shared" si="59"/>
        <v>0</v>
      </c>
      <c r="M107" s="270"/>
      <c r="N107" s="70"/>
      <c r="O107" s="77"/>
      <c r="P107" s="203">
        <f t="shared" si="60"/>
        <v>0</v>
      </c>
      <c r="Q107" s="270"/>
      <c r="R107" s="70"/>
      <c r="S107" s="77"/>
      <c r="T107" s="203">
        <f t="shared" si="61"/>
        <v>0</v>
      </c>
      <c r="U107" s="270"/>
      <c r="V107" s="70"/>
      <c r="W107" s="77"/>
      <c r="X107" s="305">
        <f t="shared" si="62"/>
        <v>0</v>
      </c>
      <c r="Y107" s="136">
        <f>H107+L107+P107+T107+X107</f>
        <v>0</v>
      </c>
      <c r="Z107"/>
    </row>
    <row r="108" spans="1:26" s="6" customFormat="1" outlineLevel="1" x14ac:dyDescent="0.2">
      <c r="A108" s="94"/>
      <c r="B108" s="460" t="s">
        <v>440</v>
      </c>
      <c r="C108" s="189"/>
      <c r="D108" s="267"/>
      <c r="E108" s="270"/>
      <c r="F108" s="271"/>
      <c r="G108" s="278"/>
      <c r="H108" s="371">
        <f t="shared" si="58"/>
        <v>0</v>
      </c>
      <c r="I108" s="307"/>
      <c r="J108" s="70"/>
      <c r="K108" s="77"/>
      <c r="L108" s="203">
        <f t="shared" si="59"/>
        <v>0</v>
      </c>
      <c r="M108" s="270"/>
      <c r="N108" s="70"/>
      <c r="O108" s="77"/>
      <c r="P108" s="203">
        <f t="shared" si="60"/>
        <v>0</v>
      </c>
      <c r="Q108" s="270"/>
      <c r="R108" s="70"/>
      <c r="S108" s="77"/>
      <c r="T108" s="203">
        <f t="shared" si="61"/>
        <v>0</v>
      </c>
      <c r="U108" s="270"/>
      <c r="V108" s="70"/>
      <c r="W108" s="77"/>
      <c r="X108" s="305">
        <f t="shared" si="62"/>
        <v>0</v>
      </c>
      <c r="Y108" s="136">
        <f>H108+L108+P108+T108+X108</f>
        <v>0</v>
      </c>
      <c r="Z108"/>
    </row>
    <row r="109" spans="1:26" s="6" customFormat="1" outlineLevel="1" x14ac:dyDescent="0.2">
      <c r="A109" s="81"/>
      <c r="B109" s="81"/>
      <c r="C109" s="170"/>
      <c r="D109" s="267"/>
      <c r="E109" s="51"/>
      <c r="F109" s="42"/>
      <c r="G109" s="279"/>
      <c r="H109" s="370"/>
      <c r="I109" s="74"/>
      <c r="J109" s="72"/>
      <c r="K109" s="73"/>
      <c r="L109" s="260"/>
      <c r="M109" s="160"/>
      <c r="N109" s="72"/>
      <c r="O109" s="73"/>
      <c r="P109" s="260"/>
      <c r="Q109" s="160"/>
      <c r="R109" s="72"/>
      <c r="S109" s="73"/>
      <c r="T109" s="260"/>
      <c r="U109" s="160"/>
      <c r="V109" s="72"/>
      <c r="W109" s="73"/>
      <c r="X109" s="304"/>
      <c r="Y109" s="135"/>
      <c r="Z109"/>
    </row>
    <row r="110" spans="1:26" outlineLevel="1" x14ac:dyDescent="0.2">
      <c r="A110" s="67" t="s">
        <v>441</v>
      </c>
      <c r="B110" s="80"/>
      <c r="C110" s="170"/>
      <c r="D110" s="267"/>
      <c r="E110" s="270"/>
      <c r="F110" s="271"/>
      <c r="G110" s="278"/>
      <c r="H110" s="370"/>
      <c r="I110" s="79"/>
      <c r="J110" s="70"/>
      <c r="K110" s="73"/>
      <c r="L110" s="260"/>
      <c r="M110" s="161"/>
      <c r="N110" s="70"/>
      <c r="O110" s="73"/>
      <c r="P110" s="260"/>
      <c r="Q110" s="161"/>
      <c r="R110" s="70"/>
      <c r="S110" s="73"/>
      <c r="T110" s="260"/>
      <c r="U110" s="161"/>
      <c r="V110" s="70"/>
      <c r="W110" s="73"/>
      <c r="X110" s="304"/>
      <c r="Y110" s="135"/>
    </row>
    <row r="111" spans="1:26" outlineLevel="1" x14ac:dyDescent="0.2">
      <c r="A111" s="75"/>
      <c r="B111" s="460" t="s">
        <v>442</v>
      </c>
      <c r="C111" s="189"/>
      <c r="D111" s="267"/>
      <c r="E111" s="270"/>
      <c r="F111" s="271"/>
      <c r="G111" s="278"/>
      <c r="H111" s="371">
        <f>ROUND(F111*G111,0)</f>
        <v>0</v>
      </c>
      <c r="I111" s="307"/>
      <c r="J111" s="70"/>
      <c r="K111" s="77"/>
      <c r="L111" s="203">
        <f>ROUND(J111*K111,0)</f>
        <v>0</v>
      </c>
      <c r="M111" s="270"/>
      <c r="N111" s="70"/>
      <c r="O111" s="77"/>
      <c r="P111" s="203">
        <f>ROUND(N111*O111,0)</f>
        <v>0</v>
      </c>
      <c r="Q111" s="270"/>
      <c r="R111" s="70"/>
      <c r="S111" s="77"/>
      <c r="T111" s="203">
        <f>ROUND(R111*S111,0)</f>
        <v>0</v>
      </c>
      <c r="U111" s="270"/>
      <c r="V111" s="70"/>
      <c r="W111" s="77"/>
      <c r="X111" s="305">
        <f>ROUND(V111*W111,0)</f>
        <v>0</v>
      </c>
      <c r="Y111" s="136">
        <f>H111+L111+P111+T111+X111</f>
        <v>0</v>
      </c>
    </row>
    <row r="112" spans="1:26" outlineLevel="1" x14ac:dyDescent="0.2">
      <c r="A112" s="75"/>
      <c r="B112" s="460" t="s">
        <v>442</v>
      </c>
      <c r="C112" s="189"/>
      <c r="D112" s="267"/>
      <c r="E112" s="270"/>
      <c r="F112" s="271"/>
      <c r="G112" s="278"/>
      <c r="H112" s="371">
        <f t="shared" ref="H112:H114" si="63">ROUND(F112*G112,0)</f>
        <v>0</v>
      </c>
      <c r="I112" s="307"/>
      <c r="J112" s="70"/>
      <c r="K112" s="77"/>
      <c r="L112" s="203">
        <f t="shared" ref="L112:L114" si="64">ROUND(J112*K112,0)</f>
        <v>0</v>
      </c>
      <c r="M112" s="270"/>
      <c r="N112" s="70"/>
      <c r="O112" s="77"/>
      <c r="P112" s="203">
        <f t="shared" ref="P112:P114" si="65">ROUND(N112*O112,0)</f>
        <v>0</v>
      </c>
      <c r="Q112" s="270"/>
      <c r="R112" s="70"/>
      <c r="S112" s="77"/>
      <c r="T112" s="203">
        <f t="shared" ref="T112:T114" si="66">ROUND(R112*S112,0)</f>
        <v>0</v>
      </c>
      <c r="U112" s="270"/>
      <c r="V112" s="70"/>
      <c r="W112" s="77"/>
      <c r="X112" s="305">
        <f t="shared" ref="X112:X114" si="67">ROUND(V112*W112,0)</f>
        <v>0</v>
      </c>
      <c r="Y112" s="136">
        <f>H112+L112+P112+T112+X112</f>
        <v>0</v>
      </c>
    </row>
    <row r="113" spans="1:26" outlineLevel="1" x14ac:dyDescent="0.2">
      <c r="A113" s="75"/>
      <c r="B113" s="460" t="s">
        <v>442</v>
      </c>
      <c r="C113" s="189"/>
      <c r="D113" s="267"/>
      <c r="E113" s="270"/>
      <c r="F113" s="271"/>
      <c r="G113" s="278"/>
      <c r="H113" s="371">
        <f t="shared" si="63"/>
        <v>0</v>
      </c>
      <c r="I113" s="307"/>
      <c r="J113" s="70"/>
      <c r="K113" s="77"/>
      <c r="L113" s="203">
        <f t="shared" si="64"/>
        <v>0</v>
      </c>
      <c r="M113" s="270"/>
      <c r="N113" s="70"/>
      <c r="O113" s="77"/>
      <c r="P113" s="203">
        <f t="shared" si="65"/>
        <v>0</v>
      </c>
      <c r="Q113" s="270"/>
      <c r="R113" s="70"/>
      <c r="S113" s="77"/>
      <c r="T113" s="203">
        <f t="shared" si="66"/>
        <v>0</v>
      </c>
      <c r="U113" s="270"/>
      <c r="V113" s="70"/>
      <c r="W113" s="77"/>
      <c r="X113" s="305">
        <f t="shared" si="67"/>
        <v>0</v>
      </c>
      <c r="Y113" s="136">
        <f>H113+L113+P113+T113+X113</f>
        <v>0</v>
      </c>
    </row>
    <row r="114" spans="1:26" outlineLevel="1" x14ac:dyDescent="0.2">
      <c r="A114" s="75"/>
      <c r="B114" s="460" t="s">
        <v>442</v>
      </c>
      <c r="C114" s="189"/>
      <c r="D114" s="267"/>
      <c r="E114" s="270"/>
      <c r="F114" s="271"/>
      <c r="G114" s="278"/>
      <c r="H114" s="371">
        <f t="shared" si="63"/>
        <v>0</v>
      </c>
      <c r="I114" s="307"/>
      <c r="J114" s="70"/>
      <c r="K114" s="77"/>
      <c r="L114" s="203">
        <f t="shared" si="64"/>
        <v>0</v>
      </c>
      <c r="M114" s="270"/>
      <c r="N114" s="70"/>
      <c r="O114" s="77"/>
      <c r="P114" s="203">
        <f t="shared" si="65"/>
        <v>0</v>
      </c>
      <c r="Q114" s="270"/>
      <c r="R114" s="70"/>
      <c r="S114" s="77"/>
      <c r="T114" s="203">
        <f t="shared" si="66"/>
        <v>0</v>
      </c>
      <c r="U114" s="270"/>
      <c r="V114" s="70"/>
      <c r="W114" s="77"/>
      <c r="X114" s="305">
        <f t="shared" si="67"/>
        <v>0</v>
      </c>
      <c r="Y114" s="136">
        <f>H114+L114+P114+T114+X114</f>
        <v>0</v>
      </c>
    </row>
    <row r="115" spans="1:26" outlineLevel="1" x14ac:dyDescent="0.2">
      <c r="A115" s="80"/>
      <c r="B115" s="80"/>
      <c r="C115" s="178"/>
      <c r="D115" s="298"/>
      <c r="E115" s="286"/>
      <c r="F115" s="287"/>
      <c r="G115" s="288"/>
      <c r="H115" s="378"/>
      <c r="I115" s="88"/>
      <c r="J115" s="85"/>
      <c r="K115" s="86"/>
      <c r="L115" s="250"/>
      <c r="M115" s="162"/>
      <c r="N115" s="85"/>
      <c r="O115" s="86"/>
      <c r="P115" s="250"/>
      <c r="Q115" s="162"/>
      <c r="R115" s="85"/>
      <c r="S115" s="86"/>
      <c r="T115" s="250"/>
      <c r="U115" s="162"/>
      <c r="V115" s="85"/>
      <c r="W115" s="86"/>
      <c r="X115" s="306"/>
      <c r="Y115" s="142"/>
    </row>
    <row r="116" spans="1:26" s="3" customFormat="1" ht="13.5" thickBot="1" x14ac:dyDescent="0.25">
      <c r="A116" s="44" t="s">
        <v>88</v>
      </c>
      <c r="B116" s="44"/>
      <c r="C116" s="173"/>
      <c r="D116" s="174"/>
      <c r="E116" s="275"/>
      <c r="F116" s="276"/>
      <c r="G116" s="277"/>
      <c r="H116" s="381">
        <f>SUM(H103:H115)</f>
        <v>0</v>
      </c>
      <c r="I116" s="283"/>
      <c r="J116" s="276"/>
      <c r="K116" s="277"/>
      <c r="L116" s="284">
        <f>SUM(L102:L115)</f>
        <v>0</v>
      </c>
      <c r="M116" s="275"/>
      <c r="N116" s="276"/>
      <c r="O116" s="277"/>
      <c r="P116" s="282">
        <f>SUM(P102:P115)</f>
        <v>0</v>
      </c>
      <c r="Q116" s="283"/>
      <c r="R116" s="276"/>
      <c r="S116" s="277"/>
      <c r="T116" s="282">
        <f>SUM(T102:T115)</f>
        <v>0</v>
      </c>
      <c r="U116" s="283"/>
      <c r="V116" s="276"/>
      <c r="W116" s="277"/>
      <c r="X116" s="282">
        <f>SUM(X102:X115)</f>
        <v>0</v>
      </c>
      <c r="Y116" s="285">
        <f>SUM(Y102:Y115)</f>
        <v>0</v>
      </c>
      <c r="Z116" t="str">
        <f>IF(SUM(H116,L116,P116,T116,X116)=Y116,"Ties", "ERROR")</f>
        <v>Ties</v>
      </c>
    </row>
    <row r="117" spans="1:26" s="23" customFormat="1" ht="13.5" thickBot="1" x14ac:dyDescent="0.25">
      <c r="A117" s="24"/>
      <c r="B117" s="24"/>
      <c r="C117" s="35"/>
      <c r="D117" s="35"/>
      <c r="E117" s="33"/>
      <c r="F117" s="34"/>
      <c r="G117" s="36"/>
      <c r="H117" s="380"/>
      <c r="I117" s="311"/>
      <c r="J117" s="34"/>
      <c r="K117" s="36"/>
      <c r="L117" s="312"/>
      <c r="M117" s="33"/>
      <c r="N117" s="34"/>
      <c r="O117" s="36"/>
      <c r="P117" s="312"/>
      <c r="Q117" s="33"/>
      <c r="R117" s="34"/>
      <c r="S117" s="36"/>
      <c r="T117" s="312"/>
      <c r="U117" s="33"/>
      <c r="V117" s="34"/>
      <c r="W117" s="36"/>
      <c r="X117" s="312"/>
      <c r="Y117" s="312"/>
      <c r="Z117"/>
    </row>
    <row r="118" spans="1:26" s="1" customFormat="1" outlineLevel="1" x14ac:dyDescent="0.2">
      <c r="A118" s="41" t="s">
        <v>38</v>
      </c>
      <c r="B118" s="41"/>
      <c r="C118" s="40"/>
      <c r="D118" s="40"/>
      <c r="E118" s="308"/>
      <c r="F118" s="309"/>
      <c r="G118" s="310"/>
      <c r="H118" s="367"/>
      <c r="I118" s="29"/>
      <c r="J118" s="30"/>
      <c r="K118" s="31"/>
      <c r="L118" s="32"/>
      <c r="M118" s="29"/>
      <c r="N118" s="30"/>
      <c r="O118" s="31"/>
      <c r="P118" s="32"/>
      <c r="Q118" s="29"/>
      <c r="R118" s="30"/>
      <c r="S118" s="31"/>
      <c r="T118" s="32"/>
      <c r="U118" s="29"/>
      <c r="V118" s="30"/>
      <c r="W118" s="31"/>
      <c r="X118" s="32"/>
      <c r="Y118" s="32"/>
      <c r="Z118"/>
    </row>
    <row r="119" spans="1:26" s="12" customFormat="1" outlineLevel="1" x14ac:dyDescent="0.2">
      <c r="A119" s="89"/>
      <c r="B119" s="89"/>
      <c r="C119" s="164"/>
      <c r="D119" s="322"/>
      <c r="E119" s="270"/>
      <c r="F119" s="271"/>
      <c r="G119" s="302"/>
      <c r="H119" s="377"/>
      <c r="I119" s="92"/>
      <c r="J119" s="90"/>
      <c r="K119" s="91"/>
      <c r="L119" s="91"/>
      <c r="M119" s="92"/>
      <c r="N119" s="90"/>
      <c r="O119" s="91"/>
      <c r="P119" s="91"/>
      <c r="Q119" s="92"/>
      <c r="R119" s="90"/>
      <c r="S119" s="91"/>
      <c r="T119" s="91"/>
      <c r="U119" s="92"/>
      <c r="V119" s="90"/>
      <c r="W119" s="91"/>
      <c r="X119" s="91"/>
      <c r="Y119" s="141"/>
      <c r="Z119"/>
    </row>
    <row r="120" spans="1:26" s="6" customFormat="1" outlineLevel="1" x14ac:dyDescent="0.2">
      <c r="A120" s="67" t="s">
        <v>422</v>
      </c>
      <c r="B120" s="76"/>
      <c r="C120" s="170"/>
      <c r="D120" s="267"/>
      <c r="E120" s="51"/>
      <c r="F120" s="42"/>
      <c r="G120" s="279"/>
      <c r="H120" s="370"/>
      <c r="I120" s="74"/>
      <c r="J120" s="72"/>
      <c r="K120" s="73"/>
      <c r="L120" s="73"/>
      <c r="M120" s="74"/>
      <c r="N120" s="72"/>
      <c r="O120" s="73"/>
      <c r="P120" s="73"/>
      <c r="Q120" s="74"/>
      <c r="R120" s="72"/>
      <c r="S120" s="73"/>
      <c r="T120" s="73"/>
      <c r="U120" s="74"/>
      <c r="V120" s="72"/>
      <c r="W120" s="73"/>
      <c r="X120" s="73"/>
      <c r="Y120" s="135"/>
      <c r="Z120"/>
    </row>
    <row r="121" spans="1:26" outlineLevel="1" x14ac:dyDescent="0.2">
      <c r="A121" s="75"/>
      <c r="B121" s="460" t="s">
        <v>443</v>
      </c>
      <c r="C121" s="189"/>
      <c r="D121" s="267"/>
      <c r="E121" s="270"/>
      <c r="F121" s="271"/>
      <c r="G121" s="278"/>
      <c r="H121" s="371">
        <f>ROUND(F121*G121,0)</f>
        <v>0</v>
      </c>
      <c r="I121" s="270"/>
      <c r="J121" s="70"/>
      <c r="K121" s="77"/>
      <c r="L121" s="78">
        <f>ROUND(J121*K121,0)</f>
        <v>0</v>
      </c>
      <c r="M121" s="307"/>
      <c r="N121" s="70"/>
      <c r="O121" s="77"/>
      <c r="P121" s="78">
        <f>ROUND(N121*O121,0)</f>
        <v>0</v>
      </c>
      <c r="Q121" s="307"/>
      <c r="R121" s="70"/>
      <c r="S121" s="77"/>
      <c r="T121" s="78">
        <f>ROUND(R121*S121,0)</f>
        <v>0</v>
      </c>
      <c r="U121" s="307"/>
      <c r="V121" s="70"/>
      <c r="W121" s="77"/>
      <c r="X121" s="78">
        <f>ROUND(V121*W121,0)</f>
        <v>0</v>
      </c>
      <c r="Y121" s="136">
        <f t="shared" ref="Y121:Y128" si="68">H121+L121+P121+T121+X121</f>
        <v>0</v>
      </c>
    </row>
    <row r="122" spans="1:26" outlineLevel="1" x14ac:dyDescent="0.2">
      <c r="A122" s="75"/>
      <c r="B122" s="460" t="s">
        <v>443</v>
      </c>
      <c r="C122" s="189"/>
      <c r="D122" s="267"/>
      <c r="E122" s="270"/>
      <c r="F122" s="271"/>
      <c r="G122" s="278"/>
      <c r="H122" s="371">
        <f t="shared" ref="H122:H124" si="69">ROUND(F122*G122,0)</f>
        <v>0</v>
      </c>
      <c r="I122" s="270"/>
      <c r="J122" s="70"/>
      <c r="K122" s="77"/>
      <c r="L122" s="78">
        <f t="shared" ref="L122:L124" si="70">ROUND(J122*K122,0)</f>
        <v>0</v>
      </c>
      <c r="M122" s="307"/>
      <c r="N122" s="70"/>
      <c r="O122" s="77"/>
      <c r="P122" s="78">
        <f t="shared" ref="P122:P124" si="71">ROUND(N122*O122,0)</f>
        <v>0</v>
      </c>
      <c r="Q122" s="307"/>
      <c r="R122" s="70"/>
      <c r="S122" s="77"/>
      <c r="T122" s="78">
        <f t="shared" ref="T122:T124" si="72">ROUND(R122*S122,0)</f>
        <v>0</v>
      </c>
      <c r="U122" s="307"/>
      <c r="V122" s="70"/>
      <c r="W122" s="77"/>
      <c r="X122" s="78">
        <f t="shared" ref="X122:X124" si="73">ROUND(V122*W122,0)</f>
        <v>0</v>
      </c>
      <c r="Y122" s="136">
        <f t="shared" si="68"/>
        <v>0</v>
      </c>
    </row>
    <row r="123" spans="1:26" outlineLevel="1" x14ac:dyDescent="0.2">
      <c r="A123" s="75"/>
      <c r="B123" s="460" t="s">
        <v>443</v>
      </c>
      <c r="C123" s="189"/>
      <c r="D123" s="267"/>
      <c r="E123" s="270"/>
      <c r="F123" s="271"/>
      <c r="G123" s="278"/>
      <c r="H123" s="371">
        <f t="shared" si="69"/>
        <v>0</v>
      </c>
      <c r="I123" s="270"/>
      <c r="J123" s="70"/>
      <c r="K123" s="77"/>
      <c r="L123" s="78">
        <f t="shared" si="70"/>
        <v>0</v>
      </c>
      <c r="M123" s="307"/>
      <c r="N123" s="70"/>
      <c r="O123" s="77"/>
      <c r="P123" s="78">
        <f t="shared" si="71"/>
        <v>0</v>
      </c>
      <c r="Q123" s="307"/>
      <c r="R123" s="70"/>
      <c r="S123" s="77"/>
      <c r="T123" s="78">
        <f t="shared" si="72"/>
        <v>0</v>
      </c>
      <c r="U123" s="307"/>
      <c r="V123" s="70"/>
      <c r="W123" s="77"/>
      <c r="X123" s="78">
        <f t="shared" si="73"/>
        <v>0</v>
      </c>
      <c r="Y123" s="136">
        <f t="shared" si="68"/>
        <v>0</v>
      </c>
    </row>
    <row r="124" spans="1:26" outlineLevel="1" x14ac:dyDescent="0.2">
      <c r="A124" s="75"/>
      <c r="B124" s="460" t="s">
        <v>443</v>
      </c>
      <c r="C124" s="189"/>
      <c r="D124" s="267"/>
      <c r="E124" s="270"/>
      <c r="F124" s="271"/>
      <c r="G124" s="278"/>
      <c r="H124" s="371">
        <f t="shared" si="69"/>
        <v>0</v>
      </c>
      <c r="I124" s="270"/>
      <c r="J124" s="70"/>
      <c r="K124" s="77"/>
      <c r="L124" s="78">
        <f t="shared" si="70"/>
        <v>0</v>
      </c>
      <c r="M124" s="307"/>
      <c r="N124" s="70"/>
      <c r="O124" s="77"/>
      <c r="P124" s="78">
        <f t="shared" si="71"/>
        <v>0</v>
      </c>
      <c r="Q124" s="307"/>
      <c r="R124" s="70"/>
      <c r="S124" s="77"/>
      <c r="T124" s="78">
        <f t="shared" si="72"/>
        <v>0</v>
      </c>
      <c r="U124" s="307"/>
      <c r="V124" s="70"/>
      <c r="W124" s="77"/>
      <c r="X124" s="78">
        <f t="shared" si="73"/>
        <v>0</v>
      </c>
      <c r="Y124" s="136">
        <f t="shared" si="68"/>
        <v>0</v>
      </c>
    </row>
    <row r="125" spans="1:26" outlineLevel="1" x14ac:dyDescent="0.2">
      <c r="A125" s="75"/>
      <c r="B125" s="460" t="s">
        <v>443</v>
      </c>
      <c r="C125" s="189"/>
      <c r="D125" s="267"/>
      <c r="E125" s="270"/>
      <c r="F125" s="271"/>
      <c r="G125" s="278"/>
      <c r="H125" s="371">
        <f>ROUND(F125*G125,0)</f>
        <v>0</v>
      </c>
      <c r="I125" s="270"/>
      <c r="J125" s="70"/>
      <c r="K125" s="77"/>
      <c r="L125" s="78">
        <f>ROUND(J125*K125,0)</f>
        <v>0</v>
      </c>
      <c r="M125" s="307"/>
      <c r="N125" s="70"/>
      <c r="O125" s="77"/>
      <c r="P125" s="78">
        <f>ROUND(N125*O125,0)</f>
        <v>0</v>
      </c>
      <c r="Q125" s="307"/>
      <c r="R125" s="70"/>
      <c r="S125" s="77"/>
      <c r="T125" s="78">
        <f>ROUND(R125*S125,0)</f>
        <v>0</v>
      </c>
      <c r="U125" s="307"/>
      <c r="V125" s="70"/>
      <c r="W125" s="77"/>
      <c r="X125" s="78">
        <f>ROUND(V125*W125,0)</f>
        <v>0</v>
      </c>
      <c r="Y125" s="136">
        <f t="shared" si="68"/>
        <v>0</v>
      </c>
    </row>
    <row r="126" spans="1:26" outlineLevel="1" x14ac:dyDescent="0.2">
      <c r="A126" s="75"/>
      <c r="B126" s="460" t="s">
        <v>443</v>
      </c>
      <c r="C126" s="189"/>
      <c r="D126" s="267"/>
      <c r="E126" s="270"/>
      <c r="F126" s="271"/>
      <c r="G126" s="278"/>
      <c r="H126" s="371">
        <f t="shared" ref="H126:H128" si="74">ROUND(F126*G126,0)</f>
        <v>0</v>
      </c>
      <c r="I126" s="270"/>
      <c r="J126" s="70"/>
      <c r="K126" s="77"/>
      <c r="L126" s="78">
        <f t="shared" ref="L126:L128" si="75">ROUND(J126*K126,0)</f>
        <v>0</v>
      </c>
      <c r="M126" s="307"/>
      <c r="N126" s="70"/>
      <c r="O126" s="77"/>
      <c r="P126" s="78">
        <f t="shared" ref="P126:P128" si="76">ROUND(N126*O126,0)</f>
        <v>0</v>
      </c>
      <c r="Q126" s="307"/>
      <c r="R126" s="70"/>
      <c r="S126" s="77"/>
      <c r="T126" s="78">
        <f t="shared" ref="T126:T128" si="77">ROUND(R126*S126,0)</f>
        <v>0</v>
      </c>
      <c r="U126" s="307"/>
      <c r="V126" s="70"/>
      <c r="W126" s="77"/>
      <c r="X126" s="78">
        <f t="shared" ref="X126:X128" si="78">ROUND(V126*W126,0)</f>
        <v>0</v>
      </c>
      <c r="Y126" s="136">
        <f t="shared" si="68"/>
        <v>0</v>
      </c>
    </row>
    <row r="127" spans="1:26" outlineLevel="1" x14ac:dyDescent="0.2">
      <c r="A127" s="75"/>
      <c r="B127" s="460" t="s">
        <v>443</v>
      </c>
      <c r="C127" s="189"/>
      <c r="D127" s="267"/>
      <c r="E127" s="270"/>
      <c r="F127" s="271"/>
      <c r="G127" s="278"/>
      <c r="H127" s="371">
        <f t="shared" si="74"/>
        <v>0</v>
      </c>
      <c r="I127" s="270"/>
      <c r="J127" s="70"/>
      <c r="K127" s="77"/>
      <c r="L127" s="78">
        <f t="shared" si="75"/>
        <v>0</v>
      </c>
      <c r="M127" s="307"/>
      <c r="N127" s="70"/>
      <c r="O127" s="77"/>
      <c r="P127" s="78">
        <f t="shared" si="76"/>
        <v>0</v>
      </c>
      <c r="Q127" s="307"/>
      <c r="R127" s="70"/>
      <c r="S127" s="77"/>
      <c r="T127" s="78">
        <f t="shared" si="77"/>
        <v>0</v>
      </c>
      <c r="U127" s="307"/>
      <c r="V127" s="70"/>
      <c r="W127" s="77"/>
      <c r="X127" s="78">
        <f t="shared" si="78"/>
        <v>0</v>
      </c>
      <c r="Y127" s="136">
        <f t="shared" si="68"/>
        <v>0</v>
      </c>
    </row>
    <row r="128" spans="1:26" outlineLevel="1" x14ac:dyDescent="0.2">
      <c r="A128" s="75"/>
      <c r="B128" s="460" t="s">
        <v>443</v>
      </c>
      <c r="C128" s="189"/>
      <c r="D128" s="267"/>
      <c r="E128" s="270"/>
      <c r="F128" s="271"/>
      <c r="G128" s="278"/>
      <c r="H128" s="371">
        <f t="shared" si="74"/>
        <v>0</v>
      </c>
      <c r="I128" s="270"/>
      <c r="J128" s="70"/>
      <c r="K128" s="77"/>
      <c r="L128" s="78">
        <f t="shared" si="75"/>
        <v>0</v>
      </c>
      <c r="M128" s="307"/>
      <c r="N128" s="70"/>
      <c r="O128" s="77"/>
      <c r="P128" s="78">
        <f t="shared" si="76"/>
        <v>0</v>
      </c>
      <c r="Q128" s="307"/>
      <c r="R128" s="70"/>
      <c r="S128" s="77"/>
      <c r="T128" s="78">
        <f t="shared" si="77"/>
        <v>0</v>
      </c>
      <c r="U128" s="307"/>
      <c r="V128" s="70"/>
      <c r="W128" s="77"/>
      <c r="X128" s="78">
        <f t="shared" si="78"/>
        <v>0</v>
      </c>
      <c r="Y128" s="136">
        <f t="shared" si="68"/>
        <v>0</v>
      </c>
    </row>
    <row r="129" spans="1:26" outlineLevel="1" x14ac:dyDescent="0.2">
      <c r="A129" s="84"/>
      <c r="B129" s="84"/>
      <c r="C129" s="171"/>
      <c r="D129" s="273"/>
      <c r="E129" s="286"/>
      <c r="F129" s="287"/>
      <c r="G129" s="323"/>
      <c r="H129" s="382"/>
      <c r="I129" s="88"/>
      <c r="J129" s="85"/>
      <c r="K129" s="96"/>
      <c r="L129" s="96"/>
      <c r="M129" s="88"/>
      <c r="N129" s="85"/>
      <c r="O129" s="96"/>
      <c r="P129" s="96"/>
      <c r="Q129" s="88"/>
      <c r="R129" s="85"/>
      <c r="S129" s="96"/>
      <c r="T129" s="96"/>
      <c r="U129" s="88"/>
      <c r="V129" s="85"/>
      <c r="W129" s="96"/>
      <c r="X129" s="96"/>
      <c r="Y129" s="143"/>
    </row>
    <row r="130" spans="1:26" s="3" customFormat="1" ht="13.5" thickBot="1" x14ac:dyDescent="0.25">
      <c r="A130" s="44" t="s">
        <v>89</v>
      </c>
      <c r="B130" s="44"/>
      <c r="C130" s="173"/>
      <c r="D130" s="174"/>
      <c r="E130" s="275"/>
      <c r="F130" s="276"/>
      <c r="G130" s="277"/>
      <c r="H130" s="379">
        <f>SUM(H118:H129)</f>
        <v>0</v>
      </c>
      <c r="I130" s="48"/>
      <c r="J130" s="45"/>
      <c r="K130" s="46"/>
      <c r="L130" s="47">
        <f>SUM(L118:L129)</f>
        <v>0</v>
      </c>
      <c r="M130" s="48"/>
      <c r="N130" s="45"/>
      <c r="O130" s="46"/>
      <c r="P130" s="47">
        <f>SUM(P118:P129)</f>
        <v>0</v>
      </c>
      <c r="Q130" s="48"/>
      <c r="R130" s="45"/>
      <c r="S130" s="46"/>
      <c r="T130" s="47">
        <f>SUM(T118:T129)</f>
        <v>0</v>
      </c>
      <c r="U130" s="48"/>
      <c r="V130" s="45"/>
      <c r="W130" s="46"/>
      <c r="X130" s="47">
        <f>SUM(X118:X129)</f>
        <v>0</v>
      </c>
      <c r="Y130" s="140">
        <f>SUM(Y118:Y129)</f>
        <v>0</v>
      </c>
      <c r="Z130" t="str">
        <f>IF(SUM(H130,L130,P130,T130,X130)=Y130,"Ties", "ERROR")</f>
        <v>Ties</v>
      </c>
    </row>
    <row r="131" spans="1:26" s="23" customFormat="1" ht="13.5" thickBot="1" x14ac:dyDescent="0.25">
      <c r="A131" s="24"/>
      <c r="B131" s="24"/>
      <c r="C131" s="35"/>
      <c r="D131" s="35"/>
      <c r="E131" s="33"/>
      <c r="F131" s="34"/>
      <c r="G131" s="36"/>
      <c r="H131" s="380"/>
      <c r="I131" s="33"/>
      <c r="J131" s="34"/>
      <c r="K131" s="36"/>
      <c r="L131" s="312"/>
      <c r="M131" s="33"/>
      <c r="N131" s="34"/>
      <c r="O131" s="36"/>
      <c r="P131" s="312"/>
      <c r="Q131" s="33"/>
      <c r="R131" s="34"/>
      <c r="S131" s="36"/>
      <c r="T131" s="312"/>
      <c r="U131" s="33"/>
      <c r="V131" s="34"/>
      <c r="W131" s="36"/>
      <c r="X131" s="312"/>
      <c r="Y131" s="312"/>
      <c r="Z131"/>
    </row>
    <row r="132" spans="1:26" s="1" customFormat="1" outlineLevel="1" x14ac:dyDescent="0.2">
      <c r="A132" s="41" t="s">
        <v>39</v>
      </c>
      <c r="B132" s="41"/>
      <c r="C132" s="40"/>
      <c r="D132" s="40"/>
      <c r="E132" s="29"/>
      <c r="F132" s="30"/>
      <c r="G132" s="31"/>
      <c r="H132" s="367"/>
      <c r="I132" s="331"/>
      <c r="J132" s="30"/>
      <c r="K132" s="31"/>
      <c r="L132" s="32"/>
      <c r="M132" s="331"/>
      <c r="N132" s="30"/>
      <c r="O132" s="31"/>
      <c r="P132" s="32"/>
      <c r="Q132" s="29"/>
      <c r="R132" s="30"/>
      <c r="S132" s="31"/>
      <c r="T132" s="32"/>
      <c r="U132" s="29"/>
      <c r="V132" s="30"/>
      <c r="W132" s="31"/>
      <c r="X132" s="32"/>
      <c r="Y132" s="32"/>
      <c r="Z132"/>
    </row>
    <row r="133" spans="1:26" s="12" customFormat="1" outlineLevel="1" x14ac:dyDescent="0.2">
      <c r="A133" s="89"/>
      <c r="B133" s="89"/>
      <c r="C133" s="164"/>
      <c r="D133" s="165"/>
      <c r="E133" s="159"/>
      <c r="F133" s="90"/>
      <c r="G133" s="91"/>
      <c r="H133" s="383"/>
      <c r="I133" s="92"/>
      <c r="J133" s="90"/>
      <c r="K133" s="91"/>
      <c r="L133" s="91"/>
      <c r="M133" s="92"/>
      <c r="N133" s="90"/>
      <c r="O133" s="91"/>
      <c r="P133" s="91"/>
      <c r="Q133" s="92"/>
      <c r="R133" s="90"/>
      <c r="S133" s="91"/>
      <c r="T133" s="91"/>
      <c r="U133" s="92"/>
      <c r="V133" s="90"/>
      <c r="W133" s="91"/>
      <c r="X133" s="91"/>
      <c r="Y133" s="141"/>
      <c r="Z133"/>
    </row>
    <row r="134" spans="1:26" s="3" customFormat="1" outlineLevel="1" x14ac:dyDescent="0.2">
      <c r="A134" s="67" t="s">
        <v>90</v>
      </c>
      <c r="B134" s="97"/>
      <c r="C134" s="166"/>
      <c r="D134" s="167"/>
      <c r="E134" s="160"/>
      <c r="F134" s="71"/>
      <c r="G134" s="98"/>
      <c r="H134" s="384"/>
      <c r="I134" s="74"/>
      <c r="J134" s="71"/>
      <c r="K134" s="98"/>
      <c r="L134" s="98"/>
      <c r="M134" s="74"/>
      <c r="N134" s="71"/>
      <c r="O134" s="98"/>
      <c r="P134" s="98"/>
      <c r="Q134" s="74"/>
      <c r="R134" s="71"/>
      <c r="S134" s="98"/>
      <c r="T134" s="98"/>
      <c r="U134" s="74"/>
      <c r="V134" s="71"/>
      <c r="W134" s="98"/>
      <c r="X134" s="98"/>
      <c r="Y134" s="144"/>
      <c r="Z134"/>
    </row>
    <row r="135" spans="1:26" s="3" customFormat="1" outlineLevel="1" x14ac:dyDescent="0.2">
      <c r="A135" s="97"/>
      <c r="B135" s="97"/>
      <c r="C135" s="166"/>
      <c r="D135" s="167"/>
      <c r="E135" s="160"/>
      <c r="F135" s="71"/>
      <c r="G135" s="98"/>
      <c r="H135" s="384"/>
      <c r="I135" s="74"/>
      <c r="J135" s="71"/>
      <c r="K135" s="98"/>
      <c r="L135" s="98"/>
      <c r="M135" s="74"/>
      <c r="N135" s="71"/>
      <c r="O135" s="98"/>
      <c r="P135" s="98"/>
      <c r="Q135" s="74"/>
      <c r="R135" s="71"/>
      <c r="S135" s="98"/>
      <c r="T135" s="98"/>
      <c r="U135" s="74"/>
      <c r="V135" s="71"/>
      <c r="W135" s="98"/>
      <c r="X135" s="98"/>
      <c r="Y135" s="144"/>
      <c r="Z135"/>
    </row>
    <row r="136" spans="1:26" s="3" customFormat="1" outlineLevel="1" x14ac:dyDescent="0.2">
      <c r="A136" s="67" t="s">
        <v>91</v>
      </c>
      <c r="B136" s="99"/>
      <c r="C136" s="180"/>
      <c r="D136" s="188"/>
      <c r="E136" s="186"/>
      <c r="F136" s="71"/>
      <c r="G136" s="98"/>
      <c r="H136" s="384"/>
      <c r="I136" s="100"/>
      <c r="J136" s="71"/>
      <c r="K136" s="98"/>
      <c r="L136" s="98"/>
      <c r="M136" s="100"/>
      <c r="N136" s="71"/>
      <c r="O136" s="98"/>
      <c r="P136" s="98"/>
      <c r="Q136" s="100"/>
      <c r="R136" s="71"/>
      <c r="S136" s="98"/>
      <c r="T136" s="98"/>
      <c r="U136" s="100"/>
      <c r="V136" s="71"/>
      <c r="W136" s="98"/>
      <c r="X136" s="98"/>
      <c r="Y136" s="145"/>
      <c r="Z136"/>
    </row>
    <row r="137" spans="1:26" outlineLevel="1" x14ac:dyDescent="0.2">
      <c r="A137" s="75"/>
      <c r="B137" s="460" t="s">
        <v>444</v>
      </c>
      <c r="C137" s="189"/>
      <c r="D137" s="183"/>
      <c r="E137" s="270"/>
      <c r="F137" s="70"/>
      <c r="G137" s="77"/>
      <c r="H137" s="385">
        <f>ROUND(F137*G137,0)</f>
        <v>0</v>
      </c>
      <c r="I137" s="307"/>
      <c r="J137" s="70"/>
      <c r="K137" s="73"/>
      <c r="L137" s="78">
        <f>ROUND(J137*K137,0)</f>
        <v>0</v>
      </c>
      <c r="M137" s="307"/>
      <c r="N137" s="70"/>
      <c r="O137" s="73"/>
      <c r="P137" s="78">
        <f>ROUND(N137*O137,0)</f>
        <v>0</v>
      </c>
      <c r="Q137" s="307"/>
      <c r="R137" s="70"/>
      <c r="S137" s="73"/>
      <c r="T137" s="78">
        <f>ROUND(R137*S137,0)</f>
        <v>0</v>
      </c>
      <c r="U137" s="307"/>
      <c r="V137" s="70"/>
      <c r="W137" s="73"/>
      <c r="X137" s="78">
        <f>ROUND(V137*W137,0)</f>
        <v>0</v>
      </c>
      <c r="Y137" s="136">
        <f>H137+L137+T137+X137+P137</f>
        <v>0</v>
      </c>
    </row>
    <row r="138" spans="1:26" outlineLevel="1" x14ac:dyDescent="0.2">
      <c r="A138" s="75"/>
      <c r="B138" s="460" t="s">
        <v>444</v>
      </c>
      <c r="C138" s="189"/>
      <c r="D138" s="183"/>
      <c r="E138" s="270"/>
      <c r="F138" s="70"/>
      <c r="G138" s="77"/>
      <c r="H138" s="385">
        <f t="shared" ref="H138:H141" si="79">ROUND(F138*G138,0)</f>
        <v>0</v>
      </c>
      <c r="I138" s="307"/>
      <c r="J138" s="70"/>
      <c r="K138" s="73"/>
      <c r="L138" s="78">
        <f t="shared" ref="L138:L141" si="80">ROUND(J138*K138,0)</f>
        <v>0</v>
      </c>
      <c r="M138" s="307"/>
      <c r="N138" s="70"/>
      <c r="O138" s="73"/>
      <c r="P138" s="78">
        <f t="shared" ref="P138:P141" si="81">ROUND(N138*O138,0)</f>
        <v>0</v>
      </c>
      <c r="Q138" s="307"/>
      <c r="R138" s="70"/>
      <c r="S138" s="73"/>
      <c r="T138" s="78">
        <f t="shared" ref="T138:T141" si="82">ROUND(R138*S138,0)</f>
        <v>0</v>
      </c>
      <c r="U138" s="307"/>
      <c r="V138" s="70"/>
      <c r="W138" s="73"/>
      <c r="X138" s="78">
        <f t="shared" ref="X138:X141" si="83">ROUND(V138*W138,0)</f>
        <v>0</v>
      </c>
      <c r="Y138" s="136">
        <f>H138+L138+T138+X138+P138</f>
        <v>0</v>
      </c>
    </row>
    <row r="139" spans="1:26" outlineLevel="1" x14ac:dyDescent="0.2">
      <c r="A139" s="75"/>
      <c r="B139" s="460" t="s">
        <v>444</v>
      </c>
      <c r="C139" s="189"/>
      <c r="D139" s="183"/>
      <c r="E139" s="270"/>
      <c r="F139" s="70"/>
      <c r="G139" s="77"/>
      <c r="H139" s="385">
        <f t="shared" si="79"/>
        <v>0</v>
      </c>
      <c r="I139" s="307"/>
      <c r="J139" s="70"/>
      <c r="K139" s="73"/>
      <c r="L139" s="78">
        <f t="shared" si="80"/>
        <v>0</v>
      </c>
      <c r="M139" s="307"/>
      <c r="N139" s="70"/>
      <c r="O139" s="73"/>
      <c r="P139" s="78">
        <f t="shared" si="81"/>
        <v>0</v>
      </c>
      <c r="Q139" s="307"/>
      <c r="R139" s="70"/>
      <c r="S139" s="73"/>
      <c r="T139" s="78">
        <f t="shared" si="82"/>
        <v>0</v>
      </c>
      <c r="U139" s="307"/>
      <c r="V139" s="70"/>
      <c r="W139" s="73"/>
      <c r="X139" s="78">
        <f t="shared" si="83"/>
        <v>0</v>
      </c>
      <c r="Y139" s="136">
        <f>H139+L139+T139+X139+P139</f>
        <v>0</v>
      </c>
    </row>
    <row r="140" spans="1:26" outlineLevel="1" x14ac:dyDescent="0.2">
      <c r="A140" s="75"/>
      <c r="B140" s="460" t="s">
        <v>444</v>
      </c>
      <c r="C140" s="189"/>
      <c r="D140" s="183"/>
      <c r="E140" s="270"/>
      <c r="F140" s="70"/>
      <c r="G140" s="77"/>
      <c r="H140" s="385">
        <f t="shared" si="79"/>
        <v>0</v>
      </c>
      <c r="I140" s="307"/>
      <c r="J140" s="70"/>
      <c r="K140" s="73"/>
      <c r="L140" s="78">
        <f t="shared" si="80"/>
        <v>0</v>
      </c>
      <c r="M140" s="307"/>
      <c r="N140" s="70"/>
      <c r="O140" s="73"/>
      <c r="P140" s="78">
        <f t="shared" si="81"/>
        <v>0</v>
      </c>
      <c r="Q140" s="307"/>
      <c r="R140" s="70"/>
      <c r="S140" s="73"/>
      <c r="T140" s="78">
        <f t="shared" si="82"/>
        <v>0</v>
      </c>
      <c r="U140" s="307"/>
      <c r="V140" s="70"/>
      <c r="W140" s="73"/>
      <c r="X140" s="78">
        <f t="shared" si="83"/>
        <v>0</v>
      </c>
      <c r="Y140" s="136">
        <f>H140+L140+T140+X140+P140</f>
        <v>0</v>
      </c>
    </row>
    <row r="141" spans="1:26" outlineLevel="1" x14ac:dyDescent="0.2">
      <c r="A141" s="75"/>
      <c r="B141" s="460" t="s">
        <v>459</v>
      </c>
      <c r="C141" s="189"/>
      <c r="D141" s="183"/>
      <c r="E141" s="270"/>
      <c r="F141" s="70"/>
      <c r="G141" s="77"/>
      <c r="H141" s="385">
        <f t="shared" si="79"/>
        <v>0</v>
      </c>
      <c r="I141" s="307"/>
      <c r="J141" s="70"/>
      <c r="K141" s="73"/>
      <c r="L141" s="78">
        <f t="shared" si="80"/>
        <v>0</v>
      </c>
      <c r="M141" s="307"/>
      <c r="N141" s="70"/>
      <c r="O141" s="73"/>
      <c r="P141" s="78">
        <f t="shared" si="81"/>
        <v>0</v>
      </c>
      <c r="Q141" s="307"/>
      <c r="R141" s="70"/>
      <c r="S141" s="73"/>
      <c r="T141" s="78">
        <f t="shared" si="82"/>
        <v>0</v>
      </c>
      <c r="U141" s="307"/>
      <c r="V141" s="70"/>
      <c r="W141" s="73"/>
      <c r="X141" s="78">
        <f t="shared" si="83"/>
        <v>0</v>
      </c>
      <c r="Y141" s="136">
        <f>H141+L141+T141+X141+P141</f>
        <v>0</v>
      </c>
    </row>
    <row r="142" spans="1:26" s="6" customFormat="1" outlineLevel="1" x14ac:dyDescent="0.2">
      <c r="A142" s="94"/>
      <c r="B142" s="81"/>
      <c r="C142" s="190"/>
      <c r="D142" s="191"/>
      <c r="E142" s="186"/>
      <c r="F142" s="72"/>
      <c r="G142" s="73"/>
      <c r="H142" s="386"/>
      <c r="I142" s="100"/>
      <c r="J142" s="72"/>
      <c r="K142" s="73"/>
      <c r="L142" s="73"/>
      <c r="M142" s="100"/>
      <c r="N142" s="72"/>
      <c r="O142" s="73"/>
      <c r="P142" s="73"/>
      <c r="Q142" s="100"/>
      <c r="R142" s="72"/>
      <c r="S142" s="73"/>
      <c r="T142" s="73"/>
      <c r="U142" s="100"/>
      <c r="V142" s="72"/>
      <c r="W142" s="73"/>
      <c r="X142" s="73"/>
      <c r="Y142" s="145"/>
      <c r="Z142"/>
    </row>
    <row r="143" spans="1:26" outlineLevel="1" x14ac:dyDescent="0.2">
      <c r="A143" s="67" t="s">
        <v>92</v>
      </c>
      <c r="B143" s="75"/>
      <c r="C143" s="168"/>
      <c r="D143" s="191"/>
      <c r="E143" s="186"/>
      <c r="F143" s="72"/>
      <c r="G143" s="73"/>
      <c r="H143" s="386"/>
      <c r="I143" s="100"/>
      <c r="J143" s="72"/>
      <c r="K143" s="73"/>
      <c r="L143" s="73"/>
      <c r="M143" s="100"/>
      <c r="N143" s="72"/>
      <c r="O143" s="73"/>
      <c r="P143" s="73"/>
      <c r="Q143" s="100"/>
      <c r="R143" s="72"/>
      <c r="S143" s="73"/>
      <c r="T143" s="73"/>
      <c r="U143" s="100"/>
      <c r="V143" s="72"/>
      <c r="W143" s="73"/>
      <c r="X143" s="73"/>
      <c r="Y143" s="145"/>
    </row>
    <row r="144" spans="1:26" outlineLevel="1" x14ac:dyDescent="0.2">
      <c r="A144" s="75"/>
      <c r="B144" s="460" t="s">
        <v>445</v>
      </c>
      <c r="C144" s="189"/>
      <c r="D144" s="183"/>
      <c r="E144" s="270"/>
      <c r="F144" s="70"/>
      <c r="G144" s="77"/>
      <c r="H144" s="385">
        <f>ROUND(F144*G144,0)</f>
        <v>0</v>
      </c>
      <c r="I144" s="307"/>
      <c r="J144" s="70"/>
      <c r="K144" s="77"/>
      <c r="L144" s="78">
        <f>ROUND(J144*K144,0)</f>
        <v>0</v>
      </c>
      <c r="M144" s="307"/>
      <c r="N144" s="70"/>
      <c r="O144" s="77"/>
      <c r="P144" s="78">
        <f>ROUND(N144*O144,0)</f>
        <v>0</v>
      </c>
      <c r="Q144" s="307"/>
      <c r="R144" s="70"/>
      <c r="S144" s="77"/>
      <c r="T144" s="78">
        <f>ROUND(R144*S144,0)</f>
        <v>0</v>
      </c>
      <c r="U144" s="307"/>
      <c r="V144" s="70"/>
      <c r="W144" s="77"/>
      <c r="X144" s="78">
        <f>ROUND(V144*W144,0)</f>
        <v>0</v>
      </c>
      <c r="Y144" s="136">
        <f>H144+L144+T144+X144+P144</f>
        <v>0</v>
      </c>
    </row>
    <row r="145" spans="1:26" outlineLevel="1" x14ac:dyDescent="0.2">
      <c r="A145" s="75"/>
      <c r="B145" s="460" t="s">
        <v>445</v>
      </c>
      <c r="C145" s="189"/>
      <c r="D145" s="183"/>
      <c r="E145" s="270"/>
      <c r="F145" s="70"/>
      <c r="G145" s="77"/>
      <c r="H145" s="385">
        <f t="shared" ref="H145:H146" si="84">ROUND(F145*G145,0)</f>
        <v>0</v>
      </c>
      <c r="I145" s="307"/>
      <c r="J145" s="70"/>
      <c r="K145" s="77"/>
      <c r="L145" s="78">
        <f t="shared" ref="L145:L146" si="85">ROUND(J145*K145,0)</f>
        <v>0</v>
      </c>
      <c r="M145" s="307"/>
      <c r="N145" s="70"/>
      <c r="O145" s="77"/>
      <c r="P145" s="78">
        <f t="shared" ref="P145:P146" si="86">ROUND(N145*O145,0)</f>
        <v>0</v>
      </c>
      <c r="Q145" s="307"/>
      <c r="R145" s="70"/>
      <c r="S145" s="77"/>
      <c r="T145" s="78">
        <f t="shared" ref="T145:T146" si="87">ROUND(R145*S145,0)</f>
        <v>0</v>
      </c>
      <c r="U145" s="307"/>
      <c r="V145" s="70"/>
      <c r="W145" s="77"/>
      <c r="X145" s="78">
        <f t="shared" ref="X145:X146" si="88">ROUND(V145*W145,0)</f>
        <v>0</v>
      </c>
      <c r="Y145" s="136">
        <f>H145+L145+T145+X145+P145</f>
        <v>0</v>
      </c>
    </row>
    <row r="146" spans="1:26" outlineLevel="1" x14ac:dyDescent="0.2">
      <c r="A146" s="75"/>
      <c r="B146" s="460" t="s">
        <v>459</v>
      </c>
      <c r="C146" s="189"/>
      <c r="D146" s="183"/>
      <c r="E146" s="270"/>
      <c r="F146" s="70"/>
      <c r="G146" s="77"/>
      <c r="H146" s="385">
        <f t="shared" si="84"/>
        <v>0</v>
      </c>
      <c r="I146" s="307"/>
      <c r="J146" s="70"/>
      <c r="K146" s="77"/>
      <c r="L146" s="78">
        <f t="shared" si="85"/>
        <v>0</v>
      </c>
      <c r="M146" s="307"/>
      <c r="N146" s="70"/>
      <c r="O146" s="77"/>
      <c r="P146" s="78">
        <f t="shared" si="86"/>
        <v>0</v>
      </c>
      <c r="Q146" s="307"/>
      <c r="R146" s="70"/>
      <c r="S146" s="77"/>
      <c r="T146" s="78">
        <f t="shared" si="87"/>
        <v>0</v>
      </c>
      <c r="U146" s="307"/>
      <c r="V146" s="70"/>
      <c r="W146" s="77"/>
      <c r="X146" s="78">
        <f t="shared" si="88"/>
        <v>0</v>
      </c>
      <c r="Y146" s="136">
        <f>H146+L146+T146+X146+P146</f>
        <v>0</v>
      </c>
    </row>
    <row r="147" spans="1:26" s="6" customFormat="1" outlineLevel="1" x14ac:dyDescent="0.2">
      <c r="A147" s="94"/>
      <c r="B147" s="81"/>
      <c r="C147" s="190"/>
      <c r="D147" s="191"/>
      <c r="E147" s="186"/>
      <c r="F147" s="72"/>
      <c r="G147" s="73"/>
      <c r="H147" s="386"/>
      <c r="I147" s="100"/>
      <c r="J147" s="72"/>
      <c r="K147" s="73"/>
      <c r="L147" s="73"/>
      <c r="M147" s="100"/>
      <c r="N147" s="72"/>
      <c r="O147" s="73"/>
      <c r="P147" s="73"/>
      <c r="Q147" s="100"/>
      <c r="R147" s="72"/>
      <c r="S147" s="73"/>
      <c r="T147" s="73"/>
      <c r="U147" s="100"/>
      <c r="V147" s="72"/>
      <c r="W147" s="73"/>
      <c r="X147" s="73"/>
      <c r="Y147" s="145"/>
      <c r="Z147"/>
    </row>
    <row r="148" spans="1:26" s="3" customFormat="1" outlineLevel="1" x14ac:dyDescent="0.2">
      <c r="A148" s="111" t="s">
        <v>93</v>
      </c>
      <c r="B148" s="111"/>
      <c r="C148" s="192"/>
      <c r="D148" s="193"/>
      <c r="E148" s="187"/>
      <c r="F148" s="112"/>
      <c r="G148" s="113"/>
      <c r="H148" s="387">
        <f>SUM(H133:H147)</f>
        <v>0</v>
      </c>
      <c r="I148" s="115"/>
      <c r="J148" s="112"/>
      <c r="K148" s="113"/>
      <c r="L148" s="114">
        <f>SUM(L133:L147)</f>
        <v>0</v>
      </c>
      <c r="M148" s="115"/>
      <c r="N148" s="112"/>
      <c r="O148" s="113"/>
      <c r="P148" s="114">
        <f>SUM(P133:P147)</f>
        <v>0</v>
      </c>
      <c r="Q148" s="115"/>
      <c r="R148" s="112"/>
      <c r="S148" s="113"/>
      <c r="T148" s="114">
        <f>SUM(T133:T147)</f>
        <v>0</v>
      </c>
      <c r="U148" s="115"/>
      <c r="V148" s="112"/>
      <c r="W148" s="113"/>
      <c r="X148" s="114">
        <f>SUM(X133:X147)</f>
        <v>0</v>
      </c>
      <c r="Y148" s="137">
        <f>SUM(Y133:Y147)</f>
        <v>0</v>
      </c>
      <c r="Z148" t="str">
        <f>IF(SUM(H148,L148,P148,T148,X148)=Y148,"Ties", "ERROR")</f>
        <v>Ties</v>
      </c>
    </row>
    <row r="149" spans="1:26" outlineLevel="1" x14ac:dyDescent="0.2">
      <c r="A149" s="80"/>
      <c r="B149" s="80"/>
      <c r="C149" s="178"/>
      <c r="D149" s="179"/>
      <c r="E149" s="161"/>
      <c r="F149" s="70"/>
      <c r="G149" s="95"/>
      <c r="H149" s="388"/>
      <c r="I149" s="79"/>
      <c r="J149" s="70"/>
      <c r="K149" s="95"/>
      <c r="L149" s="102"/>
      <c r="M149" s="79"/>
      <c r="N149" s="70"/>
      <c r="O149" s="95"/>
      <c r="P149" s="102"/>
      <c r="Q149" s="79"/>
      <c r="R149" s="70"/>
      <c r="S149" s="95"/>
      <c r="T149" s="102"/>
      <c r="U149" s="79"/>
      <c r="V149" s="70"/>
      <c r="W149" s="95"/>
      <c r="X149" s="102"/>
      <c r="Y149" s="146"/>
    </row>
    <row r="150" spans="1:26" s="3" customFormat="1" outlineLevel="1" x14ac:dyDescent="0.2">
      <c r="A150" s="67" t="s">
        <v>94</v>
      </c>
      <c r="B150" s="67"/>
      <c r="C150" s="194"/>
      <c r="D150" s="188"/>
      <c r="E150" s="186"/>
      <c r="F150" s="71"/>
      <c r="G150" s="98"/>
      <c r="H150" s="384"/>
      <c r="I150" s="100"/>
      <c r="J150" s="71"/>
      <c r="K150" s="98"/>
      <c r="L150" s="98"/>
      <c r="M150" s="100"/>
      <c r="N150" s="71"/>
      <c r="O150" s="98"/>
      <c r="P150" s="98"/>
      <c r="Q150" s="100"/>
      <c r="R150" s="71"/>
      <c r="S150" s="98"/>
      <c r="T150" s="98"/>
      <c r="U150" s="100"/>
      <c r="V150" s="71"/>
      <c r="W150" s="98"/>
      <c r="X150" s="98"/>
      <c r="Y150" s="145"/>
      <c r="Z150"/>
    </row>
    <row r="151" spans="1:26" s="3" customFormat="1" outlineLevel="1" x14ac:dyDescent="0.2">
      <c r="A151" s="67"/>
      <c r="B151" s="67"/>
      <c r="C151" s="194"/>
      <c r="D151" s="188"/>
      <c r="E151" s="186"/>
      <c r="F151" s="71"/>
      <c r="G151" s="98"/>
      <c r="H151" s="384"/>
      <c r="I151" s="100"/>
      <c r="J151" s="71"/>
      <c r="K151" s="98"/>
      <c r="L151" s="98"/>
      <c r="M151" s="100"/>
      <c r="N151" s="71"/>
      <c r="O151" s="98"/>
      <c r="P151" s="98"/>
      <c r="Q151" s="100"/>
      <c r="R151" s="71"/>
      <c r="S151" s="98"/>
      <c r="T151" s="98"/>
      <c r="U151" s="100"/>
      <c r="V151" s="71"/>
      <c r="W151" s="98"/>
      <c r="X151" s="98"/>
      <c r="Y151" s="145"/>
      <c r="Z151"/>
    </row>
    <row r="152" spans="1:26" outlineLevel="1" x14ac:dyDescent="0.2">
      <c r="A152" s="75"/>
      <c r="B152" s="103" t="s">
        <v>419</v>
      </c>
      <c r="C152" s="168"/>
      <c r="D152" s="183"/>
      <c r="E152" s="176"/>
      <c r="F152" s="70"/>
      <c r="G152" s="73"/>
      <c r="H152" s="386"/>
      <c r="I152" s="101"/>
      <c r="J152" s="70"/>
      <c r="K152" s="73"/>
      <c r="L152" s="73"/>
      <c r="M152" s="101"/>
      <c r="N152" s="72"/>
      <c r="O152" s="73"/>
      <c r="P152" s="73"/>
      <c r="Q152" s="101"/>
      <c r="R152" s="72"/>
      <c r="S152" s="73"/>
      <c r="T152" s="73"/>
      <c r="U152" s="101"/>
      <c r="V152" s="72"/>
      <c r="W152" s="73"/>
      <c r="X152" s="73"/>
      <c r="Y152" s="145"/>
    </row>
    <row r="153" spans="1:26" outlineLevel="1" x14ac:dyDescent="0.2">
      <c r="A153" s="75"/>
      <c r="B153" s="460" t="s">
        <v>446</v>
      </c>
      <c r="C153" s="189"/>
      <c r="D153" s="183"/>
      <c r="E153" s="270"/>
      <c r="F153" s="70"/>
      <c r="G153" s="77"/>
      <c r="H153" s="385">
        <f>ROUND(F153*G153,0)</f>
        <v>0</v>
      </c>
      <c r="I153" s="307"/>
      <c r="J153" s="70"/>
      <c r="K153" s="77"/>
      <c r="L153" s="78">
        <f>ROUND(J153*K153,0)</f>
        <v>0</v>
      </c>
      <c r="M153" s="307"/>
      <c r="N153" s="70"/>
      <c r="O153" s="77"/>
      <c r="P153" s="78">
        <f>ROUND(N153*O153,0)</f>
        <v>0</v>
      </c>
      <c r="Q153" s="307"/>
      <c r="R153" s="70"/>
      <c r="S153" s="77"/>
      <c r="T153" s="78">
        <f>ROUND(R153*S153,0)</f>
        <v>0</v>
      </c>
      <c r="U153" s="307"/>
      <c r="V153" s="70"/>
      <c r="W153" s="77"/>
      <c r="X153" s="78">
        <f>ROUND(V153*W153,0)</f>
        <v>0</v>
      </c>
      <c r="Y153" s="136">
        <f>H153+L153+T153+X153+P153</f>
        <v>0</v>
      </c>
    </row>
    <row r="154" spans="1:26" outlineLevel="1" x14ac:dyDescent="0.2">
      <c r="A154" s="75"/>
      <c r="B154" s="460" t="s">
        <v>446</v>
      </c>
      <c r="C154" s="189"/>
      <c r="D154" s="183"/>
      <c r="E154" s="270"/>
      <c r="F154" s="70"/>
      <c r="G154" s="77"/>
      <c r="H154" s="385">
        <f t="shared" ref="H154:H155" si="89">ROUND(F154*G154,0)</f>
        <v>0</v>
      </c>
      <c r="I154" s="307"/>
      <c r="J154" s="70"/>
      <c r="K154" s="77"/>
      <c r="L154" s="78">
        <f t="shared" ref="L154:L155" si="90">ROUND(J154*K154,0)</f>
        <v>0</v>
      </c>
      <c r="M154" s="307"/>
      <c r="N154" s="70"/>
      <c r="O154" s="77"/>
      <c r="P154" s="78">
        <f t="shared" ref="P154:P155" si="91">ROUND(N154*O154,0)</f>
        <v>0</v>
      </c>
      <c r="Q154" s="307"/>
      <c r="R154" s="70"/>
      <c r="S154" s="77"/>
      <c r="T154" s="78">
        <f t="shared" ref="T154:T155" si="92">ROUND(R154*S154,0)</f>
        <v>0</v>
      </c>
      <c r="U154" s="307"/>
      <c r="V154" s="70"/>
      <c r="W154" s="77"/>
      <c r="X154" s="78">
        <f t="shared" ref="X154:X155" si="93">ROUND(V154*W154,0)</f>
        <v>0</v>
      </c>
      <c r="Y154" s="136">
        <f>H154+L154+T154+X154+P154</f>
        <v>0</v>
      </c>
    </row>
    <row r="155" spans="1:26" outlineLevel="1" x14ac:dyDescent="0.2">
      <c r="A155" s="75"/>
      <c r="B155" s="460" t="s">
        <v>446</v>
      </c>
      <c r="C155" s="189"/>
      <c r="D155" s="183"/>
      <c r="E155" s="270"/>
      <c r="F155" s="70"/>
      <c r="G155" s="77"/>
      <c r="H155" s="385">
        <f t="shared" si="89"/>
        <v>0</v>
      </c>
      <c r="I155" s="307"/>
      <c r="J155" s="70"/>
      <c r="K155" s="77"/>
      <c r="L155" s="78">
        <f t="shared" si="90"/>
        <v>0</v>
      </c>
      <c r="M155" s="307"/>
      <c r="N155" s="70"/>
      <c r="O155" s="77"/>
      <c r="P155" s="78">
        <f t="shared" si="91"/>
        <v>0</v>
      </c>
      <c r="Q155" s="307"/>
      <c r="R155" s="70"/>
      <c r="S155" s="77"/>
      <c r="T155" s="78">
        <f t="shared" si="92"/>
        <v>0</v>
      </c>
      <c r="U155" s="307"/>
      <c r="V155" s="70"/>
      <c r="W155" s="77"/>
      <c r="X155" s="78">
        <f t="shared" si="93"/>
        <v>0</v>
      </c>
      <c r="Y155" s="136">
        <f>H155+L155+T155+X155+P155</f>
        <v>0</v>
      </c>
    </row>
    <row r="156" spans="1:26" outlineLevel="1" x14ac:dyDescent="0.2">
      <c r="A156" s="75"/>
      <c r="B156" s="103" t="s">
        <v>418</v>
      </c>
      <c r="C156" s="168"/>
      <c r="D156" s="191"/>
      <c r="E156" s="186"/>
      <c r="F156" s="72"/>
      <c r="G156" s="73"/>
      <c r="H156" s="386"/>
      <c r="I156" s="100"/>
      <c r="J156" s="72"/>
      <c r="K156" s="73"/>
      <c r="L156" s="73"/>
      <c r="M156" s="100"/>
      <c r="N156" s="72"/>
      <c r="O156" s="73"/>
      <c r="P156" s="73"/>
      <c r="Q156" s="100"/>
      <c r="R156" s="72"/>
      <c r="S156" s="73"/>
      <c r="T156" s="73"/>
      <c r="U156" s="100"/>
      <c r="V156" s="72"/>
      <c r="W156" s="73"/>
      <c r="X156" s="73"/>
      <c r="Y156" s="145"/>
    </row>
    <row r="157" spans="1:26" outlineLevel="1" x14ac:dyDescent="0.2">
      <c r="A157" s="75"/>
      <c r="B157" s="460" t="s">
        <v>446</v>
      </c>
      <c r="C157" s="189"/>
      <c r="D157" s="183"/>
      <c r="E157" s="270"/>
      <c r="F157" s="70"/>
      <c r="G157" s="77"/>
      <c r="H157" s="385">
        <f>ROUND(F157*G157,0)</f>
        <v>0</v>
      </c>
      <c r="I157" s="307"/>
      <c r="J157" s="70"/>
      <c r="K157" s="77"/>
      <c r="L157" s="78">
        <f>ROUND(J157*K157,0)</f>
        <v>0</v>
      </c>
      <c r="M157" s="307"/>
      <c r="N157" s="70"/>
      <c r="O157" s="77"/>
      <c r="P157" s="78">
        <f>ROUND(N157*O157,0)</f>
        <v>0</v>
      </c>
      <c r="Q157" s="307"/>
      <c r="R157" s="70"/>
      <c r="S157" s="77"/>
      <c r="T157" s="78">
        <f>ROUND(R157*S157,0)</f>
        <v>0</v>
      </c>
      <c r="U157" s="307"/>
      <c r="V157" s="70"/>
      <c r="W157" s="77"/>
      <c r="X157" s="78">
        <f>ROUND(V157*W157,0)</f>
        <v>0</v>
      </c>
      <c r="Y157" s="136">
        <f>H157+L157+T157+X157+P157</f>
        <v>0</v>
      </c>
    </row>
    <row r="158" spans="1:26" outlineLevel="1" x14ac:dyDescent="0.2">
      <c r="A158" s="75"/>
      <c r="B158" s="460" t="s">
        <v>446</v>
      </c>
      <c r="C158" s="189"/>
      <c r="D158" s="183"/>
      <c r="E158" s="270"/>
      <c r="F158" s="70"/>
      <c r="G158" s="77"/>
      <c r="H158" s="385">
        <f t="shared" ref="H158:H159" si="94">ROUND(F158*G158,0)</f>
        <v>0</v>
      </c>
      <c r="I158" s="307"/>
      <c r="J158" s="70"/>
      <c r="K158" s="77"/>
      <c r="L158" s="78">
        <f t="shared" ref="L158:L159" si="95">ROUND(J158*K158,0)</f>
        <v>0</v>
      </c>
      <c r="M158" s="307"/>
      <c r="N158" s="70"/>
      <c r="O158" s="77"/>
      <c r="P158" s="78">
        <f t="shared" ref="P158:P159" si="96">ROUND(N158*O158,0)</f>
        <v>0</v>
      </c>
      <c r="Q158" s="307"/>
      <c r="R158" s="70"/>
      <c r="S158" s="77"/>
      <c r="T158" s="78">
        <f t="shared" ref="T158:T159" si="97">ROUND(R158*S158,0)</f>
        <v>0</v>
      </c>
      <c r="U158" s="307"/>
      <c r="V158" s="70"/>
      <c r="W158" s="77"/>
      <c r="X158" s="78">
        <f t="shared" ref="X158:X159" si="98">ROUND(V158*W158,0)</f>
        <v>0</v>
      </c>
      <c r="Y158" s="136">
        <f>H158+L158+T158+X158+P158</f>
        <v>0</v>
      </c>
    </row>
    <row r="159" spans="1:26" outlineLevel="1" x14ac:dyDescent="0.2">
      <c r="A159" s="75"/>
      <c r="B159" s="460" t="s">
        <v>446</v>
      </c>
      <c r="C159" s="189"/>
      <c r="D159" s="183"/>
      <c r="E159" s="270"/>
      <c r="F159" s="70"/>
      <c r="G159" s="77"/>
      <c r="H159" s="385">
        <f t="shared" si="94"/>
        <v>0</v>
      </c>
      <c r="I159" s="307"/>
      <c r="J159" s="70"/>
      <c r="K159" s="77"/>
      <c r="L159" s="78">
        <f t="shared" si="95"/>
        <v>0</v>
      </c>
      <c r="M159" s="307"/>
      <c r="N159" s="70"/>
      <c r="O159" s="77"/>
      <c r="P159" s="78">
        <f t="shared" si="96"/>
        <v>0</v>
      </c>
      <c r="Q159" s="307"/>
      <c r="R159" s="70"/>
      <c r="S159" s="77"/>
      <c r="T159" s="78">
        <f t="shared" si="97"/>
        <v>0</v>
      </c>
      <c r="U159" s="307"/>
      <c r="V159" s="70"/>
      <c r="W159" s="77"/>
      <c r="X159" s="78">
        <f t="shared" si="98"/>
        <v>0</v>
      </c>
      <c r="Y159" s="136">
        <f>H159+L159+T159+X159+P159</f>
        <v>0</v>
      </c>
    </row>
    <row r="160" spans="1:26" s="6" customFormat="1" outlineLevel="1" x14ac:dyDescent="0.2">
      <c r="A160" s="94"/>
      <c r="B160" s="76"/>
      <c r="C160" s="200"/>
      <c r="D160" s="191"/>
      <c r="E160" s="186"/>
      <c r="F160" s="72"/>
      <c r="G160" s="73"/>
      <c r="H160" s="386"/>
      <c r="I160" s="100"/>
      <c r="J160" s="72"/>
      <c r="K160" s="73"/>
      <c r="L160" s="73"/>
      <c r="M160" s="100"/>
      <c r="N160" s="72"/>
      <c r="O160" s="73"/>
      <c r="P160" s="73"/>
      <c r="Q160" s="100"/>
      <c r="R160" s="72"/>
      <c r="S160" s="73"/>
      <c r="T160" s="73"/>
      <c r="U160" s="100"/>
      <c r="V160" s="72"/>
      <c r="W160" s="73"/>
      <c r="X160" s="73"/>
      <c r="Y160" s="145"/>
      <c r="Z160"/>
    </row>
    <row r="161" spans="1:26" s="3" customFormat="1" outlineLevel="1" x14ac:dyDescent="0.2">
      <c r="A161" s="111" t="s">
        <v>95</v>
      </c>
      <c r="B161" s="111"/>
      <c r="C161" s="192"/>
      <c r="D161" s="193"/>
      <c r="E161" s="187"/>
      <c r="F161" s="112"/>
      <c r="G161" s="113"/>
      <c r="H161" s="387">
        <f>SUM(H149:H160)</f>
        <v>0</v>
      </c>
      <c r="I161" s="115"/>
      <c r="J161" s="112"/>
      <c r="K161" s="113"/>
      <c r="L161" s="114">
        <f>SUM(L149:L160)</f>
        <v>0</v>
      </c>
      <c r="M161" s="115"/>
      <c r="N161" s="112"/>
      <c r="O161" s="113"/>
      <c r="P161" s="114">
        <f>SUM(P149:P160)</f>
        <v>0</v>
      </c>
      <c r="Q161" s="115"/>
      <c r="R161" s="112"/>
      <c r="S161" s="113"/>
      <c r="T161" s="114">
        <f>SUM(T149:T160)</f>
        <v>0</v>
      </c>
      <c r="U161" s="115"/>
      <c r="V161" s="112"/>
      <c r="W161" s="113"/>
      <c r="X161" s="114">
        <f>SUM(X149:X160)</f>
        <v>0</v>
      </c>
      <c r="Y161" s="137">
        <f>SUM(Y149:Y160)</f>
        <v>0</v>
      </c>
      <c r="Z161" t="str">
        <f>IF(SUM(H161,L161,P161,T161,X161)=Y161,"Ties", "ERROR")</f>
        <v>Ties</v>
      </c>
    </row>
    <row r="162" spans="1:26" outlineLevel="1" x14ac:dyDescent="0.2">
      <c r="A162" s="80"/>
      <c r="B162" s="80"/>
      <c r="C162" s="178"/>
      <c r="D162" s="179"/>
      <c r="E162" s="161"/>
      <c r="F162" s="300"/>
      <c r="G162" s="332"/>
      <c r="H162" s="388"/>
      <c r="I162" s="79"/>
      <c r="J162" s="70"/>
      <c r="K162" s="95"/>
      <c r="L162" s="102"/>
      <c r="M162" s="79"/>
      <c r="N162" s="70"/>
      <c r="O162" s="95"/>
      <c r="P162" s="102"/>
      <c r="Q162" s="79"/>
      <c r="R162" s="70"/>
      <c r="S162" s="95"/>
      <c r="T162" s="102"/>
      <c r="U162" s="79"/>
      <c r="V162" s="70"/>
      <c r="W162" s="95"/>
      <c r="X162" s="102"/>
      <c r="Y162" s="146"/>
    </row>
    <row r="163" spans="1:26" outlineLevel="1" x14ac:dyDescent="0.2">
      <c r="A163" s="67" t="s">
        <v>452</v>
      </c>
      <c r="B163" s="80"/>
      <c r="C163" s="178"/>
      <c r="D163" s="179"/>
      <c r="E163" s="161"/>
      <c r="F163" s="271"/>
      <c r="G163" s="302"/>
      <c r="H163" s="388"/>
      <c r="I163" s="79"/>
      <c r="J163" s="300"/>
      <c r="K163" s="332"/>
      <c r="L163" s="102"/>
      <c r="M163" s="79"/>
      <c r="N163" s="300"/>
      <c r="O163" s="332"/>
      <c r="P163" s="102"/>
      <c r="Q163" s="79"/>
      <c r="R163" s="300"/>
      <c r="S163" s="332"/>
      <c r="T163" s="102"/>
      <c r="U163" s="79"/>
      <c r="V163" s="300"/>
      <c r="W163" s="332"/>
      <c r="X163" s="102"/>
      <c r="Y163" s="146"/>
    </row>
    <row r="164" spans="1:26" outlineLevel="1" x14ac:dyDescent="0.2">
      <c r="A164" s="80"/>
      <c r="B164" s="80"/>
      <c r="C164" s="178"/>
      <c r="D164" s="179"/>
      <c r="E164" s="161"/>
      <c r="F164" s="271"/>
      <c r="G164" s="302"/>
      <c r="H164" s="388"/>
      <c r="I164" s="79"/>
      <c r="J164" s="271"/>
      <c r="K164" s="302"/>
      <c r="L164" s="102"/>
      <c r="M164" s="79"/>
      <c r="N164" s="271"/>
      <c r="O164" s="302"/>
      <c r="P164" s="102"/>
      <c r="Q164" s="79"/>
      <c r="R164" s="271"/>
      <c r="S164" s="302"/>
      <c r="T164" s="102"/>
      <c r="U164" s="79"/>
      <c r="V164" s="271"/>
      <c r="W164" s="302"/>
      <c r="X164" s="102"/>
      <c r="Y164" s="146"/>
    </row>
    <row r="165" spans="1:26" s="3" customFormat="1" outlineLevel="1" x14ac:dyDescent="0.2">
      <c r="A165" s="67" t="s">
        <v>123</v>
      </c>
      <c r="B165" s="67"/>
      <c r="C165" s="194"/>
      <c r="D165" s="188"/>
      <c r="E165" s="186"/>
      <c r="F165" s="43"/>
      <c r="G165" s="50"/>
      <c r="H165" s="384"/>
      <c r="I165" s="100"/>
      <c r="J165" s="43"/>
      <c r="K165" s="50"/>
      <c r="L165" s="98"/>
      <c r="M165" s="100"/>
      <c r="N165" s="43"/>
      <c r="O165" s="50"/>
      <c r="P165" s="98"/>
      <c r="Q165" s="100"/>
      <c r="R165" s="43"/>
      <c r="S165" s="50"/>
      <c r="T165" s="98"/>
      <c r="U165" s="100"/>
      <c r="V165" s="43"/>
      <c r="W165" s="50"/>
      <c r="X165" s="98"/>
      <c r="Y165" s="145"/>
      <c r="Z165"/>
    </row>
    <row r="166" spans="1:26" outlineLevel="1" x14ac:dyDescent="0.2">
      <c r="A166" s="75"/>
      <c r="B166" s="460" t="s">
        <v>447</v>
      </c>
      <c r="C166" s="182"/>
      <c r="D166" s="183"/>
      <c r="E166" s="270"/>
      <c r="F166" s="271"/>
      <c r="G166" s="278"/>
      <c r="H166" s="385">
        <f>'5a. Sub Detail Budget'!H266</f>
        <v>0</v>
      </c>
      <c r="I166" s="307"/>
      <c r="J166" s="271"/>
      <c r="K166" s="279"/>
      <c r="L166" s="78">
        <f>'5a. Sub Detail Budget'!L266</f>
        <v>0</v>
      </c>
      <c r="M166" s="307"/>
      <c r="N166" s="271"/>
      <c r="O166" s="279"/>
      <c r="P166" s="78">
        <f>'5a. Sub Detail Budget'!P266</f>
        <v>0</v>
      </c>
      <c r="Q166" s="307"/>
      <c r="R166" s="271"/>
      <c r="S166" s="279"/>
      <c r="T166" s="78">
        <f>'5a. Sub Detail Budget'!T266</f>
        <v>0</v>
      </c>
      <c r="U166" s="307"/>
      <c r="V166" s="271"/>
      <c r="W166" s="279"/>
      <c r="X166" s="78">
        <f>'5a. Sub Detail Budget'!X266</f>
        <v>0</v>
      </c>
      <c r="Y166" s="136">
        <f>H166+L166+T166+X166+P166</f>
        <v>0</v>
      </c>
    </row>
    <row r="167" spans="1:26" outlineLevel="1" x14ac:dyDescent="0.2">
      <c r="A167" s="75"/>
      <c r="B167" s="460" t="s">
        <v>447</v>
      </c>
      <c r="C167" s="182"/>
      <c r="D167" s="183"/>
      <c r="E167" s="270"/>
      <c r="F167" s="271"/>
      <c r="G167" s="278"/>
      <c r="H167" s="385">
        <f>'5b. Sub Detail Budget'!H266</f>
        <v>0</v>
      </c>
      <c r="I167" s="307"/>
      <c r="J167" s="271"/>
      <c r="K167" s="279"/>
      <c r="L167" s="78">
        <f>'5b. Sub Detail Budget'!L266</f>
        <v>0</v>
      </c>
      <c r="M167" s="307"/>
      <c r="N167" s="271"/>
      <c r="O167" s="279"/>
      <c r="P167" s="78">
        <f>'5b. Sub Detail Budget'!P266</f>
        <v>0</v>
      </c>
      <c r="Q167" s="307"/>
      <c r="R167" s="271"/>
      <c r="S167" s="279"/>
      <c r="T167" s="78">
        <f>'5b. Sub Detail Budget'!T266</f>
        <v>0</v>
      </c>
      <c r="U167" s="307"/>
      <c r="V167" s="271"/>
      <c r="W167" s="279"/>
      <c r="X167" s="78">
        <f>'5b. Sub Detail Budget'!X266</f>
        <v>0</v>
      </c>
      <c r="Y167" s="136">
        <f>H167+L167+T167+X167+P167</f>
        <v>0</v>
      </c>
    </row>
    <row r="168" spans="1:26" outlineLevel="1" x14ac:dyDescent="0.2">
      <c r="A168" s="75"/>
      <c r="B168" s="460" t="s">
        <v>447</v>
      </c>
      <c r="C168" s="182"/>
      <c r="D168" s="183"/>
      <c r="E168" s="270"/>
      <c r="F168" s="271"/>
      <c r="G168" s="278"/>
      <c r="H168" s="385">
        <f>'5c. Sub Detail Budget '!H266</f>
        <v>0</v>
      </c>
      <c r="I168" s="307"/>
      <c r="J168" s="271"/>
      <c r="K168" s="279"/>
      <c r="L168" s="78">
        <f>'5c. Sub Detail Budget '!L266</f>
        <v>0</v>
      </c>
      <c r="M168" s="307"/>
      <c r="N168" s="271"/>
      <c r="O168" s="279"/>
      <c r="P168" s="78">
        <f>'5c. Sub Detail Budget '!P266</f>
        <v>0</v>
      </c>
      <c r="Q168" s="307"/>
      <c r="R168" s="271"/>
      <c r="S168" s="279"/>
      <c r="T168" s="78">
        <f>'5c. Sub Detail Budget '!T266</f>
        <v>0</v>
      </c>
      <c r="U168" s="307"/>
      <c r="V168" s="271"/>
      <c r="W168" s="279"/>
      <c r="X168" s="78">
        <f>'5c. Sub Detail Budget '!X266</f>
        <v>0</v>
      </c>
      <c r="Y168" s="136">
        <f>H168+L168+T168+X168+P168</f>
        <v>0</v>
      </c>
    </row>
    <row r="169" spans="1:26" s="6" customFormat="1" outlineLevel="1" x14ac:dyDescent="0.2">
      <c r="A169" s="76"/>
      <c r="B169" s="76"/>
      <c r="C169" s="324"/>
      <c r="D169" s="191"/>
      <c r="E169" s="270"/>
      <c r="F169" s="42"/>
      <c r="G169" s="279"/>
      <c r="H169" s="385"/>
      <c r="I169" s="100"/>
      <c r="J169" s="335"/>
      <c r="K169" s="336"/>
      <c r="L169" s="73"/>
      <c r="M169" s="100"/>
      <c r="N169" s="335"/>
      <c r="O169" s="336"/>
      <c r="P169" s="73"/>
      <c r="Q169" s="100"/>
      <c r="R169" s="335"/>
      <c r="S169" s="336"/>
      <c r="T169" s="73"/>
      <c r="U169" s="100"/>
      <c r="V169" s="335"/>
      <c r="W169" s="336"/>
      <c r="X169" s="73"/>
      <c r="Y169" s="145"/>
      <c r="Z169"/>
    </row>
    <row r="170" spans="1:26" s="3" customFormat="1" outlineLevel="1" x14ac:dyDescent="0.2">
      <c r="A170" s="111" t="s">
        <v>96</v>
      </c>
      <c r="B170" s="111"/>
      <c r="C170" s="192"/>
      <c r="D170" s="193"/>
      <c r="E170" s="187"/>
      <c r="F170" s="333"/>
      <c r="G170" s="334"/>
      <c r="H170" s="387">
        <f>SUM(H162:H169)</f>
        <v>0</v>
      </c>
      <c r="I170" s="115"/>
      <c r="J170" s="112"/>
      <c r="K170" s="113"/>
      <c r="L170" s="114">
        <f>SUM(L162:L169)</f>
        <v>0</v>
      </c>
      <c r="M170" s="115"/>
      <c r="N170" s="112"/>
      <c r="O170" s="113"/>
      <c r="P170" s="114">
        <f>SUM(P162:P169)</f>
        <v>0</v>
      </c>
      <c r="Q170" s="115"/>
      <c r="R170" s="112"/>
      <c r="S170" s="113"/>
      <c r="T170" s="114">
        <f>SUM(T162:T169)</f>
        <v>0</v>
      </c>
      <c r="U170" s="115"/>
      <c r="V170" s="112"/>
      <c r="W170" s="113"/>
      <c r="X170" s="114">
        <f>SUM(X162:X169)</f>
        <v>0</v>
      </c>
      <c r="Y170" s="137">
        <f>SUM(Y162:Y169)</f>
        <v>0</v>
      </c>
      <c r="Z170" t="str">
        <f>IF(SUM(H170,L170,P170,T170,X170)=Y170,"Ties", "ERROR")</f>
        <v>Ties</v>
      </c>
    </row>
    <row r="171" spans="1:26" outlineLevel="1" x14ac:dyDescent="0.2">
      <c r="A171" s="84"/>
      <c r="B171" s="84"/>
      <c r="C171" s="171"/>
      <c r="D171" s="172"/>
      <c r="E171" s="162"/>
      <c r="F171" s="85"/>
      <c r="G171" s="86"/>
      <c r="H171" s="389"/>
      <c r="I171" s="88"/>
      <c r="J171" s="85"/>
      <c r="K171" s="86"/>
      <c r="L171" s="87"/>
      <c r="M171" s="88"/>
      <c r="N171" s="85"/>
      <c r="O171" s="86"/>
      <c r="P171" s="87"/>
      <c r="Q171" s="88"/>
      <c r="R171" s="85"/>
      <c r="S171" s="86"/>
      <c r="T171" s="87"/>
      <c r="U171" s="88"/>
      <c r="V171" s="85"/>
      <c r="W171" s="86"/>
      <c r="X171" s="87"/>
      <c r="Y171" s="139"/>
    </row>
    <row r="172" spans="1:26" s="3" customFormat="1" ht="13.5" thickBot="1" x14ac:dyDescent="0.25">
      <c r="A172" s="44" t="s">
        <v>97</v>
      </c>
      <c r="B172" s="44"/>
      <c r="C172" s="173"/>
      <c r="D172" s="174"/>
      <c r="E172" s="163"/>
      <c r="F172" s="45"/>
      <c r="G172" s="46"/>
      <c r="H172" s="390">
        <f>H148+H161+H170</f>
        <v>0</v>
      </c>
      <c r="I172" s="48"/>
      <c r="J172" s="45"/>
      <c r="K172" s="46"/>
      <c r="L172" s="47">
        <f>L148+L161+L170</f>
        <v>0</v>
      </c>
      <c r="M172" s="48"/>
      <c r="N172" s="45"/>
      <c r="O172" s="46"/>
      <c r="P172" s="47">
        <f>P148+P161+P170</f>
        <v>0</v>
      </c>
      <c r="Q172" s="48"/>
      <c r="R172" s="45"/>
      <c r="S172" s="46"/>
      <c r="T172" s="47">
        <f>T148+T161+T170</f>
        <v>0</v>
      </c>
      <c r="U172" s="48"/>
      <c r="V172" s="45"/>
      <c r="W172" s="46"/>
      <c r="X172" s="47">
        <f>X148+X161+X170</f>
        <v>0</v>
      </c>
      <c r="Y172" s="140">
        <f>Y148+Y161+Y170</f>
        <v>0</v>
      </c>
      <c r="Z172" t="str">
        <f>IF(SUM(H172,L172,P172,T172,X172)=Y172,"Ties", "ERROR")</f>
        <v>Ties</v>
      </c>
    </row>
    <row r="173" spans="1:26" s="23" customFormat="1" ht="13.5" thickBot="1" x14ac:dyDescent="0.25">
      <c r="A173" s="24"/>
      <c r="B173" s="24"/>
      <c r="C173" s="35"/>
      <c r="D173" s="35"/>
      <c r="E173" s="33"/>
      <c r="F173" s="34"/>
      <c r="G173" s="36"/>
      <c r="H173" s="380"/>
      <c r="I173" s="33"/>
      <c r="J173" s="34"/>
      <c r="K173" s="36"/>
      <c r="L173" s="312"/>
      <c r="M173" s="33"/>
      <c r="N173" s="34"/>
      <c r="O173" s="36"/>
      <c r="P173" s="312"/>
      <c r="Q173" s="33"/>
      <c r="R173" s="34"/>
      <c r="S173" s="36"/>
      <c r="T173" s="312"/>
      <c r="U173" s="33"/>
      <c r="V173" s="34"/>
      <c r="W173" s="36"/>
      <c r="X173" s="312"/>
      <c r="Y173" s="312"/>
      <c r="Z173"/>
    </row>
    <row r="174" spans="1:26" s="1" customFormat="1" outlineLevel="1" x14ac:dyDescent="0.2">
      <c r="A174" s="41" t="s">
        <v>449</v>
      </c>
      <c r="B174" s="41"/>
      <c r="C174" s="40"/>
      <c r="D174" s="40"/>
      <c r="E174" s="29"/>
      <c r="F174" s="30"/>
      <c r="G174" s="31"/>
      <c r="H174" s="367"/>
      <c r="I174" s="29"/>
      <c r="J174" s="30"/>
      <c r="K174" s="31"/>
      <c r="L174" s="32"/>
      <c r="M174" s="29"/>
      <c r="N174" s="30"/>
      <c r="O174" s="31"/>
      <c r="P174" s="32"/>
      <c r="Q174" s="29"/>
      <c r="R174" s="30"/>
      <c r="S174" s="31"/>
      <c r="T174" s="32"/>
      <c r="U174" s="29"/>
      <c r="V174" s="30"/>
      <c r="W174" s="31"/>
      <c r="X174" s="32"/>
      <c r="Y174" s="32"/>
      <c r="Z174"/>
    </row>
    <row r="175" spans="1:26" s="12" customFormat="1" outlineLevel="1" x14ac:dyDescent="0.2">
      <c r="A175" s="89"/>
      <c r="B175" s="89"/>
      <c r="C175" s="164"/>
      <c r="D175" s="165"/>
      <c r="E175" s="159"/>
      <c r="F175" s="90"/>
      <c r="G175" s="91"/>
      <c r="H175" s="383"/>
      <c r="I175" s="92"/>
      <c r="J175" s="90"/>
      <c r="K175" s="91"/>
      <c r="L175" s="91"/>
      <c r="M175" s="92"/>
      <c r="N175" s="90"/>
      <c r="O175" s="91"/>
      <c r="P175" s="91"/>
      <c r="Q175" s="92"/>
      <c r="R175" s="90"/>
      <c r="S175" s="91"/>
      <c r="T175" s="91"/>
      <c r="U175" s="92"/>
      <c r="V175" s="90"/>
      <c r="W175" s="91"/>
      <c r="X175" s="91"/>
      <c r="Y175" s="141"/>
      <c r="Z175"/>
    </row>
    <row r="176" spans="1:26" s="14" customFormat="1" outlineLevel="1" x14ac:dyDescent="0.2">
      <c r="A176" s="67" t="s">
        <v>98</v>
      </c>
      <c r="B176" s="66"/>
      <c r="C176" s="180"/>
      <c r="D176" s="181"/>
      <c r="E176" s="175"/>
      <c r="F176" s="104"/>
      <c r="G176" s="105"/>
      <c r="H176" s="391"/>
      <c r="I176" s="106"/>
      <c r="J176" s="104"/>
      <c r="K176" s="105"/>
      <c r="L176" s="105"/>
      <c r="M176" s="106"/>
      <c r="N176" s="104"/>
      <c r="O176" s="105"/>
      <c r="P176" s="105"/>
      <c r="Q176" s="106"/>
      <c r="R176" s="104"/>
      <c r="S176" s="105"/>
      <c r="T176" s="105"/>
      <c r="U176" s="106"/>
      <c r="V176" s="104"/>
      <c r="W176" s="105"/>
      <c r="X176" s="105"/>
      <c r="Y176" s="147"/>
      <c r="Z176"/>
    </row>
    <row r="177" spans="1:26" outlineLevel="1" x14ac:dyDescent="0.2">
      <c r="A177" s="75"/>
      <c r="B177" s="460" t="s">
        <v>448</v>
      </c>
      <c r="C177" s="182"/>
      <c r="D177" s="183"/>
      <c r="E177" s="270" t="s">
        <v>140</v>
      </c>
      <c r="F177" s="70"/>
      <c r="G177" s="77"/>
      <c r="H177" s="385">
        <f>ROUND(F177*G177,0)</f>
        <v>0</v>
      </c>
      <c r="I177" s="337" t="s">
        <v>140</v>
      </c>
      <c r="J177" s="70"/>
      <c r="K177" s="73"/>
      <c r="L177" s="78">
        <f>ROUND(J177*K177,0)</f>
        <v>0</v>
      </c>
      <c r="M177" s="337" t="s">
        <v>140</v>
      </c>
      <c r="N177" s="70"/>
      <c r="O177" s="73"/>
      <c r="P177" s="78">
        <f>ROUND(N177*O177,0)</f>
        <v>0</v>
      </c>
      <c r="Q177" s="337" t="s">
        <v>140</v>
      </c>
      <c r="R177" s="70"/>
      <c r="S177" s="73"/>
      <c r="T177" s="78">
        <f>ROUND(R177*S177,0)</f>
        <v>0</v>
      </c>
      <c r="U177" s="337" t="s">
        <v>140</v>
      </c>
      <c r="V177" s="70"/>
      <c r="W177" s="73"/>
      <c r="X177" s="78">
        <f>ROUND(V177*W177,0)</f>
        <v>0</v>
      </c>
      <c r="Y177" s="136">
        <f>H177+L177+T177+X177+P177</f>
        <v>0</v>
      </c>
    </row>
    <row r="178" spans="1:26" outlineLevel="1" x14ac:dyDescent="0.2">
      <c r="A178" s="75"/>
      <c r="B178" s="460" t="s">
        <v>448</v>
      </c>
      <c r="C178" s="182"/>
      <c r="D178" s="183"/>
      <c r="E178" s="270" t="s">
        <v>140</v>
      </c>
      <c r="F178" s="70"/>
      <c r="G178" s="77"/>
      <c r="H178" s="385">
        <f t="shared" ref="H178:H179" si="99">ROUND(F178*G178,0)</f>
        <v>0</v>
      </c>
      <c r="I178" s="307" t="s">
        <v>140</v>
      </c>
      <c r="J178" s="70"/>
      <c r="K178" s="73"/>
      <c r="L178" s="78">
        <f t="shared" ref="L178:L179" si="100">ROUND(J178*K178,0)</f>
        <v>0</v>
      </c>
      <c r="M178" s="307" t="s">
        <v>140</v>
      </c>
      <c r="N178" s="70"/>
      <c r="O178" s="73"/>
      <c r="P178" s="78">
        <f t="shared" ref="P178:P179" si="101">ROUND(N178*O178,0)</f>
        <v>0</v>
      </c>
      <c r="Q178" s="307" t="s">
        <v>140</v>
      </c>
      <c r="R178" s="70"/>
      <c r="S178" s="73"/>
      <c r="T178" s="78">
        <f t="shared" ref="T178:T179" si="102">ROUND(R178*S178,0)</f>
        <v>0</v>
      </c>
      <c r="U178" s="307" t="s">
        <v>140</v>
      </c>
      <c r="V178" s="70"/>
      <c r="W178" s="73"/>
      <c r="X178" s="78">
        <f t="shared" ref="X178:X179" si="103">ROUND(V178*W178,0)</f>
        <v>0</v>
      </c>
      <c r="Y178" s="136">
        <f>H178+L178+T178+X178+P178</f>
        <v>0</v>
      </c>
    </row>
    <row r="179" spans="1:26" outlineLevel="1" x14ac:dyDescent="0.2">
      <c r="A179" s="75"/>
      <c r="B179" s="460" t="s">
        <v>22</v>
      </c>
      <c r="C179" s="182"/>
      <c r="D179" s="183"/>
      <c r="E179" s="270" t="s">
        <v>140</v>
      </c>
      <c r="F179" s="70"/>
      <c r="G179" s="77"/>
      <c r="H179" s="385">
        <f t="shared" si="99"/>
        <v>0</v>
      </c>
      <c r="I179" s="338" t="s">
        <v>140</v>
      </c>
      <c r="J179" s="70"/>
      <c r="K179" s="73"/>
      <c r="L179" s="78">
        <f t="shared" si="100"/>
        <v>0</v>
      </c>
      <c r="M179" s="338" t="s">
        <v>140</v>
      </c>
      <c r="N179" s="70"/>
      <c r="O179" s="73"/>
      <c r="P179" s="78">
        <f t="shared" si="101"/>
        <v>0</v>
      </c>
      <c r="Q179" s="338" t="s">
        <v>140</v>
      </c>
      <c r="R179" s="70"/>
      <c r="S179" s="73"/>
      <c r="T179" s="78">
        <f t="shared" si="102"/>
        <v>0</v>
      </c>
      <c r="U179" s="338" t="s">
        <v>140</v>
      </c>
      <c r="V179" s="70"/>
      <c r="W179" s="73"/>
      <c r="X179" s="78">
        <f t="shared" si="103"/>
        <v>0</v>
      </c>
      <c r="Y179" s="136">
        <f>H179+L179+T179+X179+P179</f>
        <v>0</v>
      </c>
    </row>
    <row r="180" spans="1:26" outlineLevel="1" x14ac:dyDescent="0.2">
      <c r="A180" s="84"/>
      <c r="B180" s="84"/>
      <c r="C180" s="184"/>
      <c r="D180" s="185"/>
      <c r="E180" s="177"/>
      <c r="F180" s="85"/>
      <c r="G180" s="96"/>
      <c r="H180" s="392"/>
      <c r="I180" s="107"/>
      <c r="J180" s="85"/>
      <c r="K180" s="96"/>
      <c r="L180" s="96"/>
      <c r="M180" s="107"/>
      <c r="N180" s="85"/>
      <c r="O180" s="96"/>
      <c r="P180" s="96"/>
      <c r="Q180" s="107"/>
      <c r="R180" s="85"/>
      <c r="S180" s="96"/>
      <c r="T180" s="96"/>
      <c r="U180" s="107"/>
      <c r="V180" s="85"/>
      <c r="W180" s="96"/>
      <c r="X180" s="96"/>
      <c r="Y180" s="143"/>
    </row>
    <row r="181" spans="1:26" s="3" customFormat="1" ht="13.5" thickBot="1" x14ac:dyDescent="0.25">
      <c r="A181" s="44" t="s">
        <v>99</v>
      </c>
      <c r="B181" s="44"/>
      <c r="C181" s="173"/>
      <c r="D181" s="174"/>
      <c r="E181" s="163"/>
      <c r="F181" s="45"/>
      <c r="G181" s="46"/>
      <c r="H181" s="390">
        <f>SUM(H176:H180)</f>
        <v>0</v>
      </c>
      <c r="I181" s="48"/>
      <c r="J181" s="45"/>
      <c r="K181" s="46"/>
      <c r="L181" s="47">
        <f>SUM(L176:L180)</f>
        <v>0</v>
      </c>
      <c r="M181" s="48"/>
      <c r="N181" s="45"/>
      <c r="O181" s="46"/>
      <c r="P181" s="47">
        <f>SUM(P176:P180)</f>
        <v>0</v>
      </c>
      <c r="Q181" s="48"/>
      <c r="R181" s="45"/>
      <c r="S181" s="46"/>
      <c r="T181" s="47">
        <f>SUM(T176:T180)</f>
        <v>0</v>
      </c>
      <c r="U181" s="48"/>
      <c r="V181" s="45"/>
      <c r="W181" s="46"/>
      <c r="X181" s="47">
        <f>SUM(X176:X180)</f>
        <v>0</v>
      </c>
      <c r="Y181" s="140">
        <f>SUM(Y176:Y180)</f>
        <v>0</v>
      </c>
      <c r="Z181" t="str">
        <f>IF(SUM(H181,L181,P181,T181,X181)=Y181,"Ties", "ERROR")</f>
        <v>Ties</v>
      </c>
    </row>
    <row r="182" spans="1:26" s="23" customFormat="1" ht="13.5" thickBot="1" x14ac:dyDescent="0.25">
      <c r="A182" s="24"/>
      <c r="B182" s="24"/>
      <c r="C182" s="35"/>
      <c r="D182" s="35"/>
      <c r="E182" s="33"/>
      <c r="F182" s="34"/>
      <c r="G182" s="36"/>
      <c r="H182" s="380"/>
      <c r="I182" s="33"/>
      <c r="J182" s="34"/>
      <c r="K182" s="36"/>
      <c r="L182" s="312"/>
      <c r="M182" s="33"/>
      <c r="N182" s="34"/>
      <c r="O182" s="36"/>
      <c r="P182" s="312"/>
      <c r="Q182" s="33"/>
      <c r="R182" s="34"/>
      <c r="S182" s="36"/>
      <c r="T182" s="312"/>
      <c r="U182" s="33"/>
      <c r="V182" s="34"/>
      <c r="W182" s="36"/>
      <c r="X182" s="312"/>
      <c r="Y182" s="312"/>
      <c r="Z182"/>
    </row>
    <row r="183" spans="1:26" s="1" customFormat="1" outlineLevel="1" x14ac:dyDescent="0.2">
      <c r="A183" s="41" t="s">
        <v>426</v>
      </c>
      <c r="B183" s="41"/>
      <c r="C183" s="40"/>
      <c r="D183" s="40"/>
      <c r="E183" s="29"/>
      <c r="F183" s="30"/>
      <c r="G183" s="31"/>
      <c r="H183" s="393"/>
      <c r="I183" s="29"/>
      <c r="J183" s="30"/>
      <c r="K183" s="31"/>
      <c r="L183" s="325"/>
      <c r="M183" s="29"/>
      <c r="N183" s="30"/>
      <c r="O183" s="31"/>
      <c r="P183" s="325"/>
      <c r="Q183" s="29"/>
      <c r="R183" s="30"/>
      <c r="S183" s="31"/>
      <c r="T183" s="325"/>
      <c r="U183" s="29"/>
      <c r="V183" s="30"/>
      <c r="W183" s="31"/>
      <c r="X183" s="32"/>
      <c r="Y183" s="32"/>
      <c r="Z183"/>
    </row>
    <row r="184" spans="1:26" s="12" customFormat="1" outlineLevel="1" x14ac:dyDescent="0.2">
      <c r="A184" s="89"/>
      <c r="B184" s="89"/>
      <c r="C184" s="164"/>
      <c r="D184" s="165"/>
      <c r="E184" s="159"/>
      <c r="F184" s="90"/>
      <c r="G184" s="91"/>
      <c r="H184" s="377"/>
      <c r="I184" s="159"/>
      <c r="J184" s="90"/>
      <c r="K184" s="91"/>
      <c r="L184" s="249"/>
      <c r="M184" s="159"/>
      <c r="N184" s="90"/>
      <c r="O184" s="91"/>
      <c r="P184" s="249"/>
      <c r="Q184" s="159"/>
      <c r="R184" s="90"/>
      <c r="S184" s="91"/>
      <c r="T184" s="249"/>
      <c r="U184" s="159"/>
      <c r="V184" s="90"/>
      <c r="W184" s="91"/>
      <c r="X184" s="91"/>
      <c r="Y184" s="141"/>
      <c r="Z184"/>
    </row>
    <row r="185" spans="1:26" s="4" customFormat="1" outlineLevel="1" x14ac:dyDescent="0.2">
      <c r="A185" s="66" t="str">
        <f>A34</f>
        <v>&lt;Head Office&gt;</v>
      </c>
      <c r="B185" s="82"/>
      <c r="C185" s="166"/>
      <c r="D185" s="167"/>
      <c r="E185" s="160"/>
      <c r="F185" s="71"/>
      <c r="G185" s="73"/>
      <c r="H185" s="370"/>
      <c r="I185" s="160"/>
      <c r="J185" s="71"/>
      <c r="K185" s="73"/>
      <c r="L185" s="260"/>
      <c r="M185" s="160"/>
      <c r="N185" s="71"/>
      <c r="O185" s="73"/>
      <c r="P185" s="260"/>
      <c r="Q185" s="160"/>
      <c r="R185" s="71"/>
      <c r="S185" s="73"/>
      <c r="T185" s="260"/>
      <c r="U185" s="160"/>
      <c r="V185" s="71"/>
      <c r="W185" s="73"/>
      <c r="X185" s="73"/>
      <c r="Y185" s="135"/>
      <c r="Z185"/>
    </row>
    <row r="186" spans="1:26" outlineLevel="1" x14ac:dyDescent="0.2">
      <c r="A186" s="75"/>
      <c r="B186" s="80" t="s">
        <v>1</v>
      </c>
      <c r="C186" s="168"/>
      <c r="D186" s="169"/>
      <c r="E186" s="161"/>
      <c r="F186" s="70"/>
      <c r="G186" s="77"/>
      <c r="H186" s="371">
        <f>ROUND(F186*G186,0)</f>
        <v>0</v>
      </c>
      <c r="I186" s="161"/>
      <c r="J186" s="70"/>
      <c r="K186" s="78">
        <f t="shared" ref="K186:K219" si="104">ROUND(G186*(100%+$M$4),0)</f>
        <v>0</v>
      </c>
      <c r="L186" s="203">
        <f>ROUND(J186*K186,0)</f>
        <v>0</v>
      </c>
      <c r="M186" s="161"/>
      <c r="N186" s="70"/>
      <c r="O186" s="78">
        <f t="shared" ref="O186:O219" si="105">ROUND(K186*(100%+$M$4),0)</f>
        <v>0</v>
      </c>
      <c r="P186" s="203">
        <f>ROUND(N186*O186,0)</f>
        <v>0</v>
      </c>
      <c r="Q186" s="161"/>
      <c r="R186" s="70"/>
      <c r="S186" s="78">
        <f t="shared" ref="S186:S219" si="106">ROUND(O186*(100%+$M$4),0)</f>
        <v>0</v>
      </c>
      <c r="T186" s="203">
        <f>ROUND(R186*S186,0)</f>
        <v>0</v>
      </c>
      <c r="U186" s="161"/>
      <c r="V186" s="70"/>
      <c r="W186" s="78">
        <f t="shared" ref="W186:W219" si="107">ROUND(S186*(100%+$M$4),0)</f>
        <v>0</v>
      </c>
      <c r="X186" s="78">
        <f>ROUND(V186*W186,0)</f>
        <v>0</v>
      </c>
      <c r="Y186" s="136">
        <f t="shared" ref="Y186:Y219" si="108">H186+L186+P186+T186+X186</f>
        <v>0</v>
      </c>
    </row>
    <row r="187" spans="1:26" outlineLevel="1" x14ac:dyDescent="0.2">
      <c r="A187" s="75"/>
      <c r="B187" s="80" t="s">
        <v>2</v>
      </c>
      <c r="C187" s="168"/>
      <c r="D187" s="169"/>
      <c r="E187" s="161"/>
      <c r="F187" s="70"/>
      <c r="G187" s="358"/>
      <c r="H187" s="371">
        <f t="shared" ref="H187:H219" si="109">ROUND(F187*G187,0)</f>
        <v>0</v>
      </c>
      <c r="I187" s="161"/>
      <c r="J187" s="70"/>
      <c r="K187" s="359">
        <f>ROUND(G187*(100%+$M$4),0)</f>
        <v>0</v>
      </c>
      <c r="L187" s="203">
        <f t="shared" ref="L187:L219" si="110">ROUND(J187*K187,0)</f>
        <v>0</v>
      </c>
      <c r="M187" s="161"/>
      <c r="N187" s="70"/>
      <c r="O187" s="78">
        <f t="shared" si="105"/>
        <v>0</v>
      </c>
      <c r="P187" s="203">
        <f t="shared" ref="P187:P219" si="111">ROUND(N187*O187,0)</f>
        <v>0</v>
      </c>
      <c r="Q187" s="161"/>
      <c r="R187" s="70"/>
      <c r="S187" s="78">
        <f t="shared" si="106"/>
        <v>0</v>
      </c>
      <c r="T187" s="203">
        <f t="shared" ref="T187:T219" si="112">ROUND(R187*S187,0)</f>
        <v>0</v>
      </c>
      <c r="U187" s="161"/>
      <c r="V187" s="70"/>
      <c r="W187" s="78">
        <f t="shared" si="107"/>
        <v>0</v>
      </c>
      <c r="X187" s="78">
        <f t="shared" ref="X187:X219" si="113">ROUND(V187*W187,0)</f>
        <v>0</v>
      </c>
      <c r="Y187" s="136">
        <f t="shared" si="108"/>
        <v>0</v>
      </c>
    </row>
    <row r="188" spans="1:26" outlineLevel="1" x14ac:dyDescent="0.2">
      <c r="A188" s="75"/>
      <c r="B188" s="80" t="s">
        <v>3</v>
      </c>
      <c r="C188" s="168"/>
      <c r="D188" s="169"/>
      <c r="E188" s="161"/>
      <c r="F188" s="70"/>
      <c r="G188" s="77"/>
      <c r="H188" s="371">
        <f t="shared" si="109"/>
        <v>0</v>
      </c>
      <c r="I188" s="161"/>
      <c r="J188" s="70"/>
      <c r="K188" s="78">
        <f t="shared" si="104"/>
        <v>0</v>
      </c>
      <c r="L188" s="203">
        <f t="shared" si="110"/>
        <v>0</v>
      </c>
      <c r="M188" s="161"/>
      <c r="N188" s="70"/>
      <c r="O188" s="78">
        <f t="shared" si="105"/>
        <v>0</v>
      </c>
      <c r="P188" s="203">
        <f t="shared" si="111"/>
        <v>0</v>
      </c>
      <c r="Q188" s="161"/>
      <c r="R188" s="70"/>
      <c r="S188" s="78">
        <f t="shared" si="106"/>
        <v>0</v>
      </c>
      <c r="T188" s="203">
        <f t="shared" si="112"/>
        <v>0</v>
      </c>
      <c r="U188" s="161"/>
      <c r="V188" s="70"/>
      <c r="W188" s="78">
        <f t="shared" si="107"/>
        <v>0</v>
      </c>
      <c r="X188" s="78">
        <f t="shared" si="113"/>
        <v>0</v>
      </c>
      <c r="Y188" s="136">
        <f t="shared" si="108"/>
        <v>0</v>
      </c>
    </row>
    <row r="189" spans="1:26" outlineLevel="1" x14ac:dyDescent="0.2">
      <c r="A189" s="75"/>
      <c r="B189" s="80" t="s">
        <v>48</v>
      </c>
      <c r="C189" s="168"/>
      <c r="D189" s="169"/>
      <c r="E189" s="161"/>
      <c r="F189" s="70"/>
      <c r="G189" s="77"/>
      <c r="H189" s="371">
        <f t="shared" si="109"/>
        <v>0</v>
      </c>
      <c r="I189" s="161"/>
      <c r="J189" s="70"/>
      <c r="K189" s="78">
        <f t="shared" si="104"/>
        <v>0</v>
      </c>
      <c r="L189" s="203">
        <f t="shared" si="110"/>
        <v>0</v>
      </c>
      <c r="M189" s="161"/>
      <c r="N189" s="70"/>
      <c r="O189" s="78">
        <f t="shared" si="105"/>
        <v>0</v>
      </c>
      <c r="P189" s="203">
        <f t="shared" si="111"/>
        <v>0</v>
      </c>
      <c r="Q189" s="161"/>
      <c r="R189" s="70"/>
      <c r="S189" s="78">
        <f t="shared" si="106"/>
        <v>0</v>
      </c>
      <c r="T189" s="203">
        <f t="shared" si="112"/>
        <v>0</v>
      </c>
      <c r="U189" s="161"/>
      <c r="V189" s="70"/>
      <c r="W189" s="78">
        <f t="shared" si="107"/>
        <v>0</v>
      </c>
      <c r="X189" s="78">
        <f t="shared" si="113"/>
        <v>0</v>
      </c>
      <c r="Y189" s="136">
        <f t="shared" si="108"/>
        <v>0</v>
      </c>
    </row>
    <row r="190" spans="1:26" outlineLevel="1" x14ac:dyDescent="0.2">
      <c r="A190" s="75"/>
      <c r="B190" s="80" t="s">
        <v>4</v>
      </c>
      <c r="C190" s="168"/>
      <c r="D190" s="169"/>
      <c r="E190" s="161"/>
      <c r="F190" s="70"/>
      <c r="G190" s="77"/>
      <c r="H190" s="371">
        <f t="shared" si="109"/>
        <v>0</v>
      </c>
      <c r="I190" s="161"/>
      <c r="J190" s="70"/>
      <c r="K190" s="78">
        <f t="shared" si="104"/>
        <v>0</v>
      </c>
      <c r="L190" s="203">
        <f t="shared" si="110"/>
        <v>0</v>
      </c>
      <c r="M190" s="161"/>
      <c r="N190" s="70"/>
      <c r="O190" s="78">
        <f t="shared" si="105"/>
        <v>0</v>
      </c>
      <c r="P190" s="203">
        <f t="shared" si="111"/>
        <v>0</v>
      </c>
      <c r="Q190" s="161"/>
      <c r="R190" s="70"/>
      <c r="S190" s="78">
        <f t="shared" si="106"/>
        <v>0</v>
      </c>
      <c r="T190" s="203">
        <f t="shared" si="112"/>
        <v>0</v>
      </c>
      <c r="U190" s="161"/>
      <c r="V190" s="70"/>
      <c r="W190" s="78">
        <f t="shared" si="107"/>
        <v>0</v>
      </c>
      <c r="X190" s="78">
        <f t="shared" si="113"/>
        <v>0</v>
      </c>
      <c r="Y190" s="136">
        <f t="shared" si="108"/>
        <v>0</v>
      </c>
    </row>
    <row r="191" spans="1:26" outlineLevel="1" x14ac:dyDescent="0.2">
      <c r="A191" s="75"/>
      <c r="B191" s="80" t="s">
        <v>106</v>
      </c>
      <c r="C191" s="168"/>
      <c r="D191" s="169"/>
      <c r="E191" s="161"/>
      <c r="F191" s="70"/>
      <c r="G191" s="77"/>
      <c r="H191" s="371">
        <f t="shared" si="109"/>
        <v>0</v>
      </c>
      <c r="I191" s="161"/>
      <c r="J191" s="70"/>
      <c r="K191" s="78">
        <f t="shared" si="104"/>
        <v>0</v>
      </c>
      <c r="L191" s="203">
        <f t="shared" si="110"/>
        <v>0</v>
      </c>
      <c r="M191" s="161"/>
      <c r="N191" s="70"/>
      <c r="O191" s="78">
        <f t="shared" si="105"/>
        <v>0</v>
      </c>
      <c r="P191" s="203">
        <f t="shared" si="111"/>
        <v>0</v>
      </c>
      <c r="Q191" s="161"/>
      <c r="R191" s="70"/>
      <c r="S191" s="78">
        <f t="shared" si="106"/>
        <v>0</v>
      </c>
      <c r="T191" s="203">
        <f t="shared" si="112"/>
        <v>0</v>
      </c>
      <c r="U191" s="161"/>
      <c r="V191" s="70"/>
      <c r="W191" s="78">
        <f t="shared" si="107"/>
        <v>0</v>
      </c>
      <c r="X191" s="78">
        <f t="shared" si="113"/>
        <v>0</v>
      </c>
      <c r="Y191" s="136">
        <f t="shared" si="108"/>
        <v>0</v>
      </c>
    </row>
    <row r="192" spans="1:26" outlineLevel="1" x14ac:dyDescent="0.2">
      <c r="A192" s="75"/>
      <c r="B192" s="80" t="s">
        <v>107</v>
      </c>
      <c r="C192" s="168"/>
      <c r="D192" s="169"/>
      <c r="E192" s="161"/>
      <c r="F192" s="70"/>
      <c r="G192" s="77"/>
      <c r="H192" s="371">
        <f t="shared" si="109"/>
        <v>0</v>
      </c>
      <c r="I192" s="161"/>
      <c r="J192" s="70"/>
      <c r="K192" s="78">
        <f t="shared" si="104"/>
        <v>0</v>
      </c>
      <c r="L192" s="203">
        <f t="shared" si="110"/>
        <v>0</v>
      </c>
      <c r="M192" s="161"/>
      <c r="N192" s="70"/>
      <c r="O192" s="78">
        <f t="shared" si="105"/>
        <v>0</v>
      </c>
      <c r="P192" s="203">
        <f t="shared" si="111"/>
        <v>0</v>
      </c>
      <c r="Q192" s="161"/>
      <c r="R192" s="70"/>
      <c r="S192" s="78">
        <f t="shared" si="106"/>
        <v>0</v>
      </c>
      <c r="T192" s="203">
        <f t="shared" si="112"/>
        <v>0</v>
      </c>
      <c r="U192" s="161"/>
      <c r="V192" s="70"/>
      <c r="W192" s="78">
        <f t="shared" si="107"/>
        <v>0</v>
      </c>
      <c r="X192" s="78">
        <f t="shared" si="113"/>
        <v>0</v>
      </c>
      <c r="Y192" s="136">
        <f t="shared" si="108"/>
        <v>0</v>
      </c>
    </row>
    <row r="193" spans="1:25" outlineLevel="1" x14ac:dyDescent="0.2">
      <c r="A193" s="75"/>
      <c r="B193" s="80" t="s">
        <v>46</v>
      </c>
      <c r="C193" s="168"/>
      <c r="D193" s="169"/>
      <c r="E193" s="161"/>
      <c r="F193" s="70"/>
      <c r="G193" s="77"/>
      <c r="H193" s="371">
        <f t="shared" si="109"/>
        <v>0</v>
      </c>
      <c r="I193" s="161"/>
      <c r="J193" s="70"/>
      <c r="K193" s="78">
        <f t="shared" si="104"/>
        <v>0</v>
      </c>
      <c r="L193" s="203">
        <f t="shared" si="110"/>
        <v>0</v>
      </c>
      <c r="M193" s="161"/>
      <c r="N193" s="70"/>
      <c r="O193" s="78">
        <f t="shared" si="105"/>
        <v>0</v>
      </c>
      <c r="P193" s="203">
        <f t="shared" si="111"/>
        <v>0</v>
      </c>
      <c r="Q193" s="161"/>
      <c r="R193" s="70"/>
      <c r="S193" s="78">
        <f t="shared" si="106"/>
        <v>0</v>
      </c>
      <c r="T193" s="203">
        <f t="shared" si="112"/>
        <v>0</v>
      </c>
      <c r="U193" s="161"/>
      <c r="V193" s="70"/>
      <c r="W193" s="78">
        <f t="shared" si="107"/>
        <v>0</v>
      </c>
      <c r="X193" s="78">
        <f t="shared" si="113"/>
        <v>0</v>
      </c>
      <c r="Y193" s="136">
        <f t="shared" si="108"/>
        <v>0</v>
      </c>
    </row>
    <row r="194" spans="1:25" outlineLevel="1" x14ac:dyDescent="0.2">
      <c r="A194" s="75"/>
      <c r="B194" s="80" t="s">
        <v>103</v>
      </c>
      <c r="C194" s="168"/>
      <c r="D194" s="169"/>
      <c r="E194" s="161"/>
      <c r="F194" s="70"/>
      <c r="G194" s="77"/>
      <c r="H194" s="371">
        <f t="shared" si="109"/>
        <v>0</v>
      </c>
      <c r="I194" s="161"/>
      <c r="J194" s="70"/>
      <c r="K194" s="78">
        <f t="shared" si="104"/>
        <v>0</v>
      </c>
      <c r="L194" s="203">
        <f t="shared" si="110"/>
        <v>0</v>
      </c>
      <c r="M194" s="161"/>
      <c r="N194" s="70"/>
      <c r="O194" s="78">
        <f t="shared" si="105"/>
        <v>0</v>
      </c>
      <c r="P194" s="203">
        <f t="shared" si="111"/>
        <v>0</v>
      </c>
      <c r="Q194" s="161"/>
      <c r="R194" s="70"/>
      <c r="S194" s="78">
        <f t="shared" si="106"/>
        <v>0</v>
      </c>
      <c r="T194" s="203">
        <f t="shared" si="112"/>
        <v>0</v>
      </c>
      <c r="U194" s="161"/>
      <c r="V194" s="70"/>
      <c r="W194" s="78">
        <f t="shared" si="107"/>
        <v>0</v>
      </c>
      <c r="X194" s="78">
        <f t="shared" si="113"/>
        <v>0</v>
      </c>
      <c r="Y194" s="136">
        <f t="shared" si="108"/>
        <v>0</v>
      </c>
    </row>
    <row r="195" spans="1:25" outlineLevel="1" x14ac:dyDescent="0.2">
      <c r="A195" s="75"/>
      <c r="B195" s="80" t="s">
        <v>125</v>
      </c>
      <c r="C195" s="168"/>
      <c r="D195" s="169"/>
      <c r="E195" s="161"/>
      <c r="F195" s="70"/>
      <c r="G195" s="77"/>
      <c r="H195" s="371">
        <f t="shared" si="109"/>
        <v>0</v>
      </c>
      <c r="I195" s="161"/>
      <c r="J195" s="70"/>
      <c r="K195" s="78">
        <f t="shared" si="104"/>
        <v>0</v>
      </c>
      <c r="L195" s="203">
        <f t="shared" si="110"/>
        <v>0</v>
      </c>
      <c r="M195" s="161"/>
      <c r="N195" s="70"/>
      <c r="O195" s="78">
        <f t="shared" si="105"/>
        <v>0</v>
      </c>
      <c r="P195" s="203">
        <f t="shared" si="111"/>
        <v>0</v>
      </c>
      <c r="Q195" s="161"/>
      <c r="R195" s="70"/>
      <c r="S195" s="78">
        <f t="shared" si="106"/>
        <v>0</v>
      </c>
      <c r="T195" s="203">
        <f t="shared" si="112"/>
        <v>0</v>
      </c>
      <c r="U195" s="161"/>
      <c r="V195" s="70"/>
      <c r="W195" s="78">
        <f t="shared" si="107"/>
        <v>0</v>
      </c>
      <c r="X195" s="78">
        <f t="shared" si="113"/>
        <v>0</v>
      </c>
      <c r="Y195" s="136">
        <f t="shared" si="108"/>
        <v>0</v>
      </c>
    </row>
    <row r="196" spans="1:25" outlineLevel="1" x14ac:dyDescent="0.2">
      <c r="A196" s="75"/>
      <c r="B196" s="80" t="s">
        <v>108</v>
      </c>
      <c r="C196" s="168"/>
      <c r="D196" s="169"/>
      <c r="E196" s="161"/>
      <c r="F196" s="70"/>
      <c r="G196" s="77"/>
      <c r="H196" s="371">
        <f t="shared" si="109"/>
        <v>0</v>
      </c>
      <c r="I196" s="161"/>
      <c r="J196" s="70"/>
      <c r="K196" s="78">
        <f t="shared" si="104"/>
        <v>0</v>
      </c>
      <c r="L196" s="203">
        <f t="shared" si="110"/>
        <v>0</v>
      </c>
      <c r="M196" s="161"/>
      <c r="N196" s="70"/>
      <c r="O196" s="78">
        <f t="shared" si="105"/>
        <v>0</v>
      </c>
      <c r="P196" s="203">
        <f t="shared" si="111"/>
        <v>0</v>
      </c>
      <c r="Q196" s="161"/>
      <c r="R196" s="70"/>
      <c r="S196" s="78">
        <f t="shared" si="106"/>
        <v>0</v>
      </c>
      <c r="T196" s="203">
        <f t="shared" si="112"/>
        <v>0</v>
      </c>
      <c r="U196" s="161"/>
      <c r="V196" s="70"/>
      <c r="W196" s="78">
        <f t="shared" si="107"/>
        <v>0</v>
      </c>
      <c r="X196" s="78">
        <f t="shared" si="113"/>
        <v>0</v>
      </c>
      <c r="Y196" s="136">
        <f t="shared" si="108"/>
        <v>0</v>
      </c>
    </row>
    <row r="197" spans="1:25" outlineLevel="1" x14ac:dyDescent="0.2">
      <c r="A197" s="75"/>
      <c r="B197" s="80" t="s">
        <v>104</v>
      </c>
      <c r="C197" s="168"/>
      <c r="D197" s="169"/>
      <c r="E197" s="161"/>
      <c r="F197" s="70"/>
      <c r="G197" s="77"/>
      <c r="H197" s="371">
        <f t="shared" si="109"/>
        <v>0</v>
      </c>
      <c r="I197" s="161"/>
      <c r="J197" s="70"/>
      <c r="K197" s="78">
        <f t="shared" si="104"/>
        <v>0</v>
      </c>
      <c r="L197" s="203">
        <f t="shared" si="110"/>
        <v>0</v>
      </c>
      <c r="M197" s="161"/>
      <c r="N197" s="70"/>
      <c r="O197" s="78">
        <f t="shared" si="105"/>
        <v>0</v>
      </c>
      <c r="P197" s="203">
        <f t="shared" si="111"/>
        <v>0</v>
      </c>
      <c r="Q197" s="161"/>
      <c r="R197" s="70"/>
      <c r="S197" s="78">
        <f t="shared" si="106"/>
        <v>0</v>
      </c>
      <c r="T197" s="203">
        <f t="shared" si="112"/>
        <v>0</v>
      </c>
      <c r="U197" s="161"/>
      <c r="V197" s="70"/>
      <c r="W197" s="78">
        <f t="shared" si="107"/>
        <v>0</v>
      </c>
      <c r="X197" s="78">
        <f t="shared" si="113"/>
        <v>0</v>
      </c>
      <c r="Y197" s="136">
        <f t="shared" si="108"/>
        <v>0</v>
      </c>
    </row>
    <row r="198" spans="1:25" outlineLevel="1" x14ac:dyDescent="0.2">
      <c r="A198" s="75"/>
      <c r="B198" s="80" t="s">
        <v>0</v>
      </c>
      <c r="C198" s="168"/>
      <c r="D198" s="169"/>
      <c r="E198" s="161"/>
      <c r="F198" s="70"/>
      <c r="G198" s="77"/>
      <c r="H198" s="371">
        <f t="shared" si="109"/>
        <v>0</v>
      </c>
      <c r="I198" s="161"/>
      <c r="J198" s="70"/>
      <c r="K198" s="78">
        <f t="shared" si="104"/>
        <v>0</v>
      </c>
      <c r="L198" s="203">
        <f t="shared" si="110"/>
        <v>0</v>
      </c>
      <c r="M198" s="161"/>
      <c r="N198" s="70"/>
      <c r="O198" s="78">
        <f t="shared" si="105"/>
        <v>0</v>
      </c>
      <c r="P198" s="203">
        <f t="shared" si="111"/>
        <v>0</v>
      </c>
      <c r="Q198" s="161"/>
      <c r="R198" s="70"/>
      <c r="S198" s="78">
        <f t="shared" si="106"/>
        <v>0</v>
      </c>
      <c r="T198" s="203">
        <f t="shared" si="112"/>
        <v>0</v>
      </c>
      <c r="U198" s="161"/>
      <c r="V198" s="70"/>
      <c r="W198" s="78">
        <f t="shared" si="107"/>
        <v>0</v>
      </c>
      <c r="X198" s="78">
        <f t="shared" si="113"/>
        <v>0</v>
      </c>
      <c r="Y198" s="136">
        <f t="shared" si="108"/>
        <v>0</v>
      </c>
    </row>
    <row r="199" spans="1:25" outlineLevel="1" x14ac:dyDescent="0.2">
      <c r="A199" s="75"/>
      <c r="B199" s="80" t="s">
        <v>5</v>
      </c>
      <c r="C199" s="168"/>
      <c r="D199" s="169"/>
      <c r="E199" s="161"/>
      <c r="F199" s="70"/>
      <c r="G199" s="77"/>
      <c r="H199" s="371">
        <f t="shared" si="109"/>
        <v>0</v>
      </c>
      <c r="I199" s="161"/>
      <c r="J199" s="70"/>
      <c r="K199" s="78">
        <f t="shared" si="104"/>
        <v>0</v>
      </c>
      <c r="L199" s="203">
        <f t="shared" si="110"/>
        <v>0</v>
      </c>
      <c r="M199" s="161"/>
      <c r="N199" s="70"/>
      <c r="O199" s="78">
        <f t="shared" si="105"/>
        <v>0</v>
      </c>
      <c r="P199" s="203">
        <f t="shared" si="111"/>
        <v>0</v>
      </c>
      <c r="Q199" s="161"/>
      <c r="R199" s="70"/>
      <c r="S199" s="78">
        <f t="shared" si="106"/>
        <v>0</v>
      </c>
      <c r="T199" s="203">
        <f t="shared" si="112"/>
        <v>0</v>
      </c>
      <c r="U199" s="161"/>
      <c r="V199" s="70"/>
      <c r="W199" s="78">
        <f t="shared" si="107"/>
        <v>0</v>
      </c>
      <c r="X199" s="78">
        <f t="shared" si="113"/>
        <v>0</v>
      </c>
      <c r="Y199" s="136">
        <f t="shared" si="108"/>
        <v>0</v>
      </c>
    </row>
    <row r="200" spans="1:25" outlineLevel="1" x14ac:dyDescent="0.2">
      <c r="A200" s="75"/>
      <c r="B200" s="80" t="s">
        <v>6</v>
      </c>
      <c r="C200" s="168"/>
      <c r="D200" s="169"/>
      <c r="E200" s="161"/>
      <c r="F200" s="70"/>
      <c r="G200" s="77"/>
      <c r="H200" s="371">
        <f t="shared" si="109"/>
        <v>0</v>
      </c>
      <c r="I200" s="161"/>
      <c r="J200" s="70"/>
      <c r="K200" s="78">
        <f t="shared" si="104"/>
        <v>0</v>
      </c>
      <c r="L200" s="203">
        <f t="shared" si="110"/>
        <v>0</v>
      </c>
      <c r="M200" s="161"/>
      <c r="N200" s="70"/>
      <c r="O200" s="78">
        <f t="shared" si="105"/>
        <v>0</v>
      </c>
      <c r="P200" s="203">
        <f t="shared" si="111"/>
        <v>0</v>
      </c>
      <c r="Q200" s="161"/>
      <c r="R200" s="70"/>
      <c r="S200" s="78">
        <f t="shared" si="106"/>
        <v>0</v>
      </c>
      <c r="T200" s="203">
        <f t="shared" si="112"/>
        <v>0</v>
      </c>
      <c r="U200" s="161"/>
      <c r="V200" s="70"/>
      <c r="W200" s="78">
        <f t="shared" si="107"/>
        <v>0</v>
      </c>
      <c r="X200" s="78">
        <f t="shared" si="113"/>
        <v>0</v>
      </c>
      <c r="Y200" s="136">
        <f t="shared" si="108"/>
        <v>0</v>
      </c>
    </row>
    <row r="201" spans="1:25" outlineLevel="1" x14ac:dyDescent="0.2">
      <c r="A201" s="75"/>
      <c r="B201" s="80" t="s">
        <v>7</v>
      </c>
      <c r="C201" s="168"/>
      <c r="D201" s="169"/>
      <c r="E201" s="161"/>
      <c r="F201" s="70"/>
      <c r="G201" s="77"/>
      <c r="H201" s="371">
        <f t="shared" si="109"/>
        <v>0</v>
      </c>
      <c r="I201" s="161"/>
      <c r="J201" s="70"/>
      <c r="K201" s="78">
        <f t="shared" si="104"/>
        <v>0</v>
      </c>
      <c r="L201" s="203">
        <f t="shared" si="110"/>
        <v>0</v>
      </c>
      <c r="M201" s="161"/>
      <c r="N201" s="70"/>
      <c r="O201" s="78">
        <f t="shared" si="105"/>
        <v>0</v>
      </c>
      <c r="P201" s="203">
        <f t="shared" si="111"/>
        <v>0</v>
      </c>
      <c r="Q201" s="161"/>
      <c r="R201" s="70"/>
      <c r="S201" s="78">
        <f t="shared" si="106"/>
        <v>0</v>
      </c>
      <c r="T201" s="203">
        <f t="shared" si="112"/>
        <v>0</v>
      </c>
      <c r="U201" s="161"/>
      <c r="V201" s="70"/>
      <c r="W201" s="78">
        <f t="shared" si="107"/>
        <v>0</v>
      </c>
      <c r="X201" s="78">
        <f t="shared" si="113"/>
        <v>0</v>
      </c>
      <c r="Y201" s="136">
        <f t="shared" si="108"/>
        <v>0</v>
      </c>
    </row>
    <row r="202" spans="1:25" outlineLevel="1" x14ac:dyDescent="0.2">
      <c r="A202" s="75"/>
      <c r="B202" s="80" t="s">
        <v>8</v>
      </c>
      <c r="C202" s="168"/>
      <c r="D202" s="169"/>
      <c r="E202" s="161"/>
      <c r="F202" s="70"/>
      <c r="G202" s="77"/>
      <c r="H202" s="371">
        <f t="shared" si="109"/>
        <v>0</v>
      </c>
      <c r="I202" s="161"/>
      <c r="J202" s="70"/>
      <c r="K202" s="78">
        <f t="shared" si="104"/>
        <v>0</v>
      </c>
      <c r="L202" s="203">
        <f t="shared" si="110"/>
        <v>0</v>
      </c>
      <c r="M202" s="161"/>
      <c r="N202" s="70"/>
      <c r="O202" s="78">
        <f t="shared" si="105"/>
        <v>0</v>
      </c>
      <c r="P202" s="203">
        <f t="shared" si="111"/>
        <v>0</v>
      </c>
      <c r="Q202" s="161"/>
      <c r="R202" s="70"/>
      <c r="S202" s="78">
        <f t="shared" si="106"/>
        <v>0</v>
      </c>
      <c r="T202" s="203">
        <f t="shared" si="112"/>
        <v>0</v>
      </c>
      <c r="U202" s="161"/>
      <c r="V202" s="70"/>
      <c r="W202" s="78">
        <f t="shared" si="107"/>
        <v>0</v>
      </c>
      <c r="X202" s="78">
        <f t="shared" si="113"/>
        <v>0</v>
      </c>
      <c r="Y202" s="136">
        <f t="shared" si="108"/>
        <v>0</v>
      </c>
    </row>
    <row r="203" spans="1:25" outlineLevel="1" x14ac:dyDescent="0.2">
      <c r="A203" s="75"/>
      <c r="B203" s="80" t="s">
        <v>49</v>
      </c>
      <c r="C203" s="168"/>
      <c r="D203" s="169"/>
      <c r="E203" s="161"/>
      <c r="F203" s="70"/>
      <c r="G203" s="77"/>
      <c r="H203" s="371">
        <f t="shared" si="109"/>
        <v>0</v>
      </c>
      <c r="I203" s="161"/>
      <c r="J203" s="70"/>
      <c r="K203" s="78">
        <f t="shared" si="104"/>
        <v>0</v>
      </c>
      <c r="L203" s="203">
        <f t="shared" si="110"/>
        <v>0</v>
      </c>
      <c r="M203" s="161"/>
      <c r="N203" s="70"/>
      <c r="O203" s="78">
        <f t="shared" si="105"/>
        <v>0</v>
      </c>
      <c r="P203" s="203">
        <f t="shared" si="111"/>
        <v>0</v>
      </c>
      <c r="Q203" s="161"/>
      <c r="R203" s="70"/>
      <c r="S203" s="78">
        <f t="shared" si="106"/>
        <v>0</v>
      </c>
      <c r="T203" s="203">
        <f t="shared" si="112"/>
        <v>0</v>
      </c>
      <c r="U203" s="161"/>
      <c r="V203" s="70"/>
      <c r="W203" s="78">
        <f t="shared" si="107"/>
        <v>0</v>
      </c>
      <c r="X203" s="78">
        <f t="shared" si="113"/>
        <v>0</v>
      </c>
      <c r="Y203" s="136">
        <f t="shared" si="108"/>
        <v>0</v>
      </c>
    </row>
    <row r="204" spans="1:25" outlineLevel="1" x14ac:dyDescent="0.2">
      <c r="A204" s="75"/>
      <c r="B204" s="80" t="s">
        <v>50</v>
      </c>
      <c r="C204" s="168"/>
      <c r="D204" s="169"/>
      <c r="E204" s="161"/>
      <c r="F204" s="70"/>
      <c r="G204" s="77"/>
      <c r="H204" s="371">
        <f t="shared" si="109"/>
        <v>0</v>
      </c>
      <c r="I204" s="161"/>
      <c r="J204" s="70"/>
      <c r="K204" s="78">
        <f t="shared" si="104"/>
        <v>0</v>
      </c>
      <c r="L204" s="203">
        <f t="shared" si="110"/>
        <v>0</v>
      </c>
      <c r="M204" s="161"/>
      <c r="N204" s="70"/>
      <c r="O204" s="78">
        <f t="shared" si="105"/>
        <v>0</v>
      </c>
      <c r="P204" s="203">
        <f t="shared" si="111"/>
        <v>0</v>
      </c>
      <c r="Q204" s="161"/>
      <c r="R204" s="70"/>
      <c r="S204" s="78">
        <f t="shared" si="106"/>
        <v>0</v>
      </c>
      <c r="T204" s="203">
        <f t="shared" si="112"/>
        <v>0</v>
      </c>
      <c r="U204" s="161"/>
      <c r="V204" s="70"/>
      <c r="W204" s="78">
        <f t="shared" si="107"/>
        <v>0</v>
      </c>
      <c r="X204" s="78">
        <f t="shared" si="113"/>
        <v>0</v>
      </c>
      <c r="Y204" s="136">
        <f t="shared" si="108"/>
        <v>0</v>
      </c>
    </row>
    <row r="205" spans="1:25" outlineLevel="1" x14ac:dyDescent="0.2">
      <c r="A205" s="75"/>
      <c r="B205" s="80" t="s">
        <v>51</v>
      </c>
      <c r="C205" s="168"/>
      <c r="D205" s="169"/>
      <c r="E205" s="161"/>
      <c r="F205" s="70"/>
      <c r="G205" s="77"/>
      <c r="H205" s="371">
        <f t="shared" si="109"/>
        <v>0</v>
      </c>
      <c r="I205" s="161"/>
      <c r="J205" s="70"/>
      <c r="K205" s="78">
        <f t="shared" si="104"/>
        <v>0</v>
      </c>
      <c r="L205" s="203">
        <f t="shared" si="110"/>
        <v>0</v>
      </c>
      <c r="M205" s="161"/>
      <c r="N205" s="70"/>
      <c r="O205" s="78">
        <f t="shared" si="105"/>
        <v>0</v>
      </c>
      <c r="P205" s="203">
        <f t="shared" si="111"/>
        <v>0</v>
      </c>
      <c r="Q205" s="161"/>
      <c r="R205" s="70"/>
      <c r="S205" s="78">
        <f t="shared" si="106"/>
        <v>0</v>
      </c>
      <c r="T205" s="203">
        <f t="shared" si="112"/>
        <v>0</v>
      </c>
      <c r="U205" s="161"/>
      <c r="V205" s="70"/>
      <c r="W205" s="78">
        <f t="shared" si="107"/>
        <v>0</v>
      </c>
      <c r="X205" s="78">
        <f t="shared" si="113"/>
        <v>0</v>
      </c>
      <c r="Y205" s="136">
        <f t="shared" si="108"/>
        <v>0</v>
      </c>
    </row>
    <row r="206" spans="1:25" outlineLevel="1" x14ac:dyDescent="0.2">
      <c r="A206" s="75"/>
      <c r="B206" s="80" t="s">
        <v>9</v>
      </c>
      <c r="C206" s="168"/>
      <c r="D206" s="169"/>
      <c r="E206" s="161"/>
      <c r="F206" s="70"/>
      <c r="G206" s="77"/>
      <c r="H206" s="371">
        <f t="shared" si="109"/>
        <v>0</v>
      </c>
      <c r="I206" s="161"/>
      <c r="J206" s="70"/>
      <c r="K206" s="78">
        <f t="shared" si="104"/>
        <v>0</v>
      </c>
      <c r="L206" s="203">
        <f t="shared" si="110"/>
        <v>0</v>
      </c>
      <c r="M206" s="161"/>
      <c r="N206" s="70"/>
      <c r="O206" s="78">
        <f t="shared" si="105"/>
        <v>0</v>
      </c>
      <c r="P206" s="203">
        <f t="shared" si="111"/>
        <v>0</v>
      </c>
      <c r="Q206" s="161"/>
      <c r="R206" s="70"/>
      <c r="S206" s="78">
        <f t="shared" si="106"/>
        <v>0</v>
      </c>
      <c r="T206" s="203">
        <f t="shared" si="112"/>
        <v>0</v>
      </c>
      <c r="U206" s="161"/>
      <c r="V206" s="70"/>
      <c r="W206" s="78">
        <f t="shared" si="107"/>
        <v>0</v>
      </c>
      <c r="X206" s="78">
        <f t="shared" si="113"/>
        <v>0</v>
      </c>
      <c r="Y206" s="136">
        <f t="shared" si="108"/>
        <v>0</v>
      </c>
    </row>
    <row r="207" spans="1:25" outlineLevel="1" x14ac:dyDescent="0.2">
      <c r="A207" s="75"/>
      <c r="B207" s="80" t="s">
        <v>10</v>
      </c>
      <c r="C207" s="168"/>
      <c r="D207" s="169"/>
      <c r="E207" s="161"/>
      <c r="F207" s="70"/>
      <c r="G207" s="77"/>
      <c r="H207" s="371">
        <f t="shared" si="109"/>
        <v>0</v>
      </c>
      <c r="I207" s="161"/>
      <c r="J207" s="70"/>
      <c r="K207" s="78">
        <f t="shared" si="104"/>
        <v>0</v>
      </c>
      <c r="L207" s="203">
        <f t="shared" si="110"/>
        <v>0</v>
      </c>
      <c r="M207" s="161"/>
      <c r="N207" s="70"/>
      <c r="O207" s="78">
        <f t="shared" si="105"/>
        <v>0</v>
      </c>
      <c r="P207" s="203">
        <f t="shared" si="111"/>
        <v>0</v>
      </c>
      <c r="Q207" s="161"/>
      <c r="R207" s="70"/>
      <c r="S207" s="78">
        <f t="shared" si="106"/>
        <v>0</v>
      </c>
      <c r="T207" s="203">
        <f t="shared" si="112"/>
        <v>0</v>
      </c>
      <c r="U207" s="161"/>
      <c r="V207" s="70"/>
      <c r="W207" s="78">
        <f t="shared" si="107"/>
        <v>0</v>
      </c>
      <c r="X207" s="78">
        <f t="shared" si="113"/>
        <v>0</v>
      </c>
      <c r="Y207" s="136">
        <f t="shared" si="108"/>
        <v>0</v>
      </c>
    </row>
    <row r="208" spans="1:25" outlineLevel="1" x14ac:dyDescent="0.2">
      <c r="A208" s="75"/>
      <c r="B208" s="80" t="s">
        <v>11</v>
      </c>
      <c r="C208" s="168"/>
      <c r="D208" s="169"/>
      <c r="E208" s="161"/>
      <c r="F208" s="70"/>
      <c r="G208" s="77"/>
      <c r="H208" s="371">
        <f t="shared" si="109"/>
        <v>0</v>
      </c>
      <c r="I208" s="161"/>
      <c r="J208" s="70"/>
      <c r="K208" s="78">
        <f t="shared" si="104"/>
        <v>0</v>
      </c>
      <c r="L208" s="203">
        <f t="shared" si="110"/>
        <v>0</v>
      </c>
      <c r="M208" s="161"/>
      <c r="N208" s="70"/>
      <c r="O208" s="78">
        <f t="shared" si="105"/>
        <v>0</v>
      </c>
      <c r="P208" s="203">
        <f t="shared" si="111"/>
        <v>0</v>
      </c>
      <c r="Q208" s="161"/>
      <c r="R208" s="70"/>
      <c r="S208" s="78">
        <f t="shared" si="106"/>
        <v>0</v>
      </c>
      <c r="T208" s="203">
        <f t="shared" si="112"/>
        <v>0</v>
      </c>
      <c r="U208" s="161"/>
      <c r="V208" s="70"/>
      <c r="W208" s="78">
        <f t="shared" si="107"/>
        <v>0</v>
      </c>
      <c r="X208" s="78">
        <f t="shared" si="113"/>
        <v>0</v>
      </c>
      <c r="Y208" s="136">
        <f t="shared" si="108"/>
        <v>0</v>
      </c>
    </row>
    <row r="209" spans="1:26" outlineLevel="1" x14ac:dyDescent="0.2">
      <c r="A209" s="75"/>
      <c r="B209" s="80" t="s">
        <v>12</v>
      </c>
      <c r="C209" s="168"/>
      <c r="D209" s="169"/>
      <c r="E209" s="161"/>
      <c r="F209" s="70"/>
      <c r="G209" s="77"/>
      <c r="H209" s="371">
        <f t="shared" si="109"/>
        <v>0</v>
      </c>
      <c r="I209" s="161"/>
      <c r="J209" s="70"/>
      <c r="K209" s="78">
        <f t="shared" si="104"/>
        <v>0</v>
      </c>
      <c r="L209" s="203">
        <f t="shared" si="110"/>
        <v>0</v>
      </c>
      <c r="M209" s="161"/>
      <c r="N209" s="70"/>
      <c r="O209" s="78">
        <f t="shared" si="105"/>
        <v>0</v>
      </c>
      <c r="P209" s="203">
        <f t="shared" si="111"/>
        <v>0</v>
      </c>
      <c r="Q209" s="161"/>
      <c r="R209" s="70"/>
      <c r="S209" s="78">
        <f t="shared" si="106"/>
        <v>0</v>
      </c>
      <c r="T209" s="203">
        <f t="shared" si="112"/>
        <v>0</v>
      </c>
      <c r="U209" s="161"/>
      <c r="V209" s="70"/>
      <c r="W209" s="78">
        <f t="shared" si="107"/>
        <v>0</v>
      </c>
      <c r="X209" s="78">
        <f t="shared" si="113"/>
        <v>0</v>
      </c>
      <c r="Y209" s="136">
        <f t="shared" si="108"/>
        <v>0</v>
      </c>
    </row>
    <row r="210" spans="1:26" outlineLevel="1" x14ac:dyDescent="0.2">
      <c r="A210" s="75"/>
      <c r="B210" s="80" t="s">
        <v>13</v>
      </c>
      <c r="C210" s="168"/>
      <c r="D210" s="169"/>
      <c r="E210" s="161"/>
      <c r="F210" s="70"/>
      <c r="G210" s="77"/>
      <c r="H210" s="371">
        <f t="shared" si="109"/>
        <v>0</v>
      </c>
      <c r="I210" s="161"/>
      <c r="J210" s="70"/>
      <c r="K210" s="78">
        <f t="shared" si="104"/>
        <v>0</v>
      </c>
      <c r="L210" s="203">
        <f t="shared" si="110"/>
        <v>0</v>
      </c>
      <c r="M210" s="161"/>
      <c r="N210" s="70"/>
      <c r="O210" s="78">
        <f t="shared" si="105"/>
        <v>0</v>
      </c>
      <c r="P210" s="203">
        <f t="shared" si="111"/>
        <v>0</v>
      </c>
      <c r="Q210" s="161"/>
      <c r="R210" s="70"/>
      <c r="S210" s="78">
        <f t="shared" si="106"/>
        <v>0</v>
      </c>
      <c r="T210" s="203">
        <f t="shared" si="112"/>
        <v>0</v>
      </c>
      <c r="U210" s="161"/>
      <c r="V210" s="70"/>
      <c r="W210" s="78">
        <f t="shared" si="107"/>
        <v>0</v>
      </c>
      <c r="X210" s="78">
        <f t="shared" si="113"/>
        <v>0</v>
      </c>
      <c r="Y210" s="136">
        <f t="shared" si="108"/>
        <v>0</v>
      </c>
    </row>
    <row r="211" spans="1:26" outlineLevel="1" x14ac:dyDescent="0.2">
      <c r="A211" s="75"/>
      <c r="B211" s="80" t="s">
        <v>14</v>
      </c>
      <c r="C211" s="168"/>
      <c r="D211" s="169"/>
      <c r="E211" s="161"/>
      <c r="F211" s="70"/>
      <c r="G211" s="77"/>
      <c r="H211" s="371">
        <f t="shared" si="109"/>
        <v>0</v>
      </c>
      <c r="I211" s="161"/>
      <c r="J211" s="70"/>
      <c r="K211" s="78">
        <f t="shared" si="104"/>
        <v>0</v>
      </c>
      <c r="L211" s="203">
        <f t="shared" si="110"/>
        <v>0</v>
      </c>
      <c r="M211" s="161"/>
      <c r="N211" s="70"/>
      <c r="O211" s="78">
        <f t="shared" si="105"/>
        <v>0</v>
      </c>
      <c r="P211" s="203">
        <f t="shared" si="111"/>
        <v>0</v>
      </c>
      <c r="Q211" s="161"/>
      <c r="R211" s="70"/>
      <c r="S211" s="78">
        <f t="shared" si="106"/>
        <v>0</v>
      </c>
      <c r="T211" s="203">
        <f t="shared" si="112"/>
        <v>0</v>
      </c>
      <c r="U211" s="161"/>
      <c r="V211" s="70"/>
      <c r="W211" s="78">
        <f t="shared" si="107"/>
        <v>0</v>
      </c>
      <c r="X211" s="78">
        <f t="shared" si="113"/>
        <v>0</v>
      </c>
      <c r="Y211" s="136">
        <f t="shared" si="108"/>
        <v>0</v>
      </c>
    </row>
    <row r="212" spans="1:26" outlineLevel="1" x14ac:dyDescent="0.2">
      <c r="A212" s="75"/>
      <c r="B212" s="80" t="s">
        <v>15</v>
      </c>
      <c r="C212" s="168"/>
      <c r="D212" s="169"/>
      <c r="E212" s="161"/>
      <c r="F212" s="70"/>
      <c r="G212" s="77"/>
      <c r="H212" s="371">
        <f t="shared" si="109"/>
        <v>0</v>
      </c>
      <c r="I212" s="161"/>
      <c r="J212" s="70"/>
      <c r="K212" s="78">
        <f t="shared" si="104"/>
        <v>0</v>
      </c>
      <c r="L212" s="203">
        <f t="shared" si="110"/>
        <v>0</v>
      </c>
      <c r="M212" s="161"/>
      <c r="N212" s="70"/>
      <c r="O212" s="78">
        <f t="shared" si="105"/>
        <v>0</v>
      </c>
      <c r="P212" s="203">
        <f t="shared" si="111"/>
        <v>0</v>
      </c>
      <c r="Q212" s="161"/>
      <c r="R212" s="70"/>
      <c r="S212" s="78">
        <f t="shared" si="106"/>
        <v>0</v>
      </c>
      <c r="T212" s="203">
        <f t="shared" si="112"/>
        <v>0</v>
      </c>
      <c r="U212" s="161"/>
      <c r="V212" s="70"/>
      <c r="W212" s="78">
        <f t="shared" si="107"/>
        <v>0</v>
      </c>
      <c r="X212" s="78">
        <f t="shared" si="113"/>
        <v>0</v>
      </c>
      <c r="Y212" s="136">
        <f t="shared" si="108"/>
        <v>0</v>
      </c>
    </row>
    <row r="213" spans="1:26" outlineLevel="1" x14ac:dyDescent="0.2">
      <c r="A213" s="75"/>
      <c r="B213" s="80" t="s">
        <v>16</v>
      </c>
      <c r="C213" s="168"/>
      <c r="D213" s="169"/>
      <c r="E213" s="161"/>
      <c r="F213" s="70"/>
      <c r="G213" s="77"/>
      <c r="H213" s="371">
        <f t="shared" si="109"/>
        <v>0</v>
      </c>
      <c r="I213" s="161"/>
      <c r="J213" s="70"/>
      <c r="K213" s="78">
        <f t="shared" si="104"/>
        <v>0</v>
      </c>
      <c r="L213" s="203">
        <f t="shared" si="110"/>
        <v>0</v>
      </c>
      <c r="M213" s="161"/>
      <c r="N213" s="70"/>
      <c r="O213" s="78">
        <f t="shared" si="105"/>
        <v>0</v>
      </c>
      <c r="P213" s="203">
        <f t="shared" si="111"/>
        <v>0</v>
      </c>
      <c r="Q213" s="161"/>
      <c r="R213" s="70"/>
      <c r="S213" s="78">
        <f t="shared" si="106"/>
        <v>0</v>
      </c>
      <c r="T213" s="203">
        <f t="shared" si="112"/>
        <v>0</v>
      </c>
      <c r="U213" s="161"/>
      <c r="V213" s="70"/>
      <c r="W213" s="78">
        <f t="shared" si="107"/>
        <v>0</v>
      </c>
      <c r="X213" s="78">
        <f t="shared" si="113"/>
        <v>0</v>
      </c>
      <c r="Y213" s="136">
        <f t="shared" si="108"/>
        <v>0</v>
      </c>
    </row>
    <row r="214" spans="1:26" outlineLevel="1" x14ac:dyDescent="0.2">
      <c r="A214" s="75"/>
      <c r="B214" s="80" t="s">
        <v>17</v>
      </c>
      <c r="C214" s="168"/>
      <c r="D214" s="169"/>
      <c r="E214" s="161"/>
      <c r="F214" s="70"/>
      <c r="G214" s="77"/>
      <c r="H214" s="371">
        <f t="shared" si="109"/>
        <v>0</v>
      </c>
      <c r="I214" s="161"/>
      <c r="J214" s="70"/>
      <c r="K214" s="78">
        <f t="shared" si="104"/>
        <v>0</v>
      </c>
      <c r="L214" s="203">
        <f t="shared" si="110"/>
        <v>0</v>
      </c>
      <c r="M214" s="161"/>
      <c r="N214" s="70"/>
      <c r="O214" s="78">
        <f t="shared" si="105"/>
        <v>0</v>
      </c>
      <c r="P214" s="203">
        <f t="shared" si="111"/>
        <v>0</v>
      </c>
      <c r="Q214" s="161"/>
      <c r="R214" s="70"/>
      <c r="S214" s="78">
        <f t="shared" si="106"/>
        <v>0</v>
      </c>
      <c r="T214" s="203">
        <f t="shared" si="112"/>
        <v>0</v>
      </c>
      <c r="U214" s="161"/>
      <c r="V214" s="70"/>
      <c r="W214" s="78">
        <f t="shared" si="107"/>
        <v>0</v>
      </c>
      <c r="X214" s="78">
        <f t="shared" si="113"/>
        <v>0</v>
      </c>
      <c r="Y214" s="136">
        <f t="shared" si="108"/>
        <v>0</v>
      </c>
    </row>
    <row r="215" spans="1:26" outlineLevel="1" x14ac:dyDescent="0.2">
      <c r="A215" s="75"/>
      <c r="B215" s="80" t="s">
        <v>52</v>
      </c>
      <c r="C215" s="168"/>
      <c r="D215" s="169"/>
      <c r="E215" s="161"/>
      <c r="F215" s="70"/>
      <c r="G215" s="77"/>
      <c r="H215" s="371">
        <f t="shared" si="109"/>
        <v>0</v>
      </c>
      <c r="I215" s="161"/>
      <c r="J215" s="70"/>
      <c r="K215" s="78">
        <f t="shared" si="104"/>
        <v>0</v>
      </c>
      <c r="L215" s="203">
        <f t="shared" si="110"/>
        <v>0</v>
      </c>
      <c r="M215" s="161"/>
      <c r="N215" s="70"/>
      <c r="O215" s="78">
        <f t="shared" si="105"/>
        <v>0</v>
      </c>
      <c r="P215" s="203">
        <f t="shared" si="111"/>
        <v>0</v>
      </c>
      <c r="Q215" s="161"/>
      <c r="R215" s="70"/>
      <c r="S215" s="78">
        <f t="shared" si="106"/>
        <v>0</v>
      </c>
      <c r="T215" s="203">
        <f t="shared" si="112"/>
        <v>0</v>
      </c>
      <c r="U215" s="161"/>
      <c r="V215" s="70"/>
      <c r="W215" s="78">
        <f t="shared" si="107"/>
        <v>0</v>
      </c>
      <c r="X215" s="78">
        <f t="shared" si="113"/>
        <v>0</v>
      </c>
      <c r="Y215" s="136">
        <f t="shared" si="108"/>
        <v>0</v>
      </c>
    </row>
    <row r="216" spans="1:26" outlineLevel="1" x14ac:dyDescent="0.2">
      <c r="A216" s="75"/>
      <c r="B216" s="80" t="s">
        <v>18</v>
      </c>
      <c r="C216" s="168"/>
      <c r="D216" s="169"/>
      <c r="E216" s="161"/>
      <c r="F216" s="70"/>
      <c r="G216" s="77"/>
      <c r="H216" s="371">
        <f t="shared" si="109"/>
        <v>0</v>
      </c>
      <c r="I216" s="161"/>
      <c r="J216" s="70"/>
      <c r="K216" s="78">
        <f t="shared" si="104"/>
        <v>0</v>
      </c>
      <c r="L216" s="203">
        <f t="shared" si="110"/>
        <v>0</v>
      </c>
      <c r="M216" s="161"/>
      <c r="N216" s="70"/>
      <c r="O216" s="78">
        <f t="shared" si="105"/>
        <v>0</v>
      </c>
      <c r="P216" s="203">
        <f t="shared" si="111"/>
        <v>0</v>
      </c>
      <c r="Q216" s="161"/>
      <c r="R216" s="70"/>
      <c r="S216" s="78">
        <f t="shared" si="106"/>
        <v>0</v>
      </c>
      <c r="T216" s="203">
        <f t="shared" si="112"/>
        <v>0</v>
      </c>
      <c r="U216" s="161"/>
      <c r="V216" s="70"/>
      <c r="W216" s="78">
        <f t="shared" si="107"/>
        <v>0</v>
      </c>
      <c r="X216" s="78">
        <f t="shared" si="113"/>
        <v>0</v>
      </c>
      <c r="Y216" s="136">
        <f t="shared" si="108"/>
        <v>0</v>
      </c>
    </row>
    <row r="217" spans="1:26" outlineLevel="1" x14ac:dyDescent="0.2">
      <c r="A217" s="75"/>
      <c r="B217" s="80" t="s">
        <v>19</v>
      </c>
      <c r="C217" s="168"/>
      <c r="D217" s="169"/>
      <c r="E217" s="161"/>
      <c r="F217" s="70"/>
      <c r="G217" s="77"/>
      <c r="H217" s="371">
        <f t="shared" si="109"/>
        <v>0</v>
      </c>
      <c r="I217" s="161"/>
      <c r="J217" s="70"/>
      <c r="K217" s="78">
        <f t="shared" si="104"/>
        <v>0</v>
      </c>
      <c r="L217" s="203">
        <f t="shared" si="110"/>
        <v>0</v>
      </c>
      <c r="M217" s="161"/>
      <c r="N217" s="70"/>
      <c r="O217" s="78">
        <f t="shared" si="105"/>
        <v>0</v>
      </c>
      <c r="P217" s="203">
        <f t="shared" si="111"/>
        <v>0</v>
      </c>
      <c r="Q217" s="161"/>
      <c r="R217" s="70"/>
      <c r="S217" s="78">
        <f t="shared" si="106"/>
        <v>0</v>
      </c>
      <c r="T217" s="203">
        <f t="shared" si="112"/>
        <v>0</v>
      </c>
      <c r="U217" s="161"/>
      <c r="V217" s="70"/>
      <c r="W217" s="78">
        <f t="shared" si="107"/>
        <v>0</v>
      </c>
      <c r="X217" s="78">
        <f t="shared" si="113"/>
        <v>0</v>
      </c>
      <c r="Y217" s="136">
        <f t="shared" si="108"/>
        <v>0</v>
      </c>
    </row>
    <row r="218" spans="1:26" outlineLevel="1" x14ac:dyDescent="0.2">
      <c r="A218" s="75"/>
      <c r="B218" s="80" t="s">
        <v>20</v>
      </c>
      <c r="C218" s="168"/>
      <c r="D218" s="169"/>
      <c r="E218" s="161"/>
      <c r="F218" s="70"/>
      <c r="G218" s="77"/>
      <c r="H218" s="371">
        <f t="shared" si="109"/>
        <v>0</v>
      </c>
      <c r="I218" s="161"/>
      <c r="J218" s="70"/>
      <c r="K218" s="78">
        <f t="shared" si="104"/>
        <v>0</v>
      </c>
      <c r="L218" s="203">
        <f t="shared" si="110"/>
        <v>0</v>
      </c>
      <c r="M218" s="161"/>
      <c r="N218" s="70"/>
      <c r="O218" s="78">
        <f t="shared" si="105"/>
        <v>0</v>
      </c>
      <c r="P218" s="203">
        <f t="shared" si="111"/>
        <v>0</v>
      </c>
      <c r="Q218" s="161"/>
      <c r="R218" s="70"/>
      <c r="S218" s="78">
        <f t="shared" si="106"/>
        <v>0</v>
      </c>
      <c r="T218" s="203">
        <f t="shared" si="112"/>
        <v>0</v>
      </c>
      <c r="U218" s="161"/>
      <c r="V218" s="70"/>
      <c r="W218" s="78">
        <f t="shared" si="107"/>
        <v>0</v>
      </c>
      <c r="X218" s="78">
        <f t="shared" si="113"/>
        <v>0</v>
      </c>
      <c r="Y218" s="136">
        <f t="shared" si="108"/>
        <v>0</v>
      </c>
    </row>
    <row r="219" spans="1:26" outlineLevel="1" x14ac:dyDescent="0.2">
      <c r="A219" s="75"/>
      <c r="B219" s="227" t="s">
        <v>124</v>
      </c>
      <c r="C219" s="168"/>
      <c r="D219" s="169"/>
      <c r="E219" s="161"/>
      <c r="F219" s="70"/>
      <c r="G219" s="77"/>
      <c r="H219" s="371">
        <f t="shared" si="109"/>
        <v>0</v>
      </c>
      <c r="I219" s="161"/>
      <c r="J219" s="70"/>
      <c r="K219" s="78">
        <f t="shared" si="104"/>
        <v>0</v>
      </c>
      <c r="L219" s="203">
        <f t="shared" si="110"/>
        <v>0</v>
      </c>
      <c r="M219" s="161"/>
      <c r="N219" s="70"/>
      <c r="O219" s="78">
        <f t="shared" si="105"/>
        <v>0</v>
      </c>
      <c r="P219" s="203">
        <f t="shared" si="111"/>
        <v>0</v>
      </c>
      <c r="Q219" s="161"/>
      <c r="R219" s="70"/>
      <c r="S219" s="78">
        <f t="shared" si="106"/>
        <v>0</v>
      </c>
      <c r="T219" s="203">
        <f t="shared" si="112"/>
        <v>0</v>
      </c>
      <c r="U219" s="161"/>
      <c r="V219" s="70"/>
      <c r="W219" s="78">
        <f t="shared" si="107"/>
        <v>0</v>
      </c>
      <c r="X219" s="78">
        <f t="shared" si="113"/>
        <v>0</v>
      </c>
      <c r="Y219" s="136">
        <f t="shared" si="108"/>
        <v>0</v>
      </c>
    </row>
    <row r="220" spans="1:26" outlineLevel="1" x14ac:dyDescent="0.2">
      <c r="A220" s="80"/>
      <c r="B220" s="80"/>
      <c r="C220" s="170"/>
      <c r="D220" s="169"/>
      <c r="E220" s="160"/>
      <c r="F220" s="72"/>
      <c r="G220" s="73"/>
      <c r="H220" s="370"/>
      <c r="I220" s="160"/>
      <c r="J220" s="72"/>
      <c r="K220" s="73"/>
      <c r="L220" s="260"/>
      <c r="M220" s="160"/>
      <c r="N220" s="72"/>
      <c r="O220" s="73"/>
      <c r="P220" s="260"/>
      <c r="Q220" s="160"/>
      <c r="R220" s="72"/>
      <c r="S220" s="73"/>
      <c r="T220" s="260"/>
      <c r="U220" s="160"/>
      <c r="V220" s="72"/>
      <c r="W220" s="73"/>
      <c r="X220" s="73"/>
      <c r="Y220" s="135"/>
    </row>
    <row r="221" spans="1:26" s="4" customFormat="1" outlineLevel="1" x14ac:dyDescent="0.2">
      <c r="A221" s="66" t="str">
        <f>A53</f>
        <v>&lt;Field Office - Enter location&gt;</v>
      </c>
      <c r="B221" s="82"/>
      <c r="C221" s="166"/>
      <c r="D221" s="167"/>
      <c r="E221" s="160"/>
      <c r="F221" s="71"/>
      <c r="G221" s="73"/>
      <c r="H221" s="370"/>
      <c r="I221" s="160"/>
      <c r="J221" s="71"/>
      <c r="K221" s="73"/>
      <c r="L221" s="260"/>
      <c r="M221" s="160"/>
      <c r="N221" s="71"/>
      <c r="O221" s="73"/>
      <c r="P221" s="260"/>
      <c r="Q221" s="160"/>
      <c r="R221" s="71"/>
      <c r="S221" s="73"/>
      <c r="T221" s="260"/>
      <c r="U221" s="160"/>
      <c r="V221" s="71"/>
      <c r="W221" s="73"/>
      <c r="X221" s="73"/>
      <c r="Y221" s="135"/>
      <c r="Z221"/>
    </row>
    <row r="222" spans="1:26" outlineLevel="1" x14ac:dyDescent="0.2">
      <c r="A222" s="75"/>
      <c r="B222" s="80" t="s">
        <v>1</v>
      </c>
      <c r="C222" s="168"/>
      <c r="D222" s="169"/>
      <c r="E222" s="161"/>
      <c r="F222" s="70"/>
      <c r="G222" s="77"/>
      <c r="H222" s="371">
        <f>ROUND(F222*G222,0)</f>
        <v>0</v>
      </c>
      <c r="I222" s="161"/>
      <c r="J222" s="70"/>
      <c r="K222" s="78">
        <f t="shared" ref="K222:K252" si="114">ROUND(G222*(100%+$M$4),0)</f>
        <v>0</v>
      </c>
      <c r="L222" s="203">
        <f>ROUND(J222*K222,0)</f>
        <v>0</v>
      </c>
      <c r="M222" s="161"/>
      <c r="N222" s="70"/>
      <c r="O222" s="78">
        <f t="shared" ref="O222:O252" si="115">ROUND(K222*(100%+$M$4),0)</f>
        <v>0</v>
      </c>
      <c r="P222" s="203">
        <f>ROUND(N222*O222,0)</f>
        <v>0</v>
      </c>
      <c r="Q222" s="161"/>
      <c r="R222" s="70"/>
      <c r="S222" s="78">
        <f t="shared" ref="S222:S252" si="116">ROUND(O222*(100%+$M$4),0)</f>
        <v>0</v>
      </c>
      <c r="T222" s="203">
        <f>ROUND(R222*S222,0)</f>
        <v>0</v>
      </c>
      <c r="U222" s="161"/>
      <c r="V222" s="70"/>
      <c r="W222" s="78">
        <f t="shared" ref="W222:W252" si="117">ROUND(S222*(100%+$M$4),0)</f>
        <v>0</v>
      </c>
      <c r="X222" s="78">
        <f>ROUND(V222*W222,0)</f>
        <v>0</v>
      </c>
      <c r="Y222" s="136">
        <f t="shared" ref="Y222:Y252" si="118">H222+L222+P222+T222+X222</f>
        <v>0</v>
      </c>
    </row>
    <row r="223" spans="1:26" outlineLevel="1" x14ac:dyDescent="0.2">
      <c r="A223" s="75"/>
      <c r="B223" s="80" t="s">
        <v>2</v>
      </c>
      <c r="C223" s="168"/>
      <c r="D223" s="169"/>
      <c r="E223" s="161"/>
      <c r="F223" s="70"/>
      <c r="G223" s="77"/>
      <c r="H223" s="371">
        <f t="shared" ref="H223:H252" si="119">ROUND(F223*G223,0)</f>
        <v>0</v>
      </c>
      <c r="I223" s="161"/>
      <c r="J223" s="70"/>
      <c r="K223" s="78">
        <f t="shared" si="114"/>
        <v>0</v>
      </c>
      <c r="L223" s="203">
        <f t="shared" ref="L223:L252" si="120">ROUND(J223*K223,0)</f>
        <v>0</v>
      </c>
      <c r="M223" s="161"/>
      <c r="N223" s="70"/>
      <c r="O223" s="78">
        <f t="shared" si="115"/>
        <v>0</v>
      </c>
      <c r="P223" s="203">
        <f t="shared" ref="P223:P252" si="121">ROUND(N223*O223,0)</f>
        <v>0</v>
      </c>
      <c r="Q223" s="161"/>
      <c r="R223" s="70"/>
      <c r="S223" s="78">
        <f t="shared" si="116"/>
        <v>0</v>
      </c>
      <c r="T223" s="203">
        <f t="shared" ref="T223:T252" si="122">ROUND(R223*S223,0)</f>
        <v>0</v>
      </c>
      <c r="U223" s="161"/>
      <c r="V223" s="70"/>
      <c r="W223" s="78">
        <f t="shared" si="117"/>
        <v>0</v>
      </c>
      <c r="X223" s="78">
        <f t="shared" ref="X223:X252" si="123">ROUND(V223*W223,0)</f>
        <v>0</v>
      </c>
      <c r="Y223" s="136">
        <f t="shared" si="118"/>
        <v>0</v>
      </c>
    </row>
    <row r="224" spans="1:26" outlineLevel="1" x14ac:dyDescent="0.2">
      <c r="A224" s="75"/>
      <c r="B224" s="80" t="s">
        <v>3</v>
      </c>
      <c r="C224" s="168"/>
      <c r="D224" s="169"/>
      <c r="E224" s="161"/>
      <c r="F224" s="70"/>
      <c r="G224" s="77"/>
      <c r="H224" s="371">
        <f t="shared" si="119"/>
        <v>0</v>
      </c>
      <c r="I224" s="161"/>
      <c r="J224" s="70"/>
      <c r="K224" s="78">
        <f>ROUND(G224*(100%+$M$4),0)</f>
        <v>0</v>
      </c>
      <c r="L224" s="203">
        <f t="shared" si="120"/>
        <v>0</v>
      </c>
      <c r="M224" s="161"/>
      <c r="N224" s="70"/>
      <c r="O224" s="78">
        <f t="shared" si="115"/>
        <v>0</v>
      </c>
      <c r="P224" s="203">
        <f t="shared" si="121"/>
        <v>0</v>
      </c>
      <c r="Q224" s="161"/>
      <c r="R224" s="70"/>
      <c r="S224" s="78">
        <f t="shared" si="116"/>
        <v>0</v>
      </c>
      <c r="T224" s="203">
        <f t="shared" si="122"/>
        <v>0</v>
      </c>
      <c r="U224" s="161"/>
      <c r="V224" s="70"/>
      <c r="W224" s="78">
        <f t="shared" si="117"/>
        <v>0</v>
      </c>
      <c r="X224" s="78">
        <f t="shared" si="123"/>
        <v>0</v>
      </c>
      <c r="Y224" s="136">
        <f t="shared" si="118"/>
        <v>0</v>
      </c>
    </row>
    <row r="225" spans="1:25" outlineLevel="1" x14ac:dyDescent="0.2">
      <c r="A225" s="75"/>
      <c r="B225" s="80" t="s">
        <v>48</v>
      </c>
      <c r="C225" s="168"/>
      <c r="D225" s="169"/>
      <c r="E225" s="161"/>
      <c r="F225" s="70"/>
      <c r="G225" s="77"/>
      <c r="H225" s="371">
        <f t="shared" si="119"/>
        <v>0</v>
      </c>
      <c r="I225" s="161"/>
      <c r="J225" s="70"/>
      <c r="K225" s="78">
        <f t="shared" si="114"/>
        <v>0</v>
      </c>
      <c r="L225" s="203">
        <f t="shared" si="120"/>
        <v>0</v>
      </c>
      <c r="M225" s="161"/>
      <c r="N225" s="70"/>
      <c r="O225" s="78">
        <f t="shared" si="115"/>
        <v>0</v>
      </c>
      <c r="P225" s="203">
        <f t="shared" si="121"/>
        <v>0</v>
      </c>
      <c r="Q225" s="161"/>
      <c r="R225" s="70"/>
      <c r="S225" s="78">
        <f t="shared" si="116"/>
        <v>0</v>
      </c>
      <c r="T225" s="203">
        <f t="shared" si="122"/>
        <v>0</v>
      </c>
      <c r="U225" s="161"/>
      <c r="V225" s="70"/>
      <c r="W225" s="78">
        <f t="shared" si="117"/>
        <v>0</v>
      </c>
      <c r="X225" s="78">
        <f t="shared" si="123"/>
        <v>0</v>
      </c>
      <c r="Y225" s="136">
        <f t="shared" si="118"/>
        <v>0</v>
      </c>
    </row>
    <row r="226" spans="1:25" outlineLevel="1" x14ac:dyDescent="0.2">
      <c r="A226" s="75"/>
      <c r="B226" s="80" t="s">
        <v>4</v>
      </c>
      <c r="C226" s="168"/>
      <c r="D226" s="169"/>
      <c r="E226" s="161"/>
      <c r="F226" s="70"/>
      <c r="G226" s="77"/>
      <c r="H226" s="371">
        <f t="shared" si="119"/>
        <v>0</v>
      </c>
      <c r="I226" s="161"/>
      <c r="J226" s="70"/>
      <c r="K226" s="78">
        <f t="shared" si="114"/>
        <v>0</v>
      </c>
      <c r="L226" s="203">
        <f t="shared" si="120"/>
        <v>0</v>
      </c>
      <c r="M226" s="161"/>
      <c r="N226" s="70"/>
      <c r="O226" s="78">
        <f t="shared" si="115"/>
        <v>0</v>
      </c>
      <c r="P226" s="203">
        <f t="shared" si="121"/>
        <v>0</v>
      </c>
      <c r="Q226" s="161"/>
      <c r="R226" s="70"/>
      <c r="S226" s="78">
        <f t="shared" si="116"/>
        <v>0</v>
      </c>
      <c r="T226" s="203">
        <f t="shared" si="122"/>
        <v>0</v>
      </c>
      <c r="U226" s="161"/>
      <c r="V226" s="70"/>
      <c r="W226" s="78">
        <f t="shared" si="117"/>
        <v>0</v>
      </c>
      <c r="X226" s="78">
        <f t="shared" si="123"/>
        <v>0</v>
      </c>
      <c r="Y226" s="136">
        <f t="shared" si="118"/>
        <v>0</v>
      </c>
    </row>
    <row r="227" spans="1:25" outlineLevel="1" x14ac:dyDescent="0.2">
      <c r="A227" s="75"/>
      <c r="B227" s="80" t="s">
        <v>107</v>
      </c>
      <c r="C227" s="168"/>
      <c r="D227" s="169"/>
      <c r="E227" s="161"/>
      <c r="F227" s="70"/>
      <c r="G227" s="77"/>
      <c r="H227" s="371">
        <f t="shared" si="119"/>
        <v>0</v>
      </c>
      <c r="I227" s="161"/>
      <c r="J227" s="70"/>
      <c r="K227" s="78">
        <f t="shared" si="114"/>
        <v>0</v>
      </c>
      <c r="L227" s="203">
        <f t="shared" si="120"/>
        <v>0</v>
      </c>
      <c r="M227" s="161"/>
      <c r="N227" s="70"/>
      <c r="O227" s="78">
        <f t="shared" si="115"/>
        <v>0</v>
      </c>
      <c r="P227" s="203">
        <f t="shared" si="121"/>
        <v>0</v>
      </c>
      <c r="Q227" s="161"/>
      <c r="R227" s="70"/>
      <c r="S227" s="78">
        <f t="shared" si="116"/>
        <v>0</v>
      </c>
      <c r="T227" s="203">
        <f t="shared" si="122"/>
        <v>0</v>
      </c>
      <c r="U227" s="161"/>
      <c r="V227" s="70"/>
      <c r="W227" s="78">
        <f t="shared" si="117"/>
        <v>0</v>
      </c>
      <c r="X227" s="78">
        <f t="shared" si="123"/>
        <v>0</v>
      </c>
      <c r="Y227" s="136">
        <f t="shared" si="118"/>
        <v>0</v>
      </c>
    </row>
    <row r="228" spans="1:25" outlineLevel="1" x14ac:dyDescent="0.2">
      <c r="A228" s="75"/>
      <c r="B228" s="80" t="s">
        <v>46</v>
      </c>
      <c r="C228" s="168"/>
      <c r="D228" s="169"/>
      <c r="E228" s="161"/>
      <c r="F228" s="70"/>
      <c r="G228" s="77"/>
      <c r="H228" s="371">
        <f t="shared" si="119"/>
        <v>0</v>
      </c>
      <c r="I228" s="161"/>
      <c r="J228" s="70"/>
      <c r="K228" s="78">
        <f t="shared" si="114"/>
        <v>0</v>
      </c>
      <c r="L228" s="203">
        <f t="shared" si="120"/>
        <v>0</v>
      </c>
      <c r="M228" s="161"/>
      <c r="N228" s="70"/>
      <c r="O228" s="78">
        <f t="shared" si="115"/>
        <v>0</v>
      </c>
      <c r="P228" s="203">
        <f t="shared" si="121"/>
        <v>0</v>
      </c>
      <c r="Q228" s="161"/>
      <c r="R228" s="70"/>
      <c r="S228" s="78">
        <f t="shared" si="116"/>
        <v>0</v>
      </c>
      <c r="T228" s="203">
        <f t="shared" si="122"/>
        <v>0</v>
      </c>
      <c r="U228" s="161"/>
      <c r="V228" s="70"/>
      <c r="W228" s="78">
        <f t="shared" si="117"/>
        <v>0</v>
      </c>
      <c r="X228" s="78">
        <f t="shared" si="123"/>
        <v>0</v>
      </c>
      <c r="Y228" s="136">
        <f t="shared" si="118"/>
        <v>0</v>
      </c>
    </row>
    <row r="229" spans="1:25" outlineLevel="1" x14ac:dyDescent="0.2">
      <c r="A229" s="75"/>
      <c r="B229" s="80" t="s">
        <v>103</v>
      </c>
      <c r="C229" s="168"/>
      <c r="D229" s="169"/>
      <c r="E229" s="161"/>
      <c r="F229" s="70"/>
      <c r="G229" s="77"/>
      <c r="H229" s="371">
        <f t="shared" si="119"/>
        <v>0</v>
      </c>
      <c r="I229" s="161"/>
      <c r="J229" s="70"/>
      <c r="K229" s="78">
        <f t="shared" si="114"/>
        <v>0</v>
      </c>
      <c r="L229" s="203">
        <f t="shared" si="120"/>
        <v>0</v>
      </c>
      <c r="M229" s="161"/>
      <c r="N229" s="70"/>
      <c r="O229" s="78">
        <f t="shared" si="115"/>
        <v>0</v>
      </c>
      <c r="P229" s="203">
        <f t="shared" si="121"/>
        <v>0</v>
      </c>
      <c r="Q229" s="161"/>
      <c r="R229" s="70"/>
      <c r="S229" s="78">
        <f t="shared" si="116"/>
        <v>0</v>
      </c>
      <c r="T229" s="203">
        <f t="shared" si="122"/>
        <v>0</v>
      </c>
      <c r="U229" s="161"/>
      <c r="V229" s="70"/>
      <c r="W229" s="78">
        <f t="shared" si="117"/>
        <v>0</v>
      </c>
      <c r="X229" s="78">
        <f t="shared" si="123"/>
        <v>0</v>
      </c>
      <c r="Y229" s="136">
        <f t="shared" si="118"/>
        <v>0</v>
      </c>
    </row>
    <row r="230" spans="1:25" outlineLevel="1" x14ac:dyDescent="0.2">
      <c r="A230" s="75"/>
      <c r="B230" s="80" t="s">
        <v>126</v>
      </c>
      <c r="C230" s="168"/>
      <c r="D230" s="169"/>
      <c r="E230" s="161"/>
      <c r="F230" s="70"/>
      <c r="G230" s="77"/>
      <c r="H230" s="371">
        <f t="shared" si="119"/>
        <v>0</v>
      </c>
      <c r="I230" s="161"/>
      <c r="J230" s="70"/>
      <c r="K230" s="78">
        <f t="shared" si="114"/>
        <v>0</v>
      </c>
      <c r="L230" s="203">
        <f t="shared" si="120"/>
        <v>0</v>
      </c>
      <c r="M230" s="161"/>
      <c r="N230" s="70"/>
      <c r="O230" s="78">
        <f t="shared" si="115"/>
        <v>0</v>
      </c>
      <c r="P230" s="203">
        <f t="shared" si="121"/>
        <v>0</v>
      </c>
      <c r="Q230" s="161"/>
      <c r="R230" s="70"/>
      <c r="S230" s="78">
        <f t="shared" si="116"/>
        <v>0</v>
      </c>
      <c r="T230" s="203">
        <f t="shared" si="122"/>
        <v>0</v>
      </c>
      <c r="U230" s="161"/>
      <c r="V230" s="70"/>
      <c r="W230" s="78">
        <f t="shared" si="117"/>
        <v>0</v>
      </c>
      <c r="X230" s="78">
        <f t="shared" si="123"/>
        <v>0</v>
      </c>
      <c r="Y230" s="136">
        <f t="shared" si="118"/>
        <v>0</v>
      </c>
    </row>
    <row r="231" spans="1:25" outlineLevel="1" x14ac:dyDescent="0.2">
      <c r="A231" s="75"/>
      <c r="B231" s="80" t="s">
        <v>108</v>
      </c>
      <c r="C231" s="168"/>
      <c r="D231" s="169"/>
      <c r="E231" s="161"/>
      <c r="F231" s="70"/>
      <c r="G231" s="77"/>
      <c r="H231" s="371">
        <f t="shared" si="119"/>
        <v>0</v>
      </c>
      <c r="I231" s="161"/>
      <c r="J231" s="70"/>
      <c r="K231" s="78">
        <f t="shared" si="114"/>
        <v>0</v>
      </c>
      <c r="L231" s="203">
        <f t="shared" si="120"/>
        <v>0</v>
      </c>
      <c r="M231" s="161"/>
      <c r="N231" s="70"/>
      <c r="O231" s="78">
        <f t="shared" si="115"/>
        <v>0</v>
      </c>
      <c r="P231" s="203">
        <f t="shared" si="121"/>
        <v>0</v>
      </c>
      <c r="Q231" s="161"/>
      <c r="R231" s="70"/>
      <c r="S231" s="78">
        <f t="shared" si="116"/>
        <v>0</v>
      </c>
      <c r="T231" s="203">
        <f t="shared" si="122"/>
        <v>0</v>
      </c>
      <c r="U231" s="161"/>
      <c r="V231" s="70"/>
      <c r="W231" s="78">
        <f t="shared" si="117"/>
        <v>0</v>
      </c>
      <c r="X231" s="78">
        <f t="shared" si="123"/>
        <v>0</v>
      </c>
      <c r="Y231" s="136">
        <f t="shared" si="118"/>
        <v>0</v>
      </c>
    </row>
    <row r="232" spans="1:25" outlineLevel="1" x14ac:dyDescent="0.2">
      <c r="A232" s="75"/>
      <c r="B232" s="80" t="s">
        <v>0</v>
      </c>
      <c r="C232" s="168"/>
      <c r="D232" s="169"/>
      <c r="E232" s="161"/>
      <c r="F232" s="70"/>
      <c r="G232" s="77"/>
      <c r="H232" s="371">
        <f t="shared" si="119"/>
        <v>0</v>
      </c>
      <c r="I232" s="161"/>
      <c r="J232" s="70"/>
      <c r="K232" s="78">
        <f t="shared" si="114"/>
        <v>0</v>
      </c>
      <c r="L232" s="203">
        <f t="shared" si="120"/>
        <v>0</v>
      </c>
      <c r="M232" s="161"/>
      <c r="N232" s="70"/>
      <c r="O232" s="78">
        <f t="shared" si="115"/>
        <v>0</v>
      </c>
      <c r="P232" s="203">
        <f t="shared" si="121"/>
        <v>0</v>
      </c>
      <c r="Q232" s="161"/>
      <c r="R232" s="70"/>
      <c r="S232" s="78">
        <f t="shared" si="116"/>
        <v>0</v>
      </c>
      <c r="T232" s="203">
        <f t="shared" si="122"/>
        <v>0</v>
      </c>
      <c r="U232" s="161"/>
      <c r="V232" s="70"/>
      <c r="W232" s="78">
        <f t="shared" si="117"/>
        <v>0</v>
      </c>
      <c r="X232" s="78">
        <f t="shared" si="123"/>
        <v>0</v>
      </c>
      <c r="Y232" s="136">
        <f t="shared" si="118"/>
        <v>0</v>
      </c>
    </row>
    <row r="233" spans="1:25" outlineLevel="1" x14ac:dyDescent="0.2">
      <c r="A233" s="75"/>
      <c r="B233" s="80" t="s">
        <v>5</v>
      </c>
      <c r="C233" s="168"/>
      <c r="D233" s="169"/>
      <c r="E233" s="161"/>
      <c r="F233" s="70"/>
      <c r="G233" s="77"/>
      <c r="H233" s="371">
        <f t="shared" si="119"/>
        <v>0</v>
      </c>
      <c r="I233" s="161"/>
      <c r="J233" s="70"/>
      <c r="K233" s="78">
        <f t="shared" si="114"/>
        <v>0</v>
      </c>
      <c r="L233" s="203">
        <f t="shared" si="120"/>
        <v>0</v>
      </c>
      <c r="M233" s="161"/>
      <c r="N233" s="70"/>
      <c r="O233" s="78">
        <f t="shared" si="115"/>
        <v>0</v>
      </c>
      <c r="P233" s="203">
        <f t="shared" si="121"/>
        <v>0</v>
      </c>
      <c r="Q233" s="161"/>
      <c r="R233" s="70"/>
      <c r="S233" s="78">
        <f t="shared" si="116"/>
        <v>0</v>
      </c>
      <c r="T233" s="203">
        <f t="shared" si="122"/>
        <v>0</v>
      </c>
      <c r="U233" s="161"/>
      <c r="V233" s="70"/>
      <c r="W233" s="78">
        <f t="shared" si="117"/>
        <v>0</v>
      </c>
      <c r="X233" s="78">
        <f t="shared" si="123"/>
        <v>0</v>
      </c>
      <c r="Y233" s="136">
        <f t="shared" si="118"/>
        <v>0</v>
      </c>
    </row>
    <row r="234" spans="1:25" outlineLevel="1" x14ac:dyDescent="0.2">
      <c r="A234" s="75"/>
      <c r="B234" s="80" t="s">
        <v>6</v>
      </c>
      <c r="C234" s="168"/>
      <c r="D234" s="169"/>
      <c r="E234" s="161"/>
      <c r="F234" s="70"/>
      <c r="G234" s="77"/>
      <c r="H234" s="371">
        <f t="shared" si="119"/>
        <v>0</v>
      </c>
      <c r="I234" s="161"/>
      <c r="J234" s="70"/>
      <c r="K234" s="78">
        <f t="shared" si="114"/>
        <v>0</v>
      </c>
      <c r="L234" s="203">
        <f t="shared" si="120"/>
        <v>0</v>
      </c>
      <c r="M234" s="161"/>
      <c r="N234" s="70"/>
      <c r="O234" s="78">
        <f t="shared" si="115"/>
        <v>0</v>
      </c>
      <c r="P234" s="203">
        <f t="shared" si="121"/>
        <v>0</v>
      </c>
      <c r="Q234" s="161"/>
      <c r="R234" s="70"/>
      <c r="S234" s="78">
        <f t="shared" si="116"/>
        <v>0</v>
      </c>
      <c r="T234" s="203">
        <f t="shared" si="122"/>
        <v>0</v>
      </c>
      <c r="U234" s="161"/>
      <c r="V234" s="70"/>
      <c r="W234" s="78">
        <f t="shared" si="117"/>
        <v>0</v>
      </c>
      <c r="X234" s="78">
        <f t="shared" si="123"/>
        <v>0</v>
      </c>
      <c r="Y234" s="136">
        <f t="shared" si="118"/>
        <v>0</v>
      </c>
    </row>
    <row r="235" spans="1:25" outlineLevel="1" x14ac:dyDescent="0.2">
      <c r="A235" s="75"/>
      <c r="B235" s="80" t="s">
        <v>7</v>
      </c>
      <c r="C235" s="168"/>
      <c r="D235" s="169"/>
      <c r="E235" s="161"/>
      <c r="F235" s="70"/>
      <c r="G235" s="77"/>
      <c r="H235" s="371">
        <f t="shared" si="119"/>
        <v>0</v>
      </c>
      <c r="I235" s="161"/>
      <c r="J235" s="70"/>
      <c r="K235" s="78">
        <f t="shared" si="114"/>
        <v>0</v>
      </c>
      <c r="L235" s="203">
        <f t="shared" si="120"/>
        <v>0</v>
      </c>
      <c r="M235" s="161"/>
      <c r="N235" s="70"/>
      <c r="O235" s="78">
        <f t="shared" si="115"/>
        <v>0</v>
      </c>
      <c r="P235" s="203">
        <f t="shared" si="121"/>
        <v>0</v>
      </c>
      <c r="Q235" s="161"/>
      <c r="R235" s="70"/>
      <c r="S235" s="78">
        <f t="shared" si="116"/>
        <v>0</v>
      </c>
      <c r="T235" s="203">
        <f t="shared" si="122"/>
        <v>0</v>
      </c>
      <c r="U235" s="161"/>
      <c r="V235" s="70"/>
      <c r="W235" s="78">
        <f t="shared" si="117"/>
        <v>0</v>
      </c>
      <c r="X235" s="78">
        <f t="shared" si="123"/>
        <v>0</v>
      </c>
      <c r="Y235" s="136">
        <f t="shared" si="118"/>
        <v>0</v>
      </c>
    </row>
    <row r="236" spans="1:25" outlineLevel="1" x14ac:dyDescent="0.2">
      <c r="A236" s="75"/>
      <c r="B236" s="80" t="s">
        <v>8</v>
      </c>
      <c r="C236" s="168"/>
      <c r="D236" s="169"/>
      <c r="E236" s="161"/>
      <c r="F236" s="70"/>
      <c r="G236" s="77"/>
      <c r="H236" s="371">
        <f t="shared" si="119"/>
        <v>0</v>
      </c>
      <c r="I236" s="161"/>
      <c r="J236" s="70"/>
      <c r="K236" s="78">
        <f t="shared" si="114"/>
        <v>0</v>
      </c>
      <c r="L236" s="203">
        <f t="shared" si="120"/>
        <v>0</v>
      </c>
      <c r="M236" s="161"/>
      <c r="N236" s="70"/>
      <c r="O236" s="78">
        <f t="shared" si="115"/>
        <v>0</v>
      </c>
      <c r="P236" s="203">
        <f t="shared" si="121"/>
        <v>0</v>
      </c>
      <c r="Q236" s="161"/>
      <c r="R236" s="70"/>
      <c r="S236" s="78">
        <f t="shared" si="116"/>
        <v>0</v>
      </c>
      <c r="T236" s="203">
        <f t="shared" si="122"/>
        <v>0</v>
      </c>
      <c r="U236" s="161"/>
      <c r="V236" s="70"/>
      <c r="W236" s="78">
        <f t="shared" si="117"/>
        <v>0</v>
      </c>
      <c r="X236" s="78">
        <f t="shared" si="123"/>
        <v>0</v>
      </c>
      <c r="Y236" s="136">
        <f t="shared" si="118"/>
        <v>0</v>
      </c>
    </row>
    <row r="237" spans="1:25" outlineLevel="1" x14ac:dyDescent="0.2">
      <c r="A237" s="75"/>
      <c r="B237" s="80" t="s">
        <v>49</v>
      </c>
      <c r="C237" s="168"/>
      <c r="D237" s="169"/>
      <c r="E237" s="161"/>
      <c r="F237" s="70"/>
      <c r="G237" s="77"/>
      <c r="H237" s="371">
        <f t="shared" si="119"/>
        <v>0</v>
      </c>
      <c r="I237" s="161"/>
      <c r="J237" s="70"/>
      <c r="K237" s="78">
        <f t="shared" si="114"/>
        <v>0</v>
      </c>
      <c r="L237" s="203">
        <f t="shared" si="120"/>
        <v>0</v>
      </c>
      <c r="M237" s="161"/>
      <c r="N237" s="70"/>
      <c r="O237" s="78">
        <f t="shared" si="115"/>
        <v>0</v>
      </c>
      <c r="P237" s="203">
        <f t="shared" si="121"/>
        <v>0</v>
      </c>
      <c r="Q237" s="161"/>
      <c r="R237" s="70"/>
      <c r="S237" s="78">
        <f t="shared" si="116"/>
        <v>0</v>
      </c>
      <c r="T237" s="203">
        <f t="shared" si="122"/>
        <v>0</v>
      </c>
      <c r="U237" s="161"/>
      <c r="V237" s="70"/>
      <c r="W237" s="78">
        <f t="shared" si="117"/>
        <v>0</v>
      </c>
      <c r="X237" s="78">
        <f t="shared" si="123"/>
        <v>0</v>
      </c>
      <c r="Y237" s="136">
        <f t="shared" si="118"/>
        <v>0</v>
      </c>
    </row>
    <row r="238" spans="1:25" outlineLevel="1" x14ac:dyDescent="0.2">
      <c r="A238" s="75"/>
      <c r="B238" s="80" t="s">
        <v>50</v>
      </c>
      <c r="C238" s="168"/>
      <c r="D238" s="169"/>
      <c r="E238" s="161"/>
      <c r="F238" s="70"/>
      <c r="G238" s="77"/>
      <c r="H238" s="371">
        <f t="shared" si="119"/>
        <v>0</v>
      </c>
      <c r="I238" s="161"/>
      <c r="J238" s="70"/>
      <c r="K238" s="78">
        <f t="shared" si="114"/>
        <v>0</v>
      </c>
      <c r="L238" s="203">
        <f t="shared" si="120"/>
        <v>0</v>
      </c>
      <c r="M238" s="161"/>
      <c r="N238" s="70"/>
      <c r="O238" s="78">
        <f t="shared" si="115"/>
        <v>0</v>
      </c>
      <c r="P238" s="203">
        <f t="shared" si="121"/>
        <v>0</v>
      </c>
      <c r="Q238" s="161"/>
      <c r="R238" s="70"/>
      <c r="S238" s="78">
        <f t="shared" si="116"/>
        <v>0</v>
      </c>
      <c r="T238" s="203">
        <f t="shared" si="122"/>
        <v>0</v>
      </c>
      <c r="U238" s="161"/>
      <c r="V238" s="70"/>
      <c r="W238" s="78">
        <f t="shared" si="117"/>
        <v>0</v>
      </c>
      <c r="X238" s="78">
        <f t="shared" si="123"/>
        <v>0</v>
      </c>
      <c r="Y238" s="136">
        <f t="shared" si="118"/>
        <v>0</v>
      </c>
    </row>
    <row r="239" spans="1:25" outlineLevel="1" x14ac:dyDescent="0.2">
      <c r="A239" s="75"/>
      <c r="B239" s="80" t="s">
        <v>51</v>
      </c>
      <c r="C239" s="168"/>
      <c r="D239" s="169"/>
      <c r="E239" s="161"/>
      <c r="F239" s="70"/>
      <c r="G239" s="77"/>
      <c r="H239" s="371">
        <f t="shared" si="119"/>
        <v>0</v>
      </c>
      <c r="I239" s="161"/>
      <c r="J239" s="70"/>
      <c r="K239" s="78">
        <f t="shared" si="114"/>
        <v>0</v>
      </c>
      <c r="L239" s="203">
        <f t="shared" si="120"/>
        <v>0</v>
      </c>
      <c r="M239" s="161"/>
      <c r="N239" s="70"/>
      <c r="O239" s="78">
        <f t="shared" si="115"/>
        <v>0</v>
      </c>
      <c r="P239" s="203">
        <f t="shared" si="121"/>
        <v>0</v>
      </c>
      <c r="Q239" s="161"/>
      <c r="R239" s="70"/>
      <c r="S239" s="78">
        <f t="shared" si="116"/>
        <v>0</v>
      </c>
      <c r="T239" s="203">
        <f t="shared" si="122"/>
        <v>0</v>
      </c>
      <c r="U239" s="161"/>
      <c r="V239" s="70"/>
      <c r="W239" s="78">
        <f t="shared" si="117"/>
        <v>0</v>
      </c>
      <c r="X239" s="78">
        <f t="shared" si="123"/>
        <v>0</v>
      </c>
      <c r="Y239" s="136">
        <f t="shared" si="118"/>
        <v>0</v>
      </c>
    </row>
    <row r="240" spans="1:25" outlineLevel="1" x14ac:dyDescent="0.2">
      <c r="A240" s="75"/>
      <c r="B240" s="80" t="s">
        <v>9</v>
      </c>
      <c r="C240" s="168"/>
      <c r="D240" s="169"/>
      <c r="E240" s="161"/>
      <c r="F240" s="70"/>
      <c r="G240" s="77"/>
      <c r="H240" s="371">
        <f t="shared" si="119"/>
        <v>0</v>
      </c>
      <c r="I240" s="161"/>
      <c r="J240" s="70"/>
      <c r="K240" s="78">
        <f t="shared" si="114"/>
        <v>0</v>
      </c>
      <c r="L240" s="203">
        <f t="shared" si="120"/>
        <v>0</v>
      </c>
      <c r="M240" s="161"/>
      <c r="N240" s="70"/>
      <c r="O240" s="78">
        <f t="shared" si="115"/>
        <v>0</v>
      </c>
      <c r="P240" s="203">
        <f t="shared" si="121"/>
        <v>0</v>
      </c>
      <c r="Q240" s="161"/>
      <c r="R240" s="70"/>
      <c r="S240" s="78">
        <f t="shared" si="116"/>
        <v>0</v>
      </c>
      <c r="T240" s="203">
        <f t="shared" si="122"/>
        <v>0</v>
      </c>
      <c r="U240" s="161"/>
      <c r="V240" s="70"/>
      <c r="W240" s="78">
        <f t="shared" si="117"/>
        <v>0</v>
      </c>
      <c r="X240" s="78">
        <f t="shared" si="123"/>
        <v>0</v>
      </c>
      <c r="Y240" s="136">
        <f t="shared" si="118"/>
        <v>0</v>
      </c>
    </row>
    <row r="241" spans="1:26" outlineLevel="1" x14ac:dyDescent="0.2">
      <c r="A241" s="75"/>
      <c r="B241" s="80" t="s">
        <v>10</v>
      </c>
      <c r="C241" s="168"/>
      <c r="D241" s="169"/>
      <c r="E241" s="161"/>
      <c r="F241" s="70"/>
      <c r="G241" s="77"/>
      <c r="H241" s="371">
        <f t="shared" si="119"/>
        <v>0</v>
      </c>
      <c r="I241" s="161"/>
      <c r="J241" s="70"/>
      <c r="K241" s="78">
        <f t="shared" si="114"/>
        <v>0</v>
      </c>
      <c r="L241" s="203">
        <f t="shared" si="120"/>
        <v>0</v>
      </c>
      <c r="M241" s="161"/>
      <c r="N241" s="70"/>
      <c r="O241" s="78">
        <f t="shared" si="115"/>
        <v>0</v>
      </c>
      <c r="P241" s="203">
        <f t="shared" si="121"/>
        <v>0</v>
      </c>
      <c r="Q241" s="161"/>
      <c r="R241" s="70"/>
      <c r="S241" s="78">
        <f t="shared" si="116"/>
        <v>0</v>
      </c>
      <c r="T241" s="203">
        <f t="shared" si="122"/>
        <v>0</v>
      </c>
      <c r="U241" s="161"/>
      <c r="V241" s="70"/>
      <c r="W241" s="78">
        <f t="shared" si="117"/>
        <v>0</v>
      </c>
      <c r="X241" s="78">
        <f t="shared" si="123"/>
        <v>0</v>
      </c>
      <c r="Y241" s="136">
        <f t="shared" si="118"/>
        <v>0</v>
      </c>
    </row>
    <row r="242" spans="1:26" outlineLevel="1" x14ac:dyDescent="0.2">
      <c r="A242" s="75"/>
      <c r="B242" s="80" t="s">
        <v>11</v>
      </c>
      <c r="C242" s="168"/>
      <c r="D242" s="169"/>
      <c r="E242" s="161"/>
      <c r="F242" s="70"/>
      <c r="G242" s="77"/>
      <c r="H242" s="371">
        <f t="shared" si="119"/>
        <v>0</v>
      </c>
      <c r="I242" s="161"/>
      <c r="J242" s="70"/>
      <c r="K242" s="78">
        <f t="shared" si="114"/>
        <v>0</v>
      </c>
      <c r="L242" s="203">
        <f t="shared" si="120"/>
        <v>0</v>
      </c>
      <c r="M242" s="161"/>
      <c r="N242" s="70"/>
      <c r="O242" s="78">
        <f t="shared" si="115"/>
        <v>0</v>
      </c>
      <c r="P242" s="203">
        <f t="shared" si="121"/>
        <v>0</v>
      </c>
      <c r="Q242" s="161"/>
      <c r="R242" s="70"/>
      <c r="S242" s="78">
        <f t="shared" si="116"/>
        <v>0</v>
      </c>
      <c r="T242" s="203">
        <f t="shared" si="122"/>
        <v>0</v>
      </c>
      <c r="U242" s="161"/>
      <c r="V242" s="70"/>
      <c r="W242" s="78">
        <f t="shared" si="117"/>
        <v>0</v>
      </c>
      <c r="X242" s="78">
        <f t="shared" si="123"/>
        <v>0</v>
      </c>
      <c r="Y242" s="136">
        <f t="shared" si="118"/>
        <v>0</v>
      </c>
    </row>
    <row r="243" spans="1:26" outlineLevel="1" x14ac:dyDescent="0.2">
      <c r="A243" s="75"/>
      <c r="B243" s="80" t="s">
        <v>12</v>
      </c>
      <c r="C243" s="168"/>
      <c r="D243" s="169"/>
      <c r="E243" s="161"/>
      <c r="F243" s="70"/>
      <c r="G243" s="77"/>
      <c r="H243" s="371">
        <f t="shared" si="119"/>
        <v>0</v>
      </c>
      <c r="I243" s="161"/>
      <c r="J243" s="70"/>
      <c r="K243" s="78">
        <f t="shared" si="114"/>
        <v>0</v>
      </c>
      <c r="L243" s="203">
        <f t="shared" si="120"/>
        <v>0</v>
      </c>
      <c r="M243" s="161"/>
      <c r="N243" s="70"/>
      <c r="O243" s="78">
        <f t="shared" si="115"/>
        <v>0</v>
      </c>
      <c r="P243" s="203">
        <f t="shared" si="121"/>
        <v>0</v>
      </c>
      <c r="Q243" s="161"/>
      <c r="R243" s="70"/>
      <c r="S243" s="78">
        <f t="shared" si="116"/>
        <v>0</v>
      </c>
      <c r="T243" s="203">
        <f t="shared" si="122"/>
        <v>0</v>
      </c>
      <c r="U243" s="161"/>
      <c r="V243" s="70"/>
      <c r="W243" s="78">
        <f t="shared" si="117"/>
        <v>0</v>
      </c>
      <c r="X243" s="78">
        <f t="shared" si="123"/>
        <v>0</v>
      </c>
      <c r="Y243" s="136">
        <f t="shared" si="118"/>
        <v>0</v>
      </c>
    </row>
    <row r="244" spans="1:26" outlineLevel="1" x14ac:dyDescent="0.2">
      <c r="A244" s="75"/>
      <c r="B244" s="80" t="s">
        <v>13</v>
      </c>
      <c r="C244" s="168"/>
      <c r="D244" s="169"/>
      <c r="E244" s="161"/>
      <c r="F244" s="70"/>
      <c r="G244" s="77"/>
      <c r="H244" s="371">
        <f t="shared" si="119"/>
        <v>0</v>
      </c>
      <c r="I244" s="161"/>
      <c r="J244" s="70"/>
      <c r="K244" s="78">
        <f t="shared" si="114"/>
        <v>0</v>
      </c>
      <c r="L244" s="203">
        <f t="shared" si="120"/>
        <v>0</v>
      </c>
      <c r="M244" s="161"/>
      <c r="N244" s="70"/>
      <c r="O244" s="78">
        <f t="shared" si="115"/>
        <v>0</v>
      </c>
      <c r="P244" s="203">
        <f t="shared" si="121"/>
        <v>0</v>
      </c>
      <c r="Q244" s="161"/>
      <c r="R244" s="70"/>
      <c r="S244" s="78">
        <f t="shared" si="116"/>
        <v>0</v>
      </c>
      <c r="T244" s="203">
        <f t="shared" si="122"/>
        <v>0</v>
      </c>
      <c r="U244" s="161"/>
      <c r="V244" s="70"/>
      <c r="W244" s="78">
        <f t="shared" si="117"/>
        <v>0</v>
      </c>
      <c r="X244" s="78">
        <f t="shared" si="123"/>
        <v>0</v>
      </c>
      <c r="Y244" s="136">
        <f t="shared" si="118"/>
        <v>0</v>
      </c>
    </row>
    <row r="245" spans="1:26" outlineLevel="1" x14ac:dyDescent="0.2">
      <c r="A245" s="75"/>
      <c r="B245" s="80" t="s">
        <v>14</v>
      </c>
      <c r="C245" s="168"/>
      <c r="D245" s="169"/>
      <c r="E245" s="161"/>
      <c r="F245" s="70"/>
      <c r="G245" s="77"/>
      <c r="H245" s="371">
        <f t="shared" si="119"/>
        <v>0</v>
      </c>
      <c r="I245" s="161"/>
      <c r="J245" s="70"/>
      <c r="K245" s="78">
        <f t="shared" si="114"/>
        <v>0</v>
      </c>
      <c r="L245" s="203">
        <f t="shared" si="120"/>
        <v>0</v>
      </c>
      <c r="M245" s="161"/>
      <c r="N245" s="70"/>
      <c r="O245" s="78">
        <f t="shared" si="115"/>
        <v>0</v>
      </c>
      <c r="P245" s="203">
        <f t="shared" si="121"/>
        <v>0</v>
      </c>
      <c r="Q245" s="161"/>
      <c r="R245" s="70"/>
      <c r="S245" s="78">
        <f t="shared" si="116"/>
        <v>0</v>
      </c>
      <c r="T245" s="203">
        <f t="shared" si="122"/>
        <v>0</v>
      </c>
      <c r="U245" s="161"/>
      <c r="V245" s="70"/>
      <c r="W245" s="78">
        <f t="shared" si="117"/>
        <v>0</v>
      </c>
      <c r="X245" s="78">
        <f t="shared" si="123"/>
        <v>0</v>
      </c>
      <c r="Y245" s="136">
        <f t="shared" si="118"/>
        <v>0</v>
      </c>
    </row>
    <row r="246" spans="1:26" outlineLevel="1" x14ac:dyDescent="0.2">
      <c r="A246" s="75"/>
      <c r="B246" s="80" t="s">
        <v>15</v>
      </c>
      <c r="C246" s="168"/>
      <c r="D246" s="169"/>
      <c r="E246" s="161"/>
      <c r="F246" s="70"/>
      <c r="G246" s="77"/>
      <c r="H246" s="371">
        <f t="shared" si="119"/>
        <v>0</v>
      </c>
      <c r="I246" s="161"/>
      <c r="J246" s="70"/>
      <c r="K246" s="78">
        <f t="shared" si="114"/>
        <v>0</v>
      </c>
      <c r="L246" s="203">
        <f t="shared" si="120"/>
        <v>0</v>
      </c>
      <c r="M246" s="161"/>
      <c r="N246" s="70"/>
      <c r="O246" s="78">
        <f t="shared" si="115"/>
        <v>0</v>
      </c>
      <c r="P246" s="203">
        <f t="shared" si="121"/>
        <v>0</v>
      </c>
      <c r="Q246" s="161"/>
      <c r="R246" s="70"/>
      <c r="S246" s="78">
        <f t="shared" si="116"/>
        <v>0</v>
      </c>
      <c r="T246" s="203">
        <f t="shared" si="122"/>
        <v>0</v>
      </c>
      <c r="U246" s="161"/>
      <c r="V246" s="70"/>
      <c r="W246" s="78">
        <f t="shared" si="117"/>
        <v>0</v>
      </c>
      <c r="X246" s="78">
        <f t="shared" si="123"/>
        <v>0</v>
      </c>
      <c r="Y246" s="136">
        <f t="shared" si="118"/>
        <v>0</v>
      </c>
    </row>
    <row r="247" spans="1:26" outlineLevel="1" x14ac:dyDescent="0.2">
      <c r="A247" s="75"/>
      <c r="B247" s="80" t="s">
        <v>16</v>
      </c>
      <c r="C247" s="168"/>
      <c r="D247" s="169"/>
      <c r="E247" s="161"/>
      <c r="F247" s="70"/>
      <c r="G247" s="77"/>
      <c r="H247" s="371">
        <f t="shared" si="119"/>
        <v>0</v>
      </c>
      <c r="I247" s="161"/>
      <c r="J247" s="70"/>
      <c r="K247" s="78">
        <f t="shared" si="114"/>
        <v>0</v>
      </c>
      <c r="L247" s="203">
        <f t="shared" si="120"/>
        <v>0</v>
      </c>
      <c r="M247" s="161"/>
      <c r="N247" s="70"/>
      <c r="O247" s="78">
        <f t="shared" si="115"/>
        <v>0</v>
      </c>
      <c r="P247" s="203">
        <f t="shared" si="121"/>
        <v>0</v>
      </c>
      <c r="Q247" s="161"/>
      <c r="R247" s="70"/>
      <c r="S247" s="78">
        <f t="shared" si="116"/>
        <v>0</v>
      </c>
      <c r="T247" s="203">
        <f t="shared" si="122"/>
        <v>0</v>
      </c>
      <c r="U247" s="161"/>
      <c r="V247" s="70"/>
      <c r="W247" s="78">
        <f t="shared" si="117"/>
        <v>0</v>
      </c>
      <c r="X247" s="78">
        <f t="shared" si="123"/>
        <v>0</v>
      </c>
      <c r="Y247" s="136">
        <f t="shared" si="118"/>
        <v>0</v>
      </c>
    </row>
    <row r="248" spans="1:26" outlineLevel="1" x14ac:dyDescent="0.2">
      <c r="A248" s="75"/>
      <c r="B248" s="80" t="s">
        <v>17</v>
      </c>
      <c r="C248" s="168"/>
      <c r="D248" s="169"/>
      <c r="E248" s="161"/>
      <c r="F248" s="70"/>
      <c r="G248" s="77"/>
      <c r="H248" s="371">
        <f t="shared" si="119"/>
        <v>0</v>
      </c>
      <c r="I248" s="161"/>
      <c r="J248" s="70"/>
      <c r="K248" s="78">
        <f t="shared" si="114"/>
        <v>0</v>
      </c>
      <c r="L248" s="203">
        <f t="shared" si="120"/>
        <v>0</v>
      </c>
      <c r="M248" s="161"/>
      <c r="N248" s="70"/>
      <c r="O248" s="78">
        <f t="shared" si="115"/>
        <v>0</v>
      </c>
      <c r="P248" s="203">
        <f t="shared" si="121"/>
        <v>0</v>
      </c>
      <c r="Q248" s="161"/>
      <c r="R248" s="70"/>
      <c r="S248" s="78">
        <f t="shared" si="116"/>
        <v>0</v>
      </c>
      <c r="T248" s="203">
        <f t="shared" si="122"/>
        <v>0</v>
      </c>
      <c r="U248" s="161"/>
      <c r="V248" s="70"/>
      <c r="W248" s="78">
        <f t="shared" si="117"/>
        <v>0</v>
      </c>
      <c r="X248" s="78">
        <f t="shared" si="123"/>
        <v>0</v>
      </c>
      <c r="Y248" s="136">
        <f t="shared" si="118"/>
        <v>0</v>
      </c>
    </row>
    <row r="249" spans="1:26" outlineLevel="1" x14ac:dyDescent="0.2">
      <c r="A249" s="75"/>
      <c r="B249" s="80" t="s">
        <v>18</v>
      </c>
      <c r="C249" s="168"/>
      <c r="D249" s="169"/>
      <c r="E249" s="161"/>
      <c r="F249" s="70"/>
      <c r="G249" s="77"/>
      <c r="H249" s="371">
        <f t="shared" si="119"/>
        <v>0</v>
      </c>
      <c r="I249" s="161"/>
      <c r="J249" s="70"/>
      <c r="K249" s="78">
        <f t="shared" si="114"/>
        <v>0</v>
      </c>
      <c r="L249" s="203">
        <f t="shared" si="120"/>
        <v>0</v>
      </c>
      <c r="M249" s="161"/>
      <c r="N249" s="70"/>
      <c r="O249" s="78">
        <f t="shared" si="115"/>
        <v>0</v>
      </c>
      <c r="P249" s="203">
        <f t="shared" si="121"/>
        <v>0</v>
      </c>
      <c r="Q249" s="161"/>
      <c r="R249" s="70"/>
      <c r="S249" s="78">
        <f t="shared" si="116"/>
        <v>0</v>
      </c>
      <c r="T249" s="203">
        <f t="shared" si="122"/>
        <v>0</v>
      </c>
      <c r="U249" s="161"/>
      <c r="V249" s="70"/>
      <c r="W249" s="78">
        <f t="shared" si="117"/>
        <v>0</v>
      </c>
      <c r="X249" s="78">
        <f t="shared" si="123"/>
        <v>0</v>
      </c>
      <c r="Y249" s="136">
        <f t="shared" si="118"/>
        <v>0</v>
      </c>
    </row>
    <row r="250" spans="1:26" outlineLevel="1" x14ac:dyDescent="0.2">
      <c r="A250" s="75"/>
      <c r="B250" s="80" t="s">
        <v>19</v>
      </c>
      <c r="C250" s="168"/>
      <c r="D250" s="169"/>
      <c r="E250" s="161"/>
      <c r="F250" s="70"/>
      <c r="G250" s="77"/>
      <c r="H250" s="371">
        <f t="shared" si="119"/>
        <v>0</v>
      </c>
      <c r="I250" s="161"/>
      <c r="J250" s="70"/>
      <c r="K250" s="78">
        <f t="shared" si="114"/>
        <v>0</v>
      </c>
      <c r="L250" s="203">
        <f t="shared" si="120"/>
        <v>0</v>
      </c>
      <c r="M250" s="161"/>
      <c r="N250" s="70"/>
      <c r="O250" s="78">
        <f t="shared" si="115"/>
        <v>0</v>
      </c>
      <c r="P250" s="203">
        <f t="shared" si="121"/>
        <v>0</v>
      </c>
      <c r="Q250" s="161"/>
      <c r="R250" s="70"/>
      <c r="S250" s="78">
        <f t="shared" si="116"/>
        <v>0</v>
      </c>
      <c r="T250" s="203">
        <f t="shared" si="122"/>
        <v>0</v>
      </c>
      <c r="U250" s="161"/>
      <c r="V250" s="70"/>
      <c r="W250" s="78">
        <f t="shared" si="117"/>
        <v>0</v>
      </c>
      <c r="X250" s="78">
        <f t="shared" si="123"/>
        <v>0</v>
      </c>
      <c r="Y250" s="136">
        <f t="shared" si="118"/>
        <v>0</v>
      </c>
    </row>
    <row r="251" spans="1:26" outlineLevel="1" x14ac:dyDescent="0.2">
      <c r="A251" s="75"/>
      <c r="B251" s="80" t="s">
        <v>20</v>
      </c>
      <c r="C251" s="168"/>
      <c r="D251" s="169"/>
      <c r="E251" s="161"/>
      <c r="F251" s="70"/>
      <c r="G251" s="77"/>
      <c r="H251" s="371">
        <f t="shared" si="119"/>
        <v>0</v>
      </c>
      <c r="I251" s="161"/>
      <c r="J251" s="70"/>
      <c r="K251" s="78">
        <f t="shared" si="114"/>
        <v>0</v>
      </c>
      <c r="L251" s="203">
        <f t="shared" si="120"/>
        <v>0</v>
      </c>
      <c r="M251" s="161"/>
      <c r="N251" s="70"/>
      <c r="O251" s="78">
        <f t="shared" si="115"/>
        <v>0</v>
      </c>
      <c r="P251" s="203">
        <f t="shared" si="121"/>
        <v>0</v>
      </c>
      <c r="Q251" s="161"/>
      <c r="R251" s="70"/>
      <c r="S251" s="78">
        <f t="shared" si="116"/>
        <v>0</v>
      </c>
      <c r="T251" s="203">
        <f t="shared" si="122"/>
        <v>0</v>
      </c>
      <c r="U251" s="161"/>
      <c r="V251" s="70"/>
      <c r="W251" s="78">
        <f t="shared" si="117"/>
        <v>0</v>
      </c>
      <c r="X251" s="78">
        <f t="shared" si="123"/>
        <v>0</v>
      </c>
      <c r="Y251" s="136">
        <f t="shared" si="118"/>
        <v>0</v>
      </c>
    </row>
    <row r="252" spans="1:26" outlineLevel="1" x14ac:dyDescent="0.2">
      <c r="A252" s="75"/>
      <c r="B252" s="227" t="s">
        <v>124</v>
      </c>
      <c r="C252" s="168"/>
      <c r="D252" s="169"/>
      <c r="E252" s="161"/>
      <c r="F252" s="70"/>
      <c r="G252" s="77"/>
      <c r="H252" s="371">
        <f t="shared" si="119"/>
        <v>0</v>
      </c>
      <c r="I252" s="161"/>
      <c r="J252" s="70"/>
      <c r="K252" s="78">
        <f t="shared" si="114"/>
        <v>0</v>
      </c>
      <c r="L252" s="203">
        <f t="shared" si="120"/>
        <v>0</v>
      </c>
      <c r="M252" s="161"/>
      <c r="N252" s="70"/>
      <c r="O252" s="78">
        <f t="shared" si="115"/>
        <v>0</v>
      </c>
      <c r="P252" s="203">
        <f t="shared" si="121"/>
        <v>0</v>
      </c>
      <c r="Q252" s="161"/>
      <c r="R252" s="70"/>
      <c r="S252" s="78">
        <f t="shared" si="116"/>
        <v>0</v>
      </c>
      <c r="T252" s="203">
        <f t="shared" si="122"/>
        <v>0</v>
      </c>
      <c r="U252" s="161"/>
      <c r="V252" s="70"/>
      <c r="W252" s="78">
        <f t="shared" si="117"/>
        <v>0</v>
      </c>
      <c r="X252" s="78">
        <f t="shared" si="123"/>
        <v>0</v>
      </c>
      <c r="Y252" s="136">
        <f t="shared" si="118"/>
        <v>0</v>
      </c>
    </row>
    <row r="253" spans="1:26" outlineLevel="1" x14ac:dyDescent="0.2">
      <c r="A253" s="84"/>
      <c r="B253" s="84"/>
      <c r="C253" s="171"/>
      <c r="D253" s="172"/>
      <c r="E253" s="162"/>
      <c r="F253" s="85"/>
      <c r="G253" s="86"/>
      <c r="H253" s="378"/>
      <c r="I253" s="162"/>
      <c r="J253" s="85"/>
      <c r="K253" s="86"/>
      <c r="L253" s="250"/>
      <c r="M253" s="162"/>
      <c r="N253" s="85"/>
      <c r="O253" s="86"/>
      <c r="P253" s="250"/>
      <c r="Q253" s="162"/>
      <c r="R253" s="85"/>
      <c r="S253" s="86"/>
      <c r="T253" s="250"/>
      <c r="U253" s="162"/>
      <c r="V253" s="85"/>
      <c r="W253" s="86"/>
      <c r="X253" s="86"/>
      <c r="Y253" s="142"/>
    </row>
    <row r="254" spans="1:26" s="3" customFormat="1" ht="13.5" thickBot="1" x14ac:dyDescent="0.25">
      <c r="A254" s="44" t="s">
        <v>100</v>
      </c>
      <c r="B254" s="44"/>
      <c r="C254" s="173"/>
      <c r="D254" s="174"/>
      <c r="E254" s="163"/>
      <c r="F254" s="45"/>
      <c r="G254" s="46"/>
      <c r="H254" s="375">
        <f>SUM(H183:H253)</f>
        <v>0</v>
      </c>
      <c r="I254" s="163"/>
      <c r="J254" s="45"/>
      <c r="K254" s="46"/>
      <c r="L254" s="251">
        <f>SUM(L183:L253)</f>
        <v>0</v>
      </c>
      <c r="M254" s="163"/>
      <c r="N254" s="45"/>
      <c r="O254" s="46"/>
      <c r="P254" s="251">
        <f>SUM(P183:P253)</f>
        <v>0</v>
      </c>
      <c r="Q254" s="163"/>
      <c r="R254" s="45"/>
      <c r="S254" s="46"/>
      <c r="T254" s="251">
        <f>SUM(T183:T253)</f>
        <v>0</v>
      </c>
      <c r="U254" s="163"/>
      <c r="V254" s="45"/>
      <c r="W254" s="46"/>
      <c r="X254" s="47">
        <f>SUM(X183:X253)</f>
        <v>0</v>
      </c>
      <c r="Y254" s="140">
        <f>SUM(Y183:Y253)</f>
        <v>0</v>
      </c>
      <c r="Z254" t="str">
        <f>IF(SUM(H254,L254,P254,T254,X254)=Y254,"Ties", "ERROR")</f>
        <v>Ties</v>
      </c>
    </row>
    <row r="255" spans="1:26" s="23" customFormat="1" ht="13.5" thickBot="1" x14ac:dyDescent="0.25">
      <c r="A255" s="57"/>
      <c r="B255" s="57"/>
      <c r="C255" s="58"/>
      <c r="D255" s="58"/>
      <c r="E255" s="59"/>
      <c r="F255" s="60"/>
      <c r="G255" s="61"/>
      <c r="H255" s="394"/>
      <c r="I255" s="59"/>
      <c r="J255" s="60"/>
      <c r="K255" s="61"/>
      <c r="L255" s="326"/>
      <c r="M255" s="59"/>
      <c r="N255" s="60"/>
      <c r="O255" s="61"/>
      <c r="P255" s="326"/>
      <c r="Q255" s="59"/>
      <c r="R255" s="60"/>
      <c r="S255" s="61"/>
      <c r="T255" s="326"/>
      <c r="U255" s="59"/>
      <c r="V255" s="60"/>
      <c r="W255" s="61"/>
      <c r="X255" s="313"/>
      <c r="Y255" s="313"/>
      <c r="Z255"/>
    </row>
    <row r="256" spans="1:26" s="3" customFormat="1" ht="13.5" thickBot="1" x14ac:dyDescent="0.25">
      <c r="A256" s="52" t="s">
        <v>101</v>
      </c>
      <c r="B256" s="52"/>
      <c r="C256" s="157"/>
      <c r="D256" s="158"/>
      <c r="E256" s="156"/>
      <c r="F256" s="53"/>
      <c r="G256" s="54"/>
      <c r="H256" s="395">
        <f>H74+H93+H100+H116+H130+H172+H181+H254</f>
        <v>0</v>
      </c>
      <c r="I256" s="156"/>
      <c r="J256" s="53"/>
      <c r="K256" s="54"/>
      <c r="L256" s="248">
        <f>L74+L93+L100+L116+L130+L172+L181+L254</f>
        <v>0</v>
      </c>
      <c r="M256" s="156"/>
      <c r="N256" s="53"/>
      <c r="O256" s="54"/>
      <c r="P256" s="248">
        <f>P74+P93+P100+P116+P130+P172+P181+P254</f>
        <v>0</v>
      </c>
      <c r="Q256" s="156"/>
      <c r="R256" s="53"/>
      <c r="S256" s="54"/>
      <c r="T256" s="248">
        <f>T74+T93+T100+T116+T130+T172+T181+T254</f>
        <v>0</v>
      </c>
      <c r="U256" s="156"/>
      <c r="V256" s="53"/>
      <c r="W256" s="54"/>
      <c r="X256" s="55">
        <f>X74+X93+X100+X116+X130+X172+X181+X254</f>
        <v>0</v>
      </c>
      <c r="Y256" s="148">
        <f>Y74+Y93+Y100+Y116+Y130+Y172+Y181+Y254</f>
        <v>0</v>
      </c>
      <c r="Z256" t="str">
        <f>IF(SUM(H256,L256,P256,T256,X256)=Y256,"Ties", "ERROR")</f>
        <v>Ties</v>
      </c>
    </row>
    <row r="257" spans="1:27" s="23" customFormat="1" ht="13.5" thickBot="1" x14ac:dyDescent="0.25">
      <c r="A257" s="24"/>
      <c r="B257" s="24"/>
      <c r="C257" s="35"/>
      <c r="D257" s="35"/>
      <c r="E257" s="33"/>
      <c r="F257" s="34"/>
      <c r="G257" s="36"/>
      <c r="H257" s="396" t="s">
        <v>40</v>
      </c>
      <c r="I257" s="33"/>
      <c r="J257" s="34"/>
      <c r="K257" s="36"/>
      <c r="L257" s="37" t="s">
        <v>40</v>
      </c>
      <c r="M257" s="33"/>
      <c r="N257" s="34"/>
      <c r="O257" s="36"/>
      <c r="P257" s="37" t="s">
        <v>40</v>
      </c>
      <c r="Q257" s="33"/>
      <c r="R257" s="34"/>
      <c r="S257" s="36"/>
      <c r="T257" s="37" t="s">
        <v>40</v>
      </c>
      <c r="U257" s="33"/>
      <c r="V257" s="34"/>
      <c r="W257" s="36"/>
      <c r="X257" s="37" t="s">
        <v>40</v>
      </c>
      <c r="Y257" s="37" t="s">
        <v>40</v>
      </c>
      <c r="Z257"/>
    </row>
    <row r="258" spans="1:27" s="1" customFormat="1" outlineLevel="1" x14ac:dyDescent="0.2">
      <c r="A258" s="41" t="s">
        <v>127</v>
      </c>
      <c r="B258" s="41"/>
      <c r="C258" s="40"/>
      <c r="D258" s="40"/>
      <c r="E258" s="29"/>
      <c r="F258" s="30"/>
      <c r="G258" s="31"/>
      <c r="H258" s="367"/>
      <c r="I258" s="29"/>
      <c r="J258" s="30"/>
      <c r="K258" s="31"/>
      <c r="L258" s="32"/>
      <c r="M258" s="29"/>
      <c r="N258" s="30"/>
      <c r="O258" s="31"/>
      <c r="P258" s="32"/>
      <c r="Q258" s="29"/>
      <c r="R258" s="30"/>
      <c r="S258" s="31"/>
      <c r="T258" s="32"/>
      <c r="U258" s="29"/>
      <c r="V258" s="30"/>
      <c r="W258" s="31"/>
      <c r="X258" s="32"/>
      <c r="Y258" s="32"/>
      <c r="Z258"/>
    </row>
    <row r="259" spans="1:27" outlineLevel="1" x14ac:dyDescent="0.2">
      <c r="A259" s="89"/>
      <c r="B259" s="89"/>
      <c r="C259" s="164"/>
      <c r="D259" s="165"/>
      <c r="E259" s="92"/>
      <c r="F259" s="90"/>
      <c r="G259" s="91"/>
      <c r="H259" s="377"/>
      <c r="I259" s="92"/>
      <c r="J259" s="90"/>
      <c r="K259" s="91"/>
      <c r="L259" s="249"/>
      <c r="M259" s="92"/>
      <c r="N259" s="90"/>
      <c r="O259" s="91"/>
      <c r="P259" s="249"/>
      <c r="Q259" s="92"/>
      <c r="R259" s="90"/>
      <c r="S259" s="91"/>
      <c r="T259" s="249"/>
      <c r="U259" s="159"/>
      <c r="V259" s="90"/>
      <c r="W259" s="91"/>
      <c r="X259" s="91"/>
      <c r="Y259" s="141"/>
    </row>
    <row r="260" spans="1:27" outlineLevel="1" x14ac:dyDescent="0.2">
      <c r="A260" s="75"/>
      <c r="B260" s="460" t="s">
        <v>450</v>
      </c>
      <c r="C260" s="168"/>
      <c r="D260" s="169"/>
      <c r="E260" s="161" t="s">
        <v>141</v>
      </c>
      <c r="F260" s="320"/>
      <c r="G260" s="78">
        <f>H74+H93+H172</f>
        <v>0</v>
      </c>
      <c r="H260" s="371">
        <f>ROUND(F260*G260,0)</f>
        <v>0</v>
      </c>
      <c r="I260" s="161" t="s">
        <v>141</v>
      </c>
      <c r="J260" s="361">
        <f>F260</f>
        <v>0</v>
      </c>
      <c r="K260" s="78">
        <f>L74+L93+L172</f>
        <v>0</v>
      </c>
      <c r="L260" s="203">
        <f>ROUND(J260*K260,0)</f>
        <v>0</v>
      </c>
      <c r="M260" s="161" t="s">
        <v>141</v>
      </c>
      <c r="N260" s="320">
        <f>F260</f>
        <v>0</v>
      </c>
      <c r="O260" s="78">
        <f>P74+P93+P172</f>
        <v>0</v>
      </c>
      <c r="P260" s="203">
        <f>ROUND(N260*O260,0)</f>
        <v>0</v>
      </c>
      <c r="Q260" s="161" t="s">
        <v>141</v>
      </c>
      <c r="R260" s="320">
        <f>F260</f>
        <v>0</v>
      </c>
      <c r="S260" s="78">
        <f>T74+T93+T172</f>
        <v>0</v>
      </c>
      <c r="T260" s="203">
        <f>ROUND(R260*S260,0)</f>
        <v>0</v>
      </c>
      <c r="U260" s="161" t="s">
        <v>141</v>
      </c>
      <c r="V260" s="320">
        <f>F260</f>
        <v>0</v>
      </c>
      <c r="W260" s="78">
        <f>X74+X93+X172</f>
        <v>0</v>
      </c>
      <c r="X260" s="203">
        <f>ROUND(V260*W260,0)</f>
        <v>0</v>
      </c>
      <c r="Y260" s="136">
        <f>H260+L260+P260+T260+X260</f>
        <v>0</v>
      </c>
    </row>
    <row r="261" spans="1:27" outlineLevel="1" x14ac:dyDescent="0.2">
      <c r="A261" s="75"/>
      <c r="B261" s="460" t="s">
        <v>450</v>
      </c>
      <c r="C261" s="168"/>
      <c r="D261" s="169"/>
      <c r="E261" s="161" t="s">
        <v>141</v>
      </c>
      <c r="F261" s="320"/>
      <c r="G261" s="78">
        <f>H256</f>
        <v>0</v>
      </c>
      <c r="H261" s="371">
        <f>ROUND(F261*G261,0)</f>
        <v>0</v>
      </c>
      <c r="I261" s="161" t="s">
        <v>141</v>
      </c>
      <c r="J261" s="320">
        <f>F261</f>
        <v>0</v>
      </c>
      <c r="K261" s="78">
        <f>L256</f>
        <v>0</v>
      </c>
      <c r="L261" s="203">
        <f>ROUND(J261*K261,0)</f>
        <v>0</v>
      </c>
      <c r="M261" s="161" t="s">
        <v>141</v>
      </c>
      <c r="N261" s="320">
        <f>F261</f>
        <v>0</v>
      </c>
      <c r="O261" s="78">
        <f>P256</f>
        <v>0</v>
      </c>
      <c r="P261" s="203">
        <f>ROUND(N261*O261,0)</f>
        <v>0</v>
      </c>
      <c r="Q261" s="161" t="s">
        <v>141</v>
      </c>
      <c r="R261" s="320">
        <f>F261</f>
        <v>0</v>
      </c>
      <c r="S261" s="78">
        <f>T256</f>
        <v>0</v>
      </c>
      <c r="T261" s="203">
        <f>ROUND(R261*S261,0)</f>
        <v>0</v>
      </c>
      <c r="U261" s="161" t="s">
        <v>141</v>
      </c>
      <c r="V261" s="360">
        <f>F261</f>
        <v>0</v>
      </c>
      <c r="W261" s="78">
        <f>X256</f>
        <v>0</v>
      </c>
      <c r="X261" s="203">
        <f>ROUND(V261*W261,0)</f>
        <v>0</v>
      </c>
      <c r="Y261" s="136">
        <f>H261+L261+P261+T261+X261</f>
        <v>0</v>
      </c>
    </row>
    <row r="262" spans="1:27" outlineLevel="1" x14ac:dyDescent="0.2">
      <c r="A262" s="75"/>
      <c r="B262" s="227" t="s">
        <v>128</v>
      </c>
      <c r="C262" s="168"/>
      <c r="D262" s="169"/>
      <c r="E262" s="161"/>
      <c r="F262" s="320"/>
      <c r="G262" s="78"/>
      <c r="H262" s="371"/>
      <c r="I262" s="161"/>
      <c r="J262" s="93"/>
      <c r="K262" s="78"/>
      <c r="L262" s="203"/>
      <c r="M262" s="161"/>
      <c r="N262" s="93"/>
      <c r="O262" s="78"/>
      <c r="P262" s="203"/>
      <c r="Q262" s="161"/>
      <c r="R262" s="93"/>
      <c r="S262" s="78"/>
      <c r="T262" s="203"/>
      <c r="U262" s="161"/>
      <c r="V262" s="93"/>
      <c r="W262" s="78"/>
      <c r="X262" s="203"/>
      <c r="Y262" s="136">
        <f>H262+L262+P262+T262+X262</f>
        <v>0</v>
      </c>
    </row>
    <row r="263" spans="1:27" outlineLevel="1" x14ac:dyDescent="0.2">
      <c r="A263" s="84"/>
      <c r="B263" s="84"/>
      <c r="C263" s="171"/>
      <c r="D263" s="172"/>
      <c r="E263" s="88"/>
      <c r="F263" s="85"/>
      <c r="G263" s="86"/>
      <c r="H263" s="378"/>
      <c r="I263" s="88"/>
      <c r="J263" s="85"/>
      <c r="K263" s="86"/>
      <c r="L263" s="250"/>
      <c r="M263" s="88"/>
      <c r="N263" s="85"/>
      <c r="O263" s="86"/>
      <c r="P263" s="250"/>
      <c r="Q263" s="88"/>
      <c r="R263" s="85"/>
      <c r="S263" s="86"/>
      <c r="T263" s="250"/>
      <c r="U263" s="162"/>
      <c r="V263" s="85"/>
      <c r="W263" s="86"/>
      <c r="X263" s="86"/>
      <c r="Y263" s="142"/>
    </row>
    <row r="264" spans="1:27" s="3" customFormat="1" ht="13.5" thickBot="1" x14ac:dyDescent="0.25">
      <c r="A264" s="44" t="s">
        <v>129</v>
      </c>
      <c r="B264" s="44"/>
      <c r="C264" s="173"/>
      <c r="D264" s="174"/>
      <c r="E264" s="48"/>
      <c r="F264" s="45"/>
      <c r="G264" s="46"/>
      <c r="H264" s="375">
        <f>SUM(H259:H263)</f>
        <v>0</v>
      </c>
      <c r="I264" s="48"/>
      <c r="J264" s="45"/>
      <c r="K264" s="46"/>
      <c r="L264" s="251">
        <f>SUM(L259:L263)</f>
        <v>0</v>
      </c>
      <c r="M264" s="48"/>
      <c r="N264" s="45"/>
      <c r="O264" s="46"/>
      <c r="P264" s="251">
        <f>SUM(P259:P263)</f>
        <v>0</v>
      </c>
      <c r="Q264" s="48"/>
      <c r="R264" s="45"/>
      <c r="S264" s="46"/>
      <c r="T264" s="251">
        <f>SUM(T259:T263)</f>
        <v>0</v>
      </c>
      <c r="U264" s="163"/>
      <c r="V264" s="45"/>
      <c r="W264" s="46"/>
      <c r="X264" s="47">
        <f>SUM(X259:X263)</f>
        <v>0</v>
      </c>
      <c r="Y264" s="140">
        <f>SUM(Y259:Y263)</f>
        <v>0</v>
      </c>
      <c r="Z264" t="str">
        <f>IF(SUM(H264,L264,P264,T264,X264)=Y264,"Ties", "ERROR")</f>
        <v>Ties</v>
      </c>
      <c r="AA264" s="321"/>
    </row>
    <row r="265" spans="1:27" s="23" customFormat="1" ht="13.5" thickBot="1" x14ac:dyDescent="0.25">
      <c r="A265" s="49"/>
      <c r="B265" s="49"/>
      <c r="C265" s="42"/>
      <c r="D265" s="42"/>
      <c r="E265" s="51"/>
      <c r="F265" s="43"/>
      <c r="G265" s="50"/>
      <c r="H265" s="397"/>
      <c r="I265" s="51"/>
      <c r="J265" s="43"/>
      <c r="K265" s="50"/>
      <c r="L265" s="247"/>
      <c r="M265" s="51"/>
      <c r="N265" s="43"/>
      <c r="O265" s="50"/>
      <c r="P265" s="247"/>
      <c r="Q265" s="51"/>
      <c r="R265" s="43"/>
      <c r="S265" s="50"/>
      <c r="T265" s="247"/>
      <c r="U265" s="51"/>
      <c r="V265" s="43"/>
      <c r="W265" s="50"/>
      <c r="X265" s="247"/>
      <c r="Y265" s="247"/>
      <c r="Z265"/>
    </row>
    <row r="266" spans="1:27" s="3" customFormat="1" ht="13.5" thickBot="1" x14ac:dyDescent="0.25">
      <c r="A266" s="52" t="s">
        <v>102</v>
      </c>
      <c r="B266" s="52"/>
      <c r="C266" s="157"/>
      <c r="D266" s="158"/>
      <c r="E266" s="156"/>
      <c r="F266" s="53"/>
      <c r="G266" s="54"/>
      <c r="H266" s="398">
        <f>H256+H264</f>
        <v>0</v>
      </c>
      <c r="I266" s="56"/>
      <c r="J266" s="53"/>
      <c r="K266" s="54"/>
      <c r="L266" s="55">
        <f>L256+L264</f>
        <v>0</v>
      </c>
      <c r="M266" s="56"/>
      <c r="N266" s="53"/>
      <c r="O266" s="54"/>
      <c r="P266" s="55">
        <f>P256+P264</f>
        <v>0</v>
      </c>
      <c r="Q266" s="56"/>
      <c r="R266" s="53"/>
      <c r="S266" s="54"/>
      <c r="T266" s="55">
        <f>T256+T264</f>
        <v>0</v>
      </c>
      <c r="U266" s="56"/>
      <c r="V266" s="53"/>
      <c r="W266" s="54"/>
      <c r="X266" s="55">
        <f>X256+X264</f>
        <v>0</v>
      </c>
      <c r="Y266" s="148">
        <f>Y256+Y264</f>
        <v>0</v>
      </c>
      <c r="Z266" t="str">
        <f>IF(SUM(H266,L266,P266,T266,X266)=Y266,"Ties", "ERROR")</f>
        <v>Ties</v>
      </c>
    </row>
  </sheetData>
  <dataConsolidate/>
  <mergeCells count="11">
    <mergeCell ref="Y8:Y9"/>
    <mergeCell ref="J2:L2"/>
    <mergeCell ref="J3:L3"/>
    <mergeCell ref="J4:L4"/>
    <mergeCell ref="N1:Q1"/>
    <mergeCell ref="N2:Q2"/>
    <mergeCell ref="N3:Q3"/>
    <mergeCell ref="N4:Q4"/>
    <mergeCell ref="J1:M1"/>
    <mergeCell ref="E2:I2"/>
    <mergeCell ref="E3:I3"/>
  </mergeCells>
  <phoneticPr fontId="0" type="noConversion"/>
  <conditionalFormatting sqref="Z255 Z257 Z182 Z173 Z131 Z101 Z117 Y162:Y164 X171:Y171 Y149 T171 P171 L171 H162:H164 H171 H149 Z94 Z75 X73:Y73 T73 P73 L73 H73 Z265">
    <cfRule type="cellIs" dxfId="308" priority="44" stopIfTrue="1" operator="equal">
      <formula>"Ties"</formula>
    </cfRule>
  </conditionalFormatting>
  <conditionalFormatting sqref="Z254 Z256 Z266 Z100 Z116 Z130 Z148 Z161 Z170 Z172 Z181 Z93 Z30 Z72 Z74">
    <cfRule type="cellIs" dxfId="307" priority="45" stopIfTrue="1" operator="notEqual">
      <formula>"Ties"</formula>
    </cfRule>
  </conditionalFormatting>
  <conditionalFormatting sqref="X255:Y255 X257:Y257 T255 T257 P255 P257 L255 L257 H255 H257 X182:Y182 X173:Y173 X101:Y101 X131:Y131 X117:Y117 T182 T173 T131 T117 T101 P182 P173 P117 P101 P131 L182 L173 L131 L117 L101 H182 H173 H131 H117 H101 X94:Y94 T94 P94 L94 H94 X75:Y75 T75 P75 L75 H75 H265 L265 P265 T265 X265:Y265">
    <cfRule type="cellIs" dxfId="306" priority="46" stopIfTrue="1" operator="equal">
      <formula>" "</formula>
    </cfRule>
  </conditionalFormatting>
  <conditionalFormatting sqref="B221 C53">
    <cfRule type="cellIs" dxfId="305" priority="47" stopIfTrue="1" operator="notEqual">
      <formula>"Field Office"</formula>
    </cfRule>
  </conditionalFormatting>
  <conditionalFormatting sqref="A221 A53">
    <cfRule type="cellIs" dxfId="304" priority="48" stopIfTrue="1" operator="equal">
      <formula>"&lt;Field Office&gt;"</formula>
    </cfRule>
  </conditionalFormatting>
  <conditionalFormatting sqref="B185 C34">
    <cfRule type="cellIs" dxfId="303" priority="49" stopIfTrue="1" operator="notEqual">
      <formula>"Country Office"</formula>
    </cfRule>
  </conditionalFormatting>
  <conditionalFormatting sqref="C155">
    <cfRule type="cellIs" dxfId="301" priority="52" stopIfTrue="1" operator="notEqual">
      <formula>"(Add lines here to additional specific Consultants - International)"</formula>
    </cfRule>
  </conditionalFormatting>
  <conditionalFormatting sqref="C153:C154">
    <cfRule type="cellIs" dxfId="300" priority="53" stopIfTrue="1" operator="notEqual">
      <formula>"(Insert specific Consultants - International here)"</formula>
    </cfRule>
  </conditionalFormatting>
  <conditionalFormatting sqref="C157:C158">
    <cfRule type="cellIs" dxfId="299" priority="54" stopIfTrue="1" operator="notEqual">
      <formula>"(Insert specific Consultants - National here)"</formula>
    </cfRule>
  </conditionalFormatting>
  <conditionalFormatting sqref="C159">
    <cfRule type="cellIs" dxfId="298" priority="55" stopIfTrue="1" operator="notEqual">
      <formula>"(Add lines here to additional specific Consultants - National)"</formula>
    </cfRule>
  </conditionalFormatting>
  <conditionalFormatting sqref="C144:C145">
    <cfRule type="cellIs" dxfId="297" priority="56" stopIfTrue="1" operator="notEqual">
      <formula>"(Insert specific Training costs here)"</formula>
    </cfRule>
  </conditionalFormatting>
  <conditionalFormatting sqref="C146:C147 B147">
    <cfRule type="cellIs" dxfId="296" priority="57" stopIfTrue="1" operator="notEqual">
      <formula>"(Add lines here to insert additional specific Training costs)"</formula>
    </cfRule>
  </conditionalFormatting>
  <conditionalFormatting sqref="C137:C140">
    <cfRule type="cellIs" dxfId="295" priority="60" stopIfTrue="1" operator="notEqual">
      <formula>"(Insert specific Program Activity costs here)"</formula>
    </cfRule>
  </conditionalFormatting>
  <conditionalFormatting sqref="C141:C142">
    <cfRule type="cellIs" dxfId="294" priority="61" stopIfTrue="1" operator="notEqual">
      <formula>"(Add lines here to insert additional specific Program Activity costs)"</formula>
    </cfRule>
  </conditionalFormatting>
  <conditionalFormatting sqref="C125:C127">
    <cfRule type="cellIs" dxfId="293" priority="62" stopIfTrue="1" operator="notEqual">
      <formula>"(Insert specific small equipment here)"</formula>
    </cfRule>
  </conditionalFormatting>
  <conditionalFormatting sqref="C128">
    <cfRule type="cellIs" dxfId="292" priority="63" stopIfTrue="1" operator="notEqual">
      <formula>"(Add lines here to additional specific items of small equipment)"</formula>
    </cfRule>
  </conditionalFormatting>
  <conditionalFormatting sqref="C121:C123">
    <cfRule type="cellIs" dxfId="291" priority="64" stopIfTrue="1" operator="notEqual">
      <formula>"(Insert specific general equipment here)"</formula>
    </cfRule>
  </conditionalFormatting>
  <conditionalFormatting sqref="C124">
    <cfRule type="cellIs" dxfId="290" priority="65" stopIfTrue="1" operator="notEqual">
      <formula>"(Add lines here to additional specific items of general equipment)"</formula>
    </cfRule>
  </conditionalFormatting>
  <conditionalFormatting sqref="C111:C113">
    <cfRule type="cellIs" dxfId="289" priority="66" stopIfTrue="1" operator="notEqual">
      <formula>"(Insert specific equipment here)"</formula>
    </cfRule>
  </conditionalFormatting>
  <conditionalFormatting sqref="C114">
    <cfRule type="cellIs" dxfId="288" priority="67" stopIfTrue="1" operator="notEqual">
      <formula>"(Add lines here to insert additional equipment)"</formula>
    </cfRule>
  </conditionalFormatting>
  <conditionalFormatting sqref="C105:C107">
    <cfRule type="cellIs" dxfId="287" priority="68" stopIfTrue="1" operator="notEqual">
      <formula>"(Insert specific vehicles here)"</formula>
    </cfRule>
  </conditionalFormatting>
  <conditionalFormatting sqref="C108">
    <cfRule type="cellIs" dxfId="286" priority="69" stopIfTrue="1" operator="notEqual">
      <formula>"(Add lines here to insert additional vehicles)"</formula>
    </cfRule>
  </conditionalFormatting>
  <conditionalFormatting sqref="B105:B107">
    <cfRule type="cellIs" dxfId="285" priority="74" stopIfTrue="1" operator="equal">
      <formula>"&lt;Specific vehicle type/model&gt;"</formula>
    </cfRule>
  </conditionalFormatting>
  <conditionalFormatting sqref="B111:B113">
    <cfRule type="cellIs" dxfId="284" priority="76" stopIfTrue="1" operator="equal">
      <formula>"&lt;Specific capital equipment&gt;"</formula>
    </cfRule>
  </conditionalFormatting>
  <conditionalFormatting sqref="B121:B123">
    <cfRule type="cellIs" dxfId="283" priority="78" stopIfTrue="1" operator="equal">
      <formula>"&lt;Specific general equipment&gt;"</formula>
    </cfRule>
  </conditionalFormatting>
  <conditionalFormatting sqref="B137:B140">
    <cfRule type="cellIs" dxfId="282" priority="82" stopIfTrue="1" operator="equal">
      <formula>"&lt;Specific program activity&gt;"</formula>
    </cfRule>
  </conditionalFormatting>
  <conditionalFormatting sqref="B144:B145">
    <cfRule type="cellIs" dxfId="281" priority="84" stopIfTrue="1" operator="equal">
      <formula>"&lt;Specific training activity&gt;"</formula>
    </cfRule>
  </conditionalFormatting>
  <conditionalFormatting sqref="B153:B154">
    <cfRule type="cellIs" dxfId="280" priority="88" stopIfTrue="1" operator="equal">
      <formula>"&lt;International consultant role&gt;"</formula>
    </cfRule>
  </conditionalFormatting>
  <conditionalFormatting sqref="B177:B178">
    <cfRule type="cellIs" dxfId="278" priority="98" stopIfTrue="1" operator="equal">
      <formula>"&lt;Specific construction activity&gt;"</formula>
    </cfRule>
  </conditionalFormatting>
  <conditionalFormatting sqref="B179">
    <cfRule type="cellIs" dxfId="277" priority="99" stopIfTrue="1" operator="equal">
      <formula>"&lt;Insert more Construction lines here&gt;"</formula>
    </cfRule>
  </conditionalFormatting>
  <conditionalFormatting sqref="A185 A34">
    <cfRule type="cellIs" dxfId="276" priority="100" stopIfTrue="1" operator="equal">
      <formula>"&lt;Head Office&gt;"</formula>
    </cfRule>
  </conditionalFormatting>
  <conditionalFormatting sqref="C57:C59 C38:C40 C22:C23">
    <cfRule type="cellIs" dxfId="275" priority="101" stopIfTrue="1" operator="notEqual">
      <formula>"(Enter position title)"</formula>
    </cfRule>
  </conditionalFormatting>
  <conditionalFormatting sqref="C66 C47">
    <cfRule type="cellIs" dxfId="274" priority="102" stopIfTrue="1" operator="notEqual">
      <formula>"(Add lines here to insert additional Finance Staff)"</formula>
    </cfRule>
  </conditionalFormatting>
  <conditionalFormatting sqref="B52:C52">
    <cfRule type="cellIs" dxfId="273" priority="105" stopIfTrue="1" operator="notEqual">
      <formula>"(Add lines here to insert any additional Staff)"</formula>
    </cfRule>
  </conditionalFormatting>
  <conditionalFormatting sqref="C60:C61 B61 B42 C41:C42">
    <cfRule type="cellIs" dxfId="272" priority="106" stopIfTrue="1" operator="notEqual">
      <formula>"(Add lines here to insert additional Project Staff)"</formula>
    </cfRule>
  </conditionalFormatting>
  <conditionalFormatting sqref="C28">
    <cfRule type="cellIs" dxfId="271" priority="113" stopIfTrue="1" operator="notEqual">
      <formula>"(Add lines here to insert additional HQ technical and support staff)"</formula>
    </cfRule>
  </conditionalFormatting>
  <conditionalFormatting sqref="B20:C20">
    <cfRule type="cellIs" dxfId="270" priority="114" stopIfTrue="1" operator="notEqual">
      <formula>"(Add lines here to insert additional regional staff)"</formula>
    </cfRule>
  </conditionalFormatting>
  <conditionalFormatting sqref="G1">
    <cfRule type="cellIs" dxfId="269" priority="115" stopIfTrue="1" operator="notEqual">
      <formula>0</formula>
    </cfRule>
  </conditionalFormatting>
  <conditionalFormatting sqref="M2">
    <cfRule type="cellIs" dxfId="268" priority="116" stopIfTrue="1" operator="greaterThan">
      <formula>0</formula>
    </cfRule>
  </conditionalFormatting>
  <conditionalFormatting sqref="M3">
    <cfRule type="cellIs" dxfId="267" priority="117" stopIfTrue="1" operator="greaterThan">
      <formula>0</formula>
    </cfRule>
  </conditionalFormatting>
  <conditionalFormatting sqref="M4">
    <cfRule type="cellIs" dxfId="266" priority="118" stopIfTrue="1" operator="greaterThan">
      <formula>0</formula>
    </cfRule>
  </conditionalFormatting>
  <conditionalFormatting sqref="U8 Q8 M8 I8 E8">
    <cfRule type="cellIs" dxfId="265" priority="119" stopIfTrue="1" operator="equal">
      <formula>"&lt;Dates&gt;"</formula>
    </cfRule>
  </conditionalFormatting>
  <conditionalFormatting sqref="B219">
    <cfRule type="cellIs" dxfId="264" priority="37" stopIfTrue="1" operator="equal">
      <formula>"&lt;Insert more Program Activity lines here&gt;"</formula>
    </cfRule>
  </conditionalFormatting>
  <conditionalFormatting sqref="B252">
    <cfRule type="cellIs" dxfId="263" priority="36" stopIfTrue="1" operator="equal">
      <formula>"&lt;Insert more Program Activity lines here&gt;"</formula>
    </cfRule>
  </conditionalFormatting>
  <conditionalFormatting sqref="Z264">
    <cfRule type="cellIs" dxfId="262" priority="35" stopIfTrue="1" operator="notEqual">
      <formula>"Ties"</formula>
    </cfRule>
  </conditionalFormatting>
  <conditionalFormatting sqref="B262">
    <cfRule type="cellIs" dxfId="261" priority="34" stopIfTrue="1" operator="equal">
      <formula>"&lt;Insert more Construction lines here&gt;"</formula>
    </cfRule>
  </conditionalFormatting>
  <conditionalFormatting sqref="H1:I1">
    <cfRule type="expression" dxfId="260" priority="125" stopIfTrue="1">
      <formula>$G1&lt;&gt;0</formula>
    </cfRule>
  </conditionalFormatting>
  <conditionalFormatting sqref="L149">
    <cfRule type="cellIs" dxfId="259" priority="29" stopIfTrue="1" operator="equal">
      <formula>"Ties"</formula>
    </cfRule>
  </conditionalFormatting>
  <conditionalFormatting sqref="P149">
    <cfRule type="cellIs" dxfId="258" priority="28" stopIfTrue="1" operator="equal">
      <formula>"Ties"</formula>
    </cfRule>
  </conditionalFormatting>
  <conditionalFormatting sqref="T149">
    <cfRule type="cellIs" dxfId="257" priority="27" stopIfTrue="1" operator="equal">
      <formula>"Ties"</formula>
    </cfRule>
  </conditionalFormatting>
  <conditionalFormatting sqref="X149">
    <cfRule type="cellIs" dxfId="256" priority="26" stopIfTrue="1" operator="equal">
      <formula>"Ties"</formula>
    </cfRule>
  </conditionalFormatting>
  <conditionalFormatting sqref="L162:L164">
    <cfRule type="cellIs" dxfId="255" priority="25" stopIfTrue="1" operator="equal">
      <formula>"Ties"</formula>
    </cfRule>
  </conditionalFormatting>
  <conditionalFormatting sqref="P162:P164">
    <cfRule type="cellIs" dxfId="254" priority="24" stopIfTrue="1" operator="equal">
      <formula>"Ties"</formula>
    </cfRule>
  </conditionalFormatting>
  <conditionalFormatting sqref="T162:T164">
    <cfRule type="cellIs" dxfId="253" priority="23" stopIfTrue="1" operator="equal">
      <formula>"Ties"</formula>
    </cfRule>
  </conditionalFormatting>
  <conditionalFormatting sqref="X162:X164">
    <cfRule type="cellIs" dxfId="252" priority="22" stopIfTrue="1" operator="equal">
      <formula>"Ties"</formula>
    </cfRule>
  </conditionalFormatting>
  <conditionalFormatting sqref="C24">
    <cfRule type="cellIs" dxfId="251" priority="21" stopIfTrue="1" operator="notEqual">
      <formula>"(Enter position title)"</formula>
    </cfRule>
  </conditionalFormatting>
  <conditionalFormatting sqref="C25">
    <cfRule type="cellIs" dxfId="250" priority="20" stopIfTrue="1" operator="notEqual">
      <formula>"(Enter position title)"</formula>
    </cfRule>
  </conditionalFormatting>
  <conditionalFormatting sqref="C26">
    <cfRule type="cellIs" dxfId="249" priority="19" stopIfTrue="1" operator="notEqual">
      <formula>"(Enter position title)"</formula>
    </cfRule>
  </conditionalFormatting>
  <conditionalFormatting sqref="C27">
    <cfRule type="cellIs" dxfId="248" priority="18" stopIfTrue="1" operator="notEqual">
      <formula>"(Enter position title)"</formula>
    </cfRule>
  </conditionalFormatting>
  <conditionalFormatting sqref="B108">
    <cfRule type="cellIs" dxfId="247" priority="17" stopIfTrue="1" operator="equal">
      <formula>"&lt;Specific vehicle type/model&gt;"</formula>
    </cfRule>
  </conditionalFormatting>
  <conditionalFormatting sqref="B114">
    <cfRule type="cellIs" dxfId="246" priority="16" stopIfTrue="1" operator="equal">
      <formula>"&lt;Specific capital equipment&gt;"</formula>
    </cfRule>
  </conditionalFormatting>
  <conditionalFormatting sqref="B124">
    <cfRule type="cellIs" dxfId="245" priority="15" stopIfTrue="1" operator="equal">
      <formula>"&lt;Specific general equipment&gt;"</formula>
    </cfRule>
  </conditionalFormatting>
  <conditionalFormatting sqref="B125">
    <cfRule type="cellIs" dxfId="244" priority="14" stopIfTrue="1" operator="equal">
      <formula>"&lt;Specific general equipment&gt;"</formula>
    </cfRule>
  </conditionalFormatting>
  <conditionalFormatting sqref="B126">
    <cfRule type="cellIs" dxfId="243" priority="13" stopIfTrue="1" operator="equal">
      <formula>"&lt;Specific general equipment&gt;"</formula>
    </cfRule>
  </conditionalFormatting>
  <conditionalFormatting sqref="B127">
    <cfRule type="cellIs" dxfId="242" priority="12" stopIfTrue="1" operator="equal">
      <formula>"&lt;Specific general equipment&gt;"</formula>
    </cfRule>
  </conditionalFormatting>
  <conditionalFormatting sqref="B128">
    <cfRule type="cellIs" dxfId="241" priority="11" stopIfTrue="1" operator="equal">
      <formula>"&lt;Specific general equipment&gt;"</formula>
    </cfRule>
  </conditionalFormatting>
  <conditionalFormatting sqref="B141">
    <cfRule type="cellIs" dxfId="240" priority="10" stopIfTrue="1" operator="equal">
      <formula>"&lt;Specific program activity&gt;"</formula>
    </cfRule>
  </conditionalFormatting>
  <conditionalFormatting sqref="B155">
    <cfRule type="cellIs" dxfId="238" priority="8" stopIfTrue="1" operator="equal">
      <formula>"&lt;International consultant role&gt;"</formula>
    </cfRule>
  </conditionalFormatting>
  <conditionalFormatting sqref="B157">
    <cfRule type="cellIs" dxfId="237" priority="7" stopIfTrue="1" operator="equal">
      <formula>"&lt;International consultant role&gt;"</formula>
    </cfRule>
  </conditionalFormatting>
  <conditionalFormatting sqref="B158">
    <cfRule type="cellIs" dxfId="236" priority="6" stopIfTrue="1" operator="equal">
      <formula>"&lt;International consultant role&gt;"</formula>
    </cfRule>
  </conditionalFormatting>
  <conditionalFormatting sqref="B159">
    <cfRule type="cellIs" dxfId="235" priority="5" stopIfTrue="1" operator="equal">
      <formula>"&lt;International consultant role&gt;"</formula>
    </cfRule>
  </conditionalFormatting>
  <conditionalFormatting sqref="B166">
    <cfRule type="cellIs" dxfId="234" priority="4" stopIfTrue="1" operator="equal">
      <formula>"&lt;Specific US subgrant&gt;"</formula>
    </cfRule>
  </conditionalFormatting>
  <conditionalFormatting sqref="B167">
    <cfRule type="cellIs" dxfId="233" priority="3" stopIfTrue="1" operator="equal">
      <formula>"&lt;Specific US subgrant&gt;"</formula>
    </cfRule>
  </conditionalFormatting>
  <conditionalFormatting sqref="B168">
    <cfRule type="cellIs" dxfId="232" priority="2" stopIfTrue="1" operator="equal">
      <formula>"&lt;Specific US subgrant&gt;"</formula>
    </cfRule>
  </conditionalFormatting>
  <conditionalFormatting sqref="B146">
    <cfRule type="cellIs" dxfId="231" priority="1" stopIfTrue="1" operator="equal">
      <formula>"&lt;Specific program activity&gt;"</formula>
    </cfRule>
  </conditionalFormatting>
  <dataValidations count="2">
    <dataValidation type="list" allowBlank="1" showInputMessage="1" showErrorMessage="1" errorTitle="Stop" error="Please choose from Drop Down" promptTitle="Select Unit" sqref="I97:I98 U97:U98 Q97:Q98 M97:M98" xr:uid="{00000000-0002-0000-0200-000000000000}">
      <formula1>$A$12</formula1>
    </dataValidation>
    <dataValidation type="list" allowBlank="1" showInputMessage="1" showErrorMessage="1" errorTitle="Stop " error="Please Choose Applicable Unit" promptTitle="Select Unit" sqref="U186:U219 Q186:Q219 M186:M219 I186:I219 I222:I252 U222:U252 Q222:Q252 M222:M252" xr:uid="{00000000-0002-0000-0200-000001000000}">
      <formula1>Unit</formula1>
    </dataValidation>
  </dataValidations>
  <pageMargins left="0.75" right="0.75" top="1" bottom="1" header="0.5" footer="0.5"/>
  <pageSetup paperSize="3" scale="78" fitToHeight="0" orientation="landscape" r:id="rId1"/>
  <headerFooter alignWithMargins="0">
    <oddFooter>&amp;R&amp;P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Stop" error="Please choose from Drop Down" promptTitle="Select Unit" xr:uid="{00000000-0002-0000-0200-000002000000}">
          <x14:formula1>
            <xm:f>'Formula Sheet'!$A$4:$A$6</xm:f>
          </x14:formula1>
          <xm:sqref>U36:U41 Q36:Q41 M36:M41 I36:I41 E36:E41 E44:E51 I44:I51 M44:M51 Q44:Q51 U44:U51 U55:U60 Q55:Q60 M55:M60 I55:I60 E55:E61 I63:I70 M63:M70 Q63:Q70 U63:U70 E63:E70 E22:E28 U22:U28 I22:I28 M22:M28 Q22:Q28 E16:E19 I16:I19 M16:M19 Q16:Q19 U16:U19</xm:sqref>
        </x14:dataValidation>
        <x14:dataValidation type="list" allowBlank="1" showInputMessage="1" showErrorMessage="1" errorTitle="Stop" error="Please choose from Drop Down" promptTitle="Select Unit" xr:uid="{00000000-0002-0000-0200-000003000000}">
          <x14:formula1>
            <xm:f>'Formula Sheet'!$A$7:$A$8</xm:f>
          </x14:formula1>
          <xm:sqref>E105:E108 E111:E114 I105:I108 I111:I114 M105:M108 M111:M114 Q105:Q108 Q111:Q114 U105:U108 U111:U114 E121:E128 I121:I128 M121:M128 Q121:Q128 U121:U128 E78:E91 I78:I91 M78:M91 Q78:Q91 U78:U91</xm:sqref>
        </x14:dataValidation>
        <x14:dataValidation type="list" allowBlank="1" showInputMessage="1" showErrorMessage="1" errorTitle="Stop" error="Please choose from Drop Down" promptTitle="Select Unit" xr:uid="{00000000-0002-0000-0200-000004000000}">
          <x14:formula1>
            <xm:f>'Formula Sheet'!$A$9</xm:f>
          </x14:formula1>
          <xm:sqref>E97:E98</xm:sqref>
        </x14:dataValidation>
        <x14:dataValidation type="list" allowBlank="1" showInputMessage="1" showErrorMessage="1" errorTitle="Stop " error="Please Choose Applicable Unit" promptTitle="Select Unit" xr:uid="{00000000-0002-0000-0200-000005000000}">
          <x14:formula1>
            <xm:f>'Formula Sheet'!$A$10</xm:f>
          </x14:formula1>
          <xm:sqref>E260:E262 I260:I262 M260:M262 Q260:Q262 U260:U262</xm:sqref>
        </x14:dataValidation>
        <x14:dataValidation type="list" allowBlank="1" showInputMessage="1" showErrorMessage="1" errorTitle="Stop" error="Please choose from Drop Down" promptTitle="Select Unit" xr:uid="{00000000-0002-0000-0200-000007000000}">
          <x14:formula1>
            <xm:f>'Formula Sheet'!$A$7</xm:f>
          </x14:formula1>
          <xm:sqref>E137:E141 E144:E146 E166:E169 E177:E179 I137:I141 I144:I146 I166:I168 M137:M141 M144:M146 M166:M168 Q137:Q141 Q144:Q146 Q166:Q168 U137:U141 U144:U146 U166:U168 I177:I179 M177:M179 Q177:Q179 U177:U179</xm:sqref>
        </x14:dataValidation>
        <x14:dataValidation type="list" allowBlank="1" showInputMessage="1" showErrorMessage="1" errorTitle="Stop" error="Please choose from Drop Down" promptTitle="Select Unit" xr:uid="{00000000-0002-0000-0200-000008000000}">
          <x14:formula1>
            <xm:f>'Formula Sheet'!$A$4</xm:f>
          </x14:formula1>
          <xm:sqref>E153:E155 E157:E159 I153:I155 I157:I159 M153:M155 M157:M159 Q153:Q155 Q157:Q159 U153:U155 U157:U159</xm:sqref>
        </x14:dataValidation>
        <x14:dataValidation type="list" allowBlank="1" showInputMessage="1" showErrorMessage="1" errorTitle="Stop " error="Please Choose Applicable Unit" promptTitle="Select Unit" xr:uid="{00000000-0002-0000-0200-000009000000}">
          <x14:formula1>
            <xm:f>'Formula Sheet'!$A$4:$A$9</xm:f>
          </x14:formula1>
          <xm:sqref>E186:E219 E222:E252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T63"/>
  <sheetViews>
    <sheetView zoomScaleNormal="100" workbookViewId="0">
      <selection activeCell="H6" sqref="H6"/>
    </sheetView>
  </sheetViews>
  <sheetFormatPr defaultColWidth="9.140625" defaultRowHeight="12.75" x14ac:dyDescent="0.2"/>
  <cols>
    <col min="1" max="1" width="9.140625" style="207"/>
    <col min="2" max="2" width="17" style="207" bestFit="1" customWidth="1"/>
    <col min="3" max="3" width="25" style="207" bestFit="1" customWidth="1"/>
    <col min="4" max="4" width="24.5703125" style="207" customWidth="1"/>
    <col min="5" max="5" width="13" style="207" customWidth="1"/>
    <col min="6" max="6" width="11.7109375" style="207" customWidth="1"/>
    <col min="7" max="7" width="48.28515625" style="207" customWidth="1"/>
    <col min="8" max="8" width="17.85546875" style="208" customWidth="1"/>
    <col min="9" max="9" width="15" style="208" customWidth="1"/>
    <col min="10" max="10" width="11.140625" style="207" customWidth="1"/>
    <col min="11" max="11" width="12.7109375" style="207" customWidth="1"/>
    <col min="12" max="12" width="15" style="207" customWidth="1"/>
    <col min="13" max="13" width="14.140625" style="207" customWidth="1"/>
    <col min="14" max="14" width="11" style="209" customWidth="1"/>
    <col min="15" max="16" width="10.5703125" style="207" customWidth="1"/>
    <col min="17" max="17" width="11.140625" style="207" customWidth="1"/>
    <col min="18" max="18" width="12.28515625" style="207" bestFit="1" customWidth="1"/>
    <col min="19" max="20" width="18.42578125" style="207" customWidth="1"/>
    <col min="21" max="16384" width="9.140625" style="207"/>
  </cols>
  <sheetData>
    <row r="1" spans="2:20" ht="13.5" customHeight="1" thickBot="1" x14ac:dyDescent="0.25">
      <c r="B1" s="407" t="s">
        <v>202</v>
      </c>
      <c r="C1" s="408"/>
      <c r="D1" s="408"/>
      <c r="E1" s="408"/>
      <c r="F1" s="409"/>
      <c r="G1" s="208"/>
      <c r="I1" s="207"/>
      <c r="M1" s="209"/>
      <c r="N1" s="207"/>
    </row>
    <row r="2" spans="2:20" ht="13.5" customHeight="1" x14ac:dyDescent="0.2">
      <c r="B2" s="413" t="s">
        <v>200</v>
      </c>
      <c r="C2" s="414"/>
      <c r="D2" s="417" t="s">
        <v>203</v>
      </c>
      <c r="E2" s="417"/>
      <c r="F2" s="418"/>
      <c r="G2" s="208"/>
      <c r="I2" s="207"/>
      <c r="M2" s="209"/>
      <c r="N2" s="207"/>
    </row>
    <row r="3" spans="2:20" ht="13.5" customHeight="1" thickBot="1" x14ac:dyDescent="0.25">
      <c r="B3" s="415" t="s">
        <v>201</v>
      </c>
      <c r="C3" s="416"/>
      <c r="D3" s="419" t="s">
        <v>204</v>
      </c>
      <c r="E3" s="419"/>
      <c r="F3" s="420"/>
      <c r="G3" s="208"/>
      <c r="I3" s="207"/>
      <c r="M3" s="209"/>
      <c r="N3" s="207"/>
    </row>
    <row r="4" spans="2:20" ht="30.75" thickBot="1" x14ac:dyDescent="0.3">
      <c r="B4" s="291" t="s">
        <v>196</v>
      </c>
      <c r="C4" s="291" t="s">
        <v>197</v>
      </c>
      <c r="D4" s="291" t="s">
        <v>122</v>
      </c>
      <c r="E4" s="291" t="s">
        <v>198</v>
      </c>
      <c r="F4" s="295" t="s">
        <v>199</v>
      </c>
      <c r="G4" s="208"/>
      <c r="I4" s="207"/>
      <c r="M4" s="209"/>
      <c r="N4" s="207"/>
    </row>
    <row r="5" spans="2:20" x14ac:dyDescent="0.2">
      <c r="B5" s="339"/>
      <c r="C5" s="340"/>
      <c r="D5" s="341"/>
      <c r="E5" s="341"/>
      <c r="F5" s="399">
        <f>E5+D5</f>
        <v>0</v>
      </c>
      <c r="G5" s="208"/>
      <c r="I5" s="207"/>
      <c r="M5" s="209"/>
      <c r="N5" s="207"/>
    </row>
    <row r="6" spans="2:20" x14ac:dyDescent="0.2">
      <c r="B6" s="294"/>
      <c r="C6" s="289"/>
      <c r="D6" s="290"/>
      <c r="E6" s="290"/>
      <c r="F6" s="400">
        <f t="shared" ref="F6:F13" si="0">E6+D6</f>
        <v>0</v>
      </c>
      <c r="G6" s="208"/>
      <c r="I6" s="207"/>
      <c r="M6" s="209"/>
      <c r="N6" s="207"/>
    </row>
    <row r="7" spans="2:20" x14ac:dyDescent="0.2">
      <c r="B7" s="294"/>
      <c r="C7" s="289"/>
      <c r="D7" s="290"/>
      <c r="E7" s="290"/>
      <c r="F7" s="400">
        <f t="shared" si="0"/>
        <v>0</v>
      </c>
      <c r="G7" s="208"/>
      <c r="I7" s="207"/>
      <c r="M7" s="209"/>
      <c r="N7" s="207"/>
    </row>
    <row r="8" spans="2:20" x14ac:dyDescent="0.2">
      <c r="B8" s="294"/>
      <c r="C8" s="289"/>
      <c r="D8" s="290"/>
      <c r="E8" s="290"/>
      <c r="F8" s="400">
        <f t="shared" si="0"/>
        <v>0</v>
      </c>
      <c r="G8" s="208"/>
      <c r="I8" s="207"/>
      <c r="M8" s="209"/>
      <c r="N8" s="207"/>
    </row>
    <row r="9" spans="2:20" x14ac:dyDescent="0.2">
      <c r="B9" s="294"/>
      <c r="C9" s="289"/>
      <c r="D9" s="290"/>
      <c r="E9" s="290"/>
      <c r="F9" s="400">
        <f t="shared" si="0"/>
        <v>0</v>
      </c>
      <c r="G9" s="208"/>
      <c r="I9" s="207"/>
      <c r="M9" s="209"/>
      <c r="N9" s="207"/>
    </row>
    <row r="10" spans="2:20" x14ac:dyDescent="0.2">
      <c r="B10" s="294"/>
      <c r="C10" s="289"/>
      <c r="D10" s="290"/>
      <c r="E10" s="290"/>
      <c r="F10" s="400">
        <f t="shared" si="0"/>
        <v>0</v>
      </c>
      <c r="G10" s="208"/>
      <c r="I10" s="207"/>
      <c r="M10" s="209"/>
      <c r="N10" s="207"/>
    </row>
    <row r="11" spans="2:20" x14ac:dyDescent="0.2">
      <c r="B11" s="294"/>
      <c r="C11" s="289"/>
      <c r="D11" s="290"/>
      <c r="E11" s="290"/>
      <c r="F11" s="400">
        <f t="shared" si="0"/>
        <v>0</v>
      </c>
      <c r="G11" s="208"/>
      <c r="I11" s="207"/>
      <c r="M11" s="209"/>
      <c r="N11" s="207"/>
    </row>
    <row r="12" spans="2:20" x14ac:dyDescent="0.2">
      <c r="B12" s="294"/>
      <c r="C12" s="289"/>
      <c r="D12" s="290"/>
      <c r="E12" s="290"/>
      <c r="F12" s="400">
        <f t="shared" si="0"/>
        <v>0</v>
      </c>
      <c r="G12" s="208"/>
      <c r="I12" s="207"/>
      <c r="M12" s="209"/>
      <c r="N12" s="207"/>
    </row>
    <row r="13" spans="2:20" ht="13.5" thickBot="1" x14ac:dyDescent="0.25">
      <c r="B13" s="342"/>
      <c r="C13" s="292"/>
      <c r="D13" s="293"/>
      <c r="E13" s="293"/>
      <c r="F13" s="401">
        <f t="shared" si="0"/>
        <v>0</v>
      </c>
      <c r="G13" s="208"/>
      <c r="I13" s="207"/>
      <c r="M13" s="209"/>
      <c r="N13" s="207"/>
    </row>
    <row r="14" spans="2:20" ht="13.5" thickBot="1" x14ac:dyDescent="0.25"/>
    <row r="15" spans="2:20" ht="15.75" customHeight="1" thickBot="1" x14ac:dyDescent="0.25">
      <c r="B15" s="407" t="s">
        <v>206</v>
      </c>
      <c r="C15" s="408"/>
      <c r="D15" s="408"/>
      <c r="E15" s="408"/>
      <c r="F15" s="408"/>
      <c r="G15" s="408"/>
      <c r="H15" s="408"/>
      <c r="I15" s="408"/>
      <c r="J15" s="408"/>
      <c r="K15" s="408"/>
      <c r="L15" s="408"/>
      <c r="M15" s="409"/>
      <c r="N15" s="204"/>
      <c r="O15" s="205"/>
      <c r="P15" s="205"/>
      <c r="Q15" s="205"/>
      <c r="R15" s="205"/>
      <c r="S15" s="205"/>
      <c r="T15" s="206"/>
    </row>
    <row r="16" spans="2:20" ht="51" customHeight="1" thickBot="1" x14ac:dyDescent="0.25">
      <c r="B16" s="252" t="s">
        <v>110</v>
      </c>
      <c r="C16" s="252" t="s">
        <v>111</v>
      </c>
      <c r="D16" s="252" t="s">
        <v>112</v>
      </c>
      <c r="E16" s="252" t="s">
        <v>113</v>
      </c>
      <c r="F16" s="252" t="s">
        <v>114</v>
      </c>
      <c r="G16" s="252" t="s">
        <v>115</v>
      </c>
      <c r="H16" s="252" t="s">
        <v>116</v>
      </c>
      <c r="I16" s="252" t="s">
        <v>117</v>
      </c>
      <c r="J16" s="252" t="s">
        <v>118</v>
      </c>
      <c r="K16" s="252" t="s">
        <v>119</v>
      </c>
      <c r="L16" s="252" t="s">
        <v>120</v>
      </c>
      <c r="M16" s="252" t="s">
        <v>121</v>
      </c>
      <c r="O16" s="208"/>
      <c r="P16" s="208"/>
      <c r="Q16" s="208"/>
      <c r="R16" s="208"/>
      <c r="S16" s="208"/>
      <c r="T16" s="208"/>
    </row>
    <row r="17" spans="2:14" s="208" customFormat="1" x14ac:dyDescent="0.2">
      <c r="B17" s="210">
        <v>1</v>
      </c>
      <c r="C17" s="211"/>
      <c r="D17" s="211"/>
      <c r="E17" s="210"/>
      <c r="F17" s="210"/>
      <c r="G17" s="211"/>
      <c r="H17" s="212"/>
      <c r="I17" s="213">
        <f>H17*E17*F17</f>
        <v>0</v>
      </c>
      <c r="J17" s="213"/>
      <c r="K17" s="213"/>
      <c r="L17" s="213">
        <f>F17*J17*K17</f>
        <v>0</v>
      </c>
      <c r="M17" s="213">
        <f>I17+L17</f>
        <v>0</v>
      </c>
      <c r="N17" s="209"/>
    </row>
    <row r="18" spans="2:14" s="208" customFormat="1" x14ac:dyDescent="0.2">
      <c r="B18" s="214">
        <v>1</v>
      </c>
      <c r="C18" s="214"/>
      <c r="D18" s="214"/>
      <c r="E18" s="214"/>
      <c r="F18" s="214"/>
      <c r="G18" s="214"/>
      <c r="H18" s="215"/>
      <c r="I18" s="213">
        <f>H18*E18*F18</f>
        <v>0</v>
      </c>
      <c r="J18" s="215"/>
      <c r="K18" s="215"/>
      <c r="L18" s="213">
        <f>F18*J18*K18</f>
        <v>0</v>
      </c>
      <c r="M18" s="213">
        <f>I18+L18</f>
        <v>0</v>
      </c>
      <c r="N18" s="209"/>
    </row>
    <row r="19" spans="2:14" s="208" customFormat="1" ht="13.5" thickBot="1" x14ac:dyDescent="0.25">
      <c r="B19" s="226">
        <v>1</v>
      </c>
      <c r="C19" s="226"/>
      <c r="D19" s="226"/>
      <c r="E19" s="226"/>
      <c r="F19" s="226"/>
      <c r="G19" s="226"/>
      <c r="H19" s="296"/>
      <c r="I19" s="297">
        <f>H19*E19*F19</f>
        <v>0</v>
      </c>
      <c r="J19" s="296"/>
      <c r="K19" s="296"/>
      <c r="L19" s="297">
        <f>F19*J19*K19</f>
        <v>0</v>
      </c>
      <c r="M19" s="213">
        <f>I19+L19</f>
        <v>0</v>
      </c>
      <c r="N19" s="209"/>
    </row>
    <row r="20" spans="2:14" s="225" customFormat="1" ht="13.5" thickBot="1" x14ac:dyDescent="0.25">
      <c r="B20" s="410" t="s">
        <v>149</v>
      </c>
      <c r="C20" s="411"/>
      <c r="D20" s="411"/>
      <c r="E20" s="411"/>
      <c r="F20" s="411"/>
      <c r="G20" s="411"/>
      <c r="H20" s="411"/>
      <c r="I20" s="411"/>
      <c r="J20" s="411"/>
      <c r="K20" s="411"/>
      <c r="L20" s="412"/>
      <c r="M20" s="223">
        <f>SUM(M17:M19)</f>
        <v>0</v>
      </c>
      <c r="N20" s="224"/>
    </row>
    <row r="21" spans="2:14" s="208" customFormat="1" x14ac:dyDescent="0.2">
      <c r="B21" s="222">
        <v>2</v>
      </c>
      <c r="C21" s="222"/>
      <c r="D21" s="222"/>
      <c r="E21" s="222"/>
      <c r="F21" s="222"/>
      <c r="G21" s="222"/>
      <c r="H21" s="216"/>
      <c r="I21" s="213">
        <f>H21*E21*F21</f>
        <v>0</v>
      </c>
      <c r="J21" s="216"/>
      <c r="K21" s="216"/>
      <c r="L21" s="213">
        <f>F21*J21*K21</f>
        <v>0</v>
      </c>
      <c r="M21" s="213">
        <f>I21+L21</f>
        <v>0</v>
      </c>
      <c r="N21" s="209"/>
    </row>
    <row r="22" spans="2:14" s="220" customFormat="1" x14ac:dyDescent="0.2">
      <c r="B22" s="217">
        <v>2</v>
      </c>
      <c r="C22" s="218"/>
      <c r="D22" s="218"/>
      <c r="E22" s="217"/>
      <c r="F22" s="217"/>
      <c r="G22" s="218"/>
      <c r="H22" s="212"/>
      <c r="I22" s="213">
        <f>H22*E22*F22</f>
        <v>0</v>
      </c>
      <c r="J22" s="213"/>
      <c r="K22" s="213"/>
      <c r="L22" s="213">
        <f>F22*J22*K22</f>
        <v>0</v>
      </c>
      <c r="M22" s="213">
        <f>I22+L22</f>
        <v>0</v>
      </c>
      <c r="N22" s="219"/>
    </row>
    <row r="23" spans="2:14" s="220" customFormat="1" ht="13.5" thickBot="1" x14ac:dyDescent="0.25">
      <c r="B23" s="217">
        <v>2</v>
      </c>
      <c r="C23" s="211"/>
      <c r="D23" s="218"/>
      <c r="E23" s="217"/>
      <c r="F23" s="217"/>
      <c r="G23" s="218"/>
      <c r="H23" s="212"/>
      <c r="I23" s="213">
        <f>H23*E23*F23</f>
        <v>0</v>
      </c>
      <c r="J23" s="213"/>
      <c r="K23" s="213"/>
      <c r="L23" s="213">
        <f>F23*J23*K23</f>
        <v>0</v>
      </c>
      <c r="M23" s="213">
        <f>I23+L23</f>
        <v>0</v>
      </c>
      <c r="N23" s="219"/>
    </row>
    <row r="24" spans="2:14" s="225" customFormat="1" ht="13.5" thickBot="1" x14ac:dyDescent="0.25">
      <c r="B24" s="410" t="s">
        <v>150</v>
      </c>
      <c r="C24" s="411"/>
      <c r="D24" s="411"/>
      <c r="E24" s="411"/>
      <c r="F24" s="411"/>
      <c r="G24" s="411"/>
      <c r="H24" s="411"/>
      <c r="I24" s="411"/>
      <c r="J24" s="411"/>
      <c r="K24" s="411"/>
      <c r="L24" s="412"/>
      <c r="M24" s="223">
        <f>SUM(M21:M23)</f>
        <v>0</v>
      </c>
      <c r="N24" s="224"/>
    </row>
    <row r="25" spans="2:14" s="220" customFormat="1" x14ac:dyDescent="0.2">
      <c r="B25" s="217">
        <v>3</v>
      </c>
      <c r="C25" s="218"/>
      <c r="D25" s="211"/>
      <c r="E25" s="217"/>
      <c r="F25" s="217"/>
      <c r="G25" s="218"/>
      <c r="H25" s="212"/>
      <c r="I25" s="213">
        <f>H25*E25*F25</f>
        <v>0</v>
      </c>
      <c r="J25" s="213"/>
      <c r="K25" s="213"/>
      <c r="L25" s="213">
        <f>F25*J25*K25</f>
        <v>0</v>
      </c>
      <c r="M25" s="213">
        <f>I25+L25</f>
        <v>0</v>
      </c>
      <c r="N25" s="219"/>
    </row>
    <row r="26" spans="2:14" s="208" customFormat="1" x14ac:dyDescent="0.2">
      <c r="B26" s="221">
        <v>3</v>
      </c>
      <c r="C26" s="221"/>
      <c r="D26" s="221"/>
      <c r="E26" s="221"/>
      <c r="F26" s="221"/>
      <c r="G26" s="214"/>
      <c r="H26" s="215"/>
      <c r="I26" s="213">
        <f>H26*E26*F26</f>
        <v>0</v>
      </c>
      <c r="J26" s="215"/>
      <c r="K26" s="215"/>
      <c r="L26" s="213">
        <f>F26*J26*K26</f>
        <v>0</v>
      </c>
      <c r="M26" s="213">
        <f>I26+L26</f>
        <v>0</v>
      </c>
      <c r="N26" s="209"/>
    </row>
    <row r="27" spans="2:14" s="208" customFormat="1" ht="13.5" thickBot="1" x14ac:dyDescent="0.25">
      <c r="B27" s="211">
        <v>3</v>
      </c>
      <c r="C27" s="211"/>
      <c r="D27" s="211"/>
      <c r="E27" s="211"/>
      <c r="F27" s="211"/>
      <c r="G27" s="211"/>
      <c r="H27" s="212"/>
      <c r="I27" s="213">
        <f>H27*E27*F27</f>
        <v>0</v>
      </c>
      <c r="J27" s="213"/>
      <c r="K27" s="213"/>
      <c r="L27" s="213">
        <f>F27*J27*K27</f>
        <v>0</v>
      </c>
      <c r="M27" s="213">
        <f>I27+L27</f>
        <v>0</v>
      </c>
      <c r="N27" s="209"/>
    </row>
    <row r="28" spans="2:14" s="225" customFormat="1" ht="13.5" thickBot="1" x14ac:dyDescent="0.25">
      <c r="B28" s="410" t="s">
        <v>152</v>
      </c>
      <c r="C28" s="411"/>
      <c r="D28" s="411"/>
      <c r="E28" s="411"/>
      <c r="F28" s="411"/>
      <c r="G28" s="411"/>
      <c r="H28" s="411"/>
      <c r="I28" s="411"/>
      <c r="J28" s="411"/>
      <c r="K28" s="411"/>
      <c r="L28" s="412"/>
      <c r="M28" s="223">
        <f>SUM(M25:M27)</f>
        <v>0</v>
      </c>
      <c r="N28" s="224"/>
    </row>
    <row r="29" spans="2:14" s="208" customFormat="1" x14ac:dyDescent="0.2">
      <c r="B29" s="211">
        <v>4</v>
      </c>
      <c r="C29" s="211"/>
      <c r="D29" s="211"/>
      <c r="E29" s="211"/>
      <c r="F29" s="211"/>
      <c r="G29" s="211"/>
      <c r="H29" s="212"/>
      <c r="I29" s="213">
        <f>H29*E29*F29</f>
        <v>0</v>
      </c>
      <c r="J29" s="212"/>
      <c r="K29" s="212"/>
      <c r="L29" s="213">
        <f>F29*J29*K29</f>
        <v>0</v>
      </c>
      <c r="M29" s="213">
        <f>I29+L29</f>
        <v>0</v>
      </c>
      <c r="N29" s="209"/>
    </row>
    <row r="30" spans="2:14" s="208" customFormat="1" x14ac:dyDescent="0.2">
      <c r="B30" s="211">
        <v>4</v>
      </c>
      <c r="C30" s="211"/>
      <c r="D30" s="211"/>
      <c r="E30" s="211"/>
      <c r="F30" s="211"/>
      <c r="G30" s="211"/>
      <c r="H30" s="212"/>
      <c r="I30" s="213">
        <f>H30*E30*F30</f>
        <v>0</v>
      </c>
      <c r="J30" s="212"/>
      <c r="K30" s="212"/>
      <c r="L30" s="213">
        <f>F30*J30*K30</f>
        <v>0</v>
      </c>
      <c r="M30" s="213">
        <f>I30+L30</f>
        <v>0</v>
      </c>
      <c r="N30" s="209"/>
    </row>
    <row r="31" spans="2:14" s="208" customFormat="1" ht="13.5" thickBot="1" x14ac:dyDescent="0.25">
      <c r="B31" s="214">
        <v>4</v>
      </c>
      <c r="C31" s="214"/>
      <c r="D31" s="214"/>
      <c r="E31" s="214"/>
      <c r="F31" s="214"/>
      <c r="G31" s="214"/>
      <c r="H31" s="215"/>
      <c r="I31" s="213">
        <f>H31*E31*F31</f>
        <v>0</v>
      </c>
      <c r="J31" s="215"/>
      <c r="K31" s="215"/>
      <c r="L31" s="213">
        <f>F31*J31*K31</f>
        <v>0</v>
      </c>
      <c r="M31" s="213">
        <f>I31+L31</f>
        <v>0</v>
      </c>
      <c r="N31" s="209"/>
    </row>
    <row r="32" spans="2:14" s="225" customFormat="1" ht="13.5" thickBot="1" x14ac:dyDescent="0.25">
      <c r="B32" s="410" t="s">
        <v>151</v>
      </c>
      <c r="C32" s="411"/>
      <c r="D32" s="411"/>
      <c r="E32" s="411"/>
      <c r="F32" s="411"/>
      <c r="G32" s="411"/>
      <c r="H32" s="411"/>
      <c r="I32" s="411"/>
      <c r="J32" s="411"/>
      <c r="K32" s="411"/>
      <c r="L32" s="412"/>
      <c r="M32" s="223">
        <f>SUM(M29:M31)</f>
        <v>0</v>
      </c>
      <c r="N32" s="224"/>
    </row>
    <row r="33" spans="2:14" s="208" customFormat="1" x14ac:dyDescent="0.2">
      <c r="B33" s="214">
        <v>5</v>
      </c>
      <c r="C33" s="214"/>
      <c r="D33" s="214"/>
      <c r="E33" s="214"/>
      <c r="F33" s="214"/>
      <c r="G33" s="214"/>
      <c r="H33" s="215"/>
      <c r="I33" s="213">
        <f>H33*E33*F33</f>
        <v>0</v>
      </c>
      <c r="J33" s="215"/>
      <c r="K33" s="215"/>
      <c r="L33" s="213">
        <f>F33*J33*K33</f>
        <v>0</v>
      </c>
      <c r="M33" s="213">
        <f>I33+L33</f>
        <v>0</v>
      </c>
      <c r="N33" s="209"/>
    </row>
    <row r="34" spans="2:14" s="208" customFormat="1" x14ac:dyDescent="0.2">
      <c r="B34" s="214">
        <v>5</v>
      </c>
      <c r="C34" s="214"/>
      <c r="D34" s="214"/>
      <c r="E34" s="214"/>
      <c r="F34" s="214"/>
      <c r="G34" s="214"/>
      <c r="H34" s="215"/>
      <c r="I34" s="213">
        <f>H34*E34*F34</f>
        <v>0</v>
      </c>
      <c r="J34" s="215"/>
      <c r="K34" s="215"/>
      <c r="L34" s="213">
        <f>F34*J34*K34</f>
        <v>0</v>
      </c>
      <c r="M34" s="213">
        <f>I34+L34</f>
        <v>0</v>
      </c>
      <c r="N34" s="209"/>
    </row>
    <row r="35" spans="2:14" s="208" customFormat="1" ht="13.5" thickBot="1" x14ac:dyDescent="0.25">
      <c r="B35" s="214">
        <v>5</v>
      </c>
      <c r="C35" s="214"/>
      <c r="D35" s="214"/>
      <c r="E35" s="214"/>
      <c r="F35" s="214"/>
      <c r="G35" s="214"/>
      <c r="H35" s="215"/>
      <c r="I35" s="213">
        <f>H35*E35*F35</f>
        <v>0</v>
      </c>
      <c r="J35" s="215"/>
      <c r="K35" s="215"/>
      <c r="L35" s="213">
        <f>F35*J35*K35</f>
        <v>0</v>
      </c>
      <c r="M35" s="213">
        <f>I35+L35</f>
        <v>0</v>
      </c>
      <c r="N35" s="209"/>
    </row>
    <row r="36" spans="2:14" s="225" customFormat="1" ht="13.5" thickBot="1" x14ac:dyDescent="0.25">
      <c r="B36" s="410" t="s">
        <v>153</v>
      </c>
      <c r="C36" s="411"/>
      <c r="D36" s="411"/>
      <c r="E36" s="411"/>
      <c r="F36" s="411"/>
      <c r="G36" s="411"/>
      <c r="H36" s="411"/>
      <c r="I36" s="411"/>
      <c r="J36" s="411"/>
      <c r="K36" s="411"/>
      <c r="L36" s="412"/>
      <c r="M36" s="223">
        <f>SUM(M33:M35)</f>
        <v>0</v>
      </c>
      <c r="N36" s="224"/>
    </row>
    <row r="37" spans="2:14" s="225" customFormat="1" ht="13.5" customHeight="1" thickBot="1" x14ac:dyDescent="0.25">
      <c r="B37" s="410" t="s">
        <v>154</v>
      </c>
      <c r="C37" s="411"/>
      <c r="D37" s="411"/>
      <c r="E37" s="411"/>
      <c r="F37" s="411"/>
      <c r="G37" s="411"/>
      <c r="H37" s="411"/>
      <c r="I37" s="411"/>
      <c r="J37" s="411"/>
      <c r="K37" s="411"/>
      <c r="L37" s="412"/>
      <c r="M37" s="223">
        <f>SUM(M20+M24+M28+M32+M36)</f>
        <v>0</v>
      </c>
      <c r="N37" s="224"/>
    </row>
    <row r="38" spans="2:14" s="208" customFormat="1" ht="13.5" thickBot="1" x14ac:dyDescent="0.25">
      <c r="N38" s="209"/>
    </row>
    <row r="39" spans="2:14" s="208" customFormat="1" ht="15.75" customHeight="1" thickBot="1" x14ac:dyDescent="0.25">
      <c r="B39" s="407" t="s">
        <v>207</v>
      </c>
      <c r="C39" s="408"/>
      <c r="D39" s="408"/>
      <c r="E39" s="408"/>
      <c r="F39" s="408"/>
      <c r="G39" s="408"/>
      <c r="H39" s="408"/>
      <c r="I39" s="408"/>
      <c r="J39" s="408"/>
      <c r="K39" s="408"/>
      <c r="L39" s="408"/>
      <c r="M39" s="409"/>
      <c r="N39" s="209"/>
    </row>
    <row r="40" spans="2:14" s="208" customFormat="1" ht="30" customHeight="1" thickBot="1" x14ac:dyDescent="0.25">
      <c r="B40" s="252" t="s">
        <v>110</v>
      </c>
      <c r="C40" s="252" t="s">
        <v>111</v>
      </c>
      <c r="D40" s="252" t="s">
        <v>112</v>
      </c>
      <c r="E40" s="252" t="s">
        <v>113</v>
      </c>
      <c r="F40" s="252" t="s">
        <v>114</v>
      </c>
      <c r="G40" s="252" t="s">
        <v>115</v>
      </c>
      <c r="H40" s="252" t="s">
        <v>116</v>
      </c>
      <c r="I40" s="252" t="s">
        <v>117</v>
      </c>
      <c r="J40" s="252" t="s">
        <v>118</v>
      </c>
      <c r="K40" s="252" t="s">
        <v>119</v>
      </c>
      <c r="L40" s="252" t="s">
        <v>120</v>
      </c>
      <c r="M40" s="252" t="s">
        <v>121</v>
      </c>
      <c r="N40" s="209"/>
    </row>
    <row r="41" spans="2:14" s="208" customFormat="1" x14ac:dyDescent="0.2">
      <c r="B41" s="210">
        <v>1</v>
      </c>
      <c r="C41" s="211"/>
      <c r="D41" s="211"/>
      <c r="E41" s="210"/>
      <c r="F41" s="210"/>
      <c r="G41" s="211"/>
      <c r="H41" s="212"/>
      <c r="I41" s="213">
        <f>H41*E41*F41</f>
        <v>0</v>
      </c>
      <c r="J41" s="213"/>
      <c r="K41" s="213"/>
      <c r="L41" s="213">
        <f>F41*J41*K41</f>
        <v>0</v>
      </c>
      <c r="M41" s="213">
        <f>I41+L41</f>
        <v>0</v>
      </c>
      <c r="N41" s="209"/>
    </row>
    <row r="42" spans="2:14" s="208" customFormat="1" x14ac:dyDescent="0.2">
      <c r="B42" s="214">
        <v>1</v>
      </c>
      <c r="C42" s="214"/>
      <c r="D42" s="214"/>
      <c r="E42" s="214"/>
      <c r="F42" s="214"/>
      <c r="G42" s="214"/>
      <c r="H42" s="215"/>
      <c r="I42" s="213">
        <f>H42*E42*F42</f>
        <v>0</v>
      </c>
      <c r="J42" s="215"/>
      <c r="K42" s="215"/>
      <c r="L42" s="213">
        <f>F42*J42*K42</f>
        <v>0</v>
      </c>
      <c r="M42" s="213">
        <f>I42+L42</f>
        <v>0</v>
      </c>
      <c r="N42" s="209"/>
    </row>
    <row r="43" spans="2:14" s="208" customFormat="1" ht="13.5" thickBot="1" x14ac:dyDescent="0.25">
      <c r="B43" s="226">
        <v>1</v>
      </c>
      <c r="C43" s="226"/>
      <c r="D43" s="226"/>
      <c r="E43" s="226"/>
      <c r="F43" s="226"/>
      <c r="G43" s="226"/>
      <c r="H43" s="296"/>
      <c r="I43" s="297">
        <f>H43*E43*F43</f>
        <v>0</v>
      </c>
      <c r="J43" s="296"/>
      <c r="K43" s="296"/>
      <c r="L43" s="297">
        <f>F43*J43*K43</f>
        <v>0</v>
      </c>
      <c r="M43" s="213">
        <f>I43+L43</f>
        <v>0</v>
      </c>
      <c r="N43" s="209"/>
    </row>
    <row r="44" spans="2:14" s="225" customFormat="1" ht="13.5" thickBot="1" x14ac:dyDescent="0.25">
      <c r="B44" s="410" t="s">
        <v>149</v>
      </c>
      <c r="C44" s="411"/>
      <c r="D44" s="411"/>
      <c r="E44" s="411"/>
      <c r="F44" s="411"/>
      <c r="G44" s="411"/>
      <c r="H44" s="411"/>
      <c r="I44" s="411"/>
      <c r="J44" s="411"/>
      <c r="K44" s="411"/>
      <c r="L44" s="412"/>
      <c r="M44" s="223">
        <f>SUM(M41:M43)</f>
        <v>0</v>
      </c>
      <c r="N44" s="224"/>
    </row>
    <row r="45" spans="2:14" s="208" customFormat="1" x14ac:dyDescent="0.2">
      <c r="B45" s="222">
        <v>2</v>
      </c>
      <c r="C45" s="222"/>
      <c r="D45" s="222"/>
      <c r="E45" s="222"/>
      <c r="F45" s="222"/>
      <c r="G45" s="222"/>
      <c r="H45" s="216"/>
      <c r="I45" s="213">
        <f>H45*E45*F45</f>
        <v>0</v>
      </c>
      <c r="J45" s="216"/>
      <c r="K45" s="216"/>
      <c r="L45" s="213">
        <f>F45*J45*K45</f>
        <v>0</v>
      </c>
      <c r="M45" s="213">
        <f>I45+L45</f>
        <v>0</v>
      </c>
      <c r="N45" s="209"/>
    </row>
    <row r="46" spans="2:14" s="220" customFormat="1" x14ac:dyDescent="0.2">
      <c r="B46" s="217">
        <v>2</v>
      </c>
      <c r="C46" s="218"/>
      <c r="D46" s="218"/>
      <c r="E46" s="217"/>
      <c r="F46" s="217"/>
      <c r="G46" s="218"/>
      <c r="H46" s="212"/>
      <c r="I46" s="213">
        <f>H46*E46*F46</f>
        <v>0</v>
      </c>
      <c r="J46" s="213"/>
      <c r="K46" s="213"/>
      <c r="L46" s="213">
        <f>F46*J46*K46</f>
        <v>0</v>
      </c>
      <c r="M46" s="213">
        <f>I46+L46</f>
        <v>0</v>
      </c>
      <c r="N46" s="219"/>
    </row>
    <row r="47" spans="2:14" s="220" customFormat="1" ht="13.5" thickBot="1" x14ac:dyDescent="0.25">
      <c r="B47" s="217">
        <v>2</v>
      </c>
      <c r="C47" s="211"/>
      <c r="D47" s="218"/>
      <c r="E47" s="217"/>
      <c r="F47" s="217"/>
      <c r="G47" s="218"/>
      <c r="H47" s="212"/>
      <c r="I47" s="213">
        <f>H47*E47*F47</f>
        <v>0</v>
      </c>
      <c r="J47" s="213"/>
      <c r="K47" s="213"/>
      <c r="L47" s="213">
        <f>F47*J47*K47</f>
        <v>0</v>
      </c>
      <c r="M47" s="213">
        <f>I47+L47</f>
        <v>0</v>
      </c>
      <c r="N47" s="219"/>
    </row>
    <row r="48" spans="2:14" s="225" customFormat="1" ht="13.5" thickBot="1" x14ac:dyDescent="0.25">
      <c r="B48" s="410" t="s">
        <v>150</v>
      </c>
      <c r="C48" s="411"/>
      <c r="D48" s="411"/>
      <c r="E48" s="411"/>
      <c r="F48" s="411"/>
      <c r="G48" s="411"/>
      <c r="H48" s="411"/>
      <c r="I48" s="411"/>
      <c r="J48" s="411"/>
      <c r="K48" s="411"/>
      <c r="L48" s="412"/>
      <c r="M48" s="223">
        <f>SUM(M45:M47)</f>
        <v>0</v>
      </c>
      <c r="N48" s="224"/>
    </row>
    <row r="49" spans="2:14" s="220" customFormat="1" x14ac:dyDescent="0.2">
      <c r="B49" s="217">
        <v>3</v>
      </c>
      <c r="C49" s="218"/>
      <c r="D49" s="211"/>
      <c r="E49" s="217"/>
      <c r="F49" s="217"/>
      <c r="G49" s="218"/>
      <c r="H49" s="212"/>
      <c r="I49" s="213">
        <f>H49*E49*F49</f>
        <v>0</v>
      </c>
      <c r="J49" s="213"/>
      <c r="K49" s="213"/>
      <c r="L49" s="213">
        <f>F49*J49*K49</f>
        <v>0</v>
      </c>
      <c r="M49" s="213">
        <f>I49+L49</f>
        <v>0</v>
      </c>
      <c r="N49" s="219"/>
    </row>
    <row r="50" spans="2:14" s="208" customFormat="1" x14ac:dyDescent="0.2">
      <c r="B50" s="221">
        <v>3</v>
      </c>
      <c r="C50" s="221"/>
      <c r="D50" s="221"/>
      <c r="E50" s="221"/>
      <c r="F50" s="221"/>
      <c r="G50" s="214"/>
      <c r="H50" s="215"/>
      <c r="I50" s="213">
        <f>H50*E50*F50</f>
        <v>0</v>
      </c>
      <c r="J50" s="215"/>
      <c r="K50" s="215"/>
      <c r="L50" s="213">
        <f>F50*J50*K50</f>
        <v>0</v>
      </c>
      <c r="M50" s="213">
        <f>I50+L50</f>
        <v>0</v>
      </c>
      <c r="N50" s="209"/>
    </row>
    <row r="51" spans="2:14" s="208" customFormat="1" ht="13.5" thickBot="1" x14ac:dyDescent="0.25">
      <c r="B51" s="211">
        <v>3</v>
      </c>
      <c r="C51" s="211"/>
      <c r="D51" s="211"/>
      <c r="E51" s="211"/>
      <c r="F51" s="211"/>
      <c r="G51" s="211"/>
      <c r="H51" s="212"/>
      <c r="I51" s="213">
        <f>H51*E51*F51</f>
        <v>0</v>
      </c>
      <c r="J51" s="213"/>
      <c r="K51" s="213"/>
      <c r="L51" s="213">
        <f>F51*J51*K51</f>
        <v>0</v>
      </c>
      <c r="M51" s="213">
        <f>I51+L51</f>
        <v>0</v>
      </c>
      <c r="N51" s="209"/>
    </row>
    <row r="52" spans="2:14" s="225" customFormat="1" ht="13.5" thickBot="1" x14ac:dyDescent="0.25">
      <c r="B52" s="410" t="s">
        <v>152</v>
      </c>
      <c r="C52" s="411"/>
      <c r="D52" s="411"/>
      <c r="E52" s="411"/>
      <c r="F52" s="411"/>
      <c r="G52" s="411"/>
      <c r="H52" s="411"/>
      <c r="I52" s="411"/>
      <c r="J52" s="411"/>
      <c r="K52" s="411"/>
      <c r="L52" s="412"/>
      <c r="M52" s="223">
        <f>SUM(M49:M51)</f>
        <v>0</v>
      </c>
      <c r="N52" s="224"/>
    </row>
    <row r="53" spans="2:14" s="208" customFormat="1" x14ac:dyDescent="0.2">
      <c r="B53" s="211">
        <v>4</v>
      </c>
      <c r="C53" s="211"/>
      <c r="D53" s="211"/>
      <c r="E53" s="211"/>
      <c r="F53" s="211"/>
      <c r="G53" s="211"/>
      <c r="H53" s="212"/>
      <c r="I53" s="213">
        <f>H53*E53*F53</f>
        <v>0</v>
      </c>
      <c r="J53" s="212"/>
      <c r="K53" s="212"/>
      <c r="L53" s="213">
        <f>F53*J53*K53</f>
        <v>0</v>
      </c>
      <c r="M53" s="213">
        <f>I53+L53</f>
        <v>0</v>
      </c>
      <c r="N53" s="209"/>
    </row>
    <row r="54" spans="2:14" s="208" customFormat="1" x14ac:dyDescent="0.2">
      <c r="B54" s="211">
        <v>4</v>
      </c>
      <c r="C54" s="211"/>
      <c r="D54" s="211"/>
      <c r="E54" s="211"/>
      <c r="F54" s="211"/>
      <c r="G54" s="211"/>
      <c r="H54" s="212"/>
      <c r="I54" s="213">
        <f>H54*E54*F54</f>
        <v>0</v>
      </c>
      <c r="J54" s="212"/>
      <c r="K54" s="212"/>
      <c r="L54" s="213">
        <f>F54*J54*K54</f>
        <v>0</v>
      </c>
      <c r="M54" s="213">
        <f>I54+L54</f>
        <v>0</v>
      </c>
      <c r="N54" s="209"/>
    </row>
    <row r="55" spans="2:14" s="208" customFormat="1" ht="13.5" thickBot="1" x14ac:dyDescent="0.25">
      <c r="B55" s="214">
        <v>4</v>
      </c>
      <c r="C55" s="214"/>
      <c r="D55" s="214"/>
      <c r="E55" s="214"/>
      <c r="F55" s="214"/>
      <c r="G55" s="214"/>
      <c r="H55" s="215"/>
      <c r="I55" s="213">
        <f>H55*E55*F55</f>
        <v>0</v>
      </c>
      <c r="J55" s="215"/>
      <c r="K55" s="215"/>
      <c r="L55" s="213">
        <f>F55*J55*K55</f>
        <v>0</v>
      </c>
      <c r="M55" s="213">
        <f>I55+L55</f>
        <v>0</v>
      </c>
      <c r="N55" s="209"/>
    </row>
    <row r="56" spans="2:14" s="225" customFormat="1" ht="13.5" thickBot="1" x14ac:dyDescent="0.25">
      <c r="B56" s="410" t="s">
        <v>151</v>
      </c>
      <c r="C56" s="411"/>
      <c r="D56" s="411"/>
      <c r="E56" s="411"/>
      <c r="F56" s="411"/>
      <c r="G56" s="411"/>
      <c r="H56" s="411"/>
      <c r="I56" s="411"/>
      <c r="J56" s="411"/>
      <c r="K56" s="411"/>
      <c r="L56" s="412"/>
      <c r="M56" s="223">
        <f>SUM(M53:M55)</f>
        <v>0</v>
      </c>
      <c r="N56" s="224"/>
    </row>
    <row r="57" spans="2:14" s="208" customFormat="1" x14ac:dyDescent="0.2">
      <c r="B57" s="214">
        <v>5</v>
      </c>
      <c r="C57" s="214"/>
      <c r="D57" s="214"/>
      <c r="E57" s="214"/>
      <c r="F57" s="214"/>
      <c r="G57" s="214"/>
      <c r="H57" s="215"/>
      <c r="I57" s="213">
        <f>H57*E57*F57</f>
        <v>0</v>
      </c>
      <c r="J57" s="215"/>
      <c r="K57" s="215"/>
      <c r="L57" s="213">
        <f>F57*J57*K57</f>
        <v>0</v>
      </c>
      <c r="M57" s="213">
        <f>I57+L57</f>
        <v>0</v>
      </c>
      <c r="N57" s="209"/>
    </row>
    <row r="58" spans="2:14" s="208" customFormat="1" x14ac:dyDescent="0.2">
      <c r="B58" s="214">
        <v>5</v>
      </c>
      <c r="C58" s="214"/>
      <c r="D58" s="214"/>
      <c r="E58" s="214"/>
      <c r="F58" s="214"/>
      <c r="G58" s="214"/>
      <c r="H58" s="215"/>
      <c r="I58" s="213">
        <f>H58*E58*F58</f>
        <v>0</v>
      </c>
      <c r="J58" s="215"/>
      <c r="K58" s="215"/>
      <c r="L58" s="213">
        <f>F58*J58*K58</f>
        <v>0</v>
      </c>
      <c r="M58" s="213">
        <f>I58+L58</f>
        <v>0</v>
      </c>
      <c r="N58" s="209"/>
    </row>
    <row r="59" spans="2:14" s="208" customFormat="1" ht="13.5" thickBot="1" x14ac:dyDescent="0.25">
      <c r="B59" s="214">
        <v>5</v>
      </c>
      <c r="C59" s="214"/>
      <c r="D59" s="214"/>
      <c r="E59" s="214"/>
      <c r="F59" s="214"/>
      <c r="G59" s="214"/>
      <c r="H59" s="215"/>
      <c r="I59" s="213">
        <f>H59*E59*F59</f>
        <v>0</v>
      </c>
      <c r="J59" s="215"/>
      <c r="K59" s="215"/>
      <c r="L59" s="213">
        <f>F59*J59*K59</f>
        <v>0</v>
      </c>
      <c r="M59" s="213">
        <f>I59+L59</f>
        <v>0</v>
      </c>
      <c r="N59" s="209"/>
    </row>
    <row r="60" spans="2:14" s="225" customFormat="1" ht="13.5" thickBot="1" x14ac:dyDescent="0.25">
      <c r="B60" s="410" t="s">
        <v>153</v>
      </c>
      <c r="C60" s="411"/>
      <c r="D60" s="411"/>
      <c r="E60" s="411"/>
      <c r="F60" s="411"/>
      <c r="G60" s="411"/>
      <c r="H60" s="411"/>
      <c r="I60" s="411"/>
      <c r="J60" s="411"/>
      <c r="K60" s="411"/>
      <c r="L60" s="412"/>
      <c r="M60" s="223">
        <f>SUM(M57:M59)</f>
        <v>0</v>
      </c>
      <c r="N60" s="224"/>
    </row>
    <row r="61" spans="2:14" s="225" customFormat="1" ht="13.5" customHeight="1" thickBot="1" x14ac:dyDescent="0.25">
      <c r="B61" s="410" t="s">
        <v>155</v>
      </c>
      <c r="C61" s="411"/>
      <c r="D61" s="411"/>
      <c r="E61" s="411"/>
      <c r="F61" s="411"/>
      <c r="G61" s="411"/>
      <c r="H61" s="411"/>
      <c r="I61" s="411"/>
      <c r="J61" s="411"/>
      <c r="K61" s="411"/>
      <c r="L61" s="412"/>
      <c r="M61" s="223">
        <f>SUM(M44+M48+M52+M56+M60)</f>
        <v>0</v>
      </c>
      <c r="N61" s="224"/>
    </row>
    <row r="62" spans="2:14" s="208" customFormat="1" x14ac:dyDescent="0.2">
      <c r="N62" s="209"/>
    </row>
    <row r="63" spans="2:14" s="220" customFormat="1" x14ac:dyDescent="0.2">
      <c r="N63" s="219"/>
    </row>
  </sheetData>
  <mergeCells count="19">
    <mergeCell ref="B2:C2"/>
    <mergeCell ref="B3:C3"/>
    <mergeCell ref="B1:F1"/>
    <mergeCell ref="D2:F2"/>
    <mergeCell ref="D3:F3"/>
    <mergeCell ref="B61:L61"/>
    <mergeCell ref="B24:L24"/>
    <mergeCell ref="B28:L28"/>
    <mergeCell ref="B32:L32"/>
    <mergeCell ref="B36:L36"/>
    <mergeCell ref="B44:L44"/>
    <mergeCell ref="B48:L48"/>
    <mergeCell ref="B37:L37"/>
    <mergeCell ref="B52:L52"/>
    <mergeCell ref="B15:M15"/>
    <mergeCell ref="B39:M39"/>
    <mergeCell ref="B56:L56"/>
    <mergeCell ref="B60:L60"/>
    <mergeCell ref="B20:L20"/>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errorTitle="Stop" error="Select from Drop-Down" xr:uid="{00000000-0002-0000-0500-000000000000}">
          <x14:formula1>
            <xm:f>'Formula Sheet'!$D$2:$D$245</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7C6E78-67B0-42EA-B626-81B99BF8200F}">
  <sheetPr>
    <pageSetUpPr fitToPage="1"/>
  </sheetPr>
  <dimension ref="A1:AA266"/>
  <sheetViews>
    <sheetView zoomScale="85" zoomScaleNormal="85" workbookViewId="0">
      <pane ySplit="9" topLeftCell="A91" activePane="bottomLeft" state="frozen"/>
      <selection pane="bottomLeft" activeCell="A110" sqref="A110:XFD110"/>
    </sheetView>
  </sheetViews>
  <sheetFormatPr defaultRowHeight="12.75" outlineLevelRow="1" x14ac:dyDescent="0.2"/>
  <cols>
    <col min="1" max="1" width="2" customWidth="1"/>
    <col min="2" max="2" width="36.7109375" customWidth="1"/>
    <col min="3" max="4" width="9" hidden="1" customWidth="1"/>
    <col min="6" max="6" width="7.7109375" customWidth="1"/>
    <col min="7" max="7" width="10.85546875" style="8" bestFit="1" customWidth="1"/>
    <col min="8" max="8" width="12.7109375" style="362" customWidth="1"/>
    <col min="9" max="9" width="9.140625" style="8"/>
    <col min="10" max="10" width="7.7109375" customWidth="1"/>
    <col min="11" max="11" width="10.85546875" style="8" customWidth="1"/>
    <col min="12" max="12" width="12.7109375" style="8" customWidth="1"/>
    <col min="13" max="13" width="9.140625" style="8"/>
    <col min="14" max="14" width="7.7109375" customWidth="1"/>
    <col min="15" max="15" width="10.85546875" style="8" customWidth="1"/>
    <col min="16" max="16" width="12.7109375" style="8" customWidth="1"/>
    <col min="17" max="17" width="9.140625" style="8"/>
    <col min="18" max="18" width="7.7109375" customWidth="1"/>
    <col min="19" max="19" width="10.85546875" style="8" customWidth="1"/>
    <col min="20" max="20" width="12.7109375" style="8" customWidth="1"/>
    <col min="21" max="21" width="9.140625" style="8"/>
    <col min="22" max="22" width="7.7109375" customWidth="1"/>
    <col min="23" max="23" width="10.85546875" style="8" customWidth="1"/>
    <col min="24" max="24" width="12.7109375" style="8" customWidth="1"/>
    <col min="25" max="25" width="14.28515625" style="8" customWidth="1"/>
    <col min="26" max="26" width="11.7109375" customWidth="1"/>
    <col min="27" max="27" width="10.5703125" bestFit="1" customWidth="1"/>
  </cols>
  <sheetData>
    <row r="1" spans="1:26" ht="15" outlineLevel="1" x14ac:dyDescent="0.25">
      <c r="A1" s="435"/>
      <c r="E1" s="5"/>
      <c r="F1" s="5"/>
      <c r="G1" s="429"/>
      <c r="H1" s="440"/>
      <c r="I1" s="430"/>
      <c r="J1" s="431" t="s">
        <v>438</v>
      </c>
      <c r="K1" s="431"/>
      <c r="L1" s="431"/>
      <c r="M1" s="431"/>
      <c r="N1" s="404" t="s">
        <v>428</v>
      </c>
      <c r="O1" s="404"/>
      <c r="P1" s="404"/>
      <c r="Q1" s="404"/>
    </row>
    <row r="2" spans="1:26" ht="15" outlineLevel="1" x14ac:dyDescent="0.25">
      <c r="A2" s="436"/>
      <c r="B2" s="461" t="s">
        <v>453</v>
      </c>
      <c r="E2" s="465" t="str">
        <f>'3. Detail Budget'!B166</f>
        <v>&lt;Name of Organization&gt;</v>
      </c>
      <c r="F2" s="465"/>
      <c r="G2" s="465"/>
      <c r="H2" s="465"/>
      <c r="I2" s="466"/>
      <c r="J2" s="432" t="s">
        <v>33</v>
      </c>
      <c r="K2" s="432"/>
      <c r="L2" s="432"/>
      <c r="M2" s="433"/>
      <c r="N2" s="405"/>
      <c r="O2" s="405"/>
      <c r="P2" s="405"/>
      <c r="Q2" s="405"/>
      <c r="R2" s="8"/>
      <c r="S2"/>
      <c r="V2" s="8"/>
      <c r="W2"/>
      <c r="Z2" s="8"/>
    </row>
    <row r="3" spans="1:26" ht="15" outlineLevel="1" x14ac:dyDescent="0.25">
      <c r="A3" s="436"/>
      <c r="B3" s="461" t="s">
        <v>24</v>
      </c>
      <c r="E3" s="465" t="str">
        <f>'2. Summary'!C5</f>
        <v>&lt;Enter information&gt;</v>
      </c>
      <c r="F3" s="465"/>
      <c r="G3" s="465"/>
      <c r="H3" s="465"/>
      <c r="I3" s="466"/>
      <c r="J3" s="432" t="s">
        <v>34</v>
      </c>
      <c r="K3" s="432"/>
      <c r="L3" s="432"/>
      <c r="M3" s="433"/>
      <c r="N3" s="405"/>
      <c r="O3" s="405"/>
      <c r="P3" s="405"/>
      <c r="Q3" s="405"/>
      <c r="R3" s="8"/>
      <c r="S3"/>
      <c r="V3" s="8"/>
      <c r="W3"/>
      <c r="Z3" s="8"/>
    </row>
    <row r="4" spans="1:26" ht="15" outlineLevel="1" x14ac:dyDescent="0.25">
      <c r="A4" s="436"/>
      <c r="B4" s="461" t="s">
        <v>25</v>
      </c>
      <c r="E4" s="468" t="s">
        <v>433</v>
      </c>
      <c r="F4" s="462"/>
      <c r="G4" s="462" t="s">
        <v>432</v>
      </c>
      <c r="H4" s="469" t="str">
        <f>'2. Summary'!E6</f>
        <v>&lt;End Date&gt;</v>
      </c>
      <c r="I4" s="463"/>
      <c r="J4" s="434" t="s">
        <v>27</v>
      </c>
      <c r="K4" s="434"/>
      <c r="L4" s="434"/>
      <c r="M4" s="433"/>
      <c r="N4" s="405"/>
      <c r="O4" s="405"/>
      <c r="P4" s="405"/>
      <c r="Q4" s="405"/>
      <c r="R4" s="8"/>
      <c r="S4"/>
      <c r="V4" s="8"/>
      <c r="W4"/>
      <c r="Z4" s="8"/>
    </row>
    <row r="5" spans="1:26" ht="12.75" customHeight="1" outlineLevel="1" x14ac:dyDescent="0.2">
      <c r="A5" s="436"/>
      <c r="B5" s="440"/>
    </row>
    <row r="6" spans="1:26" ht="13.5" customHeight="1" outlineLevel="1" thickBot="1" x14ac:dyDescent="0.25">
      <c r="A6" s="440"/>
      <c r="B6" s="440"/>
      <c r="I6"/>
      <c r="K6"/>
      <c r="M6"/>
      <c r="Q6"/>
      <c r="U6"/>
    </row>
    <row r="7" spans="1:26" ht="13.5" customHeight="1" thickBot="1" x14ac:dyDescent="0.25">
      <c r="A7" s="436"/>
      <c r="B7" s="437"/>
      <c r="D7" s="202"/>
      <c r="E7" s="242" t="s">
        <v>105</v>
      </c>
      <c r="F7" s="242"/>
      <c r="G7" s="245"/>
      <c r="H7" s="363"/>
      <c r="I7" s="241" t="s">
        <v>32</v>
      </c>
      <c r="J7" s="242"/>
      <c r="K7" s="243"/>
      <c r="L7" s="243"/>
      <c r="M7" s="241" t="s">
        <v>31</v>
      </c>
      <c r="N7" s="241"/>
      <c r="O7" s="243"/>
      <c r="P7" s="243"/>
      <c r="Q7" s="241" t="s">
        <v>30</v>
      </c>
      <c r="R7" s="241"/>
      <c r="S7" s="243"/>
      <c r="T7" s="243"/>
      <c r="U7" s="244" t="s">
        <v>29</v>
      </c>
      <c r="V7" s="242"/>
      <c r="W7" s="245"/>
      <c r="X7" s="246"/>
    </row>
    <row r="8" spans="1:26" s="1" customFormat="1" ht="13.5" customHeight="1" thickBot="1" x14ac:dyDescent="0.25">
      <c r="A8" s="438"/>
      <c r="B8" s="439"/>
      <c r="C8" s="228"/>
      <c r="D8" s="229"/>
      <c r="E8" s="230" t="s">
        <v>23</v>
      </c>
      <c r="F8" s="231"/>
      <c r="G8" s="231"/>
      <c r="H8" s="364"/>
      <c r="I8" s="232" t="s">
        <v>23</v>
      </c>
      <c r="J8" s="231"/>
      <c r="K8" s="233"/>
      <c r="L8" s="233"/>
      <c r="M8" s="232" t="s">
        <v>23</v>
      </c>
      <c r="N8" s="233"/>
      <c r="O8" s="233"/>
      <c r="P8" s="233"/>
      <c r="Q8" s="232" t="s">
        <v>23</v>
      </c>
      <c r="R8" s="233"/>
      <c r="S8" s="233"/>
      <c r="T8" s="233"/>
      <c r="U8" s="234" t="s">
        <v>23</v>
      </c>
      <c r="V8" s="231"/>
      <c r="W8" s="231"/>
      <c r="X8" s="235"/>
      <c r="Y8" s="402" t="s">
        <v>205</v>
      </c>
      <c r="Z8" s="7"/>
    </row>
    <row r="9" spans="1:26" s="1" customFormat="1" ht="26.25" thickBot="1" x14ac:dyDescent="0.25">
      <c r="A9" s="236" t="s">
        <v>21</v>
      </c>
      <c r="B9" s="236"/>
      <c r="C9" s="441" t="s">
        <v>79</v>
      </c>
      <c r="D9" s="237" t="s">
        <v>45</v>
      </c>
      <c r="E9" s="238" t="s">
        <v>142</v>
      </c>
      <c r="F9" s="239" t="s">
        <v>136</v>
      </c>
      <c r="G9" s="240" t="s">
        <v>427</v>
      </c>
      <c r="H9" s="365" t="s">
        <v>137</v>
      </c>
      <c r="I9" s="238" t="s">
        <v>142</v>
      </c>
      <c r="J9" s="239" t="s">
        <v>136</v>
      </c>
      <c r="K9" s="240" t="s">
        <v>427</v>
      </c>
      <c r="L9" s="240" t="s">
        <v>143</v>
      </c>
      <c r="M9" s="238" t="s">
        <v>142</v>
      </c>
      <c r="N9" s="239" t="s">
        <v>136</v>
      </c>
      <c r="O9" s="240" t="s">
        <v>427</v>
      </c>
      <c r="P9" s="240" t="s">
        <v>144</v>
      </c>
      <c r="Q9" s="238" t="s">
        <v>142</v>
      </c>
      <c r="R9" s="239" t="s">
        <v>136</v>
      </c>
      <c r="S9" s="240" t="s">
        <v>427</v>
      </c>
      <c r="T9" s="240" t="s">
        <v>145</v>
      </c>
      <c r="U9" s="238" t="s">
        <v>142</v>
      </c>
      <c r="V9" s="239" t="s">
        <v>136</v>
      </c>
      <c r="W9" s="240" t="s">
        <v>427</v>
      </c>
      <c r="X9" s="240" t="s">
        <v>146</v>
      </c>
      <c r="Y9" s="403"/>
      <c r="Z9" s="17"/>
    </row>
    <row r="10" spans="1:26" s="12" customFormat="1" ht="13.5" outlineLevel="1" thickBot="1" x14ac:dyDescent="0.25">
      <c r="A10" s="38"/>
      <c r="B10" s="447"/>
      <c r="C10" s="39"/>
      <c r="D10" s="39"/>
      <c r="E10" s="25"/>
      <c r="F10" s="26"/>
      <c r="G10" s="27"/>
      <c r="H10" s="366"/>
      <c r="I10" s="25"/>
      <c r="J10" s="26"/>
      <c r="K10" s="28"/>
      <c r="L10" s="28"/>
      <c r="M10" s="25"/>
      <c r="N10" s="26"/>
      <c r="O10" s="28"/>
      <c r="P10" s="28"/>
      <c r="Q10" s="25"/>
      <c r="R10" s="26"/>
      <c r="S10" s="28"/>
      <c r="T10" s="28"/>
      <c r="U10" s="25"/>
      <c r="V10" s="26"/>
      <c r="W10" s="28"/>
      <c r="X10" s="28"/>
      <c r="Y10" s="28"/>
      <c r="Z10" s="10"/>
    </row>
    <row r="11" spans="1:26" s="1" customFormat="1" outlineLevel="1" x14ac:dyDescent="0.2">
      <c r="A11" s="41" t="s">
        <v>47</v>
      </c>
      <c r="B11" s="448"/>
      <c r="C11" s="40"/>
      <c r="D11" s="40"/>
      <c r="E11" s="29"/>
      <c r="F11" s="30"/>
      <c r="G11" s="31"/>
      <c r="H11" s="367"/>
      <c r="I11" s="29"/>
      <c r="J11" s="30"/>
      <c r="K11" s="31"/>
      <c r="L11" s="32"/>
      <c r="M11" s="29"/>
      <c r="N11" s="30"/>
      <c r="O11" s="31"/>
      <c r="P11" s="32"/>
      <c r="Q11" s="29"/>
      <c r="R11" s="30"/>
      <c r="S11" s="31"/>
      <c r="T11" s="32"/>
      <c r="U11" s="29"/>
      <c r="V11" s="30"/>
      <c r="W11" s="31"/>
      <c r="X11" s="32"/>
      <c r="Y11" s="32"/>
      <c r="Z11" s="17"/>
    </row>
    <row r="12" spans="1:26" s="62" customFormat="1" outlineLevel="1" x14ac:dyDescent="0.2">
      <c r="A12" s="63"/>
      <c r="B12" s="449"/>
      <c r="C12" s="442"/>
      <c r="D12" s="198"/>
      <c r="E12" s="195"/>
      <c r="F12" s="64"/>
      <c r="G12" s="65"/>
      <c r="H12" s="368"/>
      <c r="I12" s="195"/>
      <c r="J12" s="64"/>
      <c r="K12" s="65"/>
      <c r="L12" s="258"/>
      <c r="M12" s="262"/>
      <c r="N12" s="64"/>
      <c r="O12" s="65"/>
      <c r="P12" s="258"/>
      <c r="Q12" s="195"/>
      <c r="R12" s="64"/>
      <c r="S12" s="65"/>
      <c r="T12" s="258"/>
      <c r="U12" s="195"/>
      <c r="V12" s="64"/>
      <c r="W12" s="65"/>
      <c r="X12" s="65"/>
      <c r="Y12" s="133"/>
      <c r="Z12" s="17"/>
    </row>
    <row r="13" spans="1:26" s="2" customFormat="1" outlineLevel="1" x14ac:dyDescent="0.2">
      <c r="A13" s="67" t="s">
        <v>80</v>
      </c>
      <c r="B13" s="181"/>
      <c r="C13" s="443"/>
      <c r="D13" s="199"/>
      <c r="E13" s="196"/>
      <c r="F13" s="68"/>
      <c r="G13" s="69"/>
      <c r="H13" s="369"/>
      <c r="I13" s="196"/>
      <c r="J13" s="68"/>
      <c r="K13" s="69"/>
      <c r="L13" s="259"/>
      <c r="M13" s="263"/>
      <c r="N13" s="68"/>
      <c r="O13" s="69"/>
      <c r="P13" s="259"/>
      <c r="Q13" s="196"/>
      <c r="R13" s="68"/>
      <c r="S13" s="69"/>
      <c r="T13" s="259"/>
      <c r="U13" s="196"/>
      <c r="V13" s="68"/>
      <c r="W13" s="69"/>
      <c r="X13" s="69"/>
      <c r="Y13" s="134"/>
      <c r="Z13" s="17"/>
    </row>
    <row r="14" spans="1:26" s="2" customFormat="1" outlineLevel="1" x14ac:dyDescent="0.2">
      <c r="A14" s="67"/>
      <c r="B14" s="181"/>
      <c r="C14" s="443"/>
      <c r="D14" s="199"/>
      <c r="E14" s="196"/>
      <c r="F14" s="68"/>
      <c r="G14" s="69"/>
      <c r="H14" s="369"/>
      <c r="I14" s="196"/>
      <c r="J14" s="68"/>
      <c r="K14" s="69"/>
      <c r="L14" s="259"/>
      <c r="M14" s="263"/>
      <c r="N14" s="68"/>
      <c r="O14" s="69"/>
      <c r="P14" s="259"/>
      <c r="Q14" s="196"/>
      <c r="R14" s="68"/>
      <c r="S14" s="69"/>
      <c r="T14" s="259"/>
      <c r="U14" s="196"/>
      <c r="V14" s="68"/>
      <c r="W14" s="69"/>
      <c r="X14" s="69"/>
      <c r="Y14" s="134"/>
      <c r="Z14" s="17"/>
    </row>
    <row r="15" spans="1:26" s="4" customFormat="1" outlineLevel="1" x14ac:dyDescent="0.2">
      <c r="A15" s="67" t="s">
        <v>436</v>
      </c>
      <c r="B15" s="450"/>
      <c r="C15" s="67"/>
      <c r="D15" s="167"/>
      <c r="E15" s="160"/>
      <c r="F15" s="71"/>
      <c r="G15" s="73"/>
      <c r="H15" s="370"/>
      <c r="I15" s="160"/>
      <c r="J15" s="71"/>
      <c r="K15" s="73"/>
      <c r="L15" s="260"/>
      <c r="M15" s="160"/>
      <c r="N15" s="71"/>
      <c r="O15" s="73"/>
      <c r="P15" s="260"/>
      <c r="Q15" s="160"/>
      <c r="R15" s="71"/>
      <c r="S15" s="73"/>
      <c r="T15" s="260"/>
      <c r="U15" s="160"/>
      <c r="V15" s="71"/>
      <c r="W15" s="73"/>
      <c r="X15" s="73"/>
      <c r="Y15" s="135"/>
      <c r="Z15" s="18"/>
    </row>
    <row r="16" spans="1:26" outlineLevel="1" x14ac:dyDescent="0.2">
      <c r="A16" s="75"/>
      <c r="B16" s="451" t="s">
        <v>435</v>
      </c>
      <c r="C16" s="76"/>
      <c r="D16" s="169"/>
      <c r="E16" s="161"/>
      <c r="F16" s="70"/>
      <c r="G16" s="77"/>
      <c r="H16" s="371">
        <f>ROUND(F16*G16,0)</f>
        <v>0</v>
      </c>
      <c r="I16" s="161"/>
      <c r="J16" s="70"/>
      <c r="K16" s="78">
        <f t="shared" ref="K16:K19" si="0">ROUND(G16*(100%+$M$2),0)</f>
        <v>0</v>
      </c>
      <c r="L16" s="203">
        <f t="shared" ref="L16:L19" si="1">ROUND(J16*K16,0)</f>
        <v>0</v>
      </c>
      <c r="M16" s="161"/>
      <c r="N16" s="70"/>
      <c r="O16" s="78">
        <f t="shared" ref="O16:O19" si="2">ROUND(K16*(100%+$M$2),0)</f>
        <v>0</v>
      </c>
      <c r="P16" s="203">
        <f>ROUND(N16*O16,0)</f>
        <v>0</v>
      </c>
      <c r="Q16" s="161"/>
      <c r="R16" s="70"/>
      <c r="S16" s="78">
        <f t="shared" ref="S16:S19" si="3">ROUND(O16*(100%+$M$2),0)</f>
        <v>0</v>
      </c>
      <c r="T16" s="203">
        <f>ROUND(R16*S16,0)</f>
        <v>0</v>
      </c>
      <c r="U16" s="161"/>
      <c r="V16" s="70"/>
      <c r="W16" s="78">
        <f t="shared" ref="W16:W19" si="4">ROUND(S16*(100%+$M$2),0)</f>
        <v>0</v>
      </c>
      <c r="X16" s="78">
        <f>ROUND(V16*W16,0)</f>
        <v>0</v>
      </c>
      <c r="Y16" s="136">
        <f t="shared" ref="Y16:Y19" si="5">H16+L16+P16+T16+X16</f>
        <v>0</v>
      </c>
      <c r="Z16" s="19"/>
    </row>
    <row r="17" spans="1:27" outlineLevel="1" x14ac:dyDescent="0.2">
      <c r="A17" s="75"/>
      <c r="B17" s="451" t="s">
        <v>435</v>
      </c>
      <c r="C17" s="76"/>
      <c r="D17" s="169"/>
      <c r="E17" s="161"/>
      <c r="F17" s="70"/>
      <c r="G17" s="77"/>
      <c r="H17" s="371">
        <f t="shared" ref="H17:H28" si="6">ROUND(F17*G17,0)</f>
        <v>0</v>
      </c>
      <c r="I17" s="161"/>
      <c r="J17" s="70"/>
      <c r="K17" s="78">
        <f t="shared" si="0"/>
        <v>0</v>
      </c>
      <c r="L17" s="203">
        <f t="shared" si="1"/>
        <v>0</v>
      </c>
      <c r="M17" s="161"/>
      <c r="N17" s="70"/>
      <c r="O17" s="78">
        <f t="shared" si="2"/>
        <v>0</v>
      </c>
      <c r="P17" s="203">
        <f t="shared" ref="P17:P19" si="7">ROUND(N17*O17,0)</f>
        <v>0</v>
      </c>
      <c r="Q17" s="161"/>
      <c r="R17" s="70"/>
      <c r="S17" s="78">
        <f t="shared" si="3"/>
        <v>0</v>
      </c>
      <c r="T17" s="203">
        <f t="shared" ref="T17:T19" si="8">ROUND(R17*S17,0)</f>
        <v>0</v>
      </c>
      <c r="U17" s="161"/>
      <c r="V17" s="70"/>
      <c r="W17" s="78">
        <f t="shared" si="4"/>
        <v>0</v>
      </c>
      <c r="X17" s="78">
        <f t="shared" ref="X17:X19" si="9">ROUND(V17*W17,0)</f>
        <v>0</v>
      </c>
      <c r="Y17" s="136">
        <f t="shared" si="5"/>
        <v>0</v>
      </c>
      <c r="Z17" s="19"/>
      <c r="AA17" s="132"/>
    </row>
    <row r="18" spans="1:27" outlineLevel="1" x14ac:dyDescent="0.2">
      <c r="A18" s="75"/>
      <c r="B18" s="451" t="s">
        <v>435</v>
      </c>
      <c r="C18" s="76"/>
      <c r="D18" s="169"/>
      <c r="E18" s="161"/>
      <c r="F18" s="70"/>
      <c r="G18" s="77"/>
      <c r="H18" s="371">
        <f t="shared" si="6"/>
        <v>0</v>
      </c>
      <c r="I18" s="161"/>
      <c r="J18" s="70"/>
      <c r="K18" s="78">
        <f t="shared" si="0"/>
        <v>0</v>
      </c>
      <c r="L18" s="203">
        <f t="shared" si="1"/>
        <v>0</v>
      </c>
      <c r="M18" s="161"/>
      <c r="N18" s="70"/>
      <c r="O18" s="78">
        <f t="shared" si="2"/>
        <v>0</v>
      </c>
      <c r="P18" s="203">
        <f t="shared" si="7"/>
        <v>0</v>
      </c>
      <c r="Q18" s="161"/>
      <c r="R18" s="70"/>
      <c r="S18" s="78">
        <f t="shared" si="3"/>
        <v>0</v>
      </c>
      <c r="T18" s="203">
        <f t="shared" si="8"/>
        <v>0</v>
      </c>
      <c r="U18" s="161"/>
      <c r="V18" s="70"/>
      <c r="W18" s="78">
        <f t="shared" si="4"/>
        <v>0</v>
      </c>
      <c r="X18" s="78">
        <f t="shared" si="9"/>
        <v>0</v>
      </c>
      <c r="Y18" s="136">
        <f t="shared" si="5"/>
        <v>0</v>
      </c>
      <c r="Z18" s="19"/>
    </row>
    <row r="19" spans="1:27" outlineLevel="1" x14ac:dyDescent="0.2">
      <c r="A19" s="75"/>
      <c r="B19" s="451" t="s">
        <v>435</v>
      </c>
      <c r="C19" s="76"/>
      <c r="D19" s="169"/>
      <c r="E19" s="161"/>
      <c r="F19" s="70"/>
      <c r="G19" s="77"/>
      <c r="H19" s="371">
        <f t="shared" si="6"/>
        <v>0</v>
      </c>
      <c r="I19" s="161"/>
      <c r="J19" s="70"/>
      <c r="K19" s="78">
        <f t="shared" si="0"/>
        <v>0</v>
      </c>
      <c r="L19" s="203">
        <f t="shared" si="1"/>
        <v>0</v>
      </c>
      <c r="M19" s="161"/>
      <c r="N19" s="70"/>
      <c r="O19" s="78">
        <f t="shared" si="2"/>
        <v>0</v>
      </c>
      <c r="P19" s="203">
        <f t="shared" si="7"/>
        <v>0</v>
      </c>
      <c r="Q19" s="161"/>
      <c r="R19" s="70"/>
      <c r="S19" s="78">
        <f t="shared" si="3"/>
        <v>0</v>
      </c>
      <c r="T19" s="203">
        <f t="shared" si="8"/>
        <v>0</v>
      </c>
      <c r="U19" s="161"/>
      <c r="V19" s="70"/>
      <c r="W19" s="78">
        <f t="shared" si="4"/>
        <v>0</v>
      </c>
      <c r="X19" s="78">
        <f t="shared" si="9"/>
        <v>0</v>
      </c>
      <c r="Y19" s="136">
        <f t="shared" si="5"/>
        <v>0</v>
      </c>
      <c r="Z19" s="19"/>
    </row>
    <row r="20" spans="1:27" outlineLevel="1" x14ac:dyDescent="0.2">
      <c r="A20" s="75"/>
      <c r="B20" s="452"/>
      <c r="C20" s="81"/>
      <c r="D20" s="169"/>
      <c r="E20" s="161"/>
      <c r="F20" s="70"/>
      <c r="G20" s="77"/>
      <c r="H20" s="370"/>
      <c r="I20" s="161"/>
      <c r="J20" s="70"/>
      <c r="K20" s="73"/>
      <c r="L20" s="260"/>
      <c r="M20" s="161"/>
      <c r="N20" s="70"/>
      <c r="O20" s="73"/>
      <c r="P20" s="260"/>
      <c r="Q20" s="161"/>
      <c r="R20" s="70"/>
      <c r="S20" s="73"/>
      <c r="T20" s="260"/>
      <c r="U20" s="161"/>
      <c r="V20" s="70"/>
      <c r="W20" s="73"/>
      <c r="X20" s="73"/>
      <c r="Y20" s="135"/>
      <c r="Z20" s="20"/>
    </row>
    <row r="21" spans="1:27" outlineLevel="1" x14ac:dyDescent="0.2">
      <c r="A21" s="67" t="s">
        <v>437</v>
      </c>
      <c r="B21" s="453"/>
      <c r="C21" s="67"/>
      <c r="D21" s="169"/>
      <c r="E21" s="160"/>
      <c r="F21" s="72"/>
      <c r="G21" s="73"/>
      <c r="H21" s="370"/>
      <c r="I21" s="161"/>
      <c r="J21" s="72"/>
      <c r="K21" s="73"/>
      <c r="L21" s="260"/>
      <c r="M21" s="160"/>
      <c r="N21" s="72"/>
      <c r="O21" s="73"/>
      <c r="P21" s="260"/>
      <c r="Q21" s="160"/>
      <c r="R21" s="72"/>
      <c r="S21" s="73"/>
      <c r="T21" s="260"/>
      <c r="U21" s="160"/>
      <c r="V21" s="72"/>
      <c r="W21" s="73"/>
      <c r="X21" s="73"/>
      <c r="Y21" s="135"/>
      <c r="Z21" s="10"/>
    </row>
    <row r="22" spans="1:27" outlineLevel="1" x14ac:dyDescent="0.2">
      <c r="A22" s="75"/>
      <c r="B22" s="451" t="s">
        <v>435</v>
      </c>
      <c r="C22" s="81"/>
      <c r="D22" s="169"/>
      <c r="E22" s="161"/>
      <c r="F22" s="70"/>
      <c r="G22" s="77"/>
      <c r="H22" s="371">
        <f t="shared" si="6"/>
        <v>0</v>
      </c>
      <c r="I22" s="161"/>
      <c r="J22" s="70"/>
      <c r="K22" s="78">
        <f>ROUND(G22*(100%+$M$2),0)</f>
        <v>0</v>
      </c>
      <c r="L22" s="203">
        <f>ROUND(J22*K22,0)</f>
        <v>0</v>
      </c>
      <c r="M22" s="161"/>
      <c r="N22" s="70"/>
      <c r="O22" s="78">
        <f>ROUND(K22*(100%+$M$2),0)</f>
        <v>0</v>
      </c>
      <c r="P22" s="203">
        <f>ROUND(N22*O22,0)</f>
        <v>0</v>
      </c>
      <c r="Q22" s="161"/>
      <c r="R22" s="70"/>
      <c r="S22" s="78">
        <f>ROUND(O22*(100%+$M$2),0)</f>
        <v>0</v>
      </c>
      <c r="T22" s="203">
        <f>ROUND(R22*S22,0)</f>
        <v>0</v>
      </c>
      <c r="U22" s="161"/>
      <c r="V22" s="70"/>
      <c r="W22" s="78">
        <f>ROUND(S22*(100%+$M$2),0)</f>
        <v>0</v>
      </c>
      <c r="X22" s="78">
        <f>ROUND(V22*W22,0)</f>
        <v>0</v>
      </c>
      <c r="Y22" s="136">
        <f>H22+L22+P22+T22+X22</f>
        <v>0</v>
      </c>
      <c r="Z22" s="20"/>
    </row>
    <row r="23" spans="1:27" outlineLevel="1" x14ac:dyDescent="0.2">
      <c r="A23" s="75"/>
      <c r="B23" s="451" t="s">
        <v>435</v>
      </c>
      <c r="C23" s="81"/>
      <c r="D23" s="169"/>
      <c r="E23" s="161"/>
      <c r="F23" s="70"/>
      <c r="G23" s="77"/>
      <c r="H23" s="371">
        <f t="shared" si="6"/>
        <v>0</v>
      </c>
      <c r="I23" s="161"/>
      <c r="J23" s="70"/>
      <c r="K23" s="78">
        <f>ROUND(G23*(100%+$M$2),0)</f>
        <v>0</v>
      </c>
      <c r="L23" s="203">
        <f>ROUND(J23*K23,0)</f>
        <v>0</v>
      </c>
      <c r="M23" s="161"/>
      <c r="N23" s="70"/>
      <c r="O23" s="78">
        <f>ROUND(K23*(100%+$M$2),0)</f>
        <v>0</v>
      </c>
      <c r="P23" s="203">
        <f>ROUND(N23*O23,0)</f>
        <v>0</v>
      </c>
      <c r="Q23" s="161"/>
      <c r="R23" s="70"/>
      <c r="S23" s="78">
        <f>ROUND(O23*(100%+$M$2),0)</f>
        <v>0</v>
      </c>
      <c r="T23" s="203">
        <f>ROUND(R23*S23,0)</f>
        <v>0</v>
      </c>
      <c r="U23" s="161"/>
      <c r="V23" s="70"/>
      <c r="W23" s="78">
        <f>ROUND(S23*(100%+$M$2),0)</f>
        <v>0</v>
      </c>
      <c r="X23" s="78">
        <f>ROUND(V23*W23,0)</f>
        <v>0</v>
      </c>
      <c r="Y23" s="136">
        <f>H23+L23+P23+T23+X23</f>
        <v>0</v>
      </c>
      <c r="Z23" s="19"/>
    </row>
    <row r="24" spans="1:27" outlineLevel="1" x14ac:dyDescent="0.2">
      <c r="A24" s="75"/>
      <c r="B24" s="451" t="s">
        <v>435</v>
      </c>
      <c r="C24" s="81"/>
      <c r="D24" s="169"/>
      <c r="E24" s="161"/>
      <c r="F24" s="70"/>
      <c r="G24" s="77"/>
      <c r="H24" s="371">
        <f t="shared" si="6"/>
        <v>0</v>
      </c>
      <c r="I24" s="161"/>
      <c r="J24" s="70"/>
      <c r="K24" s="78">
        <f>ROUND(G24*(100%+$M$2),0)</f>
        <v>0</v>
      </c>
      <c r="L24" s="203">
        <f>ROUND(J24*K24,0)</f>
        <v>0</v>
      </c>
      <c r="M24" s="161"/>
      <c r="N24" s="70"/>
      <c r="O24" s="78">
        <f>ROUND(K24*(100%+$M$2),0)</f>
        <v>0</v>
      </c>
      <c r="P24" s="203">
        <f>ROUND(N24*O24,0)</f>
        <v>0</v>
      </c>
      <c r="Q24" s="161"/>
      <c r="R24" s="70"/>
      <c r="S24" s="78">
        <f>ROUND(O24*(100%+$M$2),0)</f>
        <v>0</v>
      </c>
      <c r="T24" s="203">
        <f>ROUND(R24*S24,0)</f>
        <v>0</v>
      </c>
      <c r="U24" s="161"/>
      <c r="V24" s="70"/>
      <c r="W24" s="78">
        <f>ROUND(S24*(100%+$M$2),0)</f>
        <v>0</v>
      </c>
      <c r="X24" s="78">
        <f>ROUND(V24*W24,0)</f>
        <v>0</v>
      </c>
      <c r="Y24" s="136">
        <f>H24+L24+P24+T24+X24</f>
        <v>0</v>
      </c>
      <c r="Z24" s="19"/>
    </row>
    <row r="25" spans="1:27" outlineLevel="1" x14ac:dyDescent="0.2">
      <c r="A25" s="75"/>
      <c r="B25" s="451" t="s">
        <v>435</v>
      </c>
      <c r="C25" s="81"/>
      <c r="D25" s="169"/>
      <c r="E25" s="161"/>
      <c r="F25" s="70"/>
      <c r="G25" s="77"/>
      <c r="H25" s="371">
        <f t="shared" si="6"/>
        <v>0</v>
      </c>
      <c r="I25" s="161"/>
      <c r="J25" s="70"/>
      <c r="K25" s="78">
        <f>ROUND(G25*(100%+$M$2),0)</f>
        <v>0</v>
      </c>
      <c r="L25" s="203">
        <f>ROUND(J25*K25,0)</f>
        <v>0</v>
      </c>
      <c r="M25" s="161"/>
      <c r="N25" s="70"/>
      <c r="O25" s="78">
        <f>ROUND(K25*(100%+$M$2),0)</f>
        <v>0</v>
      </c>
      <c r="P25" s="203">
        <f>ROUND(N25*O25,0)</f>
        <v>0</v>
      </c>
      <c r="Q25" s="161"/>
      <c r="R25" s="70"/>
      <c r="S25" s="78">
        <f>ROUND(O25*(100%+$M$2),0)</f>
        <v>0</v>
      </c>
      <c r="T25" s="203">
        <f>ROUND(R25*S25,0)</f>
        <v>0</v>
      </c>
      <c r="U25" s="161"/>
      <c r="V25" s="70"/>
      <c r="W25" s="78">
        <f>ROUND(S25*(100%+$M$2),0)</f>
        <v>0</v>
      </c>
      <c r="X25" s="78">
        <f>ROUND(V25*W25,0)</f>
        <v>0</v>
      </c>
      <c r="Y25" s="136">
        <f>H25+L25+P25+T25+X25</f>
        <v>0</v>
      </c>
      <c r="Z25" s="19"/>
    </row>
    <row r="26" spans="1:27" outlineLevel="1" x14ac:dyDescent="0.2">
      <c r="A26" s="75"/>
      <c r="B26" s="451" t="s">
        <v>435</v>
      </c>
      <c r="C26" s="81"/>
      <c r="D26" s="169"/>
      <c r="E26" s="161"/>
      <c r="F26" s="70"/>
      <c r="G26" s="77"/>
      <c r="H26" s="371">
        <f t="shared" si="6"/>
        <v>0</v>
      </c>
      <c r="I26" s="161"/>
      <c r="J26" s="70"/>
      <c r="K26" s="78">
        <f>ROUND(G26*(100%+$M$2),0)</f>
        <v>0</v>
      </c>
      <c r="L26" s="203">
        <f>ROUND(J26*K26,0)</f>
        <v>0</v>
      </c>
      <c r="M26" s="161"/>
      <c r="N26" s="70"/>
      <c r="O26" s="78">
        <f>ROUND(K26*(100%+$M$2),0)</f>
        <v>0</v>
      </c>
      <c r="P26" s="203">
        <f>ROUND(N26*O26,0)</f>
        <v>0</v>
      </c>
      <c r="Q26" s="161"/>
      <c r="R26" s="70"/>
      <c r="S26" s="78">
        <f>ROUND(O26*(100%+$M$2),0)</f>
        <v>0</v>
      </c>
      <c r="T26" s="203">
        <f>ROUND(R26*S26,0)</f>
        <v>0</v>
      </c>
      <c r="U26" s="161"/>
      <c r="V26" s="70"/>
      <c r="W26" s="78">
        <f>ROUND(S26*(100%+$M$2),0)</f>
        <v>0</v>
      </c>
      <c r="X26" s="78">
        <f>ROUND(V26*W26,0)</f>
        <v>0</v>
      </c>
      <c r="Y26" s="136">
        <f>H26+L26+P26+T26+X26</f>
        <v>0</v>
      </c>
      <c r="Z26" s="19"/>
    </row>
    <row r="27" spans="1:27" outlineLevel="1" x14ac:dyDescent="0.2">
      <c r="A27" s="75"/>
      <c r="B27" s="451" t="s">
        <v>435</v>
      </c>
      <c r="C27" s="81"/>
      <c r="D27" s="169"/>
      <c r="E27" s="161"/>
      <c r="F27" s="70"/>
      <c r="G27" s="77"/>
      <c r="H27" s="371">
        <f t="shared" si="6"/>
        <v>0</v>
      </c>
      <c r="I27" s="161"/>
      <c r="J27" s="70"/>
      <c r="K27" s="78">
        <f>ROUND(G27*(100%+$M$2),0)</f>
        <v>0</v>
      </c>
      <c r="L27" s="203">
        <f>ROUND(J27*K27,0)</f>
        <v>0</v>
      </c>
      <c r="M27" s="161"/>
      <c r="N27" s="70"/>
      <c r="O27" s="78">
        <f>ROUND(K27*(100%+$M$2),0)</f>
        <v>0</v>
      </c>
      <c r="P27" s="203">
        <f>ROUND(N27*O27,0)</f>
        <v>0</v>
      </c>
      <c r="Q27" s="161"/>
      <c r="R27" s="70"/>
      <c r="S27" s="78">
        <f>ROUND(O27*(100%+$M$2),0)</f>
        <v>0</v>
      </c>
      <c r="T27" s="203">
        <f>ROUND(R27*S27,0)</f>
        <v>0</v>
      </c>
      <c r="U27" s="161"/>
      <c r="V27" s="70"/>
      <c r="W27" s="78">
        <f>ROUND(S27*(100%+$M$2),0)</f>
        <v>0</v>
      </c>
      <c r="X27" s="78">
        <f>ROUND(V27*W27,0)</f>
        <v>0</v>
      </c>
      <c r="Y27" s="136">
        <f>H27+L27+P27+T27+X27</f>
        <v>0</v>
      </c>
      <c r="Z27" s="19"/>
    </row>
    <row r="28" spans="1:27" outlineLevel="1" x14ac:dyDescent="0.2">
      <c r="A28" s="75"/>
      <c r="B28" s="451" t="s">
        <v>435</v>
      </c>
      <c r="C28" s="81"/>
      <c r="D28" s="169"/>
      <c r="E28" s="161"/>
      <c r="F28" s="70"/>
      <c r="G28" s="77"/>
      <c r="H28" s="371">
        <f t="shared" si="6"/>
        <v>0</v>
      </c>
      <c r="I28" s="161"/>
      <c r="J28" s="70"/>
      <c r="K28" s="78">
        <f>ROUND(G28*(100%+$M$2),0)</f>
        <v>0</v>
      </c>
      <c r="L28" s="203">
        <f>ROUND(J28*K28,0)</f>
        <v>0</v>
      </c>
      <c r="M28" s="161"/>
      <c r="N28" s="70"/>
      <c r="O28" s="78">
        <f>ROUND(K28*(100%+$M$2),0)</f>
        <v>0</v>
      </c>
      <c r="P28" s="203">
        <f>ROUND(N28*O28,0)</f>
        <v>0</v>
      </c>
      <c r="Q28" s="161"/>
      <c r="R28" s="70"/>
      <c r="S28" s="78">
        <f>ROUND(O28*(100%+$M$2),0)</f>
        <v>0</v>
      </c>
      <c r="T28" s="203">
        <f>ROUND(R28*S28,0)</f>
        <v>0</v>
      </c>
      <c r="U28" s="161"/>
      <c r="V28" s="70"/>
      <c r="W28" s="78">
        <f>ROUND(S28*(100%+$M$2),0)</f>
        <v>0</v>
      </c>
      <c r="X28" s="78">
        <f>ROUND(V28*W28,0)</f>
        <v>0</v>
      </c>
      <c r="Y28" s="136">
        <f>H28+L28+P28+T28+X28</f>
        <v>0</v>
      </c>
      <c r="Z28" s="20"/>
    </row>
    <row r="29" spans="1:27" outlineLevel="1" x14ac:dyDescent="0.2">
      <c r="A29" s="76"/>
      <c r="B29" s="327"/>
      <c r="C29" s="267"/>
      <c r="D29" s="169"/>
      <c r="E29" s="161"/>
      <c r="F29" s="70"/>
      <c r="G29" s="77"/>
      <c r="H29" s="370"/>
      <c r="I29" s="161"/>
      <c r="J29" s="70"/>
      <c r="K29" s="73"/>
      <c r="L29" s="260"/>
      <c r="M29" s="161"/>
      <c r="N29" s="70"/>
      <c r="O29" s="73"/>
      <c r="P29" s="260"/>
      <c r="Q29" s="161"/>
      <c r="R29" s="70"/>
      <c r="S29" s="73"/>
      <c r="T29" s="260"/>
      <c r="U29" s="161"/>
      <c r="V29" s="70"/>
      <c r="W29" s="73"/>
      <c r="X29" s="73"/>
      <c r="Y29" s="135"/>
      <c r="Z29" s="10"/>
    </row>
    <row r="30" spans="1:27" s="3" customFormat="1" outlineLevel="1" x14ac:dyDescent="0.2">
      <c r="A30" s="111" t="s">
        <v>81</v>
      </c>
      <c r="B30" s="454"/>
      <c r="C30" s="444"/>
      <c r="D30" s="193"/>
      <c r="E30" s="187"/>
      <c r="F30" s="112"/>
      <c r="G30" s="113"/>
      <c r="H30" s="372">
        <f>SUM(H12:H29)</f>
        <v>0</v>
      </c>
      <c r="I30" s="187"/>
      <c r="J30" s="112"/>
      <c r="K30" s="113"/>
      <c r="L30" s="261">
        <f>SUM(L12:L29)</f>
        <v>0</v>
      </c>
      <c r="M30" s="187"/>
      <c r="N30" s="112"/>
      <c r="O30" s="113"/>
      <c r="P30" s="261">
        <f>SUM(P12:P29)</f>
        <v>0</v>
      </c>
      <c r="Q30" s="187"/>
      <c r="R30" s="112"/>
      <c r="S30" s="113"/>
      <c r="T30" s="261">
        <f>SUM(T12:T29)</f>
        <v>0</v>
      </c>
      <c r="U30" s="187"/>
      <c r="V30" s="112"/>
      <c r="W30" s="113"/>
      <c r="X30" s="114">
        <f>SUM(X12:X29)</f>
        <v>0</v>
      </c>
      <c r="Y30" s="137">
        <f>SUM(Y12:Y29)</f>
        <v>0</v>
      </c>
      <c r="Z30" s="21" t="str">
        <f>IF(SUM(H30,L30,P30,T30,X30)=Y30,"Ties", "Doesn't Foot")</f>
        <v>Ties</v>
      </c>
    </row>
    <row r="31" spans="1:27" outlineLevel="1" x14ac:dyDescent="0.2">
      <c r="A31" s="108"/>
      <c r="B31" s="455"/>
      <c r="C31" s="445"/>
      <c r="D31" s="201"/>
      <c r="E31" s="92"/>
      <c r="F31" s="90"/>
      <c r="G31" s="264"/>
      <c r="H31" s="373"/>
      <c r="I31" s="197"/>
      <c r="J31" s="109"/>
      <c r="K31" s="110"/>
      <c r="L31" s="265"/>
      <c r="M31" s="197"/>
      <c r="N31" s="109"/>
      <c r="O31" s="110"/>
      <c r="P31" s="265"/>
      <c r="Q31" s="197"/>
      <c r="R31" s="109"/>
      <c r="S31" s="110"/>
      <c r="T31" s="265"/>
      <c r="U31" s="197"/>
      <c r="V31" s="109"/>
      <c r="W31" s="110"/>
      <c r="X31" s="110"/>
      <c r="Y31" s="138"/>
      <c r="Z31" s="10"/>
    </row>
    <row r="32" spans="1:27" s="4" customFormat="1" outlineLevel="1" x14ac:dyDescent="0.2">
      <c r="A32" s="67" t="s">
        <v>420</v>
      </c>
      <c r="B32" s="181"/>
      <c r="C32" s="72"/>
      <c r="D32" s="167"/>
      <c r="E32" s="74"/>
      <c r="F32" s="71"/>
      <c r="G32" s="73"/>
      <c r="H32" s="370"/>
      <c r="I32" s="160"/>
      <c r="J32" s="71"/>
      <c r="K32" s="73"/>
      <c r="L32" s="260"/>
      <c r="M32" s="160"/>
      <c r="N32" s="71"/>
      <c r="O32" s="73"/>
      <c r="P32" s="260"/>
      <c r="Q32" s="160"/>
      <c r="R32" s="71"/>
      <c r="S32" s="73"/>
      <c r="T32" s="260"/>
      <c r="U32" s="160"/>
      <c r="V32" s="71"/>
      <c r="W32" s="73"/>
      <c r="X32" s="73"/>
      <c r="Y32" s="135"/>
      <c r="Z32" s="18"/>
    </row>
    <row r="33" spans="1:26" s="4" customFormat="1" outlineLevel="1" x14ac:dyDescent="0.2">
      <c r="A33" s="67"/>
      <c r="B33" s="181"/>
      <c r="C33" s="72"/>
      <c r="D33" s="167"/>
      <c r="E33" s="74"/>
      <c r="F33" s="71"/>
      <c r="G33" s="73"/>
      <c r="H33" s="370"/>
      <c r="I33" s="160"/>
      <c r="J33" s="71"/>
      <c r="K33" s="73"/>
      <c r="L33" s="260"/>
      <c r="M33" s="160"/>
      <c r="N33" s="71"/>
      <c r="O33" s="73"/>
      <c r="P33" s="260"/>
      <c r="Q33" s="160"/>
      <c r="R33" s="71"/>
      <c r="S33" s="73"/>
      <c r="T33" s="260"/>
      <c r="U33" s="160"/>
      <c r="V33" s="71"/>
      <c r="W33" s="73"/>
      <c r="X33" s="73"/>
      <c r="Y33" s="135"/>
      <c r="Z33" s="18"/>
    </row>
    <row r="34" spans="1:26" s="4" customFormat="1" outlineLevel="1" x14ac:dyDescent="0.2">
      <c r="A34" s="66" t="s">
        <v>82</v>
      </c>
      <c r="B34" s="450"/>
      <c r="C34" s="82"/>
      <c r="D34" s="167"/>
      <c r="E34" s="74"/>
      <c r="F34" s="71"/>
      <c r="G34" s="73"/>
      <c r="H34" s="370"/>
      <c r="I34" s="160"/>
      <c r="J34" s="71"/>
      <c r="K34" s="73"/>
      <c r="L34" s="260"/>
      <c r="M34" s="160"/>
      <c r="N34" s="71"/>
      <c r="O34" s="73"/>
      <c r="P34" s="260"/>
      <c r="Q34" s="160"/>
      <c r="R34" s="71"/>
      <c r="S34" s="73"/>
      <c r="T34" s="260"/>
      <c r="U34" s="160"/>
      <c r="V34" s="71"/>
      <c r="W34" s="73"/>
      <c r="X34" s="73"/>
      <c r="Y34" s="135"/>
      <c r="Z34" s="18"/>
    </row>
    <row r="35" spans="1:26" outlineLevel="1" x14ac:dyDescent="0.2">
      <c r="A35" s="67" t="str">
        <f>IF(A$34="&lt;Head Office&gt;", "Program Staff", CONCATENATE(A$34," Program Staff"))</f>
        <v>Program Staff</v>
      </c>
      <c r="B35" s="453"/>
      <c r="C35" s="446"/>
      <c r="D35" s="169"/>
      <c r="E35" s="74"/>
      <c r="F35" s="72"/>
      <c r="G35" s="73"/>
      <c r="H35" s="370"/>
      <c r="I35" s="160"/>
      <c r="J35" s="72"/>
      <c r="K35" s="73"/>
      <c r="L35" s="260"/>
      <c r="M35" s="160"/>
      <c r="N35" s="72"/>
      <c r="O35" s="73"/>
      <c r="P35" s="260"/>
      <c r="Q35" s="160"/>
      <c r="R35" s="72"/>
      <c r="S35" s="73"/>
      <c r="T35" s="260"/>
      <c r="U35" s="160"/>
      <c r="V35" s="72"/>
      <c r="W35" s="73"/>
      <c r="X35" s="73"/>
      <c r="Y35" s="135"/>
      <c r="Z35" s="18"/>
    </row>
    <row r="36" spans="1:26" outlineLevel="1" x14ac:dyDescent="0.2">
      <c r="A36" s="75"/>
      <c r="B36" s="451" t="s">
        <v>435</v>
      </c>
      <c r="C36" s="80"/>
      <c r="D36" s="169"/>
      <c r="E36" s="161"/>
      <c r="F36" s="70"/>
      <c r="G36" s="77"/>
      <c r="H36" s="371">
        <f t="shared" ref="H36:H41" si="10">ROUND(F36*G36,0)</f>
        <v>0</v>
      </c>
      <c r="I36" s="161"/>
      <c r="J36" s="70"/>
      <c r="K36" s="78">
        <f t="shared" ref="K36:K41" si="11">ROUND(G36*(100%+$M$3),0)</f>
        <v>0</v>
      </c>
      <c r="L36" s="203">
        <f t="shared" ref="L36:L41" si="12">ROUND(J36*K36,0)</f>
        <v>0</v>
      </c>
      <c r="M36" s="161"/>
      <c r="N36" s="70"/>
      <c r="O36" s="78">
        <f t="shared" ref="O36:O41" si="13">ROUND(K36*(100%+$M$3),0)</f>
        <v>0</v>
      </c>
      <c r="P36" s="203">
        <f t="shared" ref="P36:P41" si="14">ROUND(N36*O36,0)</f>
        <v>0</v>
      </c>
      <c r="Q36" s="161"/>
      <c r="R36" s="70"/>
      <c r="S36" s="78">
        <f t="shared" ref="S36:S41" si="15">ROUND(O36*(100%+$M$3),0)</f>
        <v>0</v>
      </c>
      <c r="T36" s="203">
        <f t="shared" ref="T36:T41" si="16">ROUND(R36*S36,0)</f>
        <v>0</v>
      </c>
      <c r="U36" s="161"/>
      <c r="V36" s="70"/>
      <c r="W36" s="78">
        <f t="shared" ref="W36:W41" si="17">ROUND(S36*(100%+$M$3),0)</f>
        <v>0</v>
      </c>
      <c r="X36" s="78">
        <f t="shared" ref="X36:X41" si="18">ROUND(V36*W36,0)</f>
        <v>0</v>
      </c>
      <c r="Y36" s="136">
        <f t="shared" ref="Y36:Y41" si="19">H36+L36+P36+T36+X36</f>
        <v>0</v>
      </c>
      <c r="Z36" s="20"/>
    </row>
    <row r="37" spans="1:26" outlineLevel="1" x14ac:dyDescent="0.2">
      <c r="A37" s="75"/>
      <c r="B37" s="451" t="s">
        <v>435</v>
      </c>
      <c r="C37" s="80"/>
      <c r="D37" s="169"/>
      <c r="E37" s="161"/>
      <c r="F37" s="70"/>
      <c r="G37" s="77"/>
      <c r="H37" s="371">
        <f t="shared" si="10"/>
        <v>0</v>
      </c>
      <c r="I37" s="161"/>
      <c r="J37" s="70"/>
      <c r="K37" s="78">
        <f t="shared" si="11"/>
        <v>0</v>
      </c>
      <c r="L37" s="203">
        <f t="shared" si="12"/>
        <v>0</v>
      </c>
      <c r="M37" s="161"/>
      <c r="N37" s="70"/>
      <c r="O37" s="78">
        <f t="shared" si="13"/>
        <v>0</v>
      </c>
      <c r="P37" s="203">
        <f t="shared" si="14"/>
        <v>0</v>
      </c>
      <c r="Q37" s="161"/>
      <c r="R37" s="70"/>
      <c r="S37" s="78">
        <f t="shared" si="15"/>
        <v>0</v>
      </c>
      <c r="T37" s="203">
        <f t="shared" si="16"/>
        <v>0</v>
      </c>
      <c r="U37" s="161"/>
      <c r="V37" s="70"/>
      <c r="W37" s="78">
        <f t="shared" si="17"/>
        <v>0</v>
      </c>
      <c r="X37" s="78">
        <f t="shared" si="18"/>
        <v>0</v>
      </c>
      <c r="Y37" s="136">
        <f t="shared" si="19"/>
        <v>0</v>
      </c>
      <c r="Z37" s="20"/>
    </row>
    <row r="38" spans="1:26" outlineLevel="1" x14ac:dyDescent="0.2">
      <c r="A38" s="75"/>
      <c r="B38" s="451" t="s">
        <v>435</v>
      </c>
      <c r="C38" s="83"/>
      <c r="D38" s="169"/>
      <c r="E38" s="161"/>
      <c r="F38" s="70"/>
      <c r="G38" s="77"/>
      <c r="H38" s="371">
        <f t="shared" si="10"/>
        <v>0</v>
      </c>
      <c r="I38" s="161"/>
      <c r="J38" s="70"/>
      <c r="K38" s="78">
        <f t="shared" si="11"/>
        <v>0</v>
      </c>
      <c r="L38" s="203">
        <f t="shared" si="12"/>
        <v>0</v>
      </c>
      <c r="M38" s="161"/>
      <c r="N38" s="70"/>
      <c r="O38" s="78">
        <f t="shared" si="13"/>
        <v>0</v>
      </c>
      <c r="P38" s="203">
        <f t="shared" si="14"/>
        <v>0</v>
      </c>
      <c r="Q38" s="161"/>
      <c r="R38" s="70"/>
      <c r="S38" s="78">
        <f t="shared" si="15"/>
        <v>0</v>
      </c>
      <c r="T38" s="203">
        <f t="shared" si="16"/>
        <v>0</v>
      </c>
      <c r="U38" s="161"/>
      <c r="V38" s="70"/>
      <c r="W38" s="78">
        <f t="shared" si="17"/>
        <v>0</v>
      </c>
      <c r="X38" s="78">
        <f t="shared" si="18"/>
        <v>0</v>
      </c>
      <c r="Y38" s="136">
        <f t="shared" si="19"/>
        <v>0</v>
      </c>
      <c r="Z38" s="20"/>
    </row>
    <row r="39" spans="1:26" outlineLevel="1" x14ac:dyDescent="0.2">
      <c r="A39" s="75"/>
      <c r="B39" s="451" t="s">
        <v>435</v>
      </c>
      <c r="C39" s="83"/>
      <c r="D39" s="169"/>
      <c r="E39" s="161"/>
      <c r="F39" s="70"/>
      <c r="G39" s="77"/>
      <c r="H39" s="371">
        <f t="shared" si="10"/>
        <v>0</v>
      </c>
      <c r="I39" s="161"/>
      <c r="J39" s="70"/>
      <c r="K39" s="78">
        <f t="shared" si="11"/>
        <v>0</v>
      </c>
      <c r="L39" s="203">
        <f t="shared" si="12"/>
        <v>0</v>
      </c>
      <c r="M39" s="161"/>
      <c r="N39" s="70"/>
      <c r="O39" s="78">
        <f t="shared" si="13"/>
        <v>0</v>
      </c>
      <c r="P39" s="203">
        <f t="shared" si="14"/>
        <v>0</v>
      </c>
      <c r="Q39" s="161"/>
      <c r="R39" s="70"/>
      <c r="S39" s="78">
        <f t="shared" si="15"/>
        <v>0</v>
      </c>
      <c r="T39" s="203">
        <f t="shared" si="16"/>
        <v>0</v>
      </c>
      <c r="U39" s="161"/>
      <c r="V39" s="70"/>
      <c r="W39" s="78">
        <f t="shared" si="17"/>
        <v>0</v>
      </c>
      <c r="X39" s="78">
        <f t="shared" si="18"/>
        <v>0</v>
      </c>
      <c r="Y39" s="136">
        <f t="shared" si="19"/>
        <v>0</v>
      </c>
      <c r="Z39" s="20"/>
    </row>
    <row r="40" spans="1:26" outlineLevel="1" x14ac:dyDescent="0.2">
      <c r="A40" s="75"/>
      <c r="B40" s="451" t="s">
        <v>435</v>
      </c>
      <c r="C40" s="83"/>
      <c r="D40" s="169"/>
      <c r="E40" s="161"/>
      <c r="F40" s="70"/>
      <c r="G40" s="77"/>
      <c r="H40" s="371">
        <f t="shared" si="10"/>
        <v>0</v>
      </c>
      <c r="I40" s="161"/>
      <c r="J40" s="70"/>
      <c r="K40" s="78">
        <f t="shared" si="11"/>
        <v>0</v>
      </c>
      <c r="L40" s="203">
        <f t="shared" si="12"/>
        <v>0</v>
      </c>
      <c r="M40" s="161"/>
      <c r="N40" s="70"/>
      <c r="O40" s="78">
        <f t="shared" si="13"/>
        <v>0</v>
      </c>
      <c r="P40" s="203">
        <f t="shared" si="14"/>
        <v>0</v>
      </c>
      <c r="Q40" s="161"/>
      <c r="R40" s="70"/>
      <c r="S40" s="78">
        <f t="shared" si="15"/>
        <v>0</v>
      </c>
      <c r="T40" s="203">
        <f t="shared" si="16"/>
        <v>0</v>
      </c>
      <c r="U40" s="161"/>
      <c r="V40" s="70"/>
      <c r="W40" s="78">
        <f t="shared" si="17"/>
        <v>0</v>
      </c>
      <c r="X40" s="78">
        <f t="shared" si="18"/>
        <v>0</v>
      </c>
      <c r="Y40" s="136">
        <f t="shared" si="19"/>
        <v>0</v>
      </c>
      <c r="Z40" s="20"/>
    </row>
    <row r="41" spans="1:26" outlineLevel="1" x14ac:dyDescent="0.2">
      <c r="A41" s="75"/>
      <c r="B41" s="451" t="s">
        <v>435</v>
      </c>
      <c r="C41" s="83"/>
      <c r="D41" s="169"/>
      <c r="E41" s="161"/>
      <c r="F41" s="70"/>
      <c r="G41" s="77"/>
      <c r="H41" s="371">
        <f t="shared" si="10"/>
        <v>0</v>
      </c>
      <c r="I41" s="161"/>
      <c r="J41" s="70"/>
      <c r="K41" s="78">
        <f t="shared" si="11"/>
        <v>0</v>
      </c>
      <c r="L41" s="203">
        <f t="shared" si="12"/>
        <v>0</v>
      </c>
      <c r="M41" s="161"/>
      <c r="N41" s="70"/>
      <c r="O41" s="78">
        <f t="shared" si="13"/>
        <v>0</v>
      </c>
      <c r="P41" s="203">
        <f t="shared" si="14"/>
        <v>0</v>
      </c>
      <c r="Q41" s="161"/>
      <c r="R41" s="70"/>
      <c r="S41" s="78">
        <f t="shared" si="15"/>
        <v>0</v>
      </c>
      <c r="T41" s="203">
        <f t="shared" si="16"/>
        <v>0</v>
      </c>
      <c r="U41" s="161"/>
      <c r="V41" s="70"/>
      <c r="W41" s="78">
        <f t="shared" si="17"/>
        <v>0</v>
      </c>
      <c r="X41" s="78">
        <f t="shared" si="18"/>
        <v>0</v>
      </c>
      <c r="Y41" s="136">
        <f t="shared" si="19"/>
        <v>0</v>
      </c>
      <c r="Z41" s="20"/>
    </row>
    <row r="42" spans="1:26" outlineLevel="1" x14ac:dyDescent="0.2">
      <c r="A42" s="75"/>
      <c r="B42" s="456"/>
      <c r="C42" s="83"/>
      <c r="D42" s="169"/>
      <c r="E42" s="79"/>
      <c r="F42" s="70"/>
      <c r="G42" s="77"/>
      <c r="H42" s="370"/>
      <c r="I42" s="161"/>
      <c r="J42" s="70"/>
      <c r="K42" s="73"/>
      <c r="L42" s="260"/>
      <c r="M42" s="161"/>
      <c r="N42" s="70"/>
      <c r="O42" s="73"/>
      <c r="P42" s="260"/>
      <c r="Q42" s="161"/>
      <c r="R42" s="70"/>
      <c r="S42" s="73"/>
      <c r="T42" s="260"/>
      <c r="U42" s="161"/>
      <c r="V42" s="70"/>
      <c r="W42" s="73"/>
      <c r="X42" s="73"/>
      <c r="Y42" s="135"/>
      <c r="Z42" s="20"/>
    </row>
    <row r="43" spans="1:26" outlineLevel="1" x14ac:dyDescent="0.2">
      <c r="A43" s="67" t="str">
        <f>IF(A$34="&lt;Head Office&gt;", "Operational Staff", CONCATENATE(A$34," Operational Staff"))</f>
        <v>Operational Staff</v>
      </c>
      <c r="B43" s="453"/>
      <c r="C43" s="446"/>
      <c r="D43" s="169"/>
      <c r="E43" s="74"/>
      <c r="F43" s="72"/>
      <c r="G43" s="73"/>
      <c r="H43" s="370"/>
      <c r="I43" s="160"/>
      <c r="J43" s="72"/>
      <c r="K43" s="73"/>
      <c r="L43" s="260"/>
      <c r="M43" s="160"/>
      <c r="N43" s="72"/>
      <c r="O43" s="73"/>
      <c r="P43" s="260"/>
      <c r="Q43" s="160"/>
      <c r="R43" s="72"/>
      <c r="S43" s="73"/>
      <c r="T43" s="260"/>
      <c r="U43" s="160"/>
      <c r="V43" s="72"/>
      <c r="W43" s="73"/>
      <c r="X43" s="73"/>
      <c r="Y43" s="135"/>
      <c r="Z43" s="18"/>
    </row>
    <row r="44" spans="1:26" outlineLevel="1" x14ac:dyDescent="0.2">
      <c r="A44" s="75"/>
      <c r="B44" s="451" t="s">
        <v>435</v>
      </c>
      <c r="C44" s="80"/>
      <c r="D44" s="169"/>
      <c r="E44" s="161"/>
      <c r="F44" s="70"/>
      <c r="G44" s="77"/>
      <c r="H44" s="371">
        <f>ROUND(F44*G44,0)</f>
        <v>0</v>
      </c>
      <c r="I44" s="161"/>
      <c r="J44" s="70"/>
      <c r="K44" s="78">
        <f>ROUND(G44*(100%+$M$3),0)</f>
        <v>0</v>
      </c>
      <c r="L44" s="203">
        <f>ROUND(J44*K44,0)</f>
        <v>0</v>
      </c>
      <c r="M44" s="161"/>
      <c r="N44" s="70"/>
      <c r="O44" s="78">
        <f t="shared" ref="O44:O51" si="20">ROUND(K44*(100%+$M$3),0)</f>
        <v>0</v>
      </c>
      <c r="P44" s="203">
        <f>ROUND(N44*O44,0)</f>
        <v>0</v>
      </c>
      <c r="Q44" s="161"/>
      <c r="R44" s="70"/>
      <c r="S44" s="78">
        <f t="shared" ref="S44:S51" si="21">ROUND(O44*(100%+$M$3),0)</f>
        <v>0</v>
      </c>
      <c r="T44" s="203">
        <f>ROUND(R44*S44,0)</f>
        <v>0</v>
      </c>
      <c r="U44" s="161"/>
      <c r="V44" s="70"/>
      <c r="W44" s="78">
        <f t="shared" ref="W44:W51" si="22">ROUND(S44*(100%+$M$3),0)</f>
        <v>0</v>
      </c>
      <c r="X44" s="78">
        <f>ROUND(V44*W44,0)</f>
        <v>0</v>
      </c>
      <c r="Y44" s="136">
        <f t="shared" ref="Y44:Y51" si="23">H44+L44+P44+T44+X44</f>
        <v>0</v>
      </c>
      <c r="Z44" s="19"/>
    </row>
    <row r="45" spans="1:26" outlineLevel="1" x14ac:dyDescent="0.2">
      <c r="A45" s="75"/>
      <c r="B45" s="451" t="s">
        <v>435</v>
      </c>
      <c r="C45" s="80"/>
      <c r="D45" s="169"/>
      <c r="E45" s="161"/>
      <c r="F45" s="70"/>
      <c r="G45" s="77"/>
      <c r="H45" s="371">
        <f t="shared" ref="H45:H51" si="24">ROUND(F45*G45,0)</f>
        <v>0</v>
      </c>
      <c r="I45" s="161"/>
      <c r="J45" s="70"/>
      <c r="K45" s="78">
        <f t="shared" ref="K45:K51" si="25">ROUND(G45*(100%+$M$3),0)</f>
        <v>0</v>
      </c>
      <c r="L45" s="203">
        <f t="shared" ref="L45:L51" si="26">ROUND(J45*K45,0)</f>
        <v>0</v>
      </c>
      <c r="M45" s="161"/>
      <c r="N45" s="70"/>
      <c r="O45" s="78">
        <f t="shared" si="20"/>
        <v>0</v>
      </c>
      <c r="P45" s="203">
        <f t="shared" ref="P45:P51" si="27">ROUND(N45*O45,0)</f>
        <v>0</v>
      </c>
      <c r="Q45" s="161"/>
      <c r="R45" s="70"/>
      <c r="S45" s="78">
        <f t="shared" si="21"/>
        <v>0</v>
      </c>
      <c r="T45" s="203">
        <f t="shared" ref="T45:T51" si="28">ROUND(R45*S45,0)</f>
        <v>0</v>
      </c>
      <c r="U45" s="161"/>
      <c r="V45" s="70"/>
      <c r="W45" s="78">
        <f t="shared" si="22"/>
        <v>0</v>
      </c>
      <c r="X45" s="78">
        <f t="shared" ref="X45:X51" si="29">ROUND(V45*W45,0)</f>
        <v>0</v>
      </c>
      <c r="Y45" s="136">
        <f t="shared" si="23"/>
        <v>0</v>
      </c>
      <c r="Z45" s="19"/>
    </row>
    <row r="46" spans="1:26" outlineLevel="1" x14ac:dyDescent="0.2">
      <c r="A46" s="75"/>
      <c r="B46" s="451" t="s">
        <v>435</v>
      </c>
      <c r="C46" s="80"/>
      <c r="D46" s="169"/>
      <c r="E46" s="161"/>
      <c r="F46" s="70"/>
      <c r="G46" s="77"/>
      <c r="H46" s="371">
        <f t="shared" si="24"/>
        <v>0</v>
      </c>
      <c r="I46" s="161"/>
      <c r="J46" s="70"/>
      <c r="K46" s="78">
        <f t="shared" si="25"/>
        <v>0</v>
      </c>
      <c r="L46" s="203">
        <f t="shared" si="26"/>
        <v>0</v>
      </c>
      <c r="M46" s="161"/>
      <c r="N46" s="70"/>
      <c r="O46" s="78">
        <f t="shared" si="20"/>
        <v>0</v>
      </c>
      <c r="P46" s="203">
        <f t="shared" si="27"/>
        <v>0</v>
      </c>
      <c r="Q46" s="161"/>
      <c r="R46" s="70"/>
      <c r="S46" s="78">
        <f t="shared" si="21"/>
        <v>0</v>
      </c>
      <c r="T46" s="203">
        <f t="shared" si="28"/>
        <v>0</v>
      </c>
      <c r="U46" s="161"/>
      <c r="V46" s="70"/>
      <c r="W46" s="78">
        <f t="shared" si="22"/>
        <v>0</v>
      </c>
      <c r="X46" s="78">
        <f t="shared" si="29"/>
        <v>0</v>
      </c>
      <c r="Y46" s="136">
        <f t="shared" si="23"/>
        <v>0</v>
      </c>
      <c r="Z46" s="19"/>
    </row>
    <row r="47" spans="1:26" outlineLevel="1" x14ac:dyDescent="0.2">
      <c r="A47" s="75"/>
      <c r="B47" s="451" t="s">
        <v>435</v>
      </c>
      <c r="C47" s="83"/>
      <c r="D47" s="169"/>
      <c r="E47" s="161"/>
      <c r="F47" s="70"/>
      <c r="G47" s="77"/>
      <c r="H47" s="371">
        <f t="shared" si="24"/>
        <v>0</v>
      </c>
      <c r="I47" s="161"/>
      <c r="J47" s="70"/>
      <c r="K47" s="78">
        <f t="shared" si="25"/>
        <v>0</v>
      </c>
      <c r="L47" s="203">
        <f t="shared" si="26"/>
        <v>0</v>
      </c>
      <c r="M47" s="161"/>
      <c r="N47" s="70"/>
      <c r="O47" s="78">
        <f t="shared" si="20"/>
        <v>0</v>
      </c>
      <c r="P47" s="203">
        <f t="shared" si="27"/>
        <v>0</v>
      </c>
      <c r="Q47" s="161"/>
      <c r="R47" s="70"/>
      <c r="S47" s="78">
        <f t="shared" si="21"/>
        <v>0</v>
      </c>
      <c r="T47" s="203">
        <f t="shared" si="28"/>
        <v>0</v>
      </c>
      <c r="U47" s="161"/>
      <c r="V47" s="70"/>
      <c r="W47" s="78">
        <f t="shared" si="22"/>
        <v>0</v>
      </c>
      <c r="X47" s="78">
        <f t="shared" si="29"/>
        <v>0</v>
      </c>
      <c r="Y47" s="136">
        <f t="shared" si="23"/>
        <v>0</v>
      </c>
      <c r="Z47" s="20"/>
    </row>
    <row r="48" spans="1:26" outlineLevel="1" x14ac:dyDescent="0.2">
      <c r="A48" s="75"/>
      <c r="B48" s="451" t="s">
        <v>435</v>
      </c>
      <c r="C48" s="80"/>
      <c r="D48" s="169"/>
      <c r="E48" s="161"/>
      <c r="F48" s="70"/>
      <c r="G48" s="77"/>
      <c r="H48" s="371">
        <f t="shared" si="24"/>
        <v>0</v>
      </c>
      <c r="I48" s="161"/>
      <c r="J48" s="70"/>
      <c r="K48" s="78">
        <f t="shared" si="25"/>
        <v>0</v>
      </c>
      <c r="L48" s="203">
        <f t="shared" si="26"/>
        <v>0</v>
      </c>
      <c r="M48" s="161"/>
      <c r="N48" s="70"/>
      <c r="O48" s="78">
        <f t="shared" si="20"/>
        <v>0</v>
      </c>
      <c r="P48" s="203">
        <f t="shared" si="27"/>
        <v>0</v>
      </c>
      <c r="Q48" s="161"/>
      <c r="R48" s="70"/>
      <c r="S48" s="78">
        <f t="shared" si="21"/>
        <v>0</v>
      </c>
      <c r="T48" s="203">
        <f t="shared" si="28"/>
        <v>0</v>
      </c>
      <c r="U48" s="161"/>
      <c r="V48" s="70"/>
      <c r="W48" s="78">
        <f t="shared" si="22"/>
        <v>0</v>
      </c>
      <c r="X48" s="78">
        <f t="shared" si="29"/>
        <v>0</v>
      </c>
      <c r="Y48" s="136">
        <f t="shared" si="23"/>
        <v>0</v>
      </c>
      <c r="Z48" s="19"/>
    </row>
    <row r="49" spans="1:26" outlineLevel="1" x14ac:dyDescent="0.2">
      <c r="A49" s="75"/>
      <c r="B49" s="451" t="s">
        <v>435</v>
      </c>
      <c r="C49" s="80"/>
      <c r="D49" s="169"/>
      <c r="E49" s="161"/>
      <c r="F49" s="70"/>
      <c r="G49" s="77"/>
      <c r="H49" s="371">
        <f t="shared" si="24"/>
        <v>0</v>
      </c>
      <c r="I49" s="161"/>
      <c r="J49" s="70"/>
      <c r="K49" s="78">
        <f t="shared" si="25"/>
        <v>0</v>
      </c>
      <c r="L49" s="203">
        <f t="shared" si="26"/>
        <v>0</v>
      </c>
      <c r="M49" s="161"/>
      <c r="N49" s="70"/>
      <c r="O49" s="78">
        <f t="shared" si="20"/>
        <v>0</v>
      </c>
      <c r="P49" s="203">
        <f t="shared" si="27"/>
        <v>0</v>
      </c>
      <c r="Q49" s="161"/>
      <c r="R49" s="70"/>
      <c r="S49" s="78">
        <f t="shared" si="21"/>
        <v>0</v>
      </c>
      <c r="T49" s="203">
        <f t="shared" si="28"/>
        <v>0</v>
      </c>
      <c r="U49" s="161"/>
      <c r="V49" s="70"/>
      <c r="W49" s="78">
        <f t="shared" si="22"/>
        <v>0</v>
      </c>
      <c r="X49" s="78">
        <f t="shared" si="29"/>
        <v>0</v>
      </c>
      <c r="Y49" s="136">
        <f t="shared" si="23"/>
        <v>0</v>
      </c>
      <c r="Z49" s="22"/>
    </row>
    <row r="50" spans="1:26" outlineLevel="1" x14ac:dyDescent="0.2">
      <c r="A50" s="75"/>
      <c r="B50" s="451" t="s">
        <v>435</v>
      </c>
      <c r="C50" s="80"/>
      <c r="D50" s="169"/>
      <c r="E50" s="161"/>
      <c r="F50" s="70"/>
      <c r="G50" s="77"/>
      <c r="H50" s="371">
        <f t="shared" si="24"/>
        <v>0</v>
      </c>
      <c r="I50" s="161"/>
      <c r="J50" s="70"/>
      <c r="K50" s="78">
        <f t="shared" si="25"/>
        <v>0</v>
      </c>
      <c r="L50" s="203">
        <f t="shared" si="26"/>
        <v>0</v>
      </c>
      <c r="M50" s="161"/>
      <c r="N50" s="70"/>
      <c r="O50" s="78">
        <f t="shared" si="20"/>
        <v>0</v>
      </c>
      <c r="P50" s="203">
        <f t="shared" si="27"/>
        <v>0</v>
      </c>
      <c r="Q50" s="161"/>
      <c r="R50" s="70"/>
      <c r="S50" s="78">
        <f t="shared" si="21"/>
        <v>0</v>
      </c>
      <c r="T50" s="203">
        <f t="shared" si="28"/>
        <v>0</v>
      </c>
      <c r="U50" s="161"/>
      <c r="V50" s="70"/>
      <c r="W50" s="78">
        <f t="shared" si="22"/>
        <v>0</v>
      </c>
      <c r="X50" s="78">
        <f t="shared" si="29"/>
        <v>0</v>
      </c>
      <c r="Y50" s="136">
        <f t="shared" si="23"/>
        <v>0</v>
      </c>
      <c r="Z50" s="19"/>
    </row>
    <row r="51" spans="1:26" outlineLevel="1" x14ac:dyDescent="0.2">
      <c r="A51" s="75"/>
      <c r="B51" s="451" t="s">
        <v>435</v>
      </c>
      <c r="C51" s="80"/>
      <c r="D51" s="169"/>
      <c r="E51" s="161"/>
      <c r="F51" s="70"/>
      <c r="G51" s="77"/>
      <c r="H51" s="371">
        <f t="shared" si="24"/>
        <v>0</v>
      </c>
      <c r="I51" s="161"/>
      <c r="J51" s="70"/>
      <c r="K51" s="78">
        <f t="shared" si="25"/>
        <v>0</v>
      </c>
      <c r="L51" s="203">
        <f t="shared" si="26"/>
        <v>0</v>
      </c>
      <c r="M51" s="161"/>
      <c r="N51" s="70"/>
      <c r="O51" s="78">
        <f t="shared" si="20"/>
        <v>0</v>
      </c>
      <c r="P51" s="203">
        <f t="shared" si="27"/>
        <v>0</v>
      </c>
      <c r="Q51" s="161"/>
      <c r="R51" s="70"/>
      <c r="S51" s="78">
        <f t="shared" si="21"/>
        <v>0</v>
      </c>
      <c r="T51" s="203">
        <f t="shared" si="28"/>
        <v>0</v>
      </c>
      <c r="U51" s="161"/>
      <c r="V51" s="70"/>
      <c r="W51" s="78">
        <f t="shared" si="22"/>
        <v>0</v>
      </c>
      <c r="X51" s="78">
        <f t="shared" si="29"/>
        <v>0</v>
      </c>
      <c r="Y51" s="136">
        <f t="shared" si="23"/>
        <v>0</v>
      </c>
      <c r="Z51" s="20"/>
    </row>
    <row r="52" spans="1:26" outlineLevel="1" x14ac:dyDescent="0.2">
      <c r="A52" s="75"/>
      <c r="B52" s="456"/>
      <c r="C52" s="83"/>
      <c r="D52" s="169"/>
      <c r="E52" s="79"/>
      <c r="F52" s="70"/>
      <c r="G52" s="77"/>
      <c r="H52" s="370"/>
      <c r="I52" s="161"/>
      <c r="J52" s="70"/>
      <c r="K52" s="73"/>
      <c r="L52" s="260"/>
      <c r="M52" s="161"/>
      <c r="N52" s="70"/>
      <c r="O52" s="73"/>
      <c r="P52" s="260"/>
      <c r="Q52" s="161"/>
      <c r="R52" s="70"/>
      <c r="S52" s="73"/>
      <c r="T52" s="260"/>
      <c r="U52" s="161"/>
      <c r="V52" s="70"/>
      <c r="W52" s="73"/>
      <c r="X52" s="73"/>
      <c r="Y52" s="135"/>
      <c r="Z52" s="20"/>
    </row>
    <row r="53" spans="1:26" s="4" customFormat="1" outlineLevel="1" x14ac:dyDescent="0.2">
      <c r="A53" s="66" t="s">
        <v>83</v>
      </c>
      <c r="B53" s="450"/>
      <c r="C53" s="82"/>
      <c r="D53" s="167"/>
      <c r="E53" s="74"/>
      <c r="F53" s="71"/>
      <c r="G53" s="73"/>
      <c r="H53" s="370"/>
      <c r="I53" s="160"/>
      <c r="J53" s="71"/>
      <c r="K53" s="73"/>
      <c r="L53" s="260"/>
      <c r="M53" s="160"/>
      <c r="N53" s="71"/>
      <c r="O53" s="73"/>
      <c r="P53" s="260"/>
      <c r="Q53" s="160"/>
      <c r="R53" s="71"/>
      <c r="S53" s="73"/>
      <c r="T53" s="260"/>
      <c r="U53" s="160"/>
      <c r="V53" s="71"/>
      <c r="W53" s="73"/>
      <c r="X53" s="73"/>
      <c r="Y53" s="135"/>
      <c r="Z53" s="18"/>
    </row>
    <row r="54" spans="1:26" outlineLevel="1" x14ac:dyDescent="0.2">
      <c r="A54" s="67" t="str">
        <f>IF(A$53="&lt;Field Office&gt;", "Program Staff", CONCATENATE(A$53," Program Staff"))</f>
        <v>Program Staff</v>
      </c>
      <c r="B54" s="453"/>
      <c r="C54" s="446"/>
      <c r="D54" s="169"/>
      <c r="E54" s="79"/>
      <c r="F54" s="72"/>
      <c r="G54" s="73"/>
      <c r="H54" s="370"/>
      <c r="I54" s="160"/>
      <c r="J54" s="72"/>
      <c r="K54" s="73"/>
      <c r="L54" s="260"/>
      <c r="M54" s="160"/>
      <c r="N54" s="72"/>
      <c r="O54" s="73"/>
      <c r="P54" s="260"/>
      <c r="Q54" s="160"/>
      <c r="R54" s="72"/>
      <c r="S54" s="73"/>
      <c r="T54" s="260"/>
      <c r="U54" s="160"/>
      <c r="V54" s="72"/>
      <c r="W54" s="73"/>
      <c r="X54" s="73"/>
      <c r="Y54" s="135"/>
      <c r="Z54" s="18"/>
    </row>
    <row r="55" spans="1:26" outlineLevel="1" x14ac:dyDescent="0.2">
      <c r="A55" s="75"/>
      <c r="B55" s="451" t="s">
        <v>435</v>
      </c>
      <c r="C55" s="80"/>
      <c r="D55" s="169"/>
      <c r="E55" s="161"/>
      <c r="F55" s="70"/>
      <c r="G55" s="77"/>
      <c r="H55" s="371">
        <f t="shared" ref="H55:H60" si="30">ROUND(F55*G55,0)</f>
        <v>0</v>
      </c>
      <c r="I55" s="161"/>
      <c r="J55" s="70"/>
      <c r="K55" s="78">
        <f t="shared" ref="K55:K60" si="31">ROUND(G55*(100%+$M$3),0)</f>
        <v>0</v>
      </c>
      <c r="L55" s="203">
        <f t="shared" ref="L55:L60" si="32">ROUND(J55*K55,0)</f>
        <v>0</v>
      </c>
      <c r="M55" s="161"/>
      <c r="N55" s="70"/>
      <c r="O55" s="78">
        <f t="shared" ref="O55:O60" si="33">ROUND(K55*(100%+$M$3),0)</f>
        <v>0</v>
      </c>
      <c r="P55" s="203">
        <f t="shared" ref="P55:P60" si="34">ROUND(N55*O55,0)</f>
        <v>0</v>
      </c>
      <c r="Q55" s="161"/>
      <c r="R55" s="70"/>
      <c r="S55" s="78">
        <f t="shared" ref="S55:S60" si="35">ROUND(O55*(100%+$M$3),0)</f>
        <v>0</v>
      </c>
      <c r="T55" s="203">
        <f t="shared" ref="T55:T60" si="36">ROUND(R55*S55,0)</f>
        <v>0</v>
      </c>
      <c r="U55" s="161"/>
      <c r="V55" s="70"/>
      <c r="W55" s="78">
        <f t="shared" ref="W55:W60" si="37">ROUND(S55*(100%+$M$3),0)</f>
        <v>0</v>
      </c>
      <c r="X55" s="78">
        <f t="shared" ref="X55:X60" si="38">ROUND(V55*W55,0)</f>
        <v>0</v>
      </c>
      <c r="Y55" s="136">
        <f t="shared" ref="Y55:Y60" si="39">H55+L55+P55+T55+X55</f>
        <v>0</v>
      </c>
      <c r="Z55" s="20"/>
    </row>
    <row r="56" spans="1:26" outlineLevel="1" x14ac:dyDescent="0.2">
      <c r="A56" s="75"/>
      <c r="B56" s="451" t="s">
        <v>435</v>
      </c>
      <c r="C56" s="80"/>
      <c r="D56" s="169"/>
      <c r="E56" s="161"/>
      <c r="F56" s="70"/>
      <c r="G56" s="77"/>
      <c r="H56" s="371">
        <f t="shared" si="30"/>
        <v>0</v>
      </c>
      <c r="I56" s="161"/>
      <c r="J56" s="70"/>
      <c r="K56" s="78">
        <f t="shared" si="31"/>
        <v>0</v>
      </c>
      <c r="L56" s="203">
        <f t="shared" si="32"/>
        <v>0</v>
      </c>
      <c r="M56" s="161"/>
      <c r="N56" s="70"/>
      <c r="O56" s="78">
        <f t="shared" si="33"/>
        <v>0</v>
      </c>
      <c r="P56" s="203">
        <f t="shared" si="34"/>
        <v>0</v>
      </c>
      <c r="Q56" s="161"/>
      <c r="R56" s="70"/>
      <c r="S56" s="78">
        <f t="shared" si="35"/>
        <v>0</v>
      </c>
      <c r="T56" s="203">
        <f t="shared" si="36"/>
        <v>0</v>
      </c>
      <c r="U56" s="161"/>
      <c r="V56" s="70"/>
      <c r="W56" s="78">
        <f t="shared" si="37"/>
        <v>0</v>
      </c>
      <c r="X56" s="78">
        <f t="shared" si="38"/>
        <v>0</v>
      </c>
      <c r="Y56" s="136">
        <f t="shared" si="39"/>
        <v>0</v>
      </c>
      <c r="Z56" s="20"/>
    </row>
    <row r="57" spans="1:26" outlineLevel="1" x14ac:dyDescent="0.2">
      <c r="A57" s="75"/>
      <c r="B57" s="451" t="s">
        <v>435</v>
      </c>
      <c r="C57" s="83"/>
      <c r="D57" s="169"/>
      <c r="E57" s="161"/>
      <c r="F57" s="70"/>
      <c r="G57" s="77"/>
      <c r="H57" s="371">
        <f t="shared" si="30"/>
        <v>0</v>
      </c>
      <c r="I57" s="161"/>
      <c r="J57" s="70"/>
      <c r="K57" s="78">
        <f t="shared" si="31"/>
        <v>0</v>
      </c>
      <c r="L57" s="203">
        <f t="shared" si="32"/>
        <v>0</v>
      </c>
      <c r="M57" s="161"/>
      <c r="N57" s="70"/>
      <c r="O57" s="78">
        <f t="shared" si="33"/>
        <v>0</v>
      </c>
      <c r="P57" s="203">
        <f t="shared" si="34"/>
        <v>0</v>
      </c>
      <c r="Q57" s="161"/>
      <c r="R57" s="70"/>
      <c r="S57" s="78">
        <f t="shared" si="35"/>
        <v>0</v>
      </c>
      <c r="T57" s="203">
        <f t="shared" si="36"/>
        <v>0</v>
      </c>
      <c r="U57" s="161"/>
      <c r="V57" s="70"/>
      <c r="W57" s="78">
        <f t="shared" si="37"/>
        <v>0</v>
      </c>
      <c r="X57" s="78">
        <f t="shared" si="38"/>
        <v>0</v>
      </c>
      <c r="Y57" s="136">
        <f t="shared" si="39"/>
        <v>0</v>
      </c>
      <c r="Z57" s="20"/>
    </row>
    <row r="58" spans="1:26" outlineLevel="1" x14ac:dyDescent="0.2">
      <c r="A58" s="75"/>
      <c r="B58" s="451" t="s">
        <v>435</v>
      </c>
      <c r="C58" s="83"/>
      <c r="D58" s="169"/>
      <c r="E58" s="161"/>
      <c r="F58" s="70"/>
      <c r="G58" s="77"/>
      <c r="H58" s="371">
        <f t="shared" si="30"/>
        <v>0</v>
      </c>
      <c r="I58" s="161"/>
      <c r="J58" s="70"/>
      <c r="K58" s="78">
        <f t="shared" si="31"/>
        <v>0</v>
      </c>
      <c r="L58" s="203">
        <f t="shared" si="32"/>
        <v>0</v>
      </c>
      <c r="M58" s="161"/>
      <c r="N58" s="70"/>
      <c r="O58" s="78">
        <f t="shared" si="33"/>
        <v>0</v>
      </c>
      <c r="P58" s="203">
        <f t="shared" si="34"/>
        <v>0</v>
      </c>
      <c r="Q58" s="161"/>
      <c r="R58" s="70"/>
      <c r="S58" s="78">
        <f t="shared" si="35"/>
        <v>0</v>
      </c>
      <c r="T58" s="203">
        <f t="shared" si="36"/>
        <v>0</v>
      </c>
      <c r="U58" s="161"/>
      <c r="V58" s="70"/>
      <c r="W58" s="78">
        <f t="shared" si="37"/>
        <v>0</v>
      </c>
      <c r="X58" s="78">
        <f t="shared" si="38"/>
        <v>0</v>
      </c>
      <c r="Y58" s="136">
        <f t="shared" si="39"/>
        <v>0</v>
      </c>
      <c r="Z58" s="20"/>
    </row>
    <row r="59" spans="1:26" outlineLevel="1" x14ac:dyDescent="0.2">
      <c r="A59" s="75"/>
      <c r="B59" s="451" t="s">
        <v>435</v>
      </c>
      <c r="C59" s="83"/>
      <c r="D59" s="169"/>
      <c r="E59" s="161"/>
      <c r="F59" s="70"/>
      <c r="G59" s="77"/>
      <c r="H59" s="371">
        <f t="shared" si="30"/>
        <v>0</v>
      </c>
      <c r="I59" s="161"/>
      <c r="J59" s="70"/>
      <c r="K59" s="78">
        <f t="shared" si="31"/>
        <v>0</v>
      </c>
      <c r="L59" s="203">
        <f t="shared" si="32"/>
        <v>0</v>
      </c>
      <c r="M59" s="161"/>
      <c r="N59" s="70"/>
      <c r="O59" s="78">
        <f t="shared" si="33"/>
        <v>0</v>
      </c>
      <c r="P59" s="203">
        <f t="shared" si="34"/>
        <v>0</v>
      </c>
      <c r="Q59" s="161"/>
      <c r="R59" s="70"/>
      <c r="S59" s="78">
        <f t="shared" si="35"/>
        <v>0</v>
      </c>
      <c r="T59" s="203">
        <f t="shared" si="36"/>
        <v>0</v>
      </c>
      <c r="U59" s="161"/>
      <c r="V59" s="70"/>
      <c r="W59" s="78">
        <f t="shared" si="37"/>
        <v>0</v>
      </c>
      <c r="X59" s="78">
        <f t="shared" si="38"/>
        <v>0</v>
      </c>
      <c r="Y59" s="136">
        <f t="shared" si="39"/>
        <v>0</v>
      </c>
      <c r="Z59" s="20"/>
    </row>
    <row r="60" spans="1:26" outlineLevel="1" x14ac:dyDescent="0.2">
      <c r="A60" s="75"/>
      <c r="B60" s="451" t="s">
        <v>435</v>
      </c>
      <c r="C60" s="83"/>
      <c r="D60" s="169"/>
      <c r="E60" s="161"/>
      <c r="F60" s="70"/>
      <c r="G60" s="77"/>
      <c r="H60" s="371">
        <f t="shared" si="30"/>
        <v>0</v>
      </c>
      <c r="I60" s="161"/>
      <c r="J60" s="70"/>
      <c r="K60" s="78">
        <f t="shared" si="31"/>
        <v>0</v>
      </c>
      <c r="L60" s="203">
        <f t="shared" si="32"/>
        <v>0</v>
      </c>
      <c r="M60" s="161"/>
      <c r="N60" s="70"/>
      <c r="O60" s="78">
        <f t="shared" si="33"/>
        <v>0</v>
      </c>
      <c r="P60" s="203">
        <f t="shared" si="34"/>
        <v>0</v>
      </c>
      <c r="Q60" s="161"/>
      <c r="R60" s="70"/>
      <c r="S60" s="78">
        <f t="shared" si="35"/>
        <v>0</v>
      </c>
      <c r="T60" s="203">
        <f t="shared" si="36"/>
        <v>0</v>
      </c>
      <c r="U60" s="161"/>
      <c r="V60" s="70"/>
      <c r="W60" s="78">
        <f t="shared" si="37"/>
        <v>0</v>
      </c>
      <c r="X60" s="78">
        <f t="shared" si="38"/>
        <v>0</v>
      </c>
      <c r="Y60" s="136">
        <f t="shared" si="39"/>
        <v>0</v>
      </c>
      <c r="Z60" s="20"/>
    </row>
    <row r="61" spans="1:26" outlineLevel="1" x14ac:dyDescent="0.2">
      <c r="A61" s="75"/>
      <c r="B61" s="456"/>
      <c r="C61" s="83"/>
      <c r="D61" s="169"/>
      <c r="E61" s="161"/>
      <c r="F61" s="70"/>
      <c r="G61" s="77"/>
      <c r="H61" s="370"/>
      <c r="I61" s="161"/>
      <c r="J61" s="70"/>
      <c r="K61" s="73"/>
      <c r="L61" s="260"/>
      <c r="M61" s="161"/>
      <c r="N61" s="70"/>
      <c r="O61" s="73"/>
      <c r="P61" s="260"/>
      <c r="Q61" s="161"/>
      <c r="R61" s="70"/>
      <c r="S61" s="73"/>
      <c r="T61" s="260"/>
      <c r="U61" s="161"/>
      <c r="V61" s="70"/>
      <c r="W61" s="73"/>
      <c r="X61" s="73"/>
      <c r="Y61" s="135"/>
      <c r="Z61" s="20"/>
    </row>
    <row r="62" spans="1:26" outlineLevel="1" x14ac:dyDescent="0.2">
      <c r="A62" s="67" t="str">
        <f>IF(A$53="&lt;Field Office&gt;", "Operational Staff", CONCATENATE(A$53," Operational Staff"))</f>
        <v>Operational Staff</v>
      </c>
      <c r="B62" s="453"/>
      <c r="C62" s="446"/>
      <c r="D62" s="169"/>
      <c r="E62" s="74"/>
      <c r="F62" s="72"/>
      <c r="G62" s="73"/>
      <c r="H62" s="370"/>
      <c r="I62" s="160"/>
      <c r="J62" s="72"/>
      <c r="K62" s="73"/>
      <c r="L62" s="260"/>
      <c r="M62" s="160"/>
      <c r="N62" s="72"/>
      <c r="O62" s="73"/>
      <c r="P62" s="260"/>
      <c r="Q62" s="160"/>
      <c r="R62" s="72"/>
      <c r="S62" s="73"/>
      <c r="T62" s="260"/>
      <c r="U62" s="160"/>
      <c r="V62" s="72"/>
      <c r="W62" s="73"/>
      <c r="X62" s="73"/>
      <c r="Y62" s="135"/>
      <c r="Z62" s="18"/>
    </row>
    <row r="63" spans="1:26" outlineLevel="1" x14ac:dyDescent="0.2">
      <c r="A63" s="75"/>
      <c r="B63" s="451" t="s">
        <v>435</v>
      </c>
      <c r="C63" s="80"/>
      <c r="D63" s="169"/>
      <c r="E63" s="161"/>
      <c r="F63" s="70"/>
      <c r="G63" s="77"/>
      <c r="H63" s="371">
        <f>ROUND(F63*G63,0)</f>
        <v>0</v>
      </c>
      <c r="I63" s="161"/>
      <c r="J63" s="70"/>
      <c r="K63" s="78">
        <f t="shared" ref="K63:K70" si="40">ROUND(G63*(100%+$M$3),0)</f>
        <v>0</v>
      </c>
      <c r="L63" s="203">
        <f>ROUND(J63*K63,0)</f>
        <v>0</v>
      </c>
      <c r="M63" s="161"/>
      <c r="N63" s="70"/>
      <c r="O63" s="78">
        <f t="shared" ref="O63:O70" si="41">ROUND(K63*(100%+$M$3),0)</f>
        <v>0</v>
      </c>
      <c r="P63" s="203">
        <f>ROUND(N63*O63,0)</f>
        <v>0</v>
      </c>
      <c r="Q63" s="161"/>
      <c r="R63" s="70"/>
      <c r="S63" s="78">
        <f t="shared" ref="S63:S70" si="42">ROUND(O63*(100%+$M$3),0)</f>
        <v>0</v>
      </c>
      <c r="T63" s="203">
        <f>ROUND(R63*S63,0)</f>
        <v>0</v>
      </c>
      <c r="U63" s="161"/>
      <c r="V63" s="70"/>
      <c r="W63" s="78">
        <f t="shared" ref="W63:W70" si="43">ROUND(S63*(100%+$M$3),0)</f>
        <v>0</v>
      </c>
      <c r="X63" s="78">
        <f>ROUND(V63*W63,0)</f>
        <v>0</v>
      </c>
      <c r="Y63" s="136">
        <f t="shared" ref="Y63:Y70" si="44">H63+L63+P63+T63+X63</f>
        <v>0</v>
      </c>
      <c r="Z63" s="19"/>
    </row>
    <row r="64" spans="1:26" outlineLevel="1" x14ac:dyDescent="0.2">
      <c r="A64" s="75"/>
      <c r="B64" s="451" t="s">
        <v>435</v>
      </c>
      <c r="C64" s="80"/>
      <c r="D64" s="169"/>
      <c r="E64" s="161"/>
      <c r="F64" s="70"/>
      <c r="G64" s="77"/>
      <c r="H64" s="371">
        <f t="shared" ref="H64:H70" si="45">ROUND(F64*G64,0)</f>
        <v>0</v>
      </c>
      <c r="I64" s="161"/>
      <c r="J64" s="70"/>
      <c r="K64" s="78">
        <f t="shared" si="40"/>
        <v>0</v>
      </c>
      <c r="L64" s="203">
        <f t="shared" ref="L64:L70" si="46">ROUND(J64*K64,0)</f>
        <v>0</v>
      </c>
      <c r="M64" s="161"/>
      <c r="N64" s="70"/>
      <c r="O64" s="78">
        <f t="shared" si="41"/>
        <v>0</v>
      </c>
      <c r="P64" s="203">
        <f t="shared" ref="P64:P70" si="47">ROUND(N64*O64,0)</f>
        <v>0</v>
      </c>
      <c r="Q64" s="161"/>
      <c r="R64" s="70"/>
      <c r="S64" s="78">
        <f t="shared" si="42"/>
        <v>0</v>
      </c>
      <c r="T64" s="203">
        <f t="shared" ref="T64:T70" si="48">ROUND(R64*S64,0)</f>
        <v>0</v>
      </c>
      <c r="U64" s="161"/>
      <c r="V64" s="70"/>
      <c r="W64" s="78">
        <f t="shared" si="43"/>
        <v>0</v>
      </c>
      <c r="X64" s="78">
        <f t="shared" ref="X64:X70" si="49">ROUND(V64*W64,0)</f>
        <v>0</v>
      </c>
      <c r="Y64" s="136">
        <f t="shared" si="44"/>
        <v>0</v>
      </c>
      <c r="Z64" s="19"/>
    </row>
    <row r="65" spans="1:26" outlineLevel="1" x14ac:dyDescent="0.2">
      <c r="A65" s="75"/>
      <c r="B65" s="451" t="s">
        <v>435</v>
      </c>
      <c r="C65" s="80"/>
      <c r="D65" s="169"/>
      <c r="E65" s="161"/>
      <c r="F65" s="70"/>
      <c r="G65" s="77"/>
      <c r="H65" s="371">
        <f t="shared" si="45"/>
        <v>0</v>
      </c>
      <c r="I65" s="161"/>
      <c r="J65" s="70"/>
      <c r="K65" s="78">
        <f t="shared" si="40"/>
        <v>0</v>
      </c>
      <c r="L65" s="203">
        <f t="shared" si="46"/>
        <v>0</v>
      </c>
      <c r="M65" s="161"/>
      <c r="N65" s="70"/>
      <c r="O65" s="78">
        <f t="shared" si="41"/>
        <v>0</v>
      </c>
      <c r="P65" s="203">
        <f t="shared" si="47"/>
        <v>0</v>
      </c>
      <c r="Q65" s="161"/>
      <c r="R65" s="70"/>
      <c r="S65" s="78">
        <f t="shared" si="42"/>
        <v>0</v>
      </c>
      <c r="T65" s="203">
        <f t="shared" si="48"/>
        <v>0</v>
      </c>
      <c r="U65" s="161"/>
      <c r="V65" s="70"/>
      <c r="W65" s="78">
        <f t="shared" si="43"/>
        <v>0</v>
      </c>
      <c r="X65" s="78">
        <f t="shared" si="49"/>
        <v>0</v>
      </c>
      <c r="Y65" s="136">
        <f t="shared" si="44"/>
        <v>0</v>
      </c>
      <c r="Z65" s="19"/>
    </row>
    <row r="66" spans="1:26" outlineLevel="1" x14ac:dyDescent="0.2">
      <c r="A66" s="75"/>
      <c r="B66" s="451" t="s">
        <v>435</v>
      </c>
      <c r="C66" s="83"/>
      <c r="D66" s="169"/>
      <c r="E66" s="161"/>
      <c r="F66" s="70"/>
      <c r="G66" s="77"/>
      <c r="H66" s="371">
        <f t="shared" si="45"/>
        <v>0</v>
      </c>
      <c r="I66" s="161"/>
      <c r="J66" s="70"/>
      <c r="K66" s="78">
        <f t="shared" si="40"/>
        <v>0</v>
      </c>
      <c r="L66" s="203">
        <f t="shared" si="46"/>
        <v>0</v>
      </c>
      <c r="M66" s="161"/>
      <c r="N66" s="70"/>
      <c r="O66" s="78">
        <f t="shared" si="41"/>
        <v>0</v>
      </c>
      <c r="P66" s="203">
        <f t="shared" si="47"/>
        <v>0</v>
      </c>
      <c r="Q66" s="161"/>
      <c r="R66" s="70"/>
      <c r="S66" s="78">
        <f t="shared" si="42"/>
        <v>0</v>
      </c>
      <c r="T66" s="203">
        <f t="shared" si="48"/>
        <v>0</v>
      </c>
      <c r="U66" s="161"/>
      <c r="V66" s="70"/>
      <c r="W66" s="78">
        <f t="shared" si="43"/>
        <v>0</v>
      </c>
      <c r="X66" s="78">
        <f t="shared" si="49"/>
        <v>0</v>
      </c>
      <c r="Y66" s="136">
        <f t="shared" si="44"/>
        <v>0</v>
      </c>
      <c r="Z66" s="20"/>
    </row>
    <row r="67" spans="1:26" outlineLevel="1" x14ac:dyDescent="0.2">
      <c r="A67" s="75"/>
      <c r="B67" s="451" t="s">
        <v>435</v>
      </c>
      <c r="C67" s="80"/>
      <c r="D67" s="169"/>
      <c r="E67" s="161"/>
      <c r="F67" s="70"/>
      <c r="G67" s="77"/>
      <c r="H67" s="371">
        <f t="shared" si="45"/>
        <v>0</v>
      </c>
      <c r="I67" s="161"/>
      <c r="J67" s="70"/>
      <c r="K67" s="78">
        <f t="shared" si="40"/>
        <v>0</v>
      </c>
      <c r="L67" s="203">
        <f t="shared" si="46"/>
        <v>0</v>
      </c>
      <c r="M67" s="161"/>
      <c r="N67" s="70"/>
      <c r="O67" s="78">
        <f t="shared" si="41"/>
        <v>0</v>
      </c>
      <c r="P67" s="203">
        <f t="shared" si="47"/>
        <v>0</v>
      </c>
      <c r="Q67" s="161"/>
      <c r="R67" s="70"/>
      <c r="S67" s="78">
        <f t="shared" si="42"/>
        <v>0</v>
      </c>
      <c r="T67" s="203">
        <f t="shared" si="48"/>
        <v>0</v>
      </c>
      <c r="U67" s="161"/>
      <c r="V67" s="70"/>
      <c r="W67" s="78">
        <f t="shared" si="43"/>
        <v>0</v>
      </c>
      <c r="X67" s="78">
        <f t="shared" si="49"/>
        <v>0</v>
      </c>
      <c r="Y67" s="136">
        <f t="shared" si="44"/>
        <v>0</v>
      </c>
      <c r="Z67" s="19"/>
    </row>
    <row r="68" spans="1:26" outlineLevel="1" x14ac:dyDescent="0.2">
      <c r="A68" s="75"/>
      <c r="B68" s="451" t="s">
        <v>435</v>
      </c>
      <c r="C68" s="80"/>
      <c r="D68" s="169"/>
      <c r="E68" s="161"/>
      <c r="F68" s="70"/>
      <c r="G68" s="77"/>
      <c r="H68" s="371">
        <f t="shared" si="45"/>
        <v>0</v>
      </c>
      <c r="I68" s="161"/>
      <c r="J68" s="70"/>
      <c r="K68" s="78">
        <f t="shared" si="40"/>
        <v>0</v>
      </c>
      <c r="L68" s="203">
        <f t="shared" si="46"/>
        <v>0</v>
      </c>
      <c r="M68" s="161"/>
      <c r="N68" s="70"/>
      <c r="O68" s="78">
        <f t="shared" si="41"/>
        <v>0</v>
      </c>
      <c r="P68" s="203">
        <f t="shared" si="47"/>
        <v>0</v>
      </c>
      <c r="Q68" s="161"/>
      <c r="R68" s="70"/>
      <c r="S68" s="78">
        <f t="shared" si="42"/>
        <v>0</v>
      </c>
      <c r="T68" s="203">
        <f t="shared" si="48"/>
        <v>0</v>
      </c>
      <c r="U68" s="161"/>
      <c r="V68" s="70"/>
      <c r="W68" s="78">
        <f t="shared" si="43"/>
        <v>0</v>
      </c>
      <c r="X68" s="78">
        <f t="shared" si="49"/>
        <v>0</v>
      </c>
      <c r="Y68" s="136">
        <f t="shared" si="44"/>
        <v>0</v>
      </c>
      <c r="Z68" s="22"/>
    </row>
    <row r="69" spans="1:26" outlineLevel="1" x14ac:dyDescent="0.2">
      <c r="A69" s="75"/>
      <c r="B69" s="451" t="s">
        <v>435</v>
      </c>
      <c r="C69" s="80"/>
      <c r="D69" s="169"/>
      <c r="E69" s="161"/>
      <c r="F69" s="70"/>
      <c r="G69" s="77"/>
      <c r="H69" s="371">
        <f t="shared" si="45"/>
        <v>0</v>
      </c>
      <c r="I69" s="161"/>
      <c r="J69" s="70"/>
      <c r="K69" s="78">
        <f t="shared" si="40"/>
        <v>0</v>
      </c>
      <c r="L69" s="203">
        <f t="shared" si="46"/>
        <v>0</v>
      </c>
      <c r="M69" s="161"/>
      <c r="N69" s="70"/>
      <c r="O69" s="78">
        <f t="shared" si="41"/>
        <v>0</v>
      </c>
      <c r="P69" s="203">
        <f t="shared" si="47"/>
        <v>0</v>
      </c>
      <c r="Q69" s="161"/>
      <c r="R69" s="70"/>
      <c r="S69" s="78">
        <f t="shared" si="42"/>
        <v>0</v>
      </c>
      <c r="T69" s="203">
        <f t="shared" si="48"/>
        <v>0</v>
      </c>
      <c r="U69" s="161"/>
      <c r="V69" s="70"/>
      <c r="W69" s="78">
        <f t="shared" si="43"/>
        <v>0</v>
      </c>
      <c r="X69" s="78">
        <f t="shared" si="49"/>
        <v>0</v>
      </c>
      <c r="Y69" s="136">
        <f t="shared" si="44"/>
        <v>0</v>
      </c>
      <c r="Z69" s="19"/>
    </row>
    <row r="70" spans="1:26" outlineLevel="1" x14ac:dyDescent="0.2">
      <c r="A70" s="75"/>
      <c r="B70" s="451" t="s">
        <v>435</v>
      </c>
      <c r="C70" s="80"/>
      <c r="D70" s="169"/>
      <c r="E70" s="161"/>
      <c r="F70" s="70"/>
      <c r="G70" s="77"/>
      <c r="H70" s="371">
        <f t="shared" si="45"/>
        <v>0</v>
      </c>
      <c r="I70" s="161"/>
      <c r="J70" s="70"/>
      <c r="K70" s="78">
        <f t="shared" si="40"/>
        <v>0</v>
      </c>
      <c r="L70" s="203">
        <f t="shared" si="46"/>
        <v>0</v>
      </c>
      <c r="M70" s="161"/>
      <c r="N70" s="70"/>
      <c r="O70" s="78">
        <f t="shared" si="41"/>
        <v>0</v>
      </c>
      <c r="P70" s="203">
        <f t="shared" si="47"/>
        <v>0</v>
      </c>
      <c r="Q70" s="161"/>
      <c r="R70" s="70"/>
      <c r="S70" s="78">
        <f t="shared" si="42"/>
        <v>0</v>
      </c>
      <c r="T70" s="203">
        <f t="shared" si="48"/>
        <v>0</v>
      </c>
      <c r="U70" s="161"/>
      <c r="V70" s="70"/>
      <c r="W70" s="78">
        <f t="shared" si="43"/>
        <v>0</v>
      </c>
      <c r="X70" s="78">
        <f t="shared" si="49"/>
        <v>0</v>
      </c>
      <c r="Y70" s="136">
        <f t="shared" si="44"/>
        <v>0</v>
      </c>
      <c r="Z70" s="20"/>
    </row>
    <row r="71" spans="1:26" outlineLevel="1" x14ac:dyDescent="0.2">
      <c r="A71" s="80"/>
      <c r="B71" s="80"/>
      <c r="C71" s="178"/>
      <c r="D71" s="179"/>
      <c r="E71" s="79"/>
      <c r="F71" s="70"/>
      <c r="G71" s="77"/>
      <c r="H71" s="370"/>
      <c r="I71" s="161"/>
      <c r="J71" s="70"/>
      <c r="K71" s="73"/>
      <c r="L71" s="260"/>
      <c r="M71" s="161"/>
      <c r="N71" s="70"/>
      <c r="O71" s="73"/>
      <c r="P71" s="260"/>
      <c r="Q71" s="161"/>
      <c r="R71" s="70"/>
      <c r="S71" s="73"/>
      <c r="T71" s="260"/>
      <c r="U71" s="161"/>
      <c r="V71" s="70"/>
      <c r="W71" s="73"/>
      <c r="X71" s="73"/>
      <c r="Y71" s="135"/>
      <c r="Z71" s="10"/>
    </row>
    <row r="72" spans="1:26" s="3" customFormat="1" outlineLevel="1" x14ac:dyDescent="0.2">
      <c r="A72" s="111" t="s">
        <v>84</v>
      </c>
      <c r="B72" s="111"/>
      <c r="C72" s="192"/>
      <c r="D72" s="193"/>
      <c r="E72" s="115"/>
      <c r="F72" s="112"/>
      <c r="G72" s="113"/>
      <c r="H72" s="372">
        <f>SUM(H31:H71)</f>
        <v>0</v>
      </c>
      <c r="I72" s="187"/>
      <c r="J72" s="112"/>
      <c r="K72" s="113"/>
      <c r="L72" s="261">
        <f>SUM(L31:L71)</f>
        <v>0</v>
      </c>
      <c r="M72" s="187"/>
      <c r="N72" s="112"/>
      <c r="O72" s="113"/>
      <c r="P72" s="261">
        <f>SUM(P31:P71)</f>
        <v>0</v>
      </c>
      <c r="Q72" s="187"/>
      <c r="R72" s="112"/>
      <c r="S72" s="113"/>
      <c r="T72" s="261">
        <f>SUM(T31:T71)</f>
        <v>0</v>
      </c>
      <c r="U72" s="187"/>
      <c r="V72" s="112"/>
      <c r="W72" s="113"/>
      <c r="X72" s="114">
        <f>SUM(X31:X71)</f>
        <v>0</v>
      </c>
      <c r="Y72" s="137">
        <f>SUM(Y31:Y71)</f>
        <v>0</v>
      </c>
      <c r="Z72" s="21" t="str">
        <f>IF(SUM(H72,L72,P72,T72,X72)=Y72,"Ties", "Doesn't Foot")</f>
        <v>Ties</v>
      </c>
    </row>
    <row r="73" spans="1:26" outlineLevel="1" x14ac:dyDescent="0.2">
      <c r="A73" s="84"/>
      <c r="B73" s="84"/>
      <c r="C73" s="171"/>
      <c r="D73" s="172"/>
      <c r="E73" s="88"/>
      <c r="F73" s="85"/>
      <c r="G73" s="86"/>
      <c r="H73" s="374"/>
      <c r="I73" s="162"/>
      <c r="J73" s="85"/>
      <c r="K73" s="86"/>
      <c r="L73" s="266"/>
      <c r="M73" s="162"/>
      <c r="N73" s="85"/>
      <c r="O73" s="86"/>
      <c r="P73" s="266"/>
      <c r="Q73" s="162"/>
      <c r="R73" s="85"/>
      <c r="S73" s="86"/>
      <c r="T73" s="266"/>
      <c r="U73" s="162"/>
      <c r="V73" s="85"/>
      <c r="W73" s="86"/>
      <c r="X73" s="87"/>
      <c r="Y73" s="139"/>
      <c r="Z73" s="11"/>
    </row>
    <row r="74" spans="1:26" s="3" customFormat="1" ht="13.5" thickBot="1" x14ac:dyDescent="0.25">
      <c r="A74" s="44" t="s">
        <v>85</v>
      </c>
      <c r="B74" s="44"/>
      <c r="C74" s="173"/>
      <c r="D74" s="174"/>
      <c r="E74" s="48"/>
      <c r="F74" s="45"/>
      <c r="G74" s="46"/>
      <c r="H74" s="375">
        <f>H30+H72</f>
        <v>0</v>
      </c>
      <c r="I74" s="163"/>
      <c r="J74" s="45"/>
      <c r="K74" s="46"/>
      <c r="L74" s="251">
        <f>L30+L72</f>
        <v>0</v>
      </c>
      <c r="M74" s="163"/>
      <c r="N74" s="45"/>
      <c r="O74" s="46"/>
      <c r="P74" s="251">
        <f>P30+P72</f>
        <v>0</v>
      </c>
      <c r="Q74" s="163"/>
      <c r="R74" s="45"/>
      <c r="S74" s="46"/>
      <c r="T74" s="251">
        <f>T30+T72</f>
        <v>0</v>
      </c>
      <c r="U74" s="163"/>
      <c r="V74" s="45"/>
      <c r="W74" s="46"/>
      <c r="X74" s="47">
        <f>X30+X72</f>
        <v>0</v>
      </c>
      <c r="Y74" s="140">
        <f>Y30+Y72</f>
        <v>0</v>
      </c>
      <c r="Z74" t="str">
        <f>IF(SUM(H74,L74,P74,T74,X74)=Y74,"Ties", "ERROR")</f>
        <v>Ties</v>
      </c>
    </row>
    <row r="75" spans="1:26" s="319" customFormat="1" ht="13.5" thickBot="1" x14ac:dyDescent="0.25">
      <c r="A75" s="315"/>
      <c r="B75" s="315"/>
      <c r="C75" s="316"/>
      <c r="D75" s="316"/>
      <c r="E75" s="317"/>
      <c r="F75" s="316"/>
      <c r="G75" s="316"/>
      <c r="H75" s="376"/>
      <c r="I75" s="317"/>
      <c r="J75" s="316"/>
      <c r="K75" s="316"/>
      <c r="L75" s="318"/>
      <c r="M75" s="317"/>
      <c r="N75" s="316"/>
      <c r="O75" s="316"/>
      <c r="P75" s="318"/>
      <c r="Q75" s="317"/>
      <c r="R75" s="316"/>
      <c r="S75" s="316"/>
      <c r="T75" s="318"/>
      <c r="U75" s="317"/>
      <c r="V75" s="316"/>
      <c r="W75" s="316"/>
      <c r="X75" s="318"/>
      <c r="Y75" s="318"/>
      <c r="Z75"/>
    </row>
    <row r="76" spans="1:26" s="1" customFormat="1" outlineLevel="1" x14ac:dyDescent="0.2">
      <c r="A76" s="41" t="s">
        <v>36</v>
      </c>
      <c r="B76" s="41"/>
      <c r="C76" s="40"/>
      <c r="D76" s="40"/>
      <c r="E76" s="29"/>
      <c r="F76" s="30"/>
      <c r="G76" s="31"/>
      <c r="H76" s="367"/>
      <c r="I76" s="29"/>
      <c r="J76" s="30"/>
      <c r="K76" s="31"/>
      <c r="L76" s="32"/>
      <c r="M76" s="29"/>
      <c r="N76" s="30"/>
      <c r="O76" s="31"/>
      <c r="P76" s="32"/>
      <c r="Q76" s="29"/>
      <c r="R76" s="30"/>
      <c r="S76" s="31"/>
      <c r="T76" s="32"/>
      <c r="U76" s="29"/>
      <c r="V76" s="30"/>
      <c r="W76" s="31"/>
      <c r="X76" s="32"/>
      <c r="Y76" s="32"/>
      <c r="Z76"/>
    </row>
    <row r="77" spans="1:26" outlineLevel="1" x14ac:dyDescent="0.2">
      <c r="A77" s="89"/>
      <c r="B77" s="457"/>
      <c r="C77" s="164"/>
      <c r="D77" s="165"/>
      <c r="E77" s="268"/>
      <c r="F77" s="269"/>
      <c r="G77" s="91"/>
      <c r="H77" s="377"/>
      <c r="I77" s="159"/>
      <c r="J77" s="343"/>
      <c r="K77" s="91"/>
      <c r="L77" s="249"/>
      <c r="M77" s="159"/>
      <c r="N77" s="90"/>
      <c r="O77" s="91"/>
      <c r="P77" s="249"/>
      <c r="Q77" s="159"/>
      <c r="R77" s="90"/>
      <c r="S77" s="91"/>
      <c r="T77" s="249"/>
      <c r="U77" s="159"/>
      <c r="V77" s="90"/>
      <c r="W77" s="91"/>
      <c r="X77" s="91"/>
      <c r="Y77" s="141"/>
    </row>
    <row r="78" spans="1:26" outlineLevel="1" x14ac:dyDescent="0.2">
      <c r="A78" s="75"/>
      <c r="B78" s="459" t="s">
        <v>439</v>
      </c>
      <c r="C78" s="168"/>
      <c r="D78" s="267"/>
      <c r="E78" s="270"/>
      <c r="F78" s="272"/>
      <c r="G78" s="78">
        <f>H72</f>
        <v>0</v>
      </c>
      <c r="H78" s="371">
        <f>ROUND(F78*G78,0)</f>
        <v>0</v>
      </c>
      <c r="I78" s="270"/>
      <c r="J78" s="272"/>
      <c r="K78" s="78">
        <f>L72</f>
        <v>0</v>
      </c>
      <c r="L78" s="203">
        <f>ROUND(J78*K78,0)</f>
        <v>0</v>
      </c>
      <c r="M78" s="270"/>
      <c r="N78" s="320"/>
      <c r="O78" s="78">
        <f>P72</f>
        <v>0</v>
      </c>
      <c r="P78" s="203">
        <f>ROUND(N78*O78,0)</f>
        <v>0</v>
      </c>
      <c r="Q78" s="270"/>
      <c r="R78" s="320"/>
      <c r="S78" s="78">
        <f>T72</f>
        <v>0</v>
      </c>
      <c r="T78" s="203">
        <f>ROUND(R78*S78,0)</f>
        <v>0</v>
      </c>
      <c r="U78" s="270"/>
      <c r="V78" s="93"/>
      <c r="W78" s="78">
        <f>X72</f>
        <v>0</v>
      </c>
      <c r="X78" s="78">
        <f>ROUND(V78*W78,0)</f>
        <v>0</v>
      </c>
      <c r="Y78" s="136">
        <f>H78+L78+P78+T78+X78</f>
        <v>0</v>
      </c>
    </row>
    <row r="79" spans="1:26" outlineLevel="1" x14ac:dyDescent="0.2">
      <c r="A79" s="75"/>
      <c r="B79" s="459" t="s">
        <v>439</v>
      </c>
      <c r="C79" s="168"/>
      <c r="D79" s="267"/>
      <c r="E79" s="270"/>
      <c r="F79" s="272"/>
      <c r="G79" s="78">
        <f>H72</f>
        <v>0</v>
      </c>
      <c r="H79" s="371">
        <f t="shared" ref="H79:H91" si="50">ROUND(F79*G79,0)</f>
        <v>0</v>
      </c>
      <c r="I79" s="270"/>
      <c r="J79" s="272"/>
      <c r="K79" s="78">
        <f>L72</f>
        <v>0</v>
      </c>
      <c r="L79" s="203">
        <f>ROUND(J79*K79,0)</f>
        <v>0</v>
      </c>
      <c r="M79" s="270"/>
      <c r="N79" s="320"/>
      <c r="O79" s="78">
        <f>P72</f>
        <v>0</v>
      </c>
      <c r="P79" s="203">
        <f t="shared" ref="P79:P91" si="51">ROUND(N79*O79,0)</f>
        <v>0</v>
      </c>
      <c r="Q79" s="270"/>
      <c r="R79" s="320"/>
      <c r="S79" s="78">
        <f>T72</f>
        <v>0</v>
      </c>
      <c r="T79" s="203">
        <f t="shared" ref="T79:T91" si="52">ROUND(R79*S79,0)</f>
        <v>0</v>
      </c>
      <c r="U79" s="270"/>
      <c r="V79" s="93"/>
      <c r="W79" s="78">
        <f>X72</f>
        <v>0</v>
      </c>
      <c r="X79" s="78">
        <f t="shared" ref="X79:X91" si="53">ROUND(V79*W79,0)</f>
        <v>0</v>
      </c>
      <c r="Y79" s="136">
        <f t="shared" ref="Y79:Y91" si="54">H79+L79+P79+T79+X79</f>
        <v>0</v>
      </c>
    </row>
    <row r="80" spans="1:26" outlineLevel="1" x14ac:dyDescent="0.2">
      <c r="A80" s="75"/>
      <c r="B80" s="459" t="s">
        <v>439</v>
      </c>
      <c r="C80" s="168"/>
      <c r="D80" s="267"/>
      <c r="E80" s="270"/>
      <c r="F80" s="272"/>
      <c r="G80" s="274">
        <f>H30</f>
        <v>0</v>
      </c>
      <c r="H80" s="371">
        <f t="shared" si="50"/>
        <v>0</v>
      </c>
      <c r="I80" s="270"/>
      <c r="J80" s="272"/>
      <c r="K80" s="274">
        <f>L30</f>
        <v>0</v>
      </c>
      <c r="L80" s="203">
        <f>ROUND(J80*K80,0)</f>
        <v>0</v>
      </c>
      <c r="M80" s="270"/>
      <c r="N80" s="330"/>
      <c r="O80" s="274">
        <f>P30</f>
        <v>0</v>
      </c>
      <c r="P80" s="203">
        <f t="shared" si="51"/>
        <v>0</v>
      </c>
      <c r="Q80" s="270"/>
      <c r="R80" s="320"/>
      <c r="S80" s="274">
        <f>T30</f>
        <v>0</v>
      </c>
      <c r="T80" s="203">
        <f t="shared" si="52"/>
        <v>0</v>
      </c>
      <c r="U80" s="270"/>
      <c r="V80" s="93"/>
      <c r="W80" s="274">
        <f>X30</f>
        <v>0</v>
      </c>
      <c r="X80" s="78">
        <f t="shared" si="53"/>
        <v>0</v>
      </c>
      <c r="Y80" s="136">
        <f t="shared" si="54"/>
        <v>0</v>
      </c>
    </row>
    <row r="81" spans="1:26" outlineLevel="1" x14ac:dyDescent="0.2">
      <c r="A81" s="75"/>
      <c r="B81" s="459" t="s">
        <v>439</v>
      </c>
      <c r="C81" s="168"/>
      <c r="D81" s="267"/>
      <c r="E81" s="270"/>
      <c r="F81" s="281"/>
      <c r="G81" s="278"/>
      <c r="H81" s="371">
        <f t="shared" si="50"/>
        <v>0</v>
      </c>
      <c r="I81" s="270"/>
      <c r="J81" s="42"/>
      <c r="K81" s="278"/>
      <c r="L81" s="203">
        <f>ROUND(J81*K81,0)</f>
        <v>0</v>
      </c>
      <c r="M81" s="270"/>
      <c r="N81" s="271"/>
      <c r="O81" s="278"/>
      <c r="P81" s="203">
        <f t="shared" si="51"/>
        <v>0</v>
      </c>
      <c r="Q81" s="270"/>
      <c r="R81" s="70"/>
      <c r="S81" s="77"/>
      <c r="T81" s="203">
        <f t="shared" si="52"/>
        <v>0</v>
      </c>
      <c r="U81" s="270"/>
      <c r="V81" s="70"/>
      <c r="W81" s="77"/>
      <c r="X81" s="78">
        <f t="shared" si="53"/>
        <v>0</v>
      </c>
      <c r="Y81" s="136">
        <f t="shared" si="54"/>
        <v>0</v>
      </c>
    </row>
    <row r="82" spans="1:26" outlineLevel="1" x14ac:dyDescent="0.2">
      <c r="A82" s="75"/>
      <c r="B82" s="459" t="s">
        <v>439</v>
      </c>
      <c r="C82" s="168"/>
      <c r="D82" s="267"/>
      <c r="E82" s="270"/>
      <c r="F82" s="271"/>
      <c r="G82" s="278"/>
      <c r="H82" s="371">
        <f t="shared" si="50"/>
        <v>0</v>
      </c>
      <c r="I82" s="270"/>
      <c r="J82" s="271"/>
      <c r="K82" s="278"/>
      <c r="L82" s="203">
        <f t="shared" ref="L82:L91" si="55">ROUND(J82*K82,0)</f>
        <v>0</v>
      </c>
      <c r="M82" s="270"/>
      <c r="N82" s="271"/>
      <c r="O82" s="278"/>
      <c r="P82" s="203">
        <f t="shared" si="51"/>
        <v>0</v>
      </c>
      <c r="Q82" s="270"/>
      <c r="R82" s="70"/>
      <c r="S82" s="77"/>
      <c r="T82" s="203">
        <f t="shared" si="52"/>
        <v>0</v>
      </c>
      <c r="U82" s="270"/>
      <c r="V82" s="70"/>
      <c r="W82" s="77"/>
      <c r="X82" s="78">
        <f t="shared" si="53"/>
        <v>0</v>
      </c>
      <c r="Y82" s="136">
        <f t="shared" si="54"/>
        <v>0</v>
      </c>
    </row>
    <row r="83" spans="1:26" outlineLevel="1" x14ac:dyDescent="0.2">
      <c r="A83" s="75"/>
      <c r="B83" s="459" t="s">
        <v>439</v>
      </c>
      <c r="C83" s="168"/>
      <c r="D83" s="267"/>
      <c r="E83" s="270"/>
      <c r="F83" s="271"/>
      <c r="G83" s="278"/>
      <c r="H83" s="371">
        <f t="shared" si="50"/>
        <v>0</v>
      </c>
      <c r="I83" s="270"/>
      <c r="J83" s="271"/>
      <c r="K83" s="278"/>
      <c r="L83" s="203">
        <f>ROUND(J83*K83,0)</f>
        <v>0</v>
      </c>
      <c r="M83" s="270"/>
      <c r="N83" s="271"/>
      <c r="O83" s="278"/>
      <c r="P83" s="203">
        <f t="shared" si="51"/>
        <v>0</v>
      </c>
      <c r="Q83" s="270"/>
      <c r="R83" s="70"/>
      <c r="S83" s="77"/>
      <c r="T83" s="203">
        <f t="shared" si="52"/>
        <v>0</v>
      </c>
      <c r="U83" s="270"/>
      <c r="V83" s="70"/>
      <c r="W83" s="77"/>
      <c r="X83" s="78">
        <f t="shared" si="53"/>
        <v>0</v>
      </c>
      <c r="Y83" s="136">
        <f t="shared" si="54"/>
        <v>0</v>
      </c>
    </row>
    <row r="84" spans="1:26" outlineLevel="1" x14ac:dyDescent="0.2">
      <c r="A84" s="75"/>
      <c r="B84" s="459" t="s">
        <v>439</v>
      </c>
      <c r="C84" s="168"/>
      <c r="D84" s="267"/>
      <c r="E84" s="270"/>
      <c r="F84" s="42"/>
      <c r="G84" s="278"/>
      <c r="H84" s="371">
        <f t="shared" si="50"/>
        <v>0</v>
      </c>
      <c r="I84" s="270"/>
      <c r="J84" s="42"/>
      <c r="K84" s="278"/>
      <c r="L84" s="203">
        <f t="shared" si="55"/>
        <v>0</v>
      </c>
      <c r="M84" s="270"/>
      <c r="N84" s="42"/>
      <c r="O84" s="278"/>
      <c r="P84" s="203">
        <f t="shared" si="51"/>
        <v>0</v>
      </c>
      <c r="Q84" s="270"/>
      <c r="R84" s="72"/>
      <c r="S84" s="77"/>
      <c r="T84" s="203">
        <f t="shared" si="52"/>
        <v>0</v>
      </c>
      <c r="U84" s="270"/>
      <c r="V84" s="72"/>
      <c r="W84" s="77"/>
      <c r="X84" s="78">
        <f t="shared" si="53"/>
        <v>0</v>
      </c>
      <c r="Y84" s="136">
        <f t="shared" si="54"/>
        <v>0</v>
      </c>
    </row>
    <row r="85" spans="1:26" outlineLevel="1" x14ac:dyDescent="0.2">
      <c r="A85" s="75"/>
      <c r="B85" s="459" t="s">
        <v>439</v>
      </c>
      <c r="C85" s="168"/>
      <c r="D85" s="267"/>
      <c r="E85" s="270"/>
      <c r="F85" s="43"/>
      <c r="G85" s="279"/>
      <c r="H85" s="371">
        <f t="shared" si="50"/>
        <v>0</v>
      </c>
      <c r="I85" s="270"/>
      <c r="J85" s="43"/>
      <c r="K85" s="279"/>
      <c r="L85" s="203">
        <f t="shared" si="55"/>
        <v>0</v>
      </c>
      <c r="M85" s="270"/>
      <c r="N85" s="43"/>
      <c r="O85" s="278"/>
      <c r="P85" s="203">
        <f t="shared" si="51"/>
        <v>0</v>
      </c>
      <c r="Q85" s="270"/>
      <c r="R85" s="71"/>
      <c r="S85" s="73"/>
      <c r="T85" s="203">
        <f t="shared" si="52"/>
        <v>0</v>
      </c>
      <c r="U85" s="270"/>
      <c r="V85" s="71"/>
      <c r="W85" s="73"/>
      <c r="X85" s="78">
        <f t="shared" si="53"/>
        <v>0</v>
      </c>
      <c r="Y85" s="136">
        <f t="shared" si="54"/>
        <v>0</v>
      </c>
    </row>
    <row r="86" spans="1:26" outlineLevel="1" x14ac:dyDescent="0.2">
      <c r="A86" s="75"/>
      <c r="B86" s="459" t="s">
        <v>439</v>
      </c>
      <c r="C86" s="168"/>
      <c r="D86" s="267"/>
      <c r="E86" s="270"/>
      <c r="F86" s="43"/>
      <c r="G86" s="279"/>
      <c r="H86" s="371">
        <f t="shared" si="50"/>
        <v>0</v>
      </c>
      <c r="I86" s="270"/>
      <c r="J86" s="43"/>
      <c r="K86" s="279"/>
      <c r="L86" s="203">
        <f t="shared" si="55"/>
        <v>0</v>
      </c>
      <c r="M86" s="270"/>
      <c r="N86" s="43"/>
      <c r="O86" s="278"/>
      <c r="P86" s="203">
        <f t="shared" si="51"/>
        <v>0</v>
      </c>
      <c r="Q86" s="270"/>
      <c r="R86" s="71"/>
      <c r="S86" s="73"/>
      <c r="T86" s="203">
        <f t="shared" si="52"/>
        <v>0</v>
      </c>
      <c r="U86" s="270"/>
      <c r="V86" s="71"/>
      <c r="W86" s="73"/>
      <c r="X86" s="78">
        <f t="shared" si="53"/>
        <v>0</v>
      </c>
      <c r="Y86" s="136">
        <f t="shared" si="54"/>
        <v>0</v>
      </c>
    </row>
    <row r="87" spans="1:26" outlineLevel="1" x14ac:dyDescent="0.2">
      <c r="A87" s="75"/>
      <c r="B87" s="459" t="s">
        <v>439</v>
      </c>
      <c r="C87" s="168"/>
      <c r="D87" s="267"/>
      <c r="E87" s="270"/>
      <c r="F87" s="43"/>
      <c r="G87" s="278"/>
      <c r="H87" s="371">
        <f t="shared" si="50"/>
        <v>0</v>
      </c>
      <c r="I87" s="270"/>
      <c r="J87" s="43"/>
      <c r="K87" s="278"/>
      <c r="L87" s="203">
        <f t="shared" si="55"/>
        <v>0</v>
      </c>
      <c r="M87" s="270"/>
      <c r="N87" s="43"/>
      <c r="O87" s="278"/>
      <c r="P87" s="203">
        <f t="shared" si="51"/>
        <v>0</v>
      </c>
      <c r="Q87" s="270"/>
      <c r="R87" s="71"/>
      <c r="S87" s="77"/>
      <c r="T87" s="203">
        <f t="shared" si="52"/>
        <v>0</v>
      </c>
      <c r="U87" s="270"/>
      <c r="V87" s="71"/>
      <c r="W87" s="77"/>
      <c r="X87" s="78">
        <f t="shared" si="53"/>
        <v>0</v>
      </c>
      <c r="Y87" s="136">
        <f t="shared" si="54"/>
        <v>0</v>
      </c>
    </row>
    <row r="88" spans="1:26" outlineLevel="1" x14ac:dyDescent="0.2">
      <c r="A88" s="75"/>
      <c r="B88" s="459" t="s">
        <v>439</v>
      </c>
      <c r="C88" s="168"/>
      <c r="D88" s="267"/>
      <c r="E88" s="270"/>
      <c r="F88" s="43"/>
      <c r="G88" s="278"/>
      <c r="H88" s="371">
        <f t="shared" si="50"/>
        <v>0</v>
      </c>
      <c r="I88" s="270"/>
      <c r="J88" s="43"/>
      <c r="K88" s="278"/>
      <c r="L88" s="203">
        <f t="shared" si="55"/>
        <v>0</v>
      </c>
      <c r="M88" s="270"/>
      <c r="N88" s="43"/>
      <c r="O88" s="278"/>
      <c r="P88" s="203">
        <f t="shared" si="51"/>
        <v>0</v>
      </c>
      <c r="Q88" s="270"/>
      <c r="R88" s="71"/>
      <c r="S88" s="77"/>
      <c r="T88" s="203">
        <f t="shared" si="52"/>
        <v>0</v>
      </c>
      <c r="U88" s="270"/>
      <c r="V88" s="71"/>
      <c r="W88" s="77"/>
      <c r="X88" s="78">
        <f t="shared" si="53"/>
        <v>0</v>
      </c>
      <c r="Y88" s="136">
        <f t="shared" si="54"/>
        <v>0</v>
      </c>
    </row>
    <row r="89" spans="1:26" outlineLevel="1" x14ac:dyDescent="0.2">
      <c r="A89" s="75"/>
      <c r="B89" s="459" t="s">
        <v>439</v>
      </c>
      <c r="C89" s="168"/>
      <c r="D89" s="267"/>
      <c r="E89" s="270"/>
      <c r="F89" s="43"/>
      <c r="G89" s="278"/>
      <c r="H89" s="371">
        <f t="shared" si="50"/>
        <v>0</v>
      </c>
      <c r="I89" s="270"/>
      <c r="J89" s="43"/>
      <c r="K89" s="278"/>
      <c r="L89" s="203">
        <f t="shared" si="55"/>
        <v>0</v>
      </c>
      <c r="M89" s="270"/>
      <c r="N89" s="43"/>
      <c r="O89" s="77"/>
      <c r="P89" s="203">
        <f t="shared" si="51"/>
        <v>0</v>
      </c>
      <c r="Q89" s="270"/>
      <c r="R89" s="71"/>
      <c r="S89" s="77"/>
      <c r="T89" s="203">
        <f t="shared" si="52"/>
        <v>0</v>
      </c>
      <c r="U89" s="270"/>
      <c r="V89" s="71"/>
      <c r="W89" s="77"/>
      <c r="X89" s="78">
        <f t="shared" si="53"/>
        <v>0</v>
      </c>
      <c r="Y89" s="136">
        <f t="shared" si="54"/>
        <v>0</v>
      </c>
    </row>
    <row r="90" spans="1:26" outlineLevel="1" x14ac:dyDescent="0.2">
      <c r="A90" s="75"/>
      <c r="B90" s="459" t="s">
        <v>439</v>
      </c>
      <c r="C90" s="168"/>
      <c r="D90" s="267"/>
      <c r="E90" s="270"/>
      <c r="F90" s="329"/>
      <c r="G90" s="278"/>
      <c r="H90" s="371">
        <f t="shared" si="50"/>
        <v>0</v>
      </c>
      <c r="I90" s="270"/>
      <c r="J90" s="43"/>
      <c r="K90" s="280">
        <f>ROUND(G90*(100%+$M$4),0)</f>
        <v>0</v>
      </c>
      <c r="L90" s="203">
        <f t="shared" si="55"/>
        <v>0</v>
      </c>
      <c r="M90" s="270"/>
      <c r="N90" s="43"/>
      <c r="O90" s="78">
        <f>ROUND(K90*(100%+$M$4),0)</f>
        <v>0</v>
      </c>
      <c r="P90" s="203">
        <f t="shared" si="51"/>
        <v>0</v>
      </c>
      <c r="Q90" s="270"/>
      <c r="R90" s="71"/>
      <c r="S90" s="78">
        <f>ROUND(O90*(100%+$M$4),0)</f>
        <v>0</v>
      </c>
      <c r="T90" s="203">
        <f t="shared" si="52"/>
        <v>0</v>
      </c>
      <c r="U90" s="270"/>
      <c r="V90" s="71"/>
      <c r="W90" s="78">
        <f>ROUND(S90*(100%+$M$4),0)</f>
        <v>0</v>
      </c>
      <c r="X90" s="78">
        <f t="shared" si="53"/>
        <v>0</v>
      </c>
      <c r="Y90" s="136">
        <f t="shared" si="54"/>
        <v>0</v>
      </c>
    </row>
    <row r="91" spans="1:26" outlineLevel="1" x14ac:dyDescent="0.2">
      <c r="A91" s="75"/>
      <c r="B91" s="459" t="s">
        <v>439</v>
      </c>
      <c r="C91" s="168"/>
      <c r="D91" s="267"/>
      <c r="E91" s="270"/>
      <c r="F91" s="271"/>
      <c r="G91" s="279"/>
      <c r="H91" s="371">
        <f t="shared" si="50"/>
        <v>0</v>
      </c>
      <c r="I91" s="270"/>
      <c r="J91" s="271"/>
      <c r="K91" s="78">
        <f>ROUND(G91*(100%+$M$4),0)</f>
        <v>0</v>
      </c>
      <c r="L91" s="203">
        <f t="shared" si="55"/>
        <v>0</v>
      </c>
      <c r="M91" s="270"/>
      <c r="N91" s="271"/>
      <c r="O91" s="78">
        <f>ROUND(K91*(100%+$M$4),0)</f>
        <v>0</v>
      </c>
      <c r="P91" s="203">
        <f t="shared" si="51"/>
        <v>0</v>
      </c>
      <c r="Q91" s="270"/>
      <c r="R91" s="70"/>
      <c r="S91" s="78">
        <f>ROUND(O91*(100%+$M$4),0)</f>
        <v>0</v>
      </c>
      <c r="T91" s="203">
        <f t="shared" si="52"/>
        <v>0</v>
      </c>
      <c r="U91" s="270"/>
      <c r="V91" s="70"/>
      <c r="W91" s="78">
        <f>ROUND(S91*(100%+$M$4),0)</f>
        <v>0</v>
      </c>
      <c r="X91" s="78">
        <f t="shared" si="53"/>
        <v>0</v>
      </c>
      <c r="Y91" s="136">
        <f t="shared" si="54"/>
        <v>0</v>
      </c>
    </row>
    <row r="92" spans="1:26" outlineLevel="1" x14ac:dyDescent="0.2">
      <c r="A92" s="84"/>
      <c r="B92" s="458"/>
      <c r="C92" s="171"/>
      <c r="D92" s="273"/>
      <c r="E92" s="286"/>
      <c r="F92" s="287"/>
      <c r="G92" s="288"/>
      <c r="H92" s="378"/>
      <c r="I92" s="162"/>
      <c r="J92" s="287"/>
      <c r="K92" s="86"/>
      <c r="L92" s="250"/>
      <c r="M92" s="162"/>
      <c r="N92" s="287"/>
      <c r="O92" s="86"/>
      <c r="P92" s="250"/>
      <c r="Q92" s="162"/>
      <c r="R92" s="85"/>
      <c r="S92" s="86"/>
      <c r="T92" s="250"/>
      <c r="U92" s="162"/>
      <c r="V92" s="85"/>
      <c r="W92" s="86"/>
      <c r="X92" s="86"/>
      <c r="Y92" s="142"/>
    </row>
    <row r="93" spans="1:26" s="3" customFormat="1" ht="13.5" thickBot="1" x14ac:dyDescent="0.25">
      <c r="A93" s="44" t="s">
        <v>86</v>
      </c>
      <c r="B93" s="44"/>
      <c r="C93" s="173"/>
      <c r="D93" s="174"/>
      <c r="E93" s="275"/>
      <c r="F93" s="276"/>
      <c r="G93" s="277"/>
      <c r="H93" s="379">
        <f>SUM(H77:H92)</f>
        <v>0</v>
      </c>
      <c r="I93" s="283"/>
      <c r="J93" s="276"/>
      <c r="K93" s="277"/>
      <c r="L93" s="284">
        <f>SUM(L77:L92)</f>
        <v>0</v>
      </c>
      <c r="M93" s="275"/>
      <c r="N93" s="276"/>
      <c r="O93" s="277"/>
      <c r="P93" s="284">
        <f>SUM(P77:P92)</f>
        <v>0</v>
      </c>
      <c r="Q93" s="275"/>
      <c r="R93" s="276"/>
      <c r="S93" s="277"/>
      <c r="T93" s="284">
        <f>SUM(T77:T92)</f>
        <v>0</v>
      </c>
      <c r="U93" s="275"/>
      <c r="V93" s="276"/>
      <c r="W93" s="277"/>
      <c r="X93" s="282">
        <f>SUM(X77:X92)</f>
        <v>0</v>
      </c>
      <c r="Y93" s="285">
        <f>SUM(Y77:Y92)</f>
        <v>0</v>
      </c>
      <c r="Z93" t="str">
        <f>IF(SUM(H93,L93,P93,T93,X93)=Y93,"Ties", "ERROR")</f>
        <v>Ties</v>
      </c>
    </row>
    <row r="94" spans="1:26" s="319" customFormat="1" ht="13.5" thickBot="1" x14ac:dyDescent="0.25">
      <c r="A94" s="315"/>
      <c r="B94" s="315"/>
      <c r="C94" s="316"/>
      <c r="D94" s="316"/>
      <c r="E94" s="317"/>
      <c r="F94" s="316"/>
      <c r="G94" s="316"/>
      <c r="H94" s="376"/>
      <c r="I94" s="317"/>
      <c r="J94" s="316"/>
      <c r="K94" s="316"/>
      <c r="L94" s="318"/>
      <c r="M94" s="317"/>
      <c r="N94" s="316"/>
      <c r="O94" s="316"/>
      <c r="P94" s="318"/>
      <c r="Q94" s="317"/>
      <c r="R94" s="316"/>
      <c r="S94" s="316"/>
      <c r="T94" s="318"/>
      <c r="U94" s="317"/>
      <c r="V94" s="316"/>
      <c r="W94" s="316"/>
      <c r="X94" s="318"/>
      <c r="Y94" s="318"/>
      <c r="Z94"/>
    </row>
    <row r="95" spans="1:26" s="1" customFormat="1" outlineLevel="1" x14ac:dyDescent="0.2">
      <c r="A95" s="41" t="s">
        <v>158</v>
      </c>
      <c r="B95" s="41"/>
      <c r="C95" s="40"/>
      <c r="D95" s="40"/>
      <c r="E95" s="29"/>
      <c r="F95" s="30"/>
      <c r="G95" s="31"/>
      <c r="H95" s="367"/>
      <c r="I95" s="29"/>
      <c r="J95" s="30"/>
      <c r="K95" s="31"/>
      <c r="L95" s="32"/>
      <c r="M95" s="29"/>
      <c r="N95" s="30"/>
      <c r="O95" s="31"/>
      <c r="P95" s="32"/>
      <c r="Q95" s="29"/>
      <c r="R95" s="30"/>
      <c r="S95" s="31"/>
      <c r="T95" s="32"/>
      <c r="U95" s="29"/>
      <c r="V95" s="30"/>
      <c r="W95" s="31"/>
      <c r="X95" s="32"/>
      <c r="Y95" s="32"/>
      <c r="Z95"/>
    </row>
    <row r="96" spans="1:26" s="12" customFormat="1" outlineLevel="1" x14ac:dyDescent="0.2">
      <c r="A96" s="89"/>
      <c r="B96" s="328"/>
      <c r="C96" s="164"/>
      <c r="D96" s="165"/>
      <c r="E96" s="159"/>
      <c r="F96" s="90"/>
      <c r="G96" s="91"/>
      <c r="H96" s="377"/>
      <c r="I96" s="159"/>
      <c r="J96" s="90"/>
      <c r="K96" s="91"/>
      <c r="L96" s="249"/>
      <c r="M96" s="159"/>
      <c r="N96" s="90"/>
      <c r="O96" s="91"/>
      <c r="P96" s="249"/>
      <c r="Q96" s="159"/>
      <c r="R96" s="90"/>
      <c r="S96" s="91"/>
      <c r="T96" s="249"/>
      <c r="U96" s="159"/>
      <c r="V96" s="90"/>
      <c r="W96" s="91"/>
      <c r="X96" s="91"/>
      <c r="Y96" s="141"/>
      <c r="Z96"/>
    </row>
    <row r="97" spans="1:26" outlineLevel="1" x14ac:dyDescent="0.2">
      <c r="A97" s="75"/>
      <c r="B97" s="76" t="s">
        <v>156</v>
      </c>
      <c r="C97" s="168"/>
      <c r="D97" s="169"/>
      <c r="E97" s="270" t="s">
        <v>148</v>
      </c>
      <c r="F97" s="70">
        <v>1</v>
      </c>
      <c r="G97" s="77">
        <f>'4. Travel'!M20</f>
        <v>0</v>
      </c>
      <c r="H97" s="371">
        <f>ROUND(F97*G97,0)</f>
        <v>0</v>
      </c>
      <c r="I97" s="270" t="s">
        <v>148</v>
      </c>
      <c r="J97" s="70">
        <v>1</v>
      </c>
      <c r="K97" s="78">
        <f>ROUND('4. Travel'!M24*(100%+$M$4),0)</f>
        <v>0</v>
      </c>
      <c r="L97" s="203">
        <f>ROUND(J97*K97,0)</f>
        <v>0</v>
      </c>
      <c r="M97" s="270" t="s">
        <v>148</v>
      </c>
      <c r="N97" s="70">
        <v>1</v>
      </c>
      <c r="O97" s="78">
        <f>ROUND('4. Travel'!M28*(100%+$M$4),0)</f>
        <v>0</v>
      </c>
      <c r="P97" s="203">
        <f>ROUND(N97*O97,0)</f>
        <v>0</v>
      </c>
      <c r="Q97" s="270" t="s">
        <v>148</v>
      </c>
      <c r="R97" s="70">
        <v>1</v>
      </c>
      <c r="S97" s="78">
        <f>ROUND('4. Travel'!M32*(100%+$M$4),0)</f>
        <v>0</v>
      </c>
      <c r="T97" s="203">
        <f>ROUND(R97*S97,0)</f>
        <v>0</v>
      </c>
      <c r="U97" s="270" t="s">
        <v>148</v>
      </c>
      <c r="V97" s="70">
        <v>1</v>
      </c>
      <c r="W97" s="78">
        <f>ROUND('4. Travel'!M36*(100%+$M$4),0)</f>
        <v>0</v>
      </c>
      <c r="X97" s="78">
        <f>ROUND(V97*W97,0)</f>
        <v>0</v>
      </c>
      <c r="Y97" s="136">
        <f>H97+L97+P97+T97+X97</f>
        <v>0</v>
      </c>
    </row>
    <row r="98" spans="1:26" outlineLevel="1" x14ac:dyDescent="0.2">
      <c r="A98" s="75"/>
      <c r="B98" s="76" t="s">
        <v>157</v>
      </c>
      <c r="C98" s="168"/>
      <c r="D98" s="169"/>
      <c r="E98" s="270" t="s">
        <v>148</v>
      </c>
      <c r="F98" s="70">
        <v>1</v>
      </c>
      <c r="G98" s="77">
        <f>'4. Travel'!M44</f>
        <v>0</v>
      </c>
      <c r="H98" s="371">
        <f>ROUND(F98*G98,0)</f>
        <v>0</v>
      </c>
      <c r="I98" s="270" t="s">
        <v>148</v>
      </c>
      <c r="J98" s="70">
        <v>1</v>
      </c>
      <c r="K98" s="78">
        <f>ROUND('4. Travel'!M48*(100%+$M$4),0)</f>
        <v>0</v>
      </c>
      <c r="L98" s="203">
        <f>ROUND(J98*K98,0)</f>
        <v>0</v>
      </c>
      <c r="M98" s="270" t="s">
        <v>148</v>
      </c>
      <c r="N98" s="70">
        <v>1</v>
      </c>
      <c r="O98" s="78">
        <f>ROUND('4. Travel'!M52*(100%+$M$4),0)</f>
        <v>0</v>
      </c>
      <c r="P98" s="203">
        <f>ROUND(N98*O98,0)</f>
        <v>0</v>
      </c>
      <c r="Q98" s="270" t="s">
        <v>148</v>
      </c>
      <c r="R98" s="70">
        <v>1</v>
      </c>
      <c r="S98" s="78">
        <f>ROUND('4. Travel'!M56*(100%+$M$4),0)</f>
        <v>0</v>
      </c>
      <c r="T98" s="203">
        <f>ROUND(R98*S98,0)</f>
        <v>0</v>
      </c>
      <c r="U98" s="270" t="s">
        <v>148</v>
      </c>
      <c r="V98" s="70">
        <v>1</v>
      </c>
      <c r="W98" s="78">
        <f>ROUND('4. Travel'!M60*(100%+$M$4),0)</f>
        <v>0</v>
      </c>
      <c r="X98" s="78">
        <f>ROUND(V98*W98,0)</f>
        <v>0</v>
      </c>
      <c r="Y98" s="136">
        <f>H98+L98+P98+T98+X98</f>
        <v>0</v>
      </c>
    </row>
    <row r="99" spans="1:26" outlineLevel="1" x14ac:dyDescent="0.2">
      <c r="A99" s="84"/>
      <c r="B99" s="84"/>
      <c r="C99" s="171"/>
      <c r="D99" s="172"/>
      <c r="E99" s="162"/>
      <c r="F99" s="85"/>
      <c r="G99" s="86"/>
      <c r="H99" s="378"/>
      <c r="I99" s="162"/>
      <c r="J99" s="85"/>
      <c r="K99" s="86"/>
      <c r="L99" s="250"/>
      <c r="M99" s="162"/>
      <c r="N99" s="85"/>
      <c r="O99" s="86"/>
      <c r="P99" s="250"/>
      <c r="Q99" s="162"/>
      <c r="R99" s="85"/>
      <c r="S99" s="86"/>
      <c r="T99" s="250"/>
      <c r="U99" s="162"/>
      <c r="V99" s="85"/>
      <c r="W99" s="86"/>
      <c r="X99" s="86"/>
      <c r="Y99" s="142"/>
    </row>
    <row r="100" spans="1:26" s="3" customFormat="1" ht="13.5" thickBot="1" x14ac:dyDescent="0.25">
      <c r="A100" s="44" t="s">
        <v>87</v>
      </c>
      <c r="B100" s="44"/>
      <c r="C100" s="173"/>
      <c r="D100" s="174"/>
      <c r="E100" s="163"/>
      <c r="F100" s="45"/>
      <c r="G100" s="46"/>
      <c r="H100" s="375">
        <f>SUM(H95:H99)</f>
        <v>0</v>
      </c>
      <c r="I100" s="163"/>
      <c r="J100" s="45"/>
      <c r="K100" s="46"/>
      <c r="L100" s="251">
        <f>SUM(L95:L99)</f>
        <v>0</v>
      </c>
      <c r="M100" s="163"/>
      <c r="N100" s="45"/>
      <c r="O100" s="46"/>
      <c r="P100" s="251">
        <f>SUM(P95:P99)</f>
        <v>0</v>
      </c>
      <c r="Q100" s="163"/>
      <c r="R100" s="45"/>
      <c r="S100" s="46"/>
      <c r="T100" s="251">
        <f>SUM(T95:T99)</f>
        <v>0</v>
      </c>
      <c r="U100" s="163"/>
      <c r="V100" s="45"/>
      <c r="W100" s="46"/>
      <c r="X100" s="47">
        <f>SUM(X95:X99)</f>
        <v>0</v>
      </c>
      <c r="Y100" s="140">
        <f>SUM(Y95:Y99)</f>
        <v>0</v>
      </c>
      <c r="Z100" t="str">
        <f>IF(SUM(H100,L100,P100,T100,X100)=Y100,"Ties", "ERROR")</f>
        <v>Ties</v>
      </c>
    </row>
    <row r="101" spans="1:26" s="23" customFormat="1" ht="13.5" thickBot="1" x14ac:dyDescent="0.25">
      <c r="A101" s="24"/>
      <c r="B101" s="24"/>
      <c r="C101" s="35"/>
      <c r="D101" s="35"/>
      <c r="E101" s="33"/>
      <c r="F101" s="34"/>
      <c r="G101" s="36"/>
      <c r="H101" s="380"/>
      <c r="I101" s="33"/>
      <c r="J101" s="34"/>
      <c r="K101" s="36"/>
      <c r="L101" s="312"/>
      <c r="M101" s="33"/>
      <c r="N101" s="34"/>
      <c r="O101" s="36"/>
      <c r="P101" s="312"/>
      <c r="Q101" s="33"/>
      <c r="R101" s="34"/>
      <c r="S101" s="36"/>
      <c r="T101" s="312"/>
      <c r="U101" s="33"/>
      <c r="V101" s="34"/>
      <c r="W101" s="36"/>
      <c r="X101" s="312"/>
      <c r="Y101" s="312"/>
      <c r="Z101"/>
    </row>
    <row r="102" spans="1:26" s="1" customFormat="1" outlineLevel="1" x14ac:dyDescent="0.2">
      <c r="A102" s="41" t="s">
        <v>37</v>
      </c>
      <c r="B102" s="41"/>
      <c r="C102" s="40"/>
      <c r="D102" s="40"/>
      <c r="E102" s="29"/>
      <c r="F102" s="30"/>
      <c r="G102" s="31"/>
      <c r="H102" s="367"/>
      <c r="I102" s="29"/>
      <c r="J102" s="30"/>
      <c r="K102" s="31"/>
      <c r="L102" s="32"/>
      <c r="M102" s="29"/>
      <c r="N102" s="30"/>
      <c r="O102" s="31"/>
      <c r="P102" s="32"/>
      <c r="Q102" s="29"/>
      <c r="R102" s="30"/>
      <c r="S102" s="31"/>
      <c r="T102" s="32"/>
      <c r="U102" s="29"/>
      <c r="V102" s="30"/>
      <c r="W102" s="31"/>
      <c r="X102" s="32"/>
      <c r="Y102" s="32"/>
      <c r="Z102"/>
    </row>
    <row r="103" spans="1:26" s="12" customFormat="1" outlineLevel="1" x14ac:dyDescent="0.2">
      <c r="A103" s="89"/>
      <c r="B103" s="89"/>
      <c r="C103" s="164"/>
      <c r="D103" s="165"/>
      <c r="E103" s="159"/>
      <c r="F103" s="90"/>
      <c r="G103" s="91"/>
      <c r="H103" s="377"/>
      <c r="I103" s="92"/>
      <c r="J103" s="90"/>
      <c r="K103" s="91"/>
      <c r="L103" s="249"/>
      <c r="M103" s="159"/>
      <c r="N103" s="90"/>
      <c r="O103" s="91"/>
      <c r="P103" s="249"/>
      <c r="Q103" s="159"/>
      <c r="R103" s="90"/>
      <c r="S103" s="91"/>
      <c r="T103" s="249"/>
      <c r="U103" s="159"/>
      <c r="V103" s="90"/>
      <c r="W103" s="91"/>
      <c r="X103" s="303"/>
      <c r="Y103" s="141"/>
      <c r="Z103"/>
    </row>
    <row r="104" spans="1:26" s="6" customFormat="1" outlineLevel="1" x14ac:dyDescent="0.2">
      <c r="A104" s="67" t="s">
        <v>109</v>
      </c>
      <c r="B104" s="80"/>
      <c r="C104" s="170"/>
      <c r="D104" s="169"/>
      <c r="E104" s="299"/>
      <c r="F104" s="300"/>
      <c r="G104" s="301"/>
      <c r="H104" s="370"/>
      <c r="I104" s="79"/>
      <c r="J104" s="70"/>
      <c r="K104" s="77"/>
      <c r="L104" s="260"/>
      <c r="M104" s="161"/>
      <c r="N104" s="70"/>
      <c r="O104" s="77"/>
      <c r="P104" s="260"/>
      <c r="Q104" s="161"/>
      <c r="R104" s="70"/>
      <c r="S104" s="77"/>
      <c r="T104" s="260"/>
      <c r="U104" s="161"/>
      <c r="V104" s="70"/>
      <c r="W104" s="77"/>
      <c r="X104" s="304"/>
      <c r="Y104" s="135"/>
      <c r="Z104"/>
    </row>
    <row r="105" spans="1:26" s="6" customFormat="1" outlineLevel="1" x14ac:dyDescent="0.2">
      <c r="A105" s="94"/>
      <c r="B105" s="460" t="s">
        <v>440</v>
      </c>
      <c r="C105" s="189"/>
      <c r="D105" s="267"/>
      <c r="E105" s="270"/>
      <c r="F105" s="271"/>
      <c r="G105" s="278"/>
      <c r="H105" s="371">
        <f>ROUND(F105*G105,0)</f>
        <v>0</v>
      </c>
      <c r="I105" s="307"/>
      <c r="J105" s="70"/>
      <c r="K105" s="77"/>
      <c r="L105" s="203">
        <f>ROUND(J105*K105,0)</f>
        <v>0</v>
      </c>
      <c r="M105" s="270"/>
      <c r="N105" s="70"/>
      <c r="O105" s="77"/>
      <c r="P105" s="203">
        <f>ROUND(N105*O105,0)</f>
        <v>0</v>
      </c>
      <c r="Q105" s="270"/>
      <c r="R105" s="70"/>
      <c r="S105" s="77"/>
      <c r="T105" s="203">
        <f>ROUND(R105*S105,0)</f>
        <v>0</v>
      </c>
      <c r="U105" s="270"/>
      <c r="V105" s="70"/>
      <c r="W105" s="77"/>
      <c r="X105" s="305">
        <f>ROUND(V105*W105,0)</f>
        <v>0</v>
      </c>
      <c r="Y105" s="136">
        <f>H105+L105+P105+T105+X105</f>
        <v>0</v>
      </c>
      <c r="Z105"/>
    </row>
    <row r="106" spans="1:26" s="6" customFormat="1" outlineLevel="1" x14ac:dyDescent="0.2">
      <c r="A106" s="94"/>
      <c r="B106" s="460" t="s">
        <v>440</v>
      </c>
      <c r="C106" s="189"/>
      <c r="D106" s="267"/>
      <c r="E106" s="270"/>
      <c r="F106" s="271"/>
      <c r="G106" s="278"/>
      <c r="H106" s="371">
        <f t="shared" ref="H106:H108" si="56">ROUND(F106*G106,0)</f>
        <v>0</v>
      </c>
      <c r="I106" s="307"/>
      <c r="J106" s="70"/>
      <c r="K106" s="77"/>
      <c r="L106" s="203">
        <f t="shared" ref="L106:L108" si="57">ROUND(J106*K106,0)</f>
        <v>0</v>
      </c>
      <c r="M106" s="270"/>
      <c r="N106" s="70"/>
      <c r="O106" s="77"/>
      <c r="P106" s="203">
        <f t="shared" ref="P106:P108" si="58">ROUND(N106*O106,0)</f>
        <v>0</v>
      </c>
      <c r="Q106" s="270"/>
      <c r="R106" s="70"/>
      <c r="S106" s="77"/>
      <c r="T106" s="203">
        <f t="shared" ref="T106:T108" si="59">ROUND(R106*S106,0)</f>
        <v>0</v>
      </c>
      <c r="U106" s="270"/>
      <c r="V106" s="70"/>
      <c r="W106" s="77"/>
      <c r="X106" s="305">
        <f t="shared" ref="X106:X108" si="60">ROUND(V106*W106,0)</f>
        <v>0</v>
      </c>
      <c r="Y106" s="136">
        <f>H106+L106+P106+T106+X106</f>
        <v>0</v>
      </c>
      <c r="Z106"/>
    </row>
    <row r="107" spans="1:26" s="6" customFormat="1" outlineLevel="1" x14ac:dyDescent="0.2">
      <c r="A107" s="94"/>
      <c r="B107" s="460" t="s">
        <v>440</v>
      </c>
      <c r="C107" s="189"/>
      <c r="D107" s="267"/>
      <c r="E107" s="270"/>
      <c r="F107" s="271"/>
      <c r="G107" s="278"/>
      <c r="H107" s="371">
        <f t="shared" si="56"/>
        <v>0</v>
      </c>
      <c r="I107" s="307"/>
      <c r="J107" s="70"/>
      <c r="K107" s="77"/>
      <c r="L107" s="203">
        <f t="shared" si="57"/>
        <v>0</v>
      </c>
      <c r="M107" s="270"/>
      <c r="N107" s="70"/>
      <c r="O107" s="77"/>
      <c r="P107" s="203">
        <f t="shared" si="58"/>
        <v>0</v>
      </c>
      <c r="Q107" s="270"/>
      <c r="R107" s="70"/>
      <c r="S107" s="77"/>
      <c r="T107" s="203">
        <f t="shared" si="59"/>
        <v>0</v>
      </c>
      <c r="U107" s="270"/>
      <c r="V107" s="70"/>
      <c r="W107" s="77"/>
      <c r="X107" s="305">
        <f t="shared" si="60"/>
        <v>0</v>
      </c>
      <c r="Y107" s="136">
        <f>H107+L107+P107+T107+X107</f>
        <v>0</v>
      </c>
      <c r="Z107"/>
    </row>
    <row r="108" spans="1:26" s="6" customFormat="1" outlineLevel="1" x14ac:dyDescent="0.2">
      <c r="A108" s="94"/>
      <c r="B108" s="460" t="s">
        <v>440</v>
      </c>
      <c r="C108" s="189"/>
      <c r="D108" s="267"/>
      <c r="E108" s="270"/>
      <c r="F108" s="271"/>
      <c r="G108" s="278"/>
      <c r="H108" s="371">
        <f t="shared" si="56"/>
        <v>0</v>
      </c>
      <c r="I108" s="307"/>
      <c r="J108" s="70"/>
      <c r="K108" s="77"/>
      <c r="L108" s="203">
        <f t="shared" si="57"/>
        <v>0</v>
      </c>
      <c r="M108" s="270"/>
      <c r="N108" s="70"/>
      <c r="O108" s="77"/>
      <c r="P108" s="203">
        <f t="shared" si="58"/>
        <v>0</v>
      </c>
      <c r="Q108" s="270"/>
      <c r="R108" s="70"/>
      <c r="S108" s="77"/>
      <c r="T108" s="203">
        <f t="shared" si="59"/>
        <v>0</v>
      </c>
      <c r="U108" s="270"/>
      <c r="V108" s="70"/>
      <c r="W108" s="77"/>
      <c r="X108" s="305">
        <f t="shared" si="60"/>
        <v>0</v>
      </c>
      <c r="Y108" s="136">
        <f>H108+L108+P108+T108+X108</f>
        <v>0</v>
      </c>
      <c r="Z108"/>
    </row>
    <row r="109" spans="1:26" s="6" customFormat="1" outlineLevel="1" x14ac:dyDescent="0.2">
      <c r="A109" s="81"/>
      <c r="B109" s="81"/>
      <c r="C109" s="170"/>
      <c r="D109" s="267"/>
      <c r="E109" s="51"/>
      <c r="F109" s="42"/>
      <c r="G109" s="279"/>
      <c r="H109" s="370"/>
      <c r="I109" s="74"/>
      <c r="J109" s="72"/>
      <c r="K109" s="73"/>
      <c r="L109" s="260"/>
      <c r="M109" s="160"/>
      <c r="N109" s="72"/>
      <c r="O109" s="73"/>
      <c r="P109" s="260"/>
      <c r="Q109" s="160"/>
      <c r="R109" s="72"/>
      <c r="S109" s="73"/>
      <c r="T109" s="260"/>
      <c r="U109" s="160"/>
      <c r="V109" s="72"/>
      <c r="W109" s="73"/>
      <c r="X109" s="304"/>
      <c r="Y109" s="135"/>
      <c r="Z109"/>
    </row>
    <row r="110" spans="1:26" outlineLevel="1" x14ac:dyDescent="0.2">
      <c r="A110" s="67" t="s">
        <v>441</v>
      </c>
      <c r="B110" s="80"/>
      <c r="C110" s="170"/>
      <c r="D110" s="267"/>
      <c r="E110" s="270"/>
      <c r="F110" s="271"/>
      <c r="G110" s="278"/>
      <c r="H110" s="370"/>
      <c r="I110" s="79"/>
      <c r="J110" s="70"/>
      <c r="K110" s="73"/>
      <c r="L110" s="260"/>
      <c r="M110" s="161"/>
      <c r="N110" s="70"/>
      <c r="O110" s="73"/>
      <c r="P110" s="260"/>
      <c r="Q110" s="161"/>
      <c r="R110" s="70"/>
      <c r="S110" s="73"/>
      <c r="T110" s="260"/>
      <c r="U110" s="161"/>
      <c r="V110" s="70"/>
      <c r="W110" s="73"/>
      <c r="X110" s="304"/>
      <c r="Y110" s="135"/>
    </row>
    <row r="111" spans="1:26" outlineLevel="1" x14ac:dyDescent="0.2">
      <c r="A111" s="75"/>
      <c r="B111" s="460" t="s">
        <v>442</v>
      </c>
      <c r="C111" s="189"/>
      <c r="D111" s="267"/>
      <c r="E111" s="270"/>
      <c r="F111" s="271"/>
      <c r="G111" s="278"/>
      <c r="H111" s="371">
        <f>ROUND(F111*G111,0)</f>
        <v>0</v>
      </c>
      <c r="I111" s="307"/>
      <c r="J111" s="70"/>
      <c r="K111" s="77"/>
      <c r="L111" s="203">
        <f>ROUND(J111*K111,0)</f>
        <v>0</v>
      </c>
      <c r="M111" s="270"/>
      <c r="N111" s="70"/>
      <c r="O111" s="77"/>
      <c r="P111" s="203">
        <f>ROUND(N111*O111,0)</f>
        <v>0</v>
      </c>
      <c r="Q111" s="270"/>
      <c r="R111" s="70"/>
      <c r="S111" s="77"/>
      <c r="T111" s="203">
        <f>ROUND(R111*S111,0)</f>
        <v>0</v>
      </c>
      <c r="U111" s="270"/>
      <c r="V111" s="70"/>
      <c r="W111" s="77"/>
      <c r="X111" s="305">
        <f>ROUND(V111*W111,0)</f>
        <v>0</v>
      </c>
      <c r="Y111" s="136">
        <f>H111+L111+P111+T111+X111</f>
        <v>0</v>
      </c>
    </row>
    <row r="112" spans="1:26" outlineLevel="1" x14ac:dyDescent="0.2">
      <c r="A112" s="75"/>
      <c r="B112" s="460" t="s">
        <v>442</v>
      </c>
      <c r="C112" s="189"/>
      <c r="D112" s="267"/>
      <c r="E112" s="270"/>
      <c r="F112" s="271"/>
      <c r="G112" s="278"/>
      <c r="H112" s="371">
        <f t="shared" ref="H112:H114" si="61">ROUND(F112*G112,0)</f>
        <v>0</v>
      </c>
      <c r="I112" s="307"/>
      <c r="J112" s="70"/>
      <c r="K112" s="77"/>
      <c r="L112" s="203">
        <f t="shared" ref="L112:L114" si="62">ROUND(J112*K112,0)</f>
        <v>0</v>
      </c>
      <c r="M112" s="270"/>
      <c r="N112" s="70"/>
      <c r="O112" s="77"/>
      <c r="P112" s="203">
        <f t="shared" ref="P112:P114" si="63">ROUND(N112*O112,0)</f>
        <v>0</v>
      </c>
      <c r="Q112" s="270"/>
      <c r="R112" s="70"/>
      <c r="S112" s="77"/>
      <c r="T112" s="203">
        <f t="shared" ref="T112:T114" si="64">ROUND(R112*S112,0)</f>
        <v>0</v>
      </c>
      <c r="U112" s="270"/>
      <c r="V112" s="70"/>
      <c r="W112" s="77"/>
      <c r="X112" s="305">
        <f t="shared" ref="X112:X114" si="65">ROUND(V112*W112,0)</f>
        <v>0</v>
      </c>
      <c r="Y112" s="136">
        <f>H112+L112+P112+T112+X112</f>
        <v>0</v>
      </c>
    </row>
    <row r="113" spans="1:26" outlineLevel="1" x14ac:dyDescent="0.2">
      <c r="A113" s="75"/>
      <c r="B113" s="460" t="s">
        <v>442</v>
      </c>
      <c r="C113" s="189"/>
      <c r="D113" s="267"/>
      <c r="E113" s="270"/>
      <c r="F113" s="271"/>
      <c r="G113" s="278"/>
      <c r="H113" s="371">
        <f t="shared" si="61"/>
        <v>0</v>
      </c>
      <c r="I113" s="307"/>
      <c r="J113" s="70"/>
      <c r="K113" s="77"/>
      <c r="L113" s="203">
        <f t="shared" si="62"/>
        <v>0</v>
      </c>
      <c r="M113" s="270"/>
      <c r="N113" s="70"/>
      <c r="O113" s="77"/>
      <c r="P113" s="203">
        <f t="shared" si="63"/>
        <v>0</v>
      </c>
      <c r="Q113" s="270"/>
      <c r="R113" s="70"/>
      <c r="S113" s="77"/>
      <c r="T113" s="203">
        <f t="shared" si="64"/>
        <v>0</v>
      </c>
      <c r="U113" s="270"/>
      <c r="V113" s="70"/>
      <c r="W113" s="77"/>
      <c r="X113" s="305">
        <f t="shared" si="65"/>
        <v>0</v>
      </c>
      <c r="Y113" s="136">
        <f>H113+L113+P113+T113+X113</f>
        <v>0</v>
      </c>
    </row>
    <row r="114" spans="1:26" outlineLevel="1" x14ac:dyDescent="0.2">
      <c r="A114" s="75"/>
      <c r="B114" s="460" t="s">
        <v>442</v>
      </c>
      <c r="C114" s="189"/>
      <c r="D114" s="267"/>
      <c r="E114" s="270"/>
      <c r="F114" s="271"/>
      <c r="G114" s="278"/>
      <c r="H114" s="371">
        <f t="shared" si="61"/>
        <v>0</v>
      </c>
      <c r="I114" s="307"/>
      <c r="J114" s="70"/>
      <c r="K114" s="77"/>
      <c r="L114" s="203">
        <f t="shared" si="62"/>
        <v>0</v>
      </c>
      <c r="M114" s="270"/>
      <c r="N114" s="70"/>
      <c r="O114" s="77"/>
      <c r="P114" s="203">
        <f t="shared" si="63"/>
        <v>0</v>
      </c>
      <c r="Q114" s="270"/>
      <c r="R114" s="70"/>
      <c r="S114" s="77"/>
      <c r="T114" s="203">
        <f t="shared" si="64"/>
        <v>0</v>
      </c>
      <c r="U114" s="270"/>
      <c r="V114" s="70"/>
      <c r="W114" s="77"/>
      <c r="X114" s="305">
        <f t="shared" si="65"/>
        <v>0</v>
      </c>
      <c r="Y114" s="136">
        <f>H114+L114+P114+T114+X114</f>
        <v>0</v>
      </c>
    </row>
    <row r="115" spans="1:26" outlineLevel="1" x14ac:dyDescent="0.2">
      <c r="A115" s="80"/>
      <c r="B115" s="80"/>
      <c r="C115" s="178"/>
      <c r="D115" s="298"/>
      <c r="E115" s="286"/>
      <c r="F115" s="287"/>
      <c r="G115" s="288"/>
      <c r="H115" s="378"/>
      <c r="I115" s="88"/>
      <c r="J115" s="85"/>
      <c r="K115" s="86"/>
      <c r="L115" s="250"/>
      <c r="M115" s="162"/>
      <c r="N115" s="85"/>
      <c r="O115" s="86"/>
      <c r="P115" s="250"/>
      <c r="Q115" s="162"/>
      <c r="R115" s="85"/>
      <c r="S115" s="86"/>
      <c r="T115" s="250"/>
      <c r="U115" s="162"/>
      <c r="V115" s="85"/>
      <c r="W115" s="86"/>
      <c r="X115" s="306"/>
      <c r="Y115" s="142"/>
    </row>
    <row r="116" spans="1:26" s="3" customFormat="1" ht="13.5" thickBot="1" x14ac:dyDescent="0.25">
      <c r="A116" s="44" t="s">
        <v>88</v>
      </c>
      <c r="B116" s="44"/>
      <c r="C116" s="173"/>
      <c r="D116" s="174"/>
      <c r="E116" s="275"/>
      <c r="F116" s="276"/>
      <c r="G116" s="277"/>
      <c r="H116" s="381">
        <f>SUM(H103:H115)</f>
        <v>0</v>
      </c>
      <c r="I116" s="283"/>
      <c r="J116" s="276"/>
      <c r="K116" s="277"/>
      <c r="L116" s="284">
        <f>SUM(L102:L115)</f>
        <v>0</v>
      </c>
      <c r="M116" s="275"/>
      <c r="N116" s="276"/>
      <c r="O116" s="277"/>
      <c r="P116" s="282">
        <f>SUM(P102:P115)</f>
        <v>0</v>
      </c>
      <c r="Q116" s="283"/>
      <c r="R116" s="276"/>
      <c r="S116" s="277"/>
      <c r="T116" s="282">
        <f>SUM(T102:T115)</f>
        <v>0</v>
      </c>
      <c r="U116" s="283"/>
      <c r="V116" s="276"/>
      <c r="W116" s="277"/>
      <c r="X116" s="282">
        <f>SUM(X102:X115)</f>
        <v>0</v>
      </c>
      <c r="Y116" s="285">
        <f>SUM(Y102:Y115)</f>
        <v>0</v>
      </c>
      <c r="Z116" t="str">
        <f>IF(SUM(H116,L116,P116,T116,X116)=Y116,"Ties", "ERROR")</f>
        <v>Ties</v>
      </c>
    </row>
    <row r="117" spans="1:26" s="23" customFormat="1" ht="13.5" thickBot="1" x14ac:dyDescent="0.25">
      <c r="A117" s="24"/>
      <c r="B117" s="24"/>
      <c r="C117" s="35"/>
      <c r="D117" s="35"/>
      <c r="E117" s="33"/>
      <c r="F117" s="34"/>
      <c r="G117" s="36"/>
      <c r="H117" s="380"/>
      <c r="I117" s="311"/>
      <c r="J117" s="34"/>
      <c r="K117" s="36"/>
      <c r="L117" s="312"/>
      <c r="M117" s="33"/>
      <c r="N117" s="34"/>
      <c r="O117" s="36"/>
      <c r="P117" s="312"/>
      <c r="Q117" s="33"/>
      <c r="R117" s="34"/>
      <c r="S117" s="36"/>
      <c r="T117" s="312"/>
      <c r="U117" s="33"/>
      <c r="V117" s="34"/>
      <c r="W117" s="36"/>
      <c r="X117" s="312"/>
      <c r="Y117" s="312"/>
      <c r="Z117"/>
    </row>
    <row r="118" spans="1:26" s="1" customFormat="1" outlineLevel="1" x14ac:dyDescent="0.2">
      <c r="A118" s="41" t="s">
        <v>38</v>
      </c>
      <c r="B118" s="41"/>
      <c r="C118" s="40"/>
      <c r="D118" s="40"/>
      <c r="E118" s="308"/>
      <c r="F118" s="309"/>
      <c r="G118" s="310"/>
      <c r="H118" s="367"/>
      <c r="I118" s="29"/>
      <c r="J118" s="30"/>
      <c r="K118" s="31"/>
      <c r="L118" s="32"/>
      <c r="M118" s="29"/>
      <c r="N118" s="30"/>
      <c r="O118" s="31"/>
      <c r="P118" s="32"/>
      <c r="Q118" s="29"/>
      <c r="R118" s="30"/>
      <c r="S118" s="31"/>
      <c r="T118" s="32"/>
      <c r="U118" s="29"/>
      <c r="V118" s="30"/>
      <c r="W118" s="31"/>
      <c r="X118" s="32"/>
      <c r="Y118" s="32"/>
      <c r="Z118"/>
    </row>
    <row r="119" spans="1:26" s="12" customFormat="1" outlineLevel="1" x14ac:dyDescent="0.2">
      <c r="A119" s="89"/>
      <c r="B119" s="89"/>
      <c r="C119" s="164"/>
      <c r="D119" s="322"/>
      <c r="E119" s="270"/>
      <c r="F119" s="271"/>
      <c r="G119" s="302"/>
      <c r="H119" s="377"/>
      <c r="I119" s="92"/>
      <c r="J119" s="90"/>
      <c r="K119" s="91"/>
      <c r="L119" s="91"/>
      <c r="M119" s="92"/>
      <c r="N119" s="90"/>
      <c r="O119" s="91"/>
      <c r="P119" s="91"/>
      <c r="Q119" s="92"/>
      <c r="R119" s="90"/>
      <c r="S119" s="91"/>
      <c r="T119" s="91"/>
      <c r="U119" s="92"/>
      <c r="V119" s="90"/>
      <c r="W119" s="91"/>
      <c r="X119" s="91"/>
      <c r="Y119" s="141"/>
      <c r="Z119"/>
    </row>
    <row r="120" spans="1:26" s="6" customFormat="1" outlineLevel="1" x14ac:dyDescent="0.2">
      <c r="A120" s="67" t="s">
        <v>422</v>
      </c>
      <c r="B120" s="76"/>
      <c r="C120" s="170"/>
      <c r="D120" s="267"/>
      <c r="E120" s="51"/>
      <c r="F120" s="42"/>
      <c r="G120" s="279"/>
      <c r="H120" s="370"/>
      <c r="I120" s="74"/>
      <c r="J120" s="72"/>
      <c r="K120" s="73"/>
      <c r="L120" s="73"/>
      <c r="M120" s="74"/>
      <c r="N120" s="72"/>
      <c r="O120" s="73"/>
      <c r="P120" s="73"/>
      <c r="Q120" s="74"/>
      <c r="R120" s="72"/>
      <c r="S120" s="73"/>
      <c r="T120" s="73"/>
      <c r="U120" s="74"/>
      <c r="V120" s="72"/>
      <c r="W120" s="73"/>
      <c r="X120" s="73"/>
      <c r="Y120" s="135"/>
      <c r="Z120"/>
    </row>
    <row r="121" spans="1:26" outlineLevel="1" x14ac:dyDescent="0.2">
      <c r="A121" s="75"/>
      <c r="B121" s="460" t="s">
        <v>443</v>
      </c>
      <c r="C121" s="189"/>
      <c r="D121" s="267"/>
      <c r="E121" s="270"/>
      <c r="F121" s="271"/>
      <c r="G121" s="278"/>
      <c r="H121" s="371">
        <f>ROUND(F121*G121,0)</f>
        <v>0</v>
      </c>
      <c r="I121" s="270"/>
      <c r="J121" s="70"/>
      <c r="K121" s="77"/>
      <c r="L121" s="78">
        <f>ROUND(J121*K121,0)</f>
        <v>0</v>
      </c>
      <c r="M121" s="307"/>
      <c r="N121" s="70"/>
      <c r="O121" s="77"/>
      <c r="P121" s="78">
        <f>ROUND(N121*O121,0)</f>
        <v>0</v>
      </c>
      <c r="Q121" s="307"/>
      <c r="R121" s="70"/>
      <c r="S121" s="77"/>
      <c r="T121" s="78">
        <f>ROUND(R121*S121,0)</f>
        <v>0</v>
      </c>
      <c r="U121" s="307"/>
      <c r="V121" s="70"/>
      <c r="W121" s="77"/>
      <c r="X121" s="78">
        <f>ROUND(V121*W121,0)</f>
        <v>0</v>
      </c>
      <c r="Y121" s="136">
        <f t="shared" ref="Y121:Y128" si="66">H121+L121+P121+T121+X121</f>
        <v>0</v>
      </c>
    </row>
    <row r="122" spans="1:26" outlineLevel="1" x14ac:dyDescent="0.2">
      <c r="A122" s="75"/>
      <c r="B122" s="460" t="s">
        <v>443</v>
      </c>
      <c r="C122" s="189"/>
      <c r="D122" s="267"/>
      <c r="E122" s="270"/>
      <c r="F122" s="271"/>
      <c r="G122" s="278"/>
      <c r="H122" s="371">
        <f t="shared" ref="H122:H124" si="67">ROUND(F122*G122,0)</f>
        <v>0</v>
      </c>
      <c r="I122" s="270"/>
      <c r="J122" s="70"/>
      <c r="K122" s="77"/>
      <c r="L122" s="78">
        <f t="shared" ref="L122:L124" si="68">ROUND(J122*K122,0)</f>
        <v>0</v>
      </c>
      <c r="M122" s="307"/>
      <c r="N122" s="70"/>
      <c r="O122" s="77"/>
      <c r="P122" s="78">
        <f t="shared" ref="P122:P124" si="69">ROUND(N122*O122,0)</f>
        <v>0</v>
      </c>
      <c r="Q122" s="307"/>
      <c r="R122" s="70"/>
      <c r="S122" s="77"/>
      <c r="T122" s="78">
        <f t="shared" ref="T122:T124" si="70">ROUND(R122*S122,0)</f>
        <v>0</v>
      </c>
      <c r="U122" s="307"/>
      <c r="V122" s="70"/>
      <c r="W122" s="77"/>
      <c r="X122" s="78">
        <f t="shared" ref="X122:X124" si="71">ROUND(V122*W122,0)</f>
        <v>0</v>
      </c>
      <c r="Y122" s="136">
        <f t="shared" si="66"/>
        <v>0</v>
      </c>
    </row>
    <row r="123" spans="1:26" outlineLevel="1" x14ac:dyDescent="0.2">
      <c r="A123" s="75"/>
      <c r="B123" s="460" t="s">
        <v>443</v>
      </c>
      <c r="C123" s="189"/>
      <c r="D123" s="267"/>
      <c r="E123" s="270"/>
      <c r="F123" s="271"/>
      <c r="G123" s="278"/>
      <c r="H123" s="371">
        <f t="shared" si="67"/>
        <v>0</v>
      </c>
      <c r="I123" s="270"/>
      <c r="J123" s="70"/>
      <c r="K123" s="77"/>
      <c r="L123" s="78">
        <f t="shared" si="68"/>
        <v>0</v>
      </c>
      <c r="M123" s="307"/>
      <c r="N123" s="70"/>
      <c r="O123" s="77"/>
      <c r="P123" s="78">
        <f t="shared" si="69"/>
        <v>0</v>
      </c>
      <c r="Q123" s="307"/>
      <c r="R123" s="70"/>
      <c r="S123" s="77"/>
      <c r="T123" s="78">
        <f t="shared" si="70"/>
        <v>0</v>
      </c>
      <c r="U123" s="307"/>
      <c r="V123" s="70"/>
      <c r="W123" s="77"/>
      <c r="X123" s="78">
        <f t="shared" si="71"/>
        <v>0</v>
      </c>
      <c r="Y123" s="136">
        <f t="shared" si="66"/>
        <v>0</v>
      </c>
    </row>
    <row r="124" spans="1:26" outlineLevel="1" x14ac:dyDescent="0.2">
      <c r="A124" s="75"/>
      <c r="B124" s="460" t="s">
        <v>443</v>
      </c>
      <c r="C124" s="189"/>
      <c r="D124" s="267"/>
      <c r="E124" s="270"/>
      <c r="F124" s="271"/>
      <c r="G124" s="278"/>
      <c r="H124" s="371">
        <f t="shared" si="67"/>
        <v>0</v>
      </c>
      <c r="I124" s="270"/>
      <c r="J124" s="70"/>
      <c r="K124" s="77"/>
      <c r="L124" s="78">
        <f t="shared" si="68"/>
        <v>0</v>
      </c>
      <c r="M124" s="307"/>
      <c r="N124" s="70"/>
      <c r="O124" s="77"/>
      <c r="P124" s="78">
        <f t="shared" si="69"/>
        <v>0</v>
      </c>
      <c r="Q124" s="307"/>
      <c r="R124" s="70"/>
      <c r="S124" s="77"/>
      <c r="T124" s="78">
        <f t="shared" si="70"/>
        <v>0</v>
      </c>
      <c r="U124" s="307"/>
      <c r="V124" s="70"/>
      <c r="W124" s="77"/>
      <c r="X124" s="78">
        <f t="shared" si="71"/>
        <v>0</v>
      </c>
      <c r="Y124" s="136">
        <f t="shared" si="66"/>
        <v>0</v>
      </c>
    </row>
    <row r="125" spans="1:26" outlineLevel="1" x14ac:dyDescent="0.2">
      <c r="A125" s="75"/>
      <c r="B125" s="460" t="s">
        <v>443</v>
      </c>
      <c r="C125" s="189"/>
      <c r="D125" s="267"/>
      <c r="E125" s="270"/>
      <c r="F125" s="271"/>
      <c r="G125" s="278"/>
      <c r="H125" s="371">
        <f>ROUND(F125*G125,0)</f>
        <v>0</v>
      </c>
      <c r="I125" s="270"/>
      <c r="J125" s="70"/>
      <c r="K125" s="77"/>
      <c r="L125" s="78">
        <f>ROUND(J125*K125,0)</f>
        <v>0</v>
      </c>
      <c r="M125" s="307"/>
      <c r="N125" s="70"/>
      <c r="O125" s="77"/>
      <c r="P125" s="78">
        <f>ROUND(N125*O125,0)</f>
        <v>0</v>
      </c>
      <c r="Q125" s="307"/>
      <c r="R125" s="70"/>
      <c r="S125" s="77"/>
      <c r="T125" s="78">
        <f>ROUND(R125*S125,0)</f>
        <v>0</v>
      </c>
      <c r="U125" s="307"/>
      <c r="V125" s="70"/>
      <c r="W125" s="77"/>
      <c r="X125" s="78">
        <f>ROUND(V125*W125,0)</f>
        <v>0</v>
      </c>
      <c r="Y125" s="136">
        <f t="shared" si="66"/>
        <v>0</v>
      </c>
    </row>
    <row r="126" spans="1:26" outlineLevel="1" x14ac:dyDescent="0.2">
      <c r="A126" s="75"/>
      <c r="B126" s="460" t="s">
        <v>443</v>
      </c>
      <c r="C126" s="189"/>
      <c r="D126" s="267"/>
      <c r="E126" s="270"/>
      <c r="F126" s="271"/>
      <c r="G126" s="278"/>
      <c r="H126" s="371">
        <f t="shared" ref="H126:H128" si="72">ROUND(F126*G126,0)</f>
        <v>0</v>
      </c>
      <c r="I126" s="270"/>
      <c r="J126" s="70"/>
      <c r="K126" s="77"/>
      <c r="L126" s="78">
        <f t="shared" ref="L126:L128" si="73">ROUND(J126*K126,0)</f>
        <v>0</v>
      </c>
      <c r="M126" s="307"/>
      <c r="N126" s="70"/>
      <c r="O126" s="77"/>
      <c r="P126" s="78">
        <f t="shared" ref="P126:P128" si="74">ROUND(N126*O126,0)</f>
        <v>0</v>
      </c>
      <c r="Q126" s="307"/>
      <c r="R126" s="70"/>
      <c r="S126" s="77"/>
      <c r="T126" s="78">
        <f t="shared" ref="T126:T128" si="75">ROUND(R126*S126,0)</f>
        <v>0</v>
      </c>
      <c r="U126" s="307"/>
      <c r="V126" s="70"/>
      <c r="W126" s="77"/>
      <c r="X126" s="78">
        <f t="shared" ref="X126:X128" si="76">ROUND(V126*W126,0)</f>
        <v>0</v>
      </c>
      <c r="Y126" s="136">
        <f t="shared" si="66"/>
        <v>0</v>
      </c>
    </row>
    <row r="127" spans="1:26" outlineLevel="1" x14ac:dyDescent="0.2">
      <c r="A127" s="75"/>
      <c r="B127" s="460" t="s">
        <v>443</v>
      </c>
      <c r="C127" s="189"/>
      <c r="D127" s="267"/>
      <c r="E127" s="270"/>
      <c r="F127" s="271"/>
      <c r="G127" s="278"/>
      <c r="H127" s="371">
        <f t="shared" si="72"/>
        <v>0</v>
      </c>
      <c r="I127" s="270"/>
      <c r="J127" s="70"/>
      <c r="K127" s="77"/>
      <c r="L127" s="78">
        <f t="shared" si="73"/>
        <v>0</v>
      </c>
      <c r="M127" s="307"/>
      <c r="N127" s="70"/>
      <c r="O127" s="77"/>
      <c r="P127" s="78">
        <f t="shared" si="74"/>
        <v>0</v>
      </c>
      <c r="Q127" s="307"/>
      <c r="R127" s="70"/>
      <c r="S127" s="77"/>
      <c r="T127" s="78">
        <f t="shared" si="75"/>
        <v>0</v>
      </c>
      <c r="U127" s="307"/>
      <c r="V127" s="70"/>
      <c r="W127" s="77"/>
      <c r="X127" s="78">
        <f t="shared" si="76"/>
        <v>0</v>
      </c>
      <c r="Y127" s="136">
        <f t="shared" si="66"/>
        <v>0</v>
      </c>
    </row>
    <row r="128" spans="1:26" outlineLevel="1" x14ac:dyDescent="0.2">
      <c r="A128" s="75"/>
      <c r="B128" s="460" t="s">
        <v>443</v>
      </c>
      <c r="C128" s="189"/>
      <c r="D128" s="267"/>
      <c r="E128" s="270"/>
      <c r="F128" s="271"/>
      <c r="G128" s="278"/>
      <c r="H128" s="371">
        <f t="shared" si="72"/>
        <v>0</v>
      </c>
      <c r="I128" s="270"/>
      <c r="J128" s="70"/>
      <c r="K128" s="77"/>
      <c r="L128" s="78">
        <f t="shared" si="73"/>
        <v>0</v>
      </c>
      <c r="M128" s="307"/>
      <c r="N128" s="70"/>
      <c r="O128" s="77"/>
      <c r="P128" s="78">
        <f t="shared" si="74"/>
        <v>0</v>
      </c>
      <c r="Q128" s="307"/>
      <c r="R128" s="70"/>
      <c r="S128" s="77"/>
      <c r="T128" s="78">
        <f t="shared" si="75"/>
        <v>0</v>
      </c>
      <c r="U128" s="307"/>
      <c r="V128" s="70"/>
      <c r="W128" s="77"/>
      <c r="X128" s="78">
        <f t="shared" si="76"/>
        <v>0</v>
      </c>
      <c r="Y128" s="136">
        <f t="shared" si="66"/>
        <v>0</v>
      </c>
    </row>
    <row r="129" spans="1:26" outlineLevel="1" x14ac:dyDescent="0.2">
      <c r="A129" s="84"/>
      <c r="B129" s="84"/>
      <c r="C129" s="171"/>
      <c r="D129" s="273"/>
      <c r="E129" s="286"/>
      <c r="F129" s="287"/>
      <c r="G129" s="323"/>
      <c r="H129" s="382"/>
      <c r="I129" s="88"/>
      <c r="J129" s="85"/>
      <c r="K129" s="96"/>
      <c r="L129" s="96"/>
      <c r="M129" s="88"/>
      <c r="N129" s="85"/>
      <c r="O129" s="96"/>
      <c r="P129" s="96"/>
      <c r="Q129" s="88"/>
      <c r="R129" s="85"/>
      <c r="S129" s="96"/>
      <c r="T129" s="96"/>
      <c r="U129" s="88"/>
      <c r="V129" s="85"/>
      <c r="W129" s="96"/>
      <c r="X129" s="96"/>
      <c r="Y129" s="143"/>
    </row>
    <row r="130" spans="1:26" s="3" customFormat="1" ht="13.5" thickBot="1" x14ac:dyDescent="0.25">
      <c r="A130" s="44" t="s">
        <v>89</v>
      </c>
      <c r="B130" s="44"/>
      <c r="C130" s="173"/>
      <c r="D130" s="174"/>
      <c r="E130" s="275"/>
      <c r="F130" s="276"/>
      <c r="G130" s="277"/>
      <c r="H130" s="379">
        <f>SUM(H118:H129)</f>
        <v>0</v>
      </c>
      <c r="I130" s="48"/>
      <c r="J130" s="45"/>
      <c r="K130" s="46"/>
      <c r="L130" s="47">
        <f>SUM(L118:L129)</f>
        <v>0</v>
      </c>
      <c r="M130" s="48"/>
      <c r="N130" s="45"/>
      <c r="O130" s="46"/>
      <c r="P130" s="47">
        <f>SUM(P118:P129)</f>
        <v>0</v>
      </c>
      <c r="Q130" s="48"/>
      <c r="R130" s="45"/>
      <c r="S130" s="46"/>
      <c r="T130" s="47">
        <f>SUM(T118:T129)</f>
        <v>0</v>
      </c>
      <c r="U130" s="48"/>
      <c r="V130" s="45"/>
      <c r="W130" s="46"/>
      <c r="X130" s="47">
        <f>SUM(X118:X129)</f>
        <v>0</v>
      </c>
      <c r="Y130" s="140">
        <f>SUM(Y118:Y129)</f>
        <v>0</v>
      </c>
      <c r="Z130" t="str">
        <f>IF(SUM(H130,L130,P130,T130,X130)=Y130,"Ties", "ERROR")</f>
        <v>Ties</v>
      </c>
    </row>
    <row r="131" spans="1:26" s="23" customFormat="1" ht="13.5" thickBot="1" x14ac:dyDescent="0.25">
      <c r="A131" s="24"/>
      <c r="B131" s="24"/>
      <c r="C131" s="35"/>
      <c r="D131" s="35"/>
      <c r="E131" s="33"/>
      <c r="F131" s="34"/>
      <c r="G131" s="36"/>
      <c r="H131" s="380"/>
      <c r="I131" s="33"/>
      <c r="J131" s="34"/>
      <c r="K131" s="36"/>
      <c r="L131" s="312"/>
      <c r="M131" s="33"/>
      <c r="N131" s="34"/>
      <c r="O131" s="36"/>
      <c r="P131" s="312"/>
      <c r="Q131" s="33"/>
      <c r="R131" s="34"/>
      <c r="S131" s="36"/>
      <c r="T131" s="312"/>
      <c r="U131" s="33"/>
      <c r="V131" s="34"/>
      <c r="W131" s="36"/>
      <c r="X131" s="312"/>
      <c r="Y131" s="312"/>
      <c r="Z131"/>
    </row>
    <row r="132" spans="1:26" s="1" customFormat="1" outlineLevel="1" x14ac:dyDescent="0.2">
      <c r="A132" s="41" t="s">
        <v>39</v>
      </c>
      <c r="B132" s="41"/>
      <c r="C132" s="40"/>
      <c r="D132" s="40"/>
      <c r="E132" s="29"/>
      <c r="F132" s="30"/>
      <c r="G132" s="31"/>
      <c r="H132" s="367"/>
      <c r="I132" s="331"/>
      <c r="J132" s="30"/>
      <c r="K132" s="31"/>
      <c r="L132" s="32"/>
      <c r="M132" s="331"/>
      <c r="N132" s="30"/>
      <c r="O132" s="31"/>
      <c r="P132" s="32"/>
      <c r="Q132" s="29"/>
      <c r="R132" s="30"/>
      <c r="S132" s="31"/>
      <c r="T132" s="32"/>
      <c r="U132" s="29"/>
      <c r="V132" s="30"/>
      <c r="W132" s="31"/>
      <c r="X132" s="32"/>
      <c r="Y132" s="32"/>
      <c r="Z132"/>
    </row>
    <row r="133" spans="1:26" s="12" customFormat="1" outlineLevel="1" x14ac:dyDescent="0.2">
      <c r="A133" s="89"/>
      <c r="B133" s="89"/>
      <c r="C133" s="164"/>
      <c r="D133" s="165"/>
      <c r="E133" s="159"/>
      <c r="F133" s="90"/>
      <c r="G133" s="91"/>
      <c r="H133" s="383"/>
      <c r="I133" s="92"/>
      <c r="J133" s="90"/>
      <c r="K133" s="91"/>
      <c r="L133" s="91"/>
      <c r="M133" s="92"/>
      <c r="N133" s="90"/>
      <c r="O133" s="91"/>
      <c r="P133" s="91"/>
      <c r="Q133" s="92"/>
      <c r="R133" s="90"/>
      <c r="S133" s="91"/>
      <c r="T133" s="91"/>
      <c r="U133" s="92"/>
      <c r="V133" s="90"/>
      <c r="W133" s="91"/>
      <c r="X133" s="91"/>
      <c r="Y133" s="141"/>
      <c r="Z133"/>
    </row>
    <row r="134" spans="1:26" s="3" customFormat="1" outlineLevel="1" x14ac:dyDescent="0.2">
      <c r="A134" s="67" t="s">
        <v>90</v>
      </c>
      <c r="B134" s="97"/>
      <c r="C134" s="166"/>
      <c r="D134" s="167"/>
      <c r="E134" s="160"/>
      <c r="F134" s="71"/>
      <c r="G134" s="98"/>
      <c r="H134" s="384"/>
      <c r="I134" s="74"/>
      <c r="J134" s="71"/>
      <c r="K134" s="98"/>
      <c r="L134" s="98"/>
      <c r="M134" s="74"/>
      <c r="N134" s="71"/>
      <c r="O134" s="98"/>
      <c r="P134" s="98"/>
      <c r="Q134" s="74"/>
      <c r="R134" s="71"/>
      <c r="S134" s="98"/>
      <c r="T134" s="98"/>
      <c r="U134" s="74"/>
      <c r="V134" s="71"/>
      <c r="W134" s="98"/>
      <c r="X134" s="98"/>
      <c r="Y134" s="144"/>
      <c r="Z134"/>
    </row>
    <row r="135" spans="1:26" s="3" customFormat="1" outlineLevel="1" x14ac:dyDescent="0.2">
      <c r="A135" s="97"/>
      <c r="B135" s="97"/>
      <c r="C135" s="166"/>
      <c r="D135" s="167"/>
      <c r="E135" s="160"/>
      <c r="F135" s="71"/>
      <c r="G135" s="98"/>
      <c r="H135" s="384"/>
      <c r="I135" s="74"/>
      <c r="J135" s="71"/>
      <c r="K135" s="98"/>
      <c r="L135" s="98"/>
      <c r="M135" s="74"/>
      <c r="N135" s="71"/>
      <c r="O135" s="98"/>
      <c r="P135" s="98"/>
      <c r="Q135" s="74"/>
      <c r="R135" s="71"/>
      <c r="S135" s="98"/>
      <c r="T135" s="98"/>
      <c r="U135" s="74"/>
      <c r="V135" s="71"/>
      <c r="W135" s="98"/>
      <c r="X135" s="98"/>
      <c r="Y135" s="144"/>
      <c r="Z135"/>
    </row>
    <row r="136" spans="1:26" s="3" customFormat="1" outlineLevel="1" x14ac:dyDescent="0.2">
      <c r="A136" s="67" t="s">
        <v>91</v>
      </c>
      <c r="B136" s="99"/>
      <c r="C136" s="180"/>
      <c r="D136" s="188"/>
      <c r="E136" s="186"/>
      <c r="F136" s="71"/>
      <c r="G136" s="98"/>
      <c r="H136" s="384"/>
      <c r="I136" s="100"/>
      <c r="J136" s="71"/>
      <c r="K136" s="98"/>
      <c r="L136" s="98"/>
      <c r="M136" s="100"/>
      <c r="N136" s="71"/>
      <c r="O136" s="98"/>
      <c r="P136" s="98"/>
      <c r="Q136" s="100"/>
      <c r="R136" s="71"/>
      <c r="S136" s="98"/>
      <c r="T136" s="98"/>
      <c r="U136" s="100"/>
      <c r="V136" s="71"/>
      <c r="W136" s="98"/>
      <c r="X136" s="98"/>
      <c r="Y136" s="145"/>
      <c r="Z136"/>
    </row>
    <row r="137" spans="1:26" outlineLevel="1" x14ac:dyDescent="0.2">
      <c r="A137" s="75"/>
      <c r="B137" s="460" t="s">
        <v>444</v>
      </c>
      <c r="C137" s="189"/>
      <c r="D137" s="183"/>
      <c r="E137" s="270"/>
      <c r="F137" s="70"/>
      <c r="G137" s="77"/>
      <c r="H137" s="385">
        <f>ROUND(F137*G137,0)</f>
        <v>0</v>
      </c>
      <c r="I137" s="307"/>
      <c r="J137" s="70"/>
      <c r="K137" s="73"/>
      <c r="L137" s="78">
        <f>ROUND(J137*K137,0)</f>
        <v>0</v>
      </c>
      <c r="M137" s="307"/>
      <c r="N137" s="70"/>
      <c r="O137" s="73"/>
      <c r="P137" s="78">
        <f>ROUND(N137*O137,0)</f>
        <v>0</v>
      </c>
      <c r="Q137" s="307"/>
      <c r="R137" s="70"/>
      <c r="S137" s="73"/>
      <c r="T137" s="78">
        <f>ROUND(R137*S137,0)</f>
        <v>0</v>
      </c>
      <c r="U137" s="307"/>
      <c r="V137" s="70"/>
      <c r="W137" s="73"/>
      <c r="X137" s="78">
        <f>ROUND(V137*W137,0)</f>
        <v>0</v>
      </c>
      <c r="Y137" s="136">
        <f>H137+L137+T137+X137+P137</f>
        <v>0</v>
      </c>
    </row>
    <row r="138" spans="1:26" outlineLevel="1" x14ac:dyDescent="0.2">
      <c r="A138" s="75"/>
      <c r="B138" s="460" t="s">
        <v>444</v>
      </c>
      <c r="C138" s="189"/>
      <c r="D138" s="183"/>
      <c r="E138" s="270"/>
      <c r="F138" s="70"/>
      <c r="G138" s="77"/>
      <c r="H138" s="385">
        <f t="shared" ref="H138:H141" si="77">ROUND(F138*G138,0)</f>
        <v>0</v>
      </c>
      <c r="I138" s="307"/>
      <c r="J138" s="70"/>
      <c r="K138" s="73"/>
      <c r="L138" s="78">
        <f t="shared" ref="L138:L141" si="78">ROUND(J138*K138,0)</f>
        <v>0</v>
      </c>
      <c r="M138" s="307"/>
      <c r="N138" s="70"/>
      <c r="O138" s="73"/>
      <c r="P138" s="78">
        <f t="shared" ref="P138:P141" si="79">ROUND(N138*O138,0)</f>
        <v>0</v>
      </c>
      <c r="Q138" s="307"/>
      <c r="R138" s="70"/>
      <c r="S138" s="73"/>
      <c r="T138" s="78">
        <f t="shared" ref="T138:T141" si="80">ROUND(R138*S138,0)</f>
        <v>0</v>
      </c>
      <c r="U138" s="307"/>
      <c r="V138" s="70"/>
      <c r="W138" s="73"/>
      <c r="X138" s="78">
        <f t="shared" ref="X138:X141" si="81">ROUND(V138*W138,0)</f>
        <v>0</v>
      </c>
      <c r="Y138" s="136">
        <f>H138+L138+T138+X138+P138</f>
        <v>0</v>
      </c>
    </row>
    <row r="139" spans="1:26" outlineLevel="1" x14ac:dyDescent="0.2">
      <c r="A139" s="75"/>
      <c r="B139" s="460" t="s">
        <v>444</v>
      </c>
      <c r="C139" s="189"/>
      <c r="D139" s="183"/>
      <c r="E139" s="270"/>
      <c r="F139" s="70"/>
      <c r="G139" s="77"/>
      <c r="H139" s="385">
        <f t="shared" si="77"/>
        <v>0</v>
      </c>
      <c r="I139" s="307"/>
      <c r="J139" s="70"/>
      <c r="K139" s="73"/>
      <c r="L139" s="78">
        <f t="shared" si="78"/>
        <v>0</v>
      </c>
      <c r="M139" s="307"/>
      <c r="N139" s="70"/>
      <c r="O139" s="73"/>
      <c r="P139" s="78">
        <f t="shared" si="79"/>
        <v>0</v>
      </c>
      <c r="Q139" s="307"/>
      <c r="R139" s="70"/>
      <c r="S139" s="73"/>
      <c r="T139" s="78">
        <f t="shared" si="80"/>
        <v>0</v>
      </c>
      <c r="U139" s="307"/>
      <c r="V139" s="70"/>
      <c r="W139" s="73"/>
      <c r="X139" s="78">
        <f t="shared" si="81"/>
        <v>0</v>
      </c>
      <c r="Y139" s="136">
        <f>H139+L139+T139+X139+P139</f>
        <v>0</v>
      </c>
    </row>
    <row r="140" spans="1:26" outlineLevel="1" x14ac:dyDescent="0.2">
      <c r="A140" s="75"/>
      <c r="B140" s="460" t="s">
        <v>444</v>
      </c>
      <c r="C140" s="189"/>
      <c r="D140" s="183"/>
      <c r="E140" s="270"/>
      <c r="F140" s="70"/>
      <c r="G140" s="77"/>
      <c r="H140" s="385">
        <f t="shared" si="77"/>
        <v>0</v>
      </c>
      <c r="I140" s="307"/>
      <c r="J140" s="70"/>
      <c r="K140" s="73"/>
      <c r="L140" s="78">
        <f t="shared" si="78"/>
        <v>0</v>
      </c>
      <c r="M140" s="307"/>
      <c r="N140" s="70"/>
      <c r="O140" s="73"/>
      <c r="P140" s="78">
        <f t="shared" si="79"/>
        <v>0</v>
      </c>
      <c r="Q140" s="307"/>
      <c r="R140" s="70"/>
      <c r="S140" s="73"/>
      <c r="T140" s="78">
        <f t="shared" si="80"/>
        <v>0</v>
      </c>
      <c r="U140" s="307"/>
      <c r="V140" s="70"/>
      <c r="W140" s="73"/>
      <c r="X140" s="78">
        <f t="shared" si="81"/>
        <v>0</v>
      </c>
      <c r="Y140" s="136">
        <f>H140+L140+T140+X140+P140</f>
        <v>0</v>
      </c>
    </row>
    <row r="141" spans="1:26" outlineLevel="1" x14ac:dyDescent="0.2">
      <c r="A141" s="75"/>
      <c r="B141" s="460" t="s">
        <v>444</v>
      </c>
      <c r="C141" s="189"/>
      <c r="D141" s="183"/>
      <c r="E141" s="270"/>
      <c r="F141" s="70"/>
      <c r="G141" s="77"/>
      <c r="H141" s="385">
        <f t="shared" si="77"/>
        <v>0</v>
      </c>
      <c r="I141" s="307"/>
      <c r="J141" s="70"/>
      <c r="K141" s="73"/>
      <c r="L141" s="78">
        <f t="shared" si="78"/>
        <v>0</v>
      </c>
      <c r="M141" s="307"/>
      <c r="N141" s="70"/>
      <c r="O141" s="73"/>
      <c r="P141" s="78">
        <f t="shared" si="79"/>
        <v>0</v>
      </c>
      <c r="Q141" s="307"/>
      <c r="R141" s="70"/>
      <c r="S141" s="73"/>
      <c r="T141" s="78">
        <f t="shared" si="80"/>
        <v>0</v>
      </c>
      <c r="U141" s="307"/>
      <c r="V141" s="70"/>
      <c r="W141" s="73"/>
      <c r="X141" s="78">
        <f t="shared" si="81"/>
        <v>0</v>
      </c>
      <c r="Y141" s="136">
        <f>H141+L141+T141+X141+P141</f>
        <v>0</v>
      </c>
    </row>
    <row r="142" spans="1:26" s="6" customFormat="1" outlineLevel="1" x14ac:dyDescent="0.2">
      <c r="A142" s="94"/>
      <c r="B142" s="81"/>
      <c r="C142" s="190"/>
      <c r="D142" s="191"/>
      <c r="E142" s="186"/>
      <c r="F142" s="72"/>
      <c r="G142" s="73"/>
      <c r="H142" s="386"/>
      <c r="I142" s="100"/>
      <c r="J142" s="72"/>
      <c r="K142" s="73"/>
      <c r="L142" s="73"/>
      <c r="M142" s="100"/>
      <c r="N142" s="72"/>
      <c r="O142" s="73"/>
      <c r="P142" s="73"/>
      <c r="Q142" s="100"/>
      <c r="R142" s="72"/>
      <c r="S142" s="73"/>
      <c r="T142" s="73"/>
      <c r="U142" s="100"/>
      <c r="V142" s="72"/>
      <c r="W142" s="73"/>
      <c r="X142" s="73"/>
      <c r="Y142" s="145"/>
      <c r="Z142"/>
    </row>
    <row r="143" spans="1:26" outlineLevel="1" x14ac:dyDescent="0.2">
      <c r="A143" s="67" t="s">
        <v>92</v>
      </c>
      <c r="B143" s="75"/>
      <c r="C143" s="168"/>
      <c r="D143" s="191"/>
      <c r="E143" s="186"/>
      <c r="F143" s="72"/>
      <c r="G143" s="73"/>
      <c r="H143" s="386"/>
      <c r="I143" s="100"/>
      <c r="J143" s="72"/>
      <c r="K143" s="73"/>
      <c r="L143" s="73"/>
      <c r="M143" s="100"/>
      <c r="N143" s="72"/>
      <c r="O143" s="73"/>
      <c r="P143" s="73"/>
      <c r="Q143" s="100"/>
      <c r="R143" s="72"/>
      <c r="S143" s="73"/>
      <c r="T143" s="73"/>
      <c r="U143" s="100"/>
      <c r="V143" s="72"/>
      <c r="W143" s="73"/>
      <c r="X143" s="73"/>
      <c r="Y143" s="145"/>
    </row>
    <row r="144" spans="1:26" outlineLevel="1" x14ac:dyDescent="0.2">
      <c r="A144" s="75"/>
      <c r="B144" s="460" t="s">
        <v>445</v>
      </c>
      <c r="C144" s="189"/>
      <c r="D144" s="183"/>
      <c r="E144" s="270"/>
      <c r="F144" s="70"/>
      <c r="G144" s="77"/>
      <c r="H144" s="385">
        <f>ROUND(F144*G144,0)</f>
        <v>0</v>
      </c>
      <c r="I144" s="307"/>
      <c r="J144" s="70"/>
      <c r="K144" s="77"/>
      <c r="L144" s="78">
        <f>ROUND(J144*K144,0)</f>
        <v>0</v>
      </c>
      <c r="M144" s="307"/>
      <c r="N144" s="70"/>
      <c r="O144" s="77"/>
      <c r="P144" s="78">
        <f>ROUND(N144*O144,0)</f>
        <v>0</v>
      </c>
      <c r="Q144" s="307"/>
      <c r="R144" s="70"/>
      <c r="S144" s="77"/>
      <c r="T144" s="78">
        <f>ROUND(R144*S144,0)</f>
        <v>0</v>
      </c>
      <c r="U144" s="307"/>
      <c r="V144" s="70"/>
      <c r="W144" s="77"/>
      <c r="X144" s="78">
        <f>ROUND(V144*W144,0)</f>
        <v>0</v>
      </c>
      <c r="Y144" s="136">
        <f>H144+L144+T144+X144+P144</f>
        <v>0</v>
      </c>
    </row>
    <row r="145" spans="1:26" outlineLevel="1" x14ac:dyDescent="0.2">
      <c r="A145" s="75"/>
      <c r="B145" s="460" t="s">
        <v>445</v>
      </c>
      <c r="C145" s="189"/>
      <c r="D145" s="183"/>
      <c r="E145" s="270"/>
      <c r="F145" s="70"/>
      <c r="G145" s="77"/>
      <c r="H145" s="385">
        <f t="shared" ref="H145:H146" si="82">ROUND(F145*G145,0)</f>
        <v>0</v>
      </c>
      <c r="I145" s="307"/>
      <c r="J145" s="70"/>
      <c r="K145" s="77"/>
      <c r="L145" s="78">
        <f t="shared" ref="L145:L146" si="83">ROUND(J145*K145,0)</f>
        <v>0</v>
      </c>
      <c r="M145" s="307"/>
      <c r="N145" s="70"/>
      <c r="O145" s="77"/>
      <c r="P145" s="78">
        <f t="shared" ref="P145:P146" si="84">ROUND(N145*O145,0)</f>
        <v>0</v>
      </c>
      <c r="Q145" s="307"/>
      <c r="R145" s="70"/>
      <c r="S145" s="77"/>
      <c r="T145" s="78">
        <f t="shared" ref="T145:T146" si="85">ROUND(R145*S145,0)</f>
        <v>0</v>
      </c>
      <c r="U145" s="307"/>
      <c r="V145" s="70"/>
      <c r="W145" s="77"/>
      <c r="X145" s="78">
        <f t="shared" ref="X145:X146" si="86">ROUND(V145*W145,0)</f>
        <v>0</v>
      </c>
      <c r="Y145" s="136">
        <f>H145+L145+T145+X145+P145</f>
        <v>0</v>
      </c>
    </row>
    <row r="146" spans="1:26" outlineLevel="1" x14ac:dyDescent="0.2">
      <c r="A146" s="75"/>
      <c r="B146" s="460" t="s">
        <v>445</v>
      </c>
      <c r="C146" s="189"/>
      <c r="D146" s="183"/>
      <c r="E146" s="270"/>
      <c r="F146" s="70"/>
      <c r="G146" s="77"/>
      <c r="H146" s="385">
        <f t="shared" si="82"/>
        <v>0</v>
      </c>
      <c r="I146" s="307"/>
      <c r="J146" s="70"/>
      <c r="K146" s="77"/>
      <c r="L146" s="78">
        <f t="shared" si="83"/>
        <v>0</v>
      </c>
      <c r="M146" s="307"/>
      <c r="N146" s="70"/>
      <c r="O146" s="77"/>
      <c r="P146" s="78">
        <f t="shared" si="84"/>
        <v>0</v>
      </c>
      <c r="Q146" s="307"/>
      <c r="R146" s="70"/>
      <c r="S146" s="77"/>
      <c r="T146" s="78">
        <f t="shared" si="85"/>
        <v>0</v>
      </c>
      <c r="U146" s="307"/>
      <c r="V146" s="70"/>
      <c r="W146" s="77"/>
      <c r="X146" s="78">
        <f t="shared" si="86"/>
        <v>0</v>
      </c>
      <c r="Y146" s="136">
        <f>H146+L146+T146+X146+P146</f>
        <v>0</v>
      </c>
    </row>
    <row r="147" spans="1:26" s="6" customFormat="1" outlineLevel="1" x14ac:dyDescent="0.2">
      <c r="A147" s="94"/>
      <c r="B147" s="81"/>
      <c r="C147" s="190"/>
      <c r="D147" s="191"/>
      <c r="E147" s="186"/>
      <c r="F147" s="72"/>
      <c r="G147" s="73"/>
      <c r="H147" s="386"/>
      <c r="I147" s="100"/>
      <c r="J147" s="72"/>
      <c r="K147" s="73"/>
      <c r="L147" s="73"/>
      <c r="M147" s="100"/>
      <c r="N147" s="72"/>
      <c r="O147" s="73"/>
      <c r="P147" s="73"/>
      <c r="Q147" s="100"/>
      <c r="R147" s="72"/>
      <c r="S147" s="73"/>
      <c r="T147" s="73"/>
      <c r="U147" s="100"/>
      <c r="V147" s="72"/>
      <c r="W147" s="73"/>
      <c r="X147" s="73"/>
      <c r="Y147" s="145"/>
      <c r="Z147"/>
    </row>
    <row r="148" spans="1:26" s="3" customFormat="1" outlineLevel="1" x14ac:dyDescent="0.2">
      <c r="A148" s="111" t="s">
        <v>93</v>
      </c>
      <c r="B148" s="111"/>
      <c r="C148" s="192"/>
      <c r="D148" s="193"/>
      <c r="E148" s="187"/>
      <c r="F148" s="112"/>
      <c r="G148" s="113"/>
      <c r="H148" s="387">
        <f>SUM(H133:H147)</f>
        <v>0</v>
      </c>
      <c r="I148" s="115"/>
      <c r="J148" s="112"/>
      <c r="K148" s="113"/>
      <c r="L148" s="114">
        <f>SUM(L133:L147)</f>
        <v>0</v>
      </c>
      <c r="M148" s="115"/>
      <c r="N148" s="112"/>
      <c r="O148" s="113"/>
      <c r="P148" s="114">
        <f>SUM(P133:P147)</f>
        <v>0</v>
      </c>
      <c r="Q148" s="115"/>
      <c r="R148" s="112"/>
      <c r="S148" s="113"/>
      <c r="T148" s="114">
        <f>SUM(T133:T147)</f>
        <v>0</v>
      </c>
      <c r="U148" s="115"/>
      <c r="V148" s="112"/>
      <c r="W148" s="113"/>
      <c r="X148" s="114">
        <f>SUM(X133:X147)</f>
        <v>0</v>
      </c>
      <c r="Y148" s="137">
        <f>SUM(Y133:Y147)</f>
        <v>0</v>
      </c>
      <c r="Z148" t="str">
        <f>IF(SUM(H148,L148,P148,T148,X148)=Y148,"Ties", "ERROR")</f>
        <v>Ties</v>
      </c>
    </row>
    <row r="149" spans="1:26" outlineLevel="1" x14ac:dyDescent="0.2">
      <c r="A149" s="80"/>
      <c r="B149" s="80"/>
      <c r="C149" s="178"/>
      <c r="D149" s="179"/>
      <c r="E149" s="161"/>
      <c r="F149" s="70"/>
      <c r="G149" s="95"/>
      <c r="H149" s="388"/>
      <c r="I149" s="79"/>
      <c r="J149" s="70"/>
      <c r="K149" s="95"/>
      <c r="L149" s="102"/>
      <c r="M149" s="79"/>
      <c r="N149" s="70"/>
      <c r="O149" s="95"/>
      <c r="P149" s="102"/>
      <c r="Q149" s="79"/>
      <c r="R149" s="70"/>
      <c r="S149" s="95"/>
      <c r="T149" s="102"/>
      <c r="U149" s="79"/>
      <c r="V149" s="70"/>
      <c r="W149" s="95"/>
      <c r="X149" s="102"/>
      <c r="Y149" s="146"/>
    </row>
    <row r="150" spans="1:26" s="3" customFormat="1" outlineLevel="1" x14ac:dyDescent="0.2">
      <c r="A150" s="67" t="s">
        <v>94</v>
      </c>
      <c r="B150" s="67"/>
      <c r="C150" s="194"/>
      <c r="D150" s="188"/>
      <c r="E150" s="186"/>
      <c r="F150" s="71"/>
      <c r="G150" s="98"/>
      <c r="H150" s="384"/>
      <c r="I150" s="100"/>
      <c r="J150" s="71"/>
      <c r="K150" s="98"/>
      <c r="L150" s="98"/>
      <c r="M150" s="100"/>
      <c r="N150" s="71"/>
      <c r="O150" s="98"/>
      <c r="P150" s="98"/>
      <c r="Q150" s="100"/>
      <c r="R150" s="71"/>
      <c r="S150" s="98"/>
      <c r="T150" s="98"/>
      <c r="U150" s="100"/>
      <c r="V150" s="71"/>
      <c r="W150" s="98"/>
      <c r="X150" s="98"/>
      <c r="Y150" s="145"/>
      <c r="Z150"/>
    </row>
    <row r="151" spans="1:26" s="3" customFormat="1" outlineLevel="1" x14ac:dyDescent="0.2">
      <c r="A151" s="67"/>
      <c r="B151" s="67"/>
      <c r="C151" s="194"/>
      <c r="D151" s="188"/>
      <c r="E151" s="186"/>
      <c r="F151" s="71"/>
      <c r="G151" s="98"/>
      <c r="H151" s="384"/>
      <c r="I151" s="100"/>
      <c r="J151" s="71"/>
      <c r="K151" s="98"/>
      <c r="L151" s="98"/>
      <c r="M151" s="100"/>
      <c r="N151" s="71"/>
      <c r="O151" s="98"/>
      <c r="P151" s="98"/>
      <c r="Q151" s="100"/>
      <c r="R151" s="71"/>
      <c r="S151" s="98"/>
      <c r="T151" s="98"/>
      <c r="U151" s="100"/>
      <c r="V151" s="71"/>
      <c r="W151" s="98"/>
      <c r="X151" s="98"/>
      <c r="Y151" s="145"/>
      <c r="Z151"/>
    </row>
    <row r="152" spans="1:26" outlineLevel="1" x14ac:dyDescent="0.2">
      <c r="A152" s="75"/>
      <c r="B152" s="103" t="s">
        <v>419</v>
      </c>
      <c r="C152" s="168"/>
      <c r="D152" s="183"/>
      <c r="E152" s="176"/>
      <c r="F152" s="70"/>
      <c r="G152" s="73"/>
      <c r="H152" s="386"/>
      <c r="I152" s="101"/>
      <c r="J152" s="70"/>
      <c r="K152" s="73"/>
      <c r="L152" s="73"/>
      <c r="M152" s="101"/>
      <c r="N152" s="72"/>
      <c r="O152" s="73"/>
      <c r="P152" s="73"/>
      <c r="Q152" s="101"/>
      <c r="R152" s="72"/>
      <c r="S152" s="73"/>
      <c r="T152" s="73"/>
      <c r="U152" s="101"/>
      <c r="V152" s="72"/>
      <c r="W152" s="73"/>
      <c r="X152" s="73"/>
      <c r="Y152" s="145"/>
    </row>
    <row r="153" spans="1:26" outlineLevel="1" x14ac:dyDescent="0.2">
      <c r="A153" s="75"/>
      <c r="B153" s="460" t="s">
        <v>446</v>
      </c>
      <c r="C153" s="189"/>
      <c r="D153" s="183"/>
      <c r="E153" s="270"/>
      <c r="F153" s="70"/>
      <c r="G153" s="77"/>
      <c r="H153" s="385">
        <f>ROUND(F153*G153,0)</f>
        <v>0</v>
      </c>
      <c r="I153" s="307"/>
      <c r="J153" s="70"/>
      <c r="K153" s="77"/>
      <c r="L153" s="78">
        <f>ROUND(J153*K153,0)</f>
        <v>0</v>
      </c>
      <c r="M153" s="307"/>
      <c r="N153" s="70"/>
      <c r="O153" s="77"/>
      <c r="P153" s="78">
        <f>ROUND(N153*O153,0)</f>
        <v>0</v>
      </c>
      <c r="Q153" s="307"/>
      <c r="R153" s="70"/>
      <c r="S153" s="77"/>
      <c r="T153" s="78">
        <f>ROUND(R153*S153,0)</f>
        <v>0</v>
      </c>
      <c r="U153" s="307"/>
      <c r="V153" s="70"/>
      <c r="W153" s="77"/>
      <c r="X153" s="78">
        <f>ROUND(V153*W153,0)</f>
        <v>0</v>
      </c>
      <c r="Y153" s="136">
        <f>H153+L153+T153+X153+P153</f>
        <v>0</v>
      </c>
    </row>
    <row r="154" spans="1:26" outlineLevel="1" x14ac:dyDescent="0.2">
      <c r="A154" s="75"/>
      <c r="B154" s="460" t="s">
        <v>446</v>
      </c>
      <c r="C154" s="189"/>
      <c r="D154" s="183"/>
      <c r="E154" s="270"/>
      <c r="F154" s="70"/>
      <c r="G154" s="77"/>
      <c r="H154" s="385">
        <f t="shared" ref="H154:H155" si="87">ROUND(F154*G154,0)</f>
        <v>0</v>
      </c>
      <c r="I154" s="307"/>
      <c r="J154" s="70"/>
      <c r="K154" s="77"/>
      <c r="L154" s="78">
        <f t="shared" ref="L154:L155" si="88">ROUND(J154*K154,0)</f>
        <v>0</v>
      </c>
      <c r="M154" s="307"/>
      <c r="N154" s="70"/>
      <c r="O154" s="77"/>
      <c r="P154" s="78">
        <f t="shared" ref="P154:P155" si="89">ROUND(N154*O154,0)</f>
        <v>0</v>
      </c>
      <c r="Q154" s="307"/>
      <c r="R154" s="70"/>
      <c r="S154" s="77"/>
      <c r="T154" s="78">
        <f t="shared" ref="T154:T155" si="90">ROUND(R154*S154,0)</f>
        <v>0</v>
      </c>
      <c r="U154" s="307"/>
      <c r="V154" s="70"/>
      <c r="W154" s="77"/>
      <c r="X154" s="78">
        <f t="shared" ref="X154:X155" si="91">ROUND(V154*W154,0)</f>
        <v>0</v>
      </c>
      <c r="Y154" s="136">
        <f>H154+L154+T154+X154+P154</f>
        <v>0</v>
      </c>
    </row>
    <row r="155" spans="1:26" outlineLevel="1" x14ac:dyDescent="0.2">
      <c r="A155" s="75"/>
      <c r="B155" s="460" t="s">
        <v>446</v>
      </c>
      <c r="C155" s="189"/>
      <c r="D155" s="183"/>
      <c r="E155" s="270"/>
      <c r="F155" s="70"/>
      <c r="G155" s="77"/>
      <c r="H155" s="385">
        <f t="shared" si="87"/>
        <v>0</v>
      </c>
      <c r="I155" s="307"/>
      <c r="J155" s="70"/>
      <c r="K155" s="77"/>
      <c r="L155" s="78">
        <f t="shared" si="88"/>
        <v>0</v>
      </c>
      <c r="M155" s="307"/>
      <c r="N155" s="70"/>
      <c r="O155" s="77"/>
      <c r="P155" s="78">
        <f t="shared" si="89"/>
        <v>0</v>
      </c>
      <c r="Q155" s="307"/>
      <c r="R155" s="70"/>
      <c r="S155" s="77"/>
      <c r="T155" s="78">
        <f t="shared" si="90"/>
        <v>0</v>
      </c>
      <c r="U155" s="307"/>
      <c r="V155" s="70"/>
      <c r="W155" s="77"/>
      <c r="X155" s="78">
        <f t="shared" si="91"/>
        <v>0</v>
      </c>
      <c r="Y155" s="136">
        <f>H155+L155+T155+X155+P155</f>
        <v>0</v>
      </c>
    </row>
    <row r="156" spans="1:26" outlineLevel="1" x14ac:dyDescent="0.2">
      <c r="A156" s="75"/>
      <c r="B156" s="103" t="s">
        <v>418</v>
      </c>
      <c r="C156" s="168"/>
      <c r="D156" s="191"/>
      <c r="E156" s="186"/>
      <c r="F156" s="72"/>
      <c r="G156" s="73"/>
      <c r="H156" s="386"/>
      <c r="I156" s="100"/>
      <c r="J156" s="72"/>
      <c r="K156" s="73"/>
      <c r="L156" s="73"/>
      <c r="M156" s="100"/>
      <c r="N156" s="72"/>
      <c r="O156" s="73"/>
      <c r="P156" s="73"/>
      <c r="Q156" s="100"/>
      <c r="R156" s="72"/>
      <c r="S156" s="73"/>
      <c r="T156" s="73"/>
      <c r="U156" s="100"/>
      <c r="V156" s="72"/>
      <c r="W156" s="73"/>
      <c r="X156" s="73"/>
      <c r="Y156" s="145"/>
    </row>
    <row r="157" spans="1:26" outlineLevel="1" x14ac:dyDescent="0.2">
      <c r="A157" s="75"/>
      <c r="B157" s="460" t="s">
        <v>446</v>
      </c>
      <c r="C157" s="189"/>
      <c r="D157" s="183"/>
      <c r="E157" s="270"/>
      <c r="F157" s="70"/>
      <c r="G157" s="77"/>
      <c r="H157" s="385">
        <f>ROUND(F157*G157,0)</f>
        <v>0</v>
      </c>
      <c r="I157" s="307"/>
      <c r="J157" s="70"/>
      <c r="K157" s="77"/>
      <c r="L157" s="78">
        <f>ROUND(J157*K157,0)</f>
        <v>0</v>
      </c>
      <c r="M157" s="307"/>
      <c r="N157" s="70"/>
      <c r="O157" s="77"/>
      <c r="P157" s="78">
        <f>ROUND(N157*O157,0)</f>
        <v>0</v>
      </c>
      <c r="Q157" s="307"/>
      <c r="R157" s="70"/>
      <c r="S157" s="77"/>
      <c r="T157" s="78">
        <f>ROUND(R157*S157,0)</f>
        <v>0</v>
      </c>
      <c r="U157" s="307"/>
      <c r="V157" s="70"/>
      <c r="W157" s="77"/>
      <c r="X157" s="78">
        <f>ROUND(V157*W157,0)</f>
        <v>0</v>
      </c>
      <c r="Y157" s="136">
        <f>H157+L157+T157+X157+P157</f>
        <v>0</v>
      </c>
    </row>
    <row r="158" spans="1:26" outlineLevel="1" x14ac:dyDescent="0.2">
      <c r="A158" s="75"/>
      <c r="B158" s="460" t="s">
        <v>446</v>
      </c>
      <c r="C158" s="189"/>
      <c r="D158" s="183"/>
      <c r="E158" s="270"/>
      <c r="F158" s="70"/>
      <c r="G158" s="77"/>
      <c r="H158" s="385">
        <f t="shared" ref="H158:H159" si="92">ROUND(F158*G158,0)</f>
        <v>0</v>
      </c>
      <c r="I158" s="307"/>
      <c r="J158" s="70"/>
      <c r="K158" s="77"/>
      <c r="L158" s="78">
        <f t="shared" ref="L158:L159" si="93">ROUND(J158*K158,0)</f>
        <v>0</v>
      </c>
      <c r="M158" s="307"/>
      <c r="N158" s="70"/>
      <c r="O158" s="77"/>
      <c r="P158" s="78">
        <f t="shared" ref="P158:P159" si="94">ROUND(N158*O158,0)</f>
        <v>0</v>
      </c>
      <c r="Q158" s="307"/>
      <c r="R158" s="70"/>
      <c r="S158" s="77"/>
      <c r="T158" s="78">
        <f t="shared" ref="T158:T159" si="95">ROUND(R158*S158,0)</f>
        <v>0</v>
      </c>
      <c r="U158" s="307"/>
      <c r="V158" s="70"/>
      <c r="W158" s="77"/>
      <c r="X158" s="78">
        <f t="shared" ref="X158:X159" si="96">ROUND(V158*W158,0)</f>
        <v>0</v>
      </c>
      <c r="Y158" s="136">
        <f>H158+L158+T158+X158+P158</f>
        <v>0</v>
      </c>
    </row>
    <row r="159" spans="1:26" outlineLevel="1" x14ac:dyDescent="0.2">
      <c r="A159" s="75"/>
      <c r="B159" s="460" t="s">
        <v>446</v>
      </c>
      <c r="C159" s="189"/>
      <c r="D159" s="183"/>
      <c r="E159" s="270"/>
      <c r="F159" s="70"/>
      <c r="G159" s="77"/>
      <c r="H159" s="385">
        <f t="shared" si="92"/>
        <v>0</v>
      </c>
      <c r="I159" s="307"/>
      <c r="J159" s="70"/>
      <c r="K159" s="77"/>
      <c r="L159" s="78">
        <f t="shared" si="93"/>
        <v>0</v>
      </c>
      <c r="M159" s="307"/>
      <c r="N159" s="70"/>
      <c r="O159" s="77"/>
      <c r="P159" s="78">
        <f t="shared" si="94"/>
        <v>0</v>
      </c>
      <c r="Q159" s="307"/>
      <c r="R159" s="70"/>
      <c r="S159" s="77"/>
      <c r="T159" s="78">
        <f t="shared" si="95"/>
        <v>0</v>
      </c>
      <c r="U159" s="307"/>
      <c r="V159" s="70"/>
      <c r="W159" s="77"/>
      <c r="X159" s="78">
        <f t="shared" si="96"/>
        <v>0</v>
      </c>
      <c r="Y159" s="136">
        <f>H159+L159+T159+X159+P159</f>
        <v>0</v>
      </c>
    </row>
    <row r="160" spans="1:26" s="6" customFormat="1" outlineLevel="1" x14ac:dyDescent="0.2">
      <c r="A160" s="94"/>
      <c r="B160" s="76"/>
      <c r="C160" s="200"/>
      <c r="D160" s="191"/>
      <c r="E160" s="186"/>
      <c r="F160" s="72"/>
      <c r="G160" s="73"/>
      <c r="H160" s="386"/>
      <c r="I160" s="100"/>
      <c r="J160" s="72"/>
      <c r="K160" s="73"/>
      <c r="L160" s="73"/>
      <c r="M160" s="100"/>
      <c r="N160" s="72"/>
      <c r="O160" s="73"/>
      <c r="P160" s="73"/>
      <c r="Q160" s="100"/>
      <c r="R160" s="72"/>
      <c r="S160" s="73"/>
      <c r="T160" s="73"/>
      <c r="U160" s="100"/>
      <c r="V160" s="72"/>
      <c r="W160" s="73"/>
      <c r="X160" s="73"/>
      <c r="Y160" s="145"/>
      <c r="Z160"/>
    </row>
    <row r="161" spans="1:26" s="3" customFormat="1" outlineLevel="1" x14ac:dyDescent="0.2">
      <c r="A161" s="111" t="s">
        <v>95</v>
      </c>
      <c r="B161" s="111"/>
      <c r="C161" s="192"/>
      <c r="D161" s="193"/>
      <c r="E161" s="187"/>
      <c r="F161" s="112"/>
      <c r="G161" s="113"/>
      <c r="H161" s="387">
        <f>SUM(H149:H160)</f>
        <v>0</v>
      </c>
      <c r="I161" s="115"/>
      <c r="J161" s="112"/>
      <c r="K161" s="113"/>
      <c r="L161" s="114">
        <f>SUM(L149:L160)</f>
        <v>0</v>
      </c>
      <c r="M161" s="115"/>
      <c r="N161" s="112"/>
      <c r="O161" s="113"/>
      <c r="P161" s="114">
        <f>SUM(P149:P160)</f>
        <v>0</v>
      </c>
      <c r="Q161" s="115"/>
      <c r="R161" s="112"/>
      <c r="S161" s="113"/>
      <c r="T161" s="114">
        <f>SUM(T149:T160)</f>
        <v>0</v>
      </c>
      <c r="U161" s="115"/>
      <c r="V161" s="112"/>
      <c r="W161" s="113"/>
      <c r="X161" s="114">
        <f>SUM(X149:X160)</f>
        <v>0</v>
      </c>
      <c r="Y161" s="137">
        <f>SUM(Y149:Y160)</f>
        <v>0</v>
      </c>
      <c r="Z161" t="str">
        <f>IF(SUM(H161,L161,P161,T161,X161)=Y161,"Ties", "ERROR")</f>
        <v>Ties</v>
      </c>
    </row>
    <row r="162" spans="1:26" outlineLevel="1" x14ac:dyDescent="0.2">
      <c r="A162" s="80"/>
      <c r="B162" s="80"/>
      <c r="C162" s="178"/>
      <c r="D162" s="179"/>
      <c r="E162" s="161"/>
      <c r="F162" s="300"/>
      <c r="G162" s="332"/>
      <c r="H162" s="388"/>
      <c r="I162" s="79"/>
      <c r="J162" s="70"/>
      <c r="K162" s="95"/>
      <c r="L162" s="102"/>
      <c r="M162" s="79"/>
      <c r="N162" s="70"/>
      <c r="O162" s="95"/>
      <c r="P162" s="102"/>
      <c r="Q162" s="79"/>
      <c r="R162" s="70"/>
      <c r="S162" s="95"/>
      <c r="T162" s="102"/>
      <c r="U162" s="79"/>
      <c r="V162" s="70"/>
      <c r="W162" s="95"/>
      <c r="X162" s="102"/>
      <c r="Y162" s="146"/>
    </row>
    <row r="163" spans="1:26" outlineLevel="1" x14ac:dyDescent="0.2">
      <c r="A163" s="67" t="s">
        <v>454</v>
      </c>
      <c r="B163" s="80"/>
      <c r="C163" s="178"/>
      <c r="D163" s="179"/>
      <c r="E163" s="161"/>
      <c r="F163" s="271"/>
      <c r="G163" s="302"/>
      <c r="H163" s="388"/>
      <c r="I163" s="79"/>
      <c r="J163" s="300"/>
      <c r="K163" s="332"/>
      <c r="L163" s="102"/>
      <c r="M163" s="79"/>
      <c r="N163" s="300"/>
      <c r="O163" s="332"/>
      <c r="P163" s="102"/>
      <c r="Q163" s="79"/>
      <c r="R163" s="300"/>
      <c r="S163" s="332"/>
      <c r="T163" s="102"/>
      <c r="U163" s="79"/>
      <c r="V163" s="300"/>
      <c r="W163" s="332"/>
      <c r="X163" s="102"/>
      <c r="Y163" s="146"/>
    </row>
    <row r="164" spans="1:26" outlineLevel="1" x14ac:dyDescent="0.2">
      <c r="A164" s="80"/>
      <c r="B164" s="80"/>
      <c r="C164" s="178"/>
      <c r="D164" s="179"/>
      <c r="E164" s="161"/>
      <c r="F164" s="271"/>
      <c r="G164" s="302"/>
      <c r="H164" s="388"/>
      <c r="I164" s="79"/>
      <c r="J164" s="271"/>
      <c r="K164" s="302"/>
      <c r="L164" s="102"/>
      <c r="M164" s="79"/>
      <c r="N164" s="271"/>
      <c r="O164" s="302"/>
      <c r="P164" s="102"/>
      <c r="Q164" s="79"/>
      <c r="R164" s="271"/>
      <c r="S164" s="302"/>
      <c r="T164" s="102"/>
      <c r="U164" s="79"/>
      <c r="V164" s="271"/>
      <c r="W164" s="302"/>
      <c r="X164" s="102"/>
      <c r="Y164" s="146"/>
    </row>
    <row r="165" spans="1:26" s="3" customFormat="1" outlineLevel="1" x14ac:dyDescent="0.2">
      <c r="A165" s="67" t="s">
        <v>123</v>
      </c>
      <c r="B165" s="67"/>
      <c r="C165" s="194"/>
      <c r="D165" s="188"/>
      <c r="E165" s="186"/>
      <c r="F165" s="43"/>
      <c r="G165" s="50"/>
      <c r="H165" s="384"/>
      <c r="I165" s="100"/>
      <c r="J165" s="43"/>
      <c r="K165" s="50"/>
      <c r="L165" s="98"/>
      <c r="M165" s="100"/>
      <c r="N165" s="43"/>
      <c r="O165" s="50"/>
      <c r="P165" s="98"/>
      <c r="Q165" s="100"/>
      <c r="R165" s="43"/>
      <c r="S165" s="50"/>
      <c r="T165" s="98"/>
      <c r="U165" s="100"/>
      <c r="V165" s="43"/>
      <c r="W165" s="50"/>
      <c r="X165" s="98"/>
      <c r="Y165" s="145"/>
      <c r="Z165"/>
    </row>
    <row r="166" spans="1:26" outlineLevel="1" x14ac:dyDescent="0.2">
      <c r="A166" s="75"/>
      <c r="B166" s="460" t="s">
        <v>447</v>
      </c>
      <c r="C166" s="182"/>
      <c r="D166" s="183"/>
      <c r="E166" s="270"/>
      <c r="F166" s="271"/>
      <c r="G166" s="278"/>
      <c r="H166" s="385">
        <f>ROUND(F166*G166,0)</f>
        <v>0</v>
      </c>
      <c r="I166" s="307"/>
      <c r="J166" s="271"/>
      <c r="K166" s="279"/>
      <c r="L166" s="78">
        <f>ROUND(J166*K166,0)</f>
        <v>0</v>
      </c>
      <c r="M166" s="307"/>
      <c r="N166" s="271"/>
      <c r="O166" s="279"/>
      <c r="P166" s="78">
        <f>ROUND(N166*O166,0)</f>
        <v>0</v>
      </c>
      <c r="Q166" s="307"/>
      <c r="R166" s="271"/>
      <c r="S166" s="279"/>
      <c r="T166" s="78">
        <f>ROUND(R166*S166,0)</f>
        <v>0</v>
      </c>
      <c r="U166" s="307"/>
      <c r="V166" s="271"/>
      <c r="W166" s="279"/>
      <c r="X166" s="78">
        <f>ROUND(V166*W166,0)</f>
        <v>0</v>
      </c>
      <c r="Y166" s="136">
        <f>H166+L166+T166+X166+P166</f>
        <v>0</v>
      </c>
    </row>
    <row r="167" spans="1:26" outlineLevel="1" x14ac:dyDescent="0.2">
      <c r="A167" s="75"/>
      <c r="B167" s="460" t="s">
        <v>447</v>
      </c>
      <c r="C167" s="182"/>
      <c r="D167" s="183"/>
      <c r="E167" s="270"/>
      <c r="F167" s="271"/>
      <c r="G167" s="278"/>
      <c r="H167" s="385">
        <f t="shared" ref="H167:H168" si="97">ROUND(F167*G167,0)</f>
        <v>0</v>
      </c>
      <c r="I167" s="307"/>
      <c r="J167" s="271"/>
      <c r="K167" s="279"/>
      <c r="L167" s="78">
        <f t="shared" ref="L167:L168" si="98">ROUND(J167*K167,0)</f>
        <v>0</v>
      </c>
      <c r="M167" s="307"/>
      <c r="N167" s="271"/>
      <c r="O167" s="279"/>
      <c r="P167" s="78">
        <f t="shared" ref="P167:P168" si="99">ROUND(N167*O167,0)</f>
        <v>0</v>
      </c>
      <c r="Q167" s="307"/>
      <c r="R167" s="271"/>
      <c r="S167" s="279"/>
      <c r="T167" s="78">
        <f t="shared" ref="T167:T168" si="100">ROUND(R167*S167,0)</f>
        <v>0</v>
      </c>
      <c r="U167" s="307"/>
      <c r="V167" s="271"/>
      <c r="W167" s="279"/>
      <c r="X167" s="78">
        <f t="shared" ref="X167:X168" si="101">ROUND(V167*W167,0)</f>
        <v>0</v>
      </c>
      <c r="Y167" s="136">
        <f>H167+L167+T167+X167+P167</f>
        <v>0</v>
      </c>
    </row>
    <row r="168" spans="1:26" outlineLevel="1" x14ac:dyDescent="0.2">
      <c r="A168" s="75"/>
      <c r="B168" s="460" t="s">
        <v>447</v>
      </c>
      <c r="C168" s="182"/>
      <c r="D168" s="183"/>
      <c r="E168" s="270"/>
      <c r="F168" s="271"/>
      <c r="G168" s="278"/>
      <c r="H168" s="385">
        <f t="shared" si="97"/>
        <v>0</v>
      </c>
      <c r="I168" s="307"/>
      <c r="J168" s="271"/>
      <c r="K168" s="279"/>
      <c r="L168" s="78">
        <f t="shared" si="98"/>
        <v>0</v>
      </c>
      <c r="M168" s="307"/>
      <c r="N168" s="271"/>
      <c r="O168" s="279"/>
      <c r="P168" s="78">
        <f t="shared" si="99"/>
        <v>0</v>
      </c>
      <c r="Q168" s="307"/>
      <c r="R168" s="271"/>
      <c r="S168" s="279"/>
      <c r="T168" s="78">
        <f t="shared" si="100"/>
        <v>0</v>
      </c>
      <c r="U168" s="307"/>
      <c r="V168" s="271"/>
      <c r="W168" s="279"/>
      <c r="X168" s="78">
        <f t="shared" si="101"/>
        <v>0</v>
      </c>
      <c r="Y168" s="136">
        <f>H168+L168+T168+X168+P168</f>
        <v>0</v>
      </c>
    </row>
    <row r="169" spans="1:26" s="6" customFormat="1" outlineLevel="1" x14ac:dyDescent="0.2">
      <c r="A169" s="76"/>
      <c r="B169" s="76"/>
      <c r="C169" s="324"/>
      <c r="D169" s="191"/>
      <c r="E169" s="270"/>
      <c r="F169" s="42"/>
      <c r="G169" s="279"/>
      <c r="H169" s="385"/>
      <c r="I169" s="100"/>
      <c r="J169" s="335"/>
      <c r="K169" s="336"/>
      <c r="L169" s="73"/>
      <c r="M169" s="100"/>
      <c r="N169" s="335"/>
      <c r="O169" s="336"/>
      <c r="P169" s="73"/>
      <c r="Q169" s="100"/>
      <c r="R169" s="335"/>
      <c r="S169" s="336"/>
      <c r="T169" s="73"/>
      <c r="U169" s="100"/>
      <c r="V169" s="335"/>
      <c r="W169" s="336"/>
      <c r="X169" s="73"/>
      <c r="Y169" s="145"/>
      <c r="Z169"/>
    </row>
    <row r="170" spans="1:26" s="3" customFormat="1" outlineLevel="1" x14ac:dyDescent="0.2">
      <c r="A170" s="111" t="s">
        <v>96</v>
      </c>
      <c r="B170" s="111"/>
      <c r="C170" s="192"/>
      <c r="D170" s="193"/>
      <c r="E170" s="187"/>
      <c r="F170" s="333"/>
      <c r="G170" s="334"/>
      <c r="H170" s="387">
        <f>SUM(H162:H169)</f>
        <v>0</v>
      </c>
      <c r="I170" s="115"/>
      <c r="J170" s="112"/>
      <c r="K170" s="113"/>
      <c r="L170" s="114">
        <f>SUM(L162:L169)</f>
        <v>0</v>
      </c>
      <c r="M170" s="115"/>
      <c r="N170" s="112"/>
      <c r="O170" s="113"/>
      <c r="P170" s="114">
        <f>SUM(P162:P169)</f>
        <v>0</v>
      </c>
      <c r="Q170" s="115"/>
      <c r="R170" s="112"/>
      <c r="S170" s="113"/>
      <c r="T170" s="114">
        <f>SUM(T162:T169)</f>
        <v>0</v>
      </c>
      <c r="U170" s="115"/>
      <c r="V170" s="112"/>
      <c r="W170" s="113"/>
      <c r="X170" s="114">
        <f>SUM(X162:X169)</f>
        <v>0</v>
      </c>
      <c r="Y170" s="137">
        <f>SUM(Y162:Y169)</f>
        <v>0</v>
      </c>
      <c r="Z170" t="str">
        <f>IF(SUM(H170,L170,P170,T170,X170)=Y170,"Ties", "ERROR")</f>
        <v>Ties</v>
      </c>
    </row>
    <row r="171" spans="1:26" outlineLevel="1" x14ac:dyDescent="0.2">
      <c r="A171" s="84"/>
      <c r="B171" s="84"/>
      <c r="C171" s="171"/>
      <c r="D171" s="172"/>
      <c r="E171" s="162"/>
      <c r="F171" s="85"/>
      <c r="G171" s="86"/>
      <c r="H171" s="389"/>
      <c r="I171" s="88"/>
      <c r="J171" s="85"/>
      <c r="K171" s="86"/>
      <c r="L171" s="87"/>
      <c r="M171" s="88"/>
      <c r="N171" s="85"/>
      <c r="O171" s="86"/>
      <c r="P171" s="87"/>
      <c r="Q171" s="88"/>
      <c r="R171" s="85"/>
      <c r="S171" s="86"/>
      <c r="T171" s="87"/>
      <c r="U171" s="88"/>
      <c r="V171" s="85"/>
      <c r="W171" s="86"/>
      <c r="X171" s="87"/>
      <c r="Y171" s="139"/>
    </row>
    <row r="172" spans="1:26" s="3" customFormat="1" ht="13.5" thickBot="1" x14ac:dyDescent="0.25">
      <c r="A172" s="44" t="s">
        <v>97</v>
      </c>
      <c r="B172" s="44"/>
      <c r="C172" s="173"/>
      <c r="D172" s="174"/>
      <c r="E172" s="163"/>
      <c r="F172" s="45"/>
      <c r="G172" s="46"/>
      <c r="H172" s="390">
        <f>H148+H161+H170</f>
        <v>0</v>
      </c>
      <c r="I172" s="48"/>
      <c r="J172" s="45"/>
      <c r="K172" s="46"/>
      <c r="L172" s="47">
        <f>L148+L161+L170</f>
        <v>0</v>
      </c>
      <c r="M172" s="48"/>
      <c r="N172" s="45"/>
      <c r="O172" s="46"/>
      <c r="P172" s="47">
        <f>P148+P161+P170</f>
        <v>0</v>
      </c>
      <c r="Q172" s="48"/>
      <c r="R172" s="45"/>
      <c r="S172" s="46"/>
      <c r="T172" s="47">
        <f>T148+T161+T170</f>
        <v>0</v>
      </c>
      <c r="U172" s="48"/>
      <c r="V172" s="45"/>
      <c r="W172" s="46"/>
      <c r="X172" s="47">
        <f>X148+X161+X170</f>
        <v>0</v>
      </c>
      <c r="Y172" s="140">
        <f>Y148+Y161+Y170</f>
        <v>0</v>
      </c>
      <c r="Z172" t="str">
        <f>IF(SUM(H172,L172,P172,T172,X172)=Y172,"Ties", "ERROR")</f>
        <v>Ties</v>
      </c>
    </row>
    <row r="173" spans="1:26" s="23" customFormat="1" ht="13.5" thickBot="1" x14ac:dyDescent="0.25">
      <c r="A173" s="24"/>
      <c r="B173" s="24"/>
      <c r="C173" s="35"/>
      <c r="D173" s="35"/>
      <c r="E173" s="33"/>
      <c r="F173" s="34"/>
      <c r="G173" s="36"/>
      <c r="H173" s="380"/>
      <c r="I173" s="33"/>
      <c r="J173" s="34"/>
      <c r="K173" s="36"/>
      <c r="L173" s="312"/>
      <c r="M173" s="33"/>
      <c r="N173" s="34"/>
      <c r="O173" s="36"/>
      <c r="P173" s="312"/>
      <c r="Q173" s="33"/>
      <c r="R173" s="34"/>
      <c r="S173" s="36"/>
      <c r="T173" s="312"/>
      <c r="U173" s="33"/>
      <c r="V173" s="34"/>
      <c r="W173" s="36"/>
      <c r="X173" s="312"/>
      <c r="Y173" s="312"/>
      <c r="Z173"/>
    </row>
    <row r="174" spans="1:26" s="1" customFormat="1" outlineLevel="1" x14ac:dyDescent="0.2">
      <c r="A174" s="41" t="s">
        <v>449</v>
      </c>
      <c r="B174" s="41"/>
      <c r="C174" s="40"/>
      <c r="D174" s="40"/>
      <c r="E174" s="29"/>
      <c r="F174" s="30"/>
      <c r="G174" s="31"/>
      <c r="H174" s="367"/>
      <c r="I174" s="29"/>
      <c r="J174" s="30"/>
      <c r="K174" s="31"/>
      <c r="L174" s="32"/>
      <c r="M174" s="29"/>
      <c r="N174" s="30"/>
      <c r="O174" s="31"/>
      <c r="P174" s="32"/>
      <c r="Q174" s="29"/>
      <c r="R174" s="30"/>
      <c r="S174" s="31"/>
      <c r="T174" s="32"/>
      <c r="U174" s="29"/>
      <c r="V174" s="30"/>
      <c r="W174" s="31"/>
      <c r="X174" s="32"/>
      <c r="Y174" s="32"/>
      <c r="Z174"/>
    </row>
    <row r="175" spans="1:26" s="12" customFormat="1" outlineLevel="1" x14ac:dyDescent="0.2">
      <c r="A175" s="89"/>
      <c r="B175" s="89"/>
      <c r="C175" s="164"/>
      <c r="D175" s="165"/>
      <c r="E175" s="159"/>
      <c r="F175" s="90"/>
      <c r="G175" s="91"/>
      <c r="H175" s="383"/>
      <c r="I175" s="92"/>
      <c r="J175" s="90"/>
      <c r="K175" s="91"/>
      <c r="L175" s="91"/>
      <c r="M175" s="92"/>
      <c r="N175" s="90"/>
      <c r="O175" s="91"/>
      <c r="P175" s="91"/>
      <c r="Q175" s="92"/>
      <c r="R175" s="90"/>
      <c r="S175" s="91"/>
      <c r="T175" s="91"/>
      <c r="U175" s="92"/>
      <c r="V175" s="90"/>
      <c r="W175" s="91"/>
      <c r="X175" s="91"/>
      <c r="Y175" s="141"/>
      <c r="Z175"/>
    </row>
    <row r="176" spans="1:26" s="14" customFormat="1" outlineLevel="1" x14ac:dyDescent="0.2">
      <c r="A176" s="67" t="s">
        <v>98</v>
      </c>
      <c r="B176" s="66"/>
      <c r="C176" s="180"/>
      <c r="D176" s="181"/>
      <c r="E176" s="175"/>
      <c r="F176" s="104"/>
      <c r="G176" s="105"/>
      <c r="H176" s="391"/>
      <c r="I176" s="106"/>
      <c r="J176" s="104"/>
      <c r="K176" s="105"/>
      <c r="L176" s="105"/>
      <c r="M176" s="106"/>
      <c r="N176" s="104"/>
      <c r="O176" s="105"/>
      <c r="P176" s="105"/>
      <c r="Q176" s="106"/>
      <c r="R176" s="104"/>
      <c r="S176" s="105"/>
      <c r="T176" s="105"/>
      <c r="U176" s="106"/>
      <c r="V176" s="104"/>
      <c r="W176" s="105"/>
      <c r="X176" s="105"/>
      <c r="Y176" s="147"/>
      <c r="Z176"/>
    </row>
    <row r="177" spans="1:26" outlineLevel="1" x14ac:dyDescent="0.2">
      <c r="A177" s="75"/>
      <c r="B177" s="460" t="s">
        <v>448</v>
      </c>
      <c r="C177" s="182"/>
      <c r="D177" s="183"/>
      <c r="E177" s="270" t="s">
        <v>140</v>
      </c>
      <c r="F177" s="70"/>
      <c r="G177" s="77"/>
      <c r="H177" s="385">
        <f>ROUND(F177*G177,0)</f>
        <v>0</v>
      </c>
      <c r="I177" s="337" t="s">
        <v>140</v>
      </c>
      <c r="J177" s="70"/>
      <c r="K177" s="73"/>
      <c r="L177" s="78">
        <f>ROUND(J177*K177,0)</f>
        <v>0</v>
      </c>
      <c r="M177" s="337" t="s">
        <v>140</v>
      </c>
      <c r="N177" s="70"/>
      <c r="O177" s="73"/>
      <c r="P177" s="78">
        <f>ROUND(N177*O177,0)</f>
        <v>0</v>
      </c>
      <c r="Q177" s="337" t="s">
        <v>140</v>
      </c>
      <c r="R177" s="70"/>
      <c r="S177" s="73"/>
      <c r="T177" s="78">
        <f>ROUND(R177*S177,0)</f>
        <v>0</v>
      </c>
      <c r="U177" s="337" t="s">
        <v>140</v>
      </c>
      <c r="V177" s="70"/>
      <c r="W177" s="73"/>
      <c r="X177" s="78">
        <f>ROUND(V177*W177,0)</f>
        <v>0</v>
      </c>
      <c r="Y177" s="136">
        <f>H177+L177+T177+X177+P177</f>
        <v>0</v>
      </c>
    </row>
    <row r="178" spans="1:26" outlineLevel="1" x14ac:dyDescent="0.2">
      <c r="A178" s="75"/>
      <c r="B178" s="460" t="s">
        <v>448</v>
      </c>
      <c r="C178" s="182"/>
      <c r="D178" s="183"/>
      <c r="E178" s="270" t="s">
        <v>140</v>
      </c>
      <c r="F178" s="70"/>
      <c r="G178" s="77"/>
      <c r="H178" s="385">
        <f t="shared" ref="H178:H179" si="102">ROUND(F178*G178,0)</f>
        <v>0</v>
      </c>
      <c r="I178" s="307" t="s">
        <v>140</v>
      </c>
      <c r="J178" s="70"/>
      <c r="K178" s="73"/>
      <c r="L178" s="78">
        <f t="shared" ref="L178:L179" si="103">ROUND(J178*K178,0)</f>
        <v>0</v>
      </c>
      <c r="M178" s="307" t="s">
        <v>140</v>
      </c>
      <c r="N178" s="70"/>
      <c r="O178" s="73"/>
      <c r="P178" s="78">
        <f t="shared" ref="P178:P179" si="104">ROUND(N178*O178,0)</f>
        <v>0</v>
      </c>
      <c r="Q178" s="307" t="s">
        <v>140</v>
      </c>
      <c r="R178" s="70"/>
      <c r="S178" s="73"/>
      <c r="T178" s="78">
        <f t="shared" ref="T178:T179" si="105">ROUND(R178*S178,0)</f>
        <v>0</v>
      </c>
      <c r="U178" s="307" t="s">
        <v>140</v>
      </c>
      <c r="V178" s="70"/>
      <c r="W178" s="73"/>
      <c r="X178" s="78">
        <f t="shared" ref="X178:X179" si="106">ROUND(V178*W178,0)</f>
        <v>0</v>
      </c>
      <c r="Y178" s="136">
        <f>H178+L178+T178+X178+P178</f>
        <v>0</v>
      </c>
    </row>
    <row r="179" spans="1:26" outlineLevel="1" x14ac:dyDescent="0.2">
      <c r="A179" s="75"/>
      <c r="B179" s="460" t="s">
        <v>22</v>
      </c>
      <c r="C179" s="182"/>
      <c r="D179" s="183"/>
      <c r="E179" s="270" t="s">
        <v>140</v>
      </c>
      <c r="F179" s="70"/>
      <c r="G179" s="77"/>
      <c r="H179" s="385">
        <f t="shared" si="102"/>
        <v>0</v>
      </c>
      <c r="I179" s="338" t="s">
        <v>140</v>
      </c>
      <c r="J179" s="70"/>
      <c r="K179" s="73"/>
      <c r="L179" s="78">
        <f t="shared" si="103"/>
        <v>0</v>
      </c>
      <c r="M179" s="338" t="s">
        <v>140</v>
      </c>
      <c r="N179" s="70"/>
      <c r="O179" s="73"/>
      <c r="P179" s="78">
        <f t="shared" si="104"/>
        <v>0</v>
      </c>
      <c r="Q179" s="338" t="s">
        <v>140</v>
      </c>
      <c r="R179" s="70"/>
      <c r="S179" s="73"/>
      <c r="T179" s="78">
        <f t="shared" si="105"/>
        <v>0</v>
      </c>
      <c r="U179" s="338" t="s">
        <v>140</v>
      </c>
      <c r="V179" s="70"/>
      <c r="W179" s="73"/>
      <c r="X179" s="78">
        <f t="shared" si="106"/>
        <v>0</v>
      </c>
      <c r="Y179" s="136">
        <f>H179+L179+T179+X179+P179</f>
        <v>0</v>
      </c>
    </row>
    <row r="180" spans="1:26" outlineLevel="1" x14ac:dyDescent="0.2">
      <c r="A180" s="84"/>
      <c r="B180" s="84"/>
      <c r="C180" s="184"/>
      <c r="D180" s="185"/>
      <c r="E180" s="177"/>
      <c r="F180" s="85"/>
      <c r="G180" s="96"/>
      <c r="H180" s="392"/>
      <c r="I180" s="107"/>
      <c r="J180" s="85"/>
      <c r="K180" s="96"/>
      <c r="L180" s="96"/>
      <c r="M180" s="107"/>
      <c r="N180" s="85"/>
      <c r="O180" s="96"/>
      <c r="P180" s="96"/>
      <c r="Q180" s="107"/>
      <c r="R180" s="85"/>
      <c r="S180" s="96"/>
      <c r="T180" s="96"/>
      <c r="U180" s="107"/>
      <c r="V180" s="85"/>
      <c r="W180" s="96"/>
      <c r="X180" s="96"/>
      <c r="Y180" s="143"/>
    </row>
    <row r="181" spans="1:26" s="3" customFormat="1" ht="13.5" thickBot="1" x14ac:dyDescent="0.25">
      <c r="A181" s="44" t="s">
        <v>99</v>
      </c>
      <c r="B181" s="44"/>
      <c r="C181" s="173"/>
      <c r="D181" s="174"/>
      <c r="E181" s="163"/>
      <c r="F181" s="45"/>
      <c r="G181" s="46"/>
      <c r="H181" s="390">
        <f>SUM(H176:H180)</f>
        <v>0</v>
      </c>
      <c r="I181" s="48"/>
      <c r="J181" s="45"/>
      <c r="K181" s="46"/>
      <c r="L181" s="47">
        <f>SUM(L176:L180)</f>
        <v>0</v>
      </c>
      <c r="M181" s="48"/>
      <c r="N181" s="45"/>
      <c r="O181" s="46"/>
      <c r="P181" s="47">
        <f>SUM(P176:P180)</f>
        <v>0</v>
      </c>
      <c r="Q181" s="48"/>
      <c r="R181" s="45"/>
      <c r="S181" s="46"/>
      <c r="T181" s="47">
        <f>SUM(T176:T180)</f>
        <v>0</v>
      </c>
      <c r="U181" s="48"/>
      <c r="V181" s="45"/>
      <c r="W181" s="46"/>
      <c r="X181" s="47">
        <f>SUM(X176:X180)</f>
        <v>0</v>
      </c>
      <c r="Y181" s="140">
        <f>SUM(Y176:Y180)</f>
        <v>0</v>
      </c>
      <c r="Z181" t="str">
        <f>IF(SUM(H181,L181,P181,T181,X181)=Y181,"Ties", "ERROR")</f>
        <v>Ties</v>
      </c>
    </row>
    <row r="182" spans="1:26" s="23" customFormat="1" ht="13.5" thickBot="1" x14ac:dyDescent="0.25">
      <c r="A182" s="24"/>
      <c r="B182" s="24"/>
      <c r="C182" s="35"/>
      <c r="D182" s="35"/>
      <c r="E182" s="33"/>
      <c r="F182" s="34"/>
      <c r="G182" s="36"/>
      <c r="H182" s="380"/>
      <c r="I182" s="33"/>
      <c r="J182" s="34"/>
      <c r="K182" s="36"/>
      <c r="L182" s="312"/>
      <c r="M182" s="33"/>
      <c r="N182" s="34"/>
      <c r="O182" s="36"/>
      <c r="P182" s="312"/>
      <c r="Q182" s="33"/>
      <c r="R182" s="34"/>
      <c r="S182" s="36"/>
      <c r="T182" s="312"/>
      <c r="U182" s="33"/>
      <c r="V182" s="34"/>
      <c r="W182" s="36"/>
      <c r="X182" s="312"/>
      <c r="Y182" s="312"/>
      <c r="Z182"/>
    </row>
    <row r="183" spans="1:26" s="1" customFormat="1" outlineLevel="1" x14ac:dyDescent="0.2">
      <c r="A183" s="41" t="s">
        <v>426</v>
      </c>
      <c r="B183" s="41"/>
      <c r="C183" s="40"/>
      <c r="D183" s="40"/>
      <c r="E183" s="29"/>
      <c r="F183" s="30"/>
      <c r="G183" s="31"/>
      <c r="H183" s="393"/>
      <c r="I183" s="29"/>
      <c r="J183" s="30"/>
      <c r="K183" s="31"/>
      <c r="L183" s="325"/>
      <c r="M183" s="29"/>
      <c r="N183" s="30"/>
      <c r="O183" s="31"/>
      <c r="P183" s="325"/>
      <c r="Q183" s="29"/>
      <c r="R183" s="30"/>
      <c r="S183" s="31"/>
      <c r="T183" s="325"/>
      <c r="U183" s="29"/>
      <c r="V183" s="30"/>
      <c r="W183" s="31"/>
      <c r="X183" s="32"/>
      <c r="Y183" s="32"/>
      <c r="Z183"/>
    </row>
    <row r="184" spans="1:26" s="12" customFormat="1" outlineLevel="1" x14ac:dyDescent="0.2">
      <c r="A184" s="89"/>
      <c r="B184" s="89"/>
      <c r="C184" s="164"/>
      <c r="D184" s="165"/>
      <c r="E184" s="159"/>
      <c r="F184" s="90"/>
      <c r="G184" s="91"/>
      <c r="H184" s="377"/>
      <c r="I184" s="159"/>
      <c r="J184" s="90"/>
      <c r="K184" s="91"/>
      <c r="L184" s="249"/>
      <c r="M184" s="159"/>
      <c r="N184" s="90"/>
      <c r="O184" s="91"/>
      <c r="P184" s="249"/>
      <c r="Q184" s="159"/>
      <c r="R184" s="90"/>
      <c r="S184" s="91"/>
      <c r="T184" s="249"/>
      <c r="U184" s="159"/>
      <c r="V184" s="90"/>
      <c r="W184" s="91"/>
      <c r="X184" s="91"/>
      <c r="Y184" s="141"/>
      <c r="Z184"/>
    </row>
    <row r="185" spans="1:26" s="4" customFormat="1" outlineLevel="1" x14ac:dyDescent="0.2">
      <c r="A185" s="66" t="str">
        <f>A34</f>
        <v>&lt;Head Office&gt;</v>
      </c>
      <c r="B185" s="82"/>
      <c r="C185" s="166"/>
      <c r="D185" s="167"/>
      <c r="E185" s="160"/>
      <c r="F185" s="71"/>
      <c r="G185" s="73"/>
      <c r="H185" s="370"/>
      <c r="I185" s="160"/>
      <c r="J185" s="71"/>
      <c r="K185" s="73"/>
      <c r="L185" s="260"/>
      <c r="M185" s="160"/>
      <c r="N185" s="71"/>
      <c r="O185" s="73"/>
      <c r="P185" s="260"/>
      <c r="Q185" s="160"/>
      <c r="R185" s="71"/>
      <c r="S185" s="73"/>
      <c r="T185" s="260"/>
      <c r="U185" s="160"/>
      <c r="V185" s="71"/>
      <c r="W185" s="73"/>
      <c r="X185" s="73"/>
      <c r="Y185" s="135"/>
      <c r="Z185"/>
    </row>
    <row r="186" spans="1:26" outlineLevel="1" x14ac:dyDescent="0.2">
      <c r="A186" s="75"/>
      <c r="B186" s="80" t="s">
        <v>1</v>
      </c>
      <c r="C186" s="168"/>
      <c r="D186" s="169"/>
      <c r="E186" s="161"/>
      <c r="F186" s="70"/>
      <c r="G186" s="77"/>
      <c r="H186" s="371">
        <f>ROUND(F186*G186,0)</f>
        <v>0</v>
      </c>
      <c r="I186" s="161"/>
      <c r="J186" s="70"/>
      <c r="K186" s="78">
        <f t="shared" ref="K186:K219" si="107">ROUND(G186*(100%+$M$4),0)</f>
        <v>0</v>
      </c>
      <c r="L186" s="203">
        <f>ROUND(J186*K186,0)</f>
        <v>0</v>
      </c>
      <c r="M186" s="161"/>
      <c r="N186" s="70"/>
      <c r="O186" s="78">
        <f t="shared" ref="O186:O219" si="108">ROUND(K186*(100%+$M$4),0)</f>
        <v>0</v>
      </c>
      <c r="P186" s="203">
        <f>ROUND(N186*O186,0)</f>
        <v>0</v>
      </c>
      <c r="Q186" s="161"/>
      <c r="R186" s="70"/>
      <c r="S186" s="78">
        <f t="shared" ref="S186:S219" si="109">ROUND(O186*(100%+$M$4),0)</f>
        <v>0</v>
      </c>
      <c r="T186" s="203">
        <f>ROUND(R186*S186,0)</f>
        <v>0</v>
      </c>
      <c r="U186" s="161"/>
      <c r="V186" s="70"/>
      <c r="W186" s="78">
        <f t="shared" ref="W186:W219" si="110">ROUND(S186*(100%+$M$4),0)</f>
        <v>0</v>
      </c>
      <c r="X186" s="78">
        <f>ROUND(V186*W186,0)</f>
        <v>0</v>
      </c>
      <c r="Y186" s="136">
        <f t="shared" ref="Y186:Y219" si="111">H186+L186+P186+T186+X186</f>
        <v>0</v>
      </c>
    </row>
    <row r="187" spans="1:26" outlineLevel="1" x14ac:dyDescent="0.2">
      <c r="A187" s="75"/>
      <c r="B187" s="80" t="s">
        <v>2</v>
      </c>
      <c r="C187" s="168"/>
      <c r="D187" s="169"/>
      <c r="E187" s="161"/>
      <c r="F187" s="70"/>
      <c r="G187" s="358"/>
      <c r="H187" s="371">
        <f t="shared" ref="H187:H219" si="112">ROUND(F187*G187,0)</f>
        <v>0</v>
      </c>
      <c r="I187" s="161"/>
      <c r="J187" s="70"/>
      <c r="K187" s="359">
        <f>ROUND(G187*(100%+$M$4),0)</f>
        <v>0</v>
      </c>
      <c r="L187" s="203">
        <f t="shared" ref="L187:L219" si="113">ROUND(J187*K187,0)</f>
        <v>0</v>
      </c>
      <c r="M187" s="161"/>
      <c r="N187" s="70"/>
      <c r="O187" s="78">
        <f t="shared" si="108"/>
        <v>0</v>
      </c>
      <c r="P187" s="203">
        <f t="shared" ref="P187:P219" si="114">ROUND(N187*O187,0)</f>
        <v>0</v>
      </c>
      <c r="Q187" s="161"/>
      <c r="R187" s="70"/>
      <c r="S187" s="78">
        <f t="shared" si="109"/>
        <v>0</v>
      </c>
      <c r="T187" s="203">
        <f t="shared" ref="T187:T219" si="115">ROUND(R187*S187,0)</f>
        <v>0</v>
      </c>
      <c r="U187" s="161"/>
      <c r="V187" s="70"/>
      <c r="W187" s="78">
        <f t="shared" si="110"/>
        <v>0</v>
      </c>
      <c r="X187" s="78">
        <f t="shared" ref="X187:X219" si="116">ROUND(V187*W187,0)</f>
        <v>0</v>
      </c>
      <c r="Y187" s="136">
        <f t="shared" si="111"/>
        <v>0</v>
      </c>
    </row>
    <row r="188" spans="1:26" outlineLevel="1" x14ac:dyDescent="0.2">
      <c r="A188" s="75"/>
      <c r="B188" s="80" t="s">
        <v>3</v>
      </c>
      <c r="C188" s="168"/>
      <c r="D188" s="169"/>
      <c r="E188" s="161"/>
      <c r="F188" s="70"/>
      <c r="G188" s="77"/>
      <c r="H188" s="371">
        <f t="shared" si="112"/>
        <v>0</v>
      </c>
      <c r="I188" s="161"/>
      <c r="J188" s="70"/>
      <c r="K188" s="78">
        <f t="shared" si="107"/>
        <v>0</v>
      </c>
      <c r="L188" s="203">
        <f t="shared" si="113"/>
        <v>0</v>
      </c>
      <c r="M188" s="161"/>
      <c r="N188" s="70"/>
      <c r="O188" s="78">
        <f t="shared" si="108"/>
        <v>0</v>
      </c>
      <c r="P188" s="203">
        <f t="shared" si="114"/>
        <v>0</v>
      </c>
      <c r="Q188" s="161"/>
      <c r="R188" s="70"/>
      <c r="S188" s="78">
        <f t="shared" si="109"/>
        <v>0</v>
      </c>
      <c r="T188" s="203">
        <f t="shared" si="115"/>
        <v>0</v>
      </c>
      <c r="U188" s="161"/>
      <c r="V188" s="70"/>
      <c r="W188" s="78">
        <f t="shared" si="110"/>
        <v>0</v>
      </c>
      <c r="X188" s="78">
        <f t="shared" si="116"/>
        <v>0</v>
      </c>
      <c r="Y188" s="136">
        <f t="shared" si="111"/>
        <v>0</v>
      </c>
    </row>
    <row r="189" spans="1:26" outlineLevel="1" x14ac:dyDescent="0.2">
      <c r="A189" s="75"/>
      <c r="B189" s="80" t="s">
        <v>48</v>
      </c>
      <c r="C189" s="168"/>
      <c r="D189" s="169"/>
      <c r="E189" s="161"/>
      <c r="F189" s="70"/>
      <c r="G189" s="77"/>
      <c r="H189" s="371">
        <f t="shared" si="112"/>
        <v>0</v>
      </c>
      <c r="I189" s="161"/>
      <c r="J189" s="70"/>
      <c r="K189" s="78">
        <f t="shared" si="107"/>
        <v>0</v>
      </c>
      <c r="L189" s="203">
        <f t="shared" si="113"/>
        <v>0</v>
      </c>
      <c r="M189" s="161"/>
      <c r="N189" s="70"/>
      <c r="O189" s="78">
        <f t="shared" si="108"/>
        <v>0</v>
      </c>
      <c r="P189" s="203">
        <f t="shared" si="114"/>
        <v>0</v>
      </c>
      <c r="Q189" s="161"/>
      <c r="R189" s="70"/>
      <c r="S189" s="78">
        <f t="shared" si="109"/>
        <v>0</v>
      </c>
      <c r="T189" s="203">
        <f t="shared" si="115"/>
        <v>0</v>
      </c>
      <c r="U189" s="161"/>
      <c r="V189" s="70"/>
      <c r="W189" s="78">
        <f t="shared" si="110"/>
        <v>0</v>
      </c>
      <c r="X189" s="78">
        <f t="shared" si="116"/>
        <v>0</v>
      </c>
      <c r="Y189" s="136">
        <f t="shared" si="111"/>
        <v>0</v>
      </c>
    </row>
    <row r="190" spans="1:26" outlineLevel="1" x14ac:dyDescent="0.2">
      <c r="A190" s="75"/>
      <c r="B190" s="80" t="s">
        <v>4</v>
      </c>
      <c r="C190" s="168"/>
      <c r="D190" s="169"/>
      <c r="E190" s="161"/>
      <c r="F190" s="70"/>
      <c r="G190" s="77"/>
      <c r="H190" s="371">
        <f t="shared" si="112"/>
        <v>0</v>
      </c>
      <c r="I190" s="161"/>
      <c r="J190" s="70"/>
      <c r="K190" s="78">
        <f t="shared" si="107"/>
        <v>0</v>
      </c>
      <c r="L190" s="203">
        <f t="shared" si="113"/>
        <v>0</v>
      </c>
      <c r="M190" s="161"/>
      <c r="N190" s="70"/>
      <c r="O190" s="78">
        <f t="shared" si="108"/>
        <v>0</v>
      </c>
      <c r="P190" s="203">
        <f t="shared" si="114"/>
        <v>0</v>
      </c>
      <c r="Q190" s="161"/>
      <c r="R190" s="70"/>
      <c r="S190" s="78">
        <f t="shared" si="109"/>
        <v>0</v>
      </c>
      <c r="T190" s="203">
        <f t="shared" si="115"/>
        <v>0</v>
      </c>
      <c r="U190" s="161"/>
      <c r="V190" s="70"/>
      <c r="W190" s="78">
        <f t="shared" si="110"/>
        <v>0</v>
      </c>
      <c r="X190" s="78">
        <f t="shared" si="116"/>
        <v>0</v>
      </c>
      <c r="Y190" s="136">
        <f t="shared" si="111"/>
        <v>0</v>
      </c>
    </row>
    <row r="191" spans="1:26" outlineLevel="1" x14ac:dyDescent="0.2">
      <c r="A191" s="75"/>
      <c r="B191" s="80" t="s">
        <v>106</v>
      </c>
      <c r="C191" s="168"/>
      <c r="D191" s="169"/>
      <c r="E191" s="161"/>
      <c r="F191" s="70"/>
      <c r="G191" s="77"/>
      <c r="H191" s="371">
        <f t="shared" si="112"/>
        <v>0</v>
      </c>
      <c r="I191" s="161"/>
      <c r="J191" s="70"/>
      <c r="K191" s="78">
        <f t="shared" si="107"/>
        <v>0</v>
      </c>
      <c r="L191" s="203">
        <f t="shared" si="113"/>
        <v>0</v>
      </c>
      <c r="M191" s="161"/>
      <c r="N191" s="70"/>
      <c r="O191" s="78">
        <f t="shared" si="108"/>
        <v>0</v>
      </c>
      <c r="P191" s="203">
        <f t="shared" si="114"/>
        <v>0</v>
      </c>
      <c r="Q191" s="161"/>
      <c r="R191" s="70"/>
      <c r="S191" s="78">
        <f t="shared" si="109"/>
        <v>0</v>
      </c>
      <c r="T191" s="203">
        <f t="shared" si="115"/>
        <v>0</v>
      </c>
      <c r="U191" s="161"/>
      <c r="V191" s="70"/>
      <c r="W191" s="78">
        <f t="shared" si="110"/>
        <v>0</v>
      </c>
      <c r="X191" s="78">
        <f t="shared" si="116"/>
        <v>0</v>
      </c>
      <c r="Y191" s="136">
        <f t="shared" si="111"/>
        <v>0</v>
      </c>
    </row>
    <row r="192" spans="1:26" outlineLevel="1" x14ac:dyDescent="0.2">
      <c r="A192" s="75"/>
      <c r="B192" s="80" t="s">
        <v>107</v>
      </c>
      <c r="C192" s="168"/>
      <c r="D192" s="169"/>
      <c r="E192" s="161"/>
      <c r="F192" s="70"/>
      <c r="G192" s="77"/>
      <c r="H192" s="371">
        <f t="shared" si="112"/>
        <v>0</v>
      </c>
      <c r="I192" s="161"/>
      <c r="J192" s="70"/>
      <c r="K192" s="78">
        <f t="shared" si="107"/>
        <v>0</v>
      </c>
      <c r="L192" s="203">
        <f t="shared" si="113"/>
        <v>0</v>
      </c>
      <c r="M192" s="161"/>
      <c r="N192" s="70"/>
      <c r="O192" s="78">
        <f t="shared" si="108"/>
        <v>0</v>
      </c>
      <c r="P192" s="203">
        <f t="shared" si="114"/>
        <v>0</v>
      </c>
      <c r="Q192" s="161"/>
      <c r="R192" s="70"/>
      <c r="S192" s="78">
        <f t="shared" si="109"/>
        <v>0</v>
      </c>
      <c r="T192" s="203">
        <f t="shared" si="115"/>
        <v>0</v>
      </c>
      <c r="U192" s="161"/>
      <c r="V192" s="70"/>
      <c r="W192" s="78">
        <f t="shared" si="110"/>
        <v>0</v>
      </c>
      <c r="X192" s="78">
        <f t="shared" si="116"/>
        <v>0</v>
      </c>
      <c r="Y192" s="136">
        <f t="shared" si="111"/>
        <v>0</v>
      </c>
    </row>
    <row r="193" spans="1:25" outlineLevel="1" x14ac:dyDescent="0.2">
      <c r="A193" s="75"/>
      <c r="B193" s="80" t="s">
        <v>46</v>
      </c>
      <c r="C193" s="168"/>
      <c r="D193" s="169"/>
      <c r="E193" s="161"/>
      <c r="F193" s="70"/>
      <c r="G193" s="77"/>
      <c r="H193" s="371">
        <f t="shared" si="112"/>
        <v>0</v>
      </c>
      <c r="I193" s="161"/>
      <c r="J193" s="70"/>
      <c r="K193" s="78">
        <f t="shared" si="107"/>
        <v>0</v>
      </c>
      <c r="L193" s="203">
        <f t="shared" si="113"/>
        <v>0</v>
      </c>
      <c r="M193" s="161"/>
      <c r="N193" s="70"/>
      <c r="O193" s="78">
        <f t="shared" si="108"/>
        <v>0</v>
      </c>
      <c r="P193" s="203">
        <f t="shared" si="114"/>
        <v>0</v>
      </c>
      <c r="Q193" s="161"/>
      <c r="R193" s="70"/>
      <c r="S193" s="78">
        <f t="shared" si="109"/>
        <v>0</v>
      </c>
      <c r="T193" s="203">
        <f t="shared" si="115"/>
        <v>0</v>
      </c>
      <c r="U193" s="161"/>
      <c r="V193" s="70"/>
      <c r="W193" s="78">
        <f t="shared" si="110"/>
        <v>0</v>
      </c>
      <c r="X193" s="78">
        <f t="shared" si="116"/>
        <v>0</v>
      </c>
      <c r="Y193" s="136">
        <f t="shared" si="111"/>
        <v>0</v>
      </c>
    </row>
    <row r="194" spans="1:25" outlineLevel="1" x14ac:dyDescent="0.2">
      <c r="A194" s="75"/>
      <c r="B194" s="80" t="s">
        <v>103</v>
      </c>
      <c r="C194" s="168"/>
      <c r="D194" s="169"/>
      <c r="E194" s="161"/>
      <c r="F194" s="70"/>
      <c r="G194" s="77"/>
      <c r="H194" s="371">
        <f t="shared" si="112"/>
        <v>0</v>
      </c>
      <c r="I194" s="161"/>
      <c r="J194" s="70"/>
      <c r="K194" s="78">
        <f t="shared" si="107"/>
        <v>0</v>
      </c>
      <c r="L194" s="203">
        <f t="shared" si="113"/>
        <v>0</v>
      </c>
      <c r="M194" s="161"/>
      <c r="N194" s="70"/>
      <c r="O194" s="78">
        <f t="shared" si="108"/>
        <v>0</v>
      </c>
      <c r="P194" s="203">
        <f t="shared" si="114"/>
        <v>0</v>
      </c>
      <c r="Q194" s="161"/>
      <c r="R194" s="70"/>
      <c r="S194" s="78">
        <f t="shared" si="109"/>
        <v>0</v>
      </c>
      <c r="T194" s="203">
        <f t="shared" si="115"/>
        <v>0</v>
      </c>
      <c r="U194" s="161"/>
      <c r="V194" s="70"/>
      <c r="W194" s="78">
        <f t="shared" si="110"/>
        <v>0</v>
      </c>
      <c r="X194" s="78">
        <f t="shared" si="116"/>
        <v>0</v>
      </c>
      <c r="Y194" s="136">
        <f t="shared" si="111"/>
        <v>0</v>
      </c>
    </row>
    <row r="195" spans="1:25" outlineLevel="1" x14ac:dyDescent="0.2">
      <c r="A195" s="75"/>
      <c r="B195" s="80" t="s">
        <v>125</v>
      </c>
      <c r="C195" s="168"/>
      <c r="D195" s="169"/>
      <c r="E195" s="161"/>
      <c r="F195" s="70"/>
      <c r="G195" s="77"/>
      <c r="H195" s="371">
        <f t="shared" si="112"/>
        <v>0</v>
      </c>
      <c r="I195" s="161"/>
      <c r="J195" s="70"/>
      <c r="K195" s="78">
        <f t="shared" si="107"/>
        <v>0</v>
      </c>
      <c r="L195" s="203">
        <f t="shared" si="113"/>
        <v>0</v>
      </c>
      <c r="M195" s="161"/>
      <c r="N195" s="70"/>
      <c r="O195" s="78">
        <f t="shared" si="108"/>
        <v>0</v>
      </c>
      <c r="P195" s="203">
        <f t="shared" si="114"/>
        <v>0</v>
      </c>
      <c r="Q195" s="161"/>
      <c r="R195" s="70"/>
      <c r="S195" s="78">
        <f t="shared" si="109"/>
        <v>0</v>
      </c>
      <c r="T195" s="203">
        <f t="shared" si="115"/>
        <v>0</v>
      </c>
      <c r="U195" s="161"/>
      <c r="V195" s="70"/>
      <c r="W195" s="78">
        <f t="shared" si="110"/>
        <v>0</v>
      </c>
      <c r="X195" s="78">
        <f t="shared" si="116"/>
        <v>0</v>
      </c>
      <c r="Y195" s="136">
        <f t="shared" si="111"/>
        <v>0</v>
      </c>
    </row>
    <row r="196" spans="1:25" outlineLevel="1" x14ac:dyDescent="0.2">
      <c r="A196" s="75"/>
      <c r="B196" s="80" t="s">
        <v>108</v>
      </c>
      <c r="C196" s="168"/>
      <c r="D196" s="169"/>
      <c r="E196" s="161"/>
      <c r="F196" s="70"/>
      <c r="G196" s="77"/>
      <c r="H196" s="371">
        <f t="shared" si="112"/>
        <v>0</v>
      </c>
      <c r="I196" s="161"/>
      <c r="J196" s="70"/>
      <c r="K196" s="78">
        <f t="shared" si="107"/>
        <v>0</v>
      </c>
      <c r="L196" s="203">
        <f t="shared" si="113"/>
        <v>0</v>
      </c>
      <c r="M196" s="161"/>
      <c r="N196" s="70"/>
      <c r="O196" s="78">
        <f t="shared" si="108"/>
        <v>0</v>
      </c>
      <c r="P196" s="203">
        <f t="shared" si="114"/>
        <v>0</v>
      </c>
      <c r="Q196" s="161"/>
      <c r="R196" s="70"/>
      <c r="S196" s="78">
        <f t="shared" si="109"/>
        <v>0</v>
      </c>
      <c r="T196" s="203">
        <f t="shared" si="115"/>
        <v>0</v>
      </c>
      <c r="U196" s="161"/>
      <c r="V196" s="70"/>
      <c r="W196" s="78">
        <f t="shared" si="110"/>
        <v>0</v>
      </c>
      <c r="X196" s="78">
        <f t="shared" si="116"/>
        <v>0</v>
      </c>
      <c r="Y196" s="136">
        <f t="shared" si="111"/>
        <v>0</v>
      </c>
    </row>
    <row r="197" spans="1:25" outlineLevel="1" x14ac:dyDescent="0.2">
      <c r="A197" s="75"/>
      <c r="B197" s="80" t="s">
        <v>104</v>
      </c>
      <c r="C197" s="168"/>
      <c r="D197" s="169"/>
      <c r="E197" s="161"/>
      <c r="F197" s="70"/>
      <c r="G197" s="77"/>
      <c r="H197" s="371">
        <f t="shared" si="112"/>
        <v>0</v>
      </c>
      <c r="I197" s="161"/>
      <c r="J197" s="70"/>
      <c r="K197" s="78">
        <f t="shared" si="107"/>
        <v>0</v>
      </c>
      <c r="L197" s="203">
        <f t="shared" si="113"/>
        <v>0</v>
      </c>
      <c r="M197" s="161"/>
      <c r="N197" s="70"/>
      <c r="O197" s="78">
        <f t="shared" si="108"/>
        <v>0</v>
      </c>
      <c r="P197" s="203">
        <f t="shared" si="114"/>
        <v>0</v>
      </c>
      <c r="Q197" s="161"/>
      <c r="R197" s="70"/>
      <c r="S197" s="78">
        <f t="shared" si="109"/>
        <v>0</v>
      </c>
      <c r="T197" s="203">
        <f t="shared" si="115"/>
        <v>0</v>
      </c>
      <c r="U197" s="161"/>
      <c r="V197" s="70"/>
      <c r="W197" s="78">
        <f t="shared" si="110"/>
        <v>0</v>
      </c>
      <c r="X197" s="78">
        <f t="shared" si="116"/>
        <v>0</v>
      </c>
      <c r="Y197" s="136">
        <f t="shared" si="111"/>
        <v>0</v>
      </c>
    </row>
    <row r="198" spans="1:25" outlineLevel="1" x14ac:dyDescent="0.2">
      <c r="A198" s="75"/>
      <c r="B198" s="80" t="s">
        <v>0</v>
      </c>
      <c r="C198" s="168"/>
      <c r="D198" s="169"/>
      <c r="E198" s="161"/>
      <c r="F198" s="70"/>
      <c r="G198" s="77"/>
      <c r="H198" s="371">
        <f t="shared" si="112"/>
        <v>0</v>
      </c>
      <c r="I198" s="161"/>
      <c r="J198" s="70"/>
      <c r="K198" s="78">
        <f t="shared" si="107"/>
        <v>0</v>
      </c>
      <c r="L198" s="203">
        <f t="shared" si="113"/>
        <v>0</v>
      </c>
      <c r="M198" s="161"/>
      <c r="N198" s="70"/>
      <c r="O198" s="78">
        <f t="shared" si="108"/>
        <v>0</v>
      </c>
      <c r="P198" s="203">
        <f t="shared" si="114"/>
        <v>0</v>
      </c>
      <c r="Q198" s="161"/>
      <c r="R198" s="70"/>
      <c r="S198" s="78">
        <f t="shared" si="109"/>
        <v>0</v>
      </c>
      <c r="T198" s="203">
        <f t="shared" si="115"/>
        <v>0</v>
      </c>
      <c r="U198" s="161"/>
      <c r="V198" s="70"/>
      <c r="W198" s="78">
        <f t="shared" si="110"/>
        <v>0</v>
      </c>
      <c r="X198" s="78">
        <f t="shared" si="116"/>
        <v>0</v>
      </c>
      <c r="Y198" s="136">
        <f t="shared" si="111"/>
        <v>0</v>
      </c>
    </row>
    <row r="199" spans="1:25" outlineLevel="1" x14ac:dyDescent="0.2">
      <c r="A199" s="75"/>
      <c r="B199" s="80" t="s">
        <v>5</v>
      </c>
      <c r="C199" s="168"/>
      <c r="D199" s="169"/>
      <c r="E199" s="161"/>
      <c r="F199" s="70"/>
      <c r="G199" s="77"/>
      <c r="H199" s="371">
        <f t="shared" si="112"/>
        <v>0</v>
      </c>
      <c r="I199" s="161"/>
      <c r="J199" s="70"/>
      <c r="K199" s="78">
        <f t="shared" si="107"/>
        <v>0</v>
      </c>
      <c r="L199" s="203">
        <f t="shared" si="113"/>
        <v>0</v>
      </c>
      <c r="M199" s="161"/>
      <c r="N199" s="70"/>
      <c r="O199" s="78">
        <f t="shared" si="108"/>
        <v>0</v>
      </c>
      <c r="P199" s="203">
        <f t="shared" si="114"/>
        <v>0</v>
      </c>
      <c r="Q199" s="161"/>
      <c r="R199" s="70"/>
      <c r="S199" s="78">
        <f t="shared" si="109"/>
        <v>0</v>
      </c>
      <c r="T199" s="203">
        <f t="shared" si="115"/>
        <v>0</v>
      </c>
      <c r="U199" s="161"/>
      <c r="V199" s="70"/>
      <c r="W199" s="78">
        <f t="shared" si="110"/>
        <v>0</v>
      </c>
      <c r="X199" s="78">
        <f t="shared" si="116"/>
        <v>0</v>
      </c>
      <c r="Y199" s="136">
        <f t="shared" si="111"/>
        <v>0</v>
      </c>
    </row>
    <row r="200" spans="1:25" outlineLevel="1" x14ac:dyDescent="0.2">
      <c r="A200" s="75"/>
      <c r="B200" s="80" t="s">
        <v>6</v>
      </c>
      <c r="C200" s="168"/>
      <c r="D200" s="169"/>
      <c r="E200" s="161"/>
      <c r="F200" s="70"/>
      <c r="G200" s="77"/>
      <c r="H200" s="371">
        <f t="shared" si="112"/>
        <v>0</v>
      </c>
      <c r="I200" s="161"/>
      <c r="J200" s="70"/>
      <c r="K200" s="78">
        <f t="shared" si="107"/>
        <v>0</v>
      </c>
      <c r="L200" s="203">
        <f t="shared" si="113"/>
        <v>0</v>
      </c>
      <c r="M200" s="161"/>
      <c r="N200" s="70"/>
      <c r="O200" s="78">
        <f t="shared" si="108"/>
        <v>0</v>
      </c>
      <c r="P200" s="203">
        <f t="shared" si="114"/>
        <v>0</v>
      </c>
      <c r="Q200" s="161"/>
      <c r="R200" s="70"/>
      <c r="S200" s="78">
        <f t="shared" si="109"/>
        <v>0</v>
      </c>
      <c r="T200" s="203">
        <f t="shared" si="115"/>
        <v>0</v>
      </c>
      <c r="U200" s="161"/>
      <c r="V200" s="70"/>
      <c r="W200" s="78">
        <f t="shared" si="110"/>
        <v>0</v>
      </c>
      <c r="X200" s="78">
        <f t="shared" si="116"/>
        <v>0</v>
      </c>
      <c r="Y200" s="136">
        <f t="shared" si="111"/>
        <v>0</v>
      </c>
    </row>
    <row r="201" spans="1:25" outlineLevel="1" x14ac:dyDescent="0.2">
      <c r="A201" s="75"/>
      <c r="B201" s="80" t="s">
        <v>7</v>
      </c>
      <c r="C201" s="168"/>
      <c r="D201" s="169"/>
      <c r="E201" s="161"/>
      <c r="F201" s="70"/>
      <c r="G201" s="77"/>
      <c r="H201" s="371">
        <f t="shared" si="112"/>
        <v>0</v>
      </c>
      <c r="I201" s="161"/>
      <c r="J201" s="70"/>
      <c r="K201" s="78">
        <f t="shared" si="107"/>
        <v>0</v>
      </c>
      <c r="L201" s="203">
        <f t="shared" si="113"/>
        <v>0</v>
      </c>
      <c r="M201" s="161"/>
      <c r="N201" s="70"/>
      <c r="O201" s="78">
        <f t="shared" si="108"/>
        <v>0</v>
      </c>
      <c r="P201" s="203">
        <f t="shared" si="114"/>
        <v>0</v>
      </c>
      <c r="Q201" s="161"/>
      <c r="R201" s="70"/>
      <c r="S201" s="78">
        <f t="shared" si="109"/>
        <v>0</v>
      </c>
      <c r="T201" s="203">
        <f t="shared" si="115"/>
        <v>0</v>
      </c>
      <c r="U201" s="161"/>
      <c r="V201" s="70"/>
      <c r="W201" s="78">
        <f t="shared" si="110"/>
        <v>0</v>
      </c>
      <c r="X201" s="78">
        <f t="shared" si="116"/>
        <v>0</v>
      </c>
      <c r="Y201" s="136">
        <f t="shared" si="111"/>
        <v>0</v>
      </c>
    </row>
    <row r="202" spans="1:25" outlineLevel="1" x14ac:dyDescent="0.2">
      <c r="A202" s="75"/>
      <c r="B202" s="80" t="s">
        <v>8</v>
      </c>
      <c r="C202" s="168"/>
      <c r="D202" s="169"/>
      <c r="E202" s="161"/>
      <c r="F202" s="70"/>
      <c r="G202" s="77"/>
      <c r="H202" s="371">
        <f t="shared" si="112"/>
        <v>0</v>
      </c>
      <c r="I202" s="161"/>
      <c r="J202" s="70"/>
      <c r="K202" s="78">
        <f t="shared" si="107"/>
        <v>0</v>
      </c>
      <c r="L202" s="203">
        <f t="shared" si="113"/>
        <v>0</v>
      </c>
      <c r="M202" s="161"/>
      <c r="N202" s="70"/>
      <c r="O202" s="78">
        <f t="shared" si="108"/>
        <v>0</v>
      </c>
      <c r="P202" s="203">
        <f t="shared" si="114"/>
        <v>0</v>
      </c>
      <c r="Q202" s="161"/>
      <c r="R202" s="70"/>
      <c r="S202" s="78">
        <f t="shared" si="109"/>
        <v>0</v>
      </c>
      <c r="T202" s="203">
        <f t="shared" si="115"/>
        <v>0</v>
      </c>
      <c r="U202" s="161"/>
      <c r="V202" s="70"/>
      <c r="W202" s="78">
        <f t="shared" si="110"/>
        <v>0</v>
      </c>
      <c r="X202" s="78">
        <f t="shared" si="116"/>
        <v>0</v>
      </c>
      <c r="Y202" s="136">
        <f t="shared" si="111"/>
        <v>0</v>
      </c>
    </row>
    <row r="203" spans="1:25" outlineLevel="1" x14ac:dyDescent="0.2">
      <c r="A203" s="75"/>
      <c r="B203" s="80" t="s">
        <v>49</v>
      </c>
      <c r="C203" s="168"/>
      <c r="D203" s="169"/>
      <c r="E203" s="161"/>
      <c r="F203" s="70"/>
      <c r="G203" s="77"/>
      <c r="H203" s="371">
        <f t="shared" si="112"/>
        <v>0</v>
      </c>
      <c r="I203" s="161"/>
      <c r="J203" s="70"/>
      <c r="K203" s="78">
        <f t="shared" si="107"/>
        <v>0</v>
      </c>
      <c r="L203" s="203">
        <f t="shared" si="113"/>
        <v>0</v>
      </c>
      <c r="M203" s="161"/>
      <c r="N203" s="70"/>
      <c r="O203" s="78">
        <f t="shared" si="108"/>
        <v>0</v>
      </c>
      <c r="P203" s="203">
        <f t="shared" si="114"/>
        <v>0</v>
      </c>
      <c r="Q203" s="161"/>
      <c r="R203" s="70"/>
      <c r="S203" s="78">
        <f t="shared" si="109"/>
        <v>0</v>
      </c>
      <c r="T203" s="203">
        <f t="shared" si="115"/>
        <v>0</v>
      </c>
      <c r="U203" s="161"/>
      <c r="V203" s="70"/>
      <c r="W203" s="78">
        <f t="shared" si="110"/>
        <v>0</v>
      </c>
      <c r="X203" s="78">
        <f t="shared" si="116"/>
        <v>0</v>
      </c>
      <c r="Y203" s="136">
        <f t="shared" si="111"/>
        <v>0</v>
      </c>
    </row>
    <row r="204" spans="1:25" outlineLevel="1" x14ac:dyDescent="0.2">
      <c r="A204" s="75"/>
      <c r="B204" s="80" t="s">
        <v>50</v>
      </c>
      <c r="C204" s="168"/>
      <c r="D204" s="169"/>
      <c r="E204" s="161"/>
      <c r="F204" s="70"/>
      <c r="G204" s="77"/>
      <c r="H204" s="371">
        <f t="shared" si="112"/>
        <v>0</v>
      </c>
      <c r="I204" s="161"/>
      <c r="J204" s="70"/>
      <c r="K204" s="78">
        <f t="shared" si="107"/>
        <v>0</v>
      </c>
      <c r="L204" s="203">
        <f t="shared" si="113"/>
        <v>0</v>
      </c>
      <c r="M204" s="161"/>
      <c r="N204" s="70"/>
      <c r="O204" s="78">
        <f t="shared" si="108"/>
        <v>0</v>
      </c>
      <c r="P204" s="203">
        <f t="shared" si="114"/>
        <v>0</v>
      </c>
      <c r="Q204" s="161"/>
      <c r="R204" s="70"/>
      <c r="S204" s="78">
        <f t="shared" si="109"/>
        <v>0</v>
      </c>
      <c r="T204" s="203">
        <f t="shared" si="115"/>
        <v>0</v>
      </c>
      <c r="U204" s="161"/>
      <c r="V204" s="70"/>
      <c r="W204" s="78">
        <f t="shared" si="110"/>
        <v>0</v>
      </c>
      <c r="X204" s="78">
        <f t="shared" si="116"/>
        <v>0</v>
      </c>
      <c r="Y204" s="136">
        <f t="shared" si="111"/>
        <v>0</v>
      </c>
    </row>
    <row r="205" spans="1:25" outlineLevel="1" x14ac:dyDescent="0.2">
      <c r="A205" s="75"/>
      <c r="B205" s="80" t="s">
        <v>51</v>
      </c>
      <c r="C205" s="168"/>
      <c r="D205" s="169"/>
      <c r="E205" s="161"/>
      <c r="F205" s="70"/>
      <c r="G205" s="77"/>
      <c r="H205" s="371">
        <f t="shared" si="112"/>
        <v>0</v>
      </c>
      <c r="I205" s="161"/>
      <c r="J205" s="70"/>
      <c r="K205" s="78">
        <f t="shared" si="107"/>
        <v>0</v>
      </c>
      <c r="L205" s="203">
        <f t="shared" si="113"/>
        <v>0</v>
      </c>
      <c r="M205" s="161"/>
      <c r="N205" s="70"/>
      <c r="O205" s="78">
        <f t="shared" si="108"/>
        <v>0</v>
      </c>
      <c r="P205" s="203">
        <f t="shared" si="114"/>
        <v>0</v>
      </c>
      <c r="Q205" s="161"/>
      <c r="R205" s="70"/>
      <c r="S205" s="78">
        <f t="shared" si="109"/>
        <v>0</v>
      </c>
      <c r="T205" s="203">
        <f t="shared" si="115"/>
        <v>0</v>
      </c>
      <c r="U205" s="161"/>
      <c r="V205" s="70"/>
      <c r="W205" s="78">
        <f t="shared" si="110"/>
        <v>0</v>
      </c>
      <c r="X205" s="78">
        <f t="shared" si="116"/>
        <v>0</v>
      </c>
      <c r="Y205" s="136">
        <f t="shared" si="111"/>
        <v>0</v>
      </c>
    </row>
    <row r="206" spans="1:25" outlineLevel="1" x14ac:dyDescent="0.2">
      <c r="A206" s="75"/>
      <c r="B206" s="80" t="s">
        <v>9</v>
      </c>
      <c r="C206" s="168"/>
      <c r="D206" s="169"/>
      <c r="E206" s="161"/>
      <c r="F206" s="70"/>
      <c r="G206" s="77"/>
      <c r="H206" s="371">
        <f t="shared" si="112"/>
        <v>0</v>
      </c>
      <c r="I206" s="161"/>
      <c r="J206" s="70"/>
      <c r="K206" s="78">
        <f t="shared" si="107"/>
        <v>0</v>
      </c>
      <c r="L206" s="203">
        <f t="shared" si="113"/>
        <v>0</v>
      </c>
      <c r="M206" s="161"/>
      <c r="N206" s="70"/>
      <c r="O206" s="78">
        <f t="shared" si="108"/>
        <v>0</v>
      </c>
      <c r="P206" s="203">
        <f t="shared" si="114"/>
        <v>0</v>
      </c>
      <c r="Q206" s="161"/>
      <c r="R206" s="70"/>
      <c r="S206" s="78">
        <f t="shared" si="109"/>
        <v>0</v>
      </c>
      <c r="T206" s="203">
        <f t="shared" si="115"/>
        <v>0</v>
      </c>
      <c r="U206" s="161"/>
      <c r="V206" s="70"/>
      <c r="W206" s="78">
        <f t="shared" si="110"/>
        <v>0</v>
      </c>
      <c r="X206" s="78">
        <f t="shared" si="116"/>
        <v>0</v>
      </c>
      <c r="Y206" s="136">
        <f t="shared" si="111"/>
        <v>0</v>
      </c>
    </row>
    <row r="207" spans="1:25" outlineLevel="1" x14ac:dyDescent="0.2">
      <c r="A207" s="75"/>
      <c r="B207" s="80" t="s">
        <v>10</v>
      </c>
      <c r="C207" s="168"/>
      <c r="D207" s="169"/>
      <c r="E207" s="161"/>
      <c r="F207" s="70"/>
      <c r="G207" s="77"/>
      <c r="H207" s="371">
        <f t="shared" si="112"/>
        <v>0</v>
      </c>
      <c r="I207" s="161"/>
      <c r="J207" s="70"/>
      <c r="K207" s="78">
        <f t="shared" si="107"/>
        <v>0</v>
      </c>
      <c r="L207" s="203">
        <f t="shared" si="113"/>
        <v>0</v>
      </c>
      <c r="M207" s="161"/>
      <c r="N207" s="70"/>
      <c r="O207" s="78">
        <f t="shared" si="108"/>
        <v>0</v>
      </c>
      <c r="P207" s="203">
        <f t="shared" si="114"/>
        <v>0</v>
      </c>
      <c r="Q207" s="161"/>
      <c r="R207" s="70"/>
      <c r="S207" s="78">
        <f t="shared" si="109"/>
        <v>0</v>
      </c>
      <c r="T207" s="203">
        <f t="shared" si="115"/>
        <v>0</v>
      </c>
      <c r="U207" s="161"/>
      <c r="V207" s="70"/>
      <c r="W207" s="78">
        <f t="shared" si="110"/>
        <v>0</v>
      </c>
      <c r="X207" s="78">
        <f t="shared" si="116"/>
        <v>0</v>
      </c>
      <c r="Y207" s="136">
        <f t="shared" si="111"/>
        <v>0</v>
      </c>
    </row>
    <row r="208" spans="1:25" outlineLevel="1" x14ac:dyDescent="0.2">
      <c r="A208" s="75"/>
      <c r="B208" s="80" t="s">
        <v>11</v>
      </c>
      <c r="C208" s="168"/>
      <c r="D208" s="169"/>
      <c r="E208" s="161"/>
      <c r="F208" s="70"/>
      <c r="G208" s="77"/>
      <c r="H208" s="371">
        <f t="shared" si="112"/>
        <v>0</v>
      </c>
      <c r="I208" s="161"/>
      <c r="J208" s="70"/>
      <c r="K208" s="78">
        <f t="shared" si="107"/>
        <v>0</v>
      </c>
      <c r="L208" s="203">
        <f t="shared" si="113"/>
        <v>0</v>
      </c>
      <c r="M208" s="161"/>
      <c r="N208" s="70"/>
      <c r="O208" s="78">
        <f t="shared" si="108"/>
        <v>0</v>
      </c>
      <c r="P208" s="203">
        <f t="shared" si="114"/>
        <v>0</v>
      </c>
      <c r="Q208" s="161"/>
      <c r="R208" s="70"/>
      <c r="S208" s="78">
        <f t="shared" si="109"/>
        <v>0</v>
      </c>
      <c r="T208" s="203">
        <f t="shared" si="115"/>
        <v>0</v>
      </c>
      <c r="U208" s="161"/>
      <c r="V208" s="70"/>
      <c r="W208" s="78">
        <f t="shared" si="110"/>
        <v>0</v>
      </c>
      <c r="X208" s="78">
        <f t="shared" si="116"/>
        <v>0</v>
      </c>
      <c r="Y208" s="136">
        <f t="shared" si="111"/>
        <v>0</v>
      </c>
    </row>
    <row r="209" spans="1:26" outlineLevel="1" x14ac:dyDescent="0.2">
      <c r="A209" s="75"/>
      <c r="B209" s="80" t="s">
        <v>12</v>
      </c>
      <c r="C209" s="168"/>
      <c r="D209" s="169"/>
      <c r="E209" s="161"/>
      <c r="F209" s="70"/>
      <c r="G209" s="77"/>
      <c r="H209" s="371">
        <f t="shared" si="112"/>
        <v>0</v>
      </c>
      <c r="I209" s="161"/>
      <c r="J209" s="70"/>
      <c r="K209" s="78">
        <f t="shared" si="107"/>
        <v>0</v>
      </c>
      <c r="L209" s="203">
        <f t="shared" si="113"/>
        <v>0</v>
      </c>
      <c r="M209" s="161"/>
      <c r="N209" s="70"/>
      <c r="O209" s="78">
        <f t="shared" si="108"/>
        <v>0</v>
      </c>
      <c r="P209" s="203">
        <f t="shared" si="114"/>
        <v>0</v>
      </c>
      <c r="Q209" s="161"/>
      <c r="R209" s="70"/>
      <c r="S209" s="78">
        <f t="shared" si="109"/>
        <v>0</v>
      </c>
      <c r="T209" s="203">
        <f t="shared" si="115"/>
        <v>0</v>
      </c>
      <c r="U209" s="161"/>
      <c r="V209" s="70"/>
      <c r="W209" s="78">
        <f t="shared" si="110"/>
        <v>0</v>
      </c>
      <c r="X209" s="78">
        <f t="shared" si="116"/>
        <v>0</v>
      </c>
      <c r="Y209" s="136">
        <f t="shared" si="111"/>
        <v>0</v>
      </c>
    </row>
    <row r="210" spans="1:26" outlineLevel="1" x14ac:dyDescent="0.2">
      <c r="A210" s="75"/>
      <c r="B210" s="80" t="s">
        <v>13</v>
      </c>
      <c r="C210" s="168"/>
      <c r="D210" s="169"/>
      <c r="E210" s="161"/>
      <c r="F210" s="70"/>
      <c r="G210" s="77"/>
      <c r="H210" s="371">
        <f t="shared" si="112"/>
        <v>0</v>
      </c>
      <c r="I210" s="161"/>
      <c r="J210" s="70"/>
      <c r="K210" s="78">
        <f t="shared" si="107"/>
        <v>0</v>
      </c>
      <c r="L210" s="203">
        <f t="shared" si="113"/>
        <v>0</v>
      </c>
      <c r="M210" s="161"/>
      <c r="N210" s="70"/>
      <c r="O210" s="78">
        <f t="shared" si="108"/>
        <v>0</v>
      </c>
      <c r="P210" s="203">
        <f t="shared" si="114"/>
        <v>0</v>
      </c>
      <c r="Q210" s="161"/>
      <c r="R210" s="70"/>
      <c r="S210" s="78">
        <f t="shared" si="109"/>
        <v>0</v>
      </c>
      <c r="T210" s="203">
        <f t="shared" si="115"/>
        <v>0</v>
      </c>
      <c r="U210" s="161"/>
      <c r="V210" s="70"/>
      <c r="W210" s="78">
        <f t="shared" si="110"/>
        <v>0</v>
      </c>
      <c r="X210" s="78">
        <f t="shared" si="116"/>
        <v>0</v>
      </c>
      <c r="Y210" s="136">
        <f t="shared" si="111"/>
        <v>0</v>
      </c>
    </row>
    <row r="211" spans="1:26" outlineLevel="1" x14ac:dyDescent="0.2">
      <c r="A211" s="75"/>
      <c r="B211" s="80" t="s">
        <v>14</v>
      </c>
      <c r="C211" s="168"/>
      <c r="D211" s="169"/>
      <c r="E211" s="161"/>
      <c r="F211" s="70"/>
      <c r="G211" s="77"/>
      <c r="H211" s="371">
        <f t="shared" si="112"/>
        <v>0</v>
      </c>
      <c r="I211" s="161"/>
      <c r="J211" s="70"/>
      <c r="K211" s="78">
        <f t="shared" si="107"/>
        <v>0</v>
      </c>
      <c r="L211" s="203">
        <f t="shared" si="113"/>
        <v>0</v>
      </c>
      <c r="M211" s="161"/>
      <c r="N211" s="70"/>
      <c r="O211" s="78">
        <f t="shared" si="108"/>
        <v>0</v>
      </c>
      <c r="P211" s="203">
        <f t="shared" si="114"/>
        <v>0</v>
      </c>
      <c r="Q211" s="161"/>
      <c r="R211" s="70"/>
      <c r="S211" s="78">
        <f t="shared" si="109"/>
        <v>0</v>
      </c>
      <c r="T211" s="203">
        <f t="shared" si="115"/>
        <v>0</v>
      </c>
      <c r="U211" s="161"/>
      <c r="V211" s="70"/>
      <c r="W211" s="78">
        <f t="shared" si="110"/>
        <v>0</v>
      </c>
      <c r="X211" s="78">
        <f t="shared" si="116"/>
        <v>0</v>
      </c>
      <c r="Y211" s="136">
        <f t="shared" si="111"/>
        <v>0</v>
      </c>
    </row>
    <row r="212" spans="1:26" outlineLevel="1" x14ac:dyDescent="0.2">
      <c r="A212" s="75"/>
      <c r="B212" s="80" t="s">
        <v>15</v>
      </c>
      <c r="C212" s="168"/>
      <c r="D212" s="169"/>
      <c r="E212" s="161"/>
      <c r="F212" s="70"/>
      <c r="G212" s="77"/>
      <c r="H212" s="371">
        <f t="shared" si="112"/>
        <v>0</v>
      </c>
      <c r="I212" s="161"/>
      <c r="J212" s="70"/>
      <c r="K212" s="78">
        <f t="shared" si="107"/>
        <v>0</v>
      </c>
      <c r="L212" s="203">
        <f t="shared" si="113"/>
        <v>0</v>
      </c>
      <c r="M212" s="161"/>
      <c r="N212" s="70"/>
      <c r="O212" s="78">
        <f t="shared" si="108"/>
        <v>0</v>
      </c>
      <c r="P212" s="203">
        <f t="shared" si="114"/>
        <v>0</v>
      </c>
      <c r="Q212" s="161"/>
      <c r="R212" s="70"/>
      <c r="S212" s="78">
        <f t="shared" si="109"/>
        <v>0</v>
      </c>
      <c r="T212" s="203">
        <f t="shared" si="115"/>
        <v>0</v>
      </c>
      <c r="U212" s="161"/>
      <c r="V212" s="70"/>
      <c r="W212" s="78">
        <f t="shared" si="110"/>
        <v>0</v>
      </c>
      <c r="X212" s="78">
        <f t="shared" si="116"/>
        <v>0</v>
      </c>
      <c r="Y212" s="136">
        <f t="shared" si="111"/>
        <v>0</v>
      </c>
    </row>
    <row r="213" spans="1:26" outlineLevel="1" x14ac:dyDescent="0.2">
      <c r="A213" s="75"/>
      <c r="B213" s="80" t="s">
        <v>16</v>
      </c>
      <c r="C213" s="168"/>
      <c r="D213" s="169"/>
      <c r="E213" s="161"/>
      <c r="F213" s="70"/>
      <c r="G213" s="77"/>
      <c r="H213" s="371">
        <f t="shared" si="112"/>
        <v>0</v>
      </c>
      <c r="I213" s="161"/>
      <c r="J213" s="70"/>
      <c r="K213" s="78">
        <f t="shared" si="107"/>
        <v>0</v>
      </c>
      <c r="L213" s="203">
        <f t="shared" si="113"/>
        <v>0</v>
      </c>
      <c r="M213" s="161"/>
      <c r="N213" s="70"/>
      <c r="O213" s="78">
        <f t="shared" si="108"/>
        <v>0</v>
      </c>
      <c r="P213" s="203">
        <f t="shared" si="114"/>
        <v>0</v>
      </c>
      <c r="Q213" s="161"/>
      <c r="R213" s="70"/>
      <c r="S213" s="78">
        <f t="shared" si="109"/>
        <v>0</v>
      </c>
      <c r="T213" s="203">
        <f t="shared" si="115"/>
        <v>0</v>
      </c>
      <c r="U213" s="161"/>
      <c r="V213" s="70"/>
      <c r="W213" s="78">
        <f t="shared" si="110"/>
        <v>0</v>
      </c>
      <c r="X213" s="78">
        <f t="shared" si="116"/>
        <v>0</v>
      </c>
      <c r="Y213" s="136">
        <f t="shared" si="111"/>
        <v>0</v>
      </c>
    </row>
    <row r="214" spans="1:26" outlineLevel="1" x14ac:dyDescent="0.2">
      <c r="A214" s="75"/>
      <c r="B214" s="80" t="s">
        <v>17</v>
      </c>
      <c r="C214" s="168"/>
      <c r="D214" s="169"/>
      <c r="E214" s="161"/>
      <c r="F214" s="70"/>
      <c r="G214" s="77"/>
      <c r="H214" s="371">
        <f t="shared" si="112"/>
        <v>0</v>
      </c>
      <c r="I214" s="161"/>
      <c r="J214" s="70"/>
      <c r="K214" s="78">
        <f t="shared" si="107"/>
        <v>0</v>
      </c>
      <c r="L214" s="203">
        <f t="shared" si="113"/>
        <v>0</v>
      </c>
      <c r="M214" s="161"/>
      <c r="N214" s="70"/>
      <c r="O214" s="78">
        <f t="shared" si="108"/>
        <v>0</v>
      </c>
      <c r="P214" s="203">
        <f t="shared" si="114"/>
        <v>0</v>
      </c>
      <c r="Q214" s="161"/>
      <c r="R214" s="70"/>
      <c r="S214" s="78">
        <f t="shared" si="109"/>
        <v>0</v>
      </c>
      <c r="T214" s="203">
        <f t="shared" si="115"/>
        <v>0</v>
      </c>
      <c r="U214" s="161"/>
      <c r="V214" s="70"/>
      <c r="W214" s="78">
        <f t="shared" si="110"/>
        <v>0</v>
      </c>
      <c r="X214" s="78">
        <f t="shared" si="116"/>
        <v>0</v>
      </c>
      <c r="Y214" s="136">
        <f t="shared" si="111"/>
        <v>0</v>
      </c>
    </row>
    <row r="215" spans="1:26" outlineLevel="1" x14ac:dyDescent="0.2">
      <c r="A215" s="75"/>
      <c r="B215" s="80" t="s">
        <v>52</v>
      </c>
      <c r="C215" s="168"/>
      <c r="D215" s="169"/>
      <c r="E215" s="161"/>
      <c r="F215" s="70"/>
      <c r="G215" s="77"/>
      <c r="H215" s="371">
        <f t="shared" si="112"/>
        <v>0</v>
      </c>
      <c r="I215" s="161"/>
      <c r="J215" s="70"/>
      <c r="K215" s="78">
        <f t="shared" si="107"/>
        <v>0</v>
      </c>
      <c r="L215" s="203">
        <f t="shared" si="113"/>
        <v>0</v>
      </c>
      <c r="M215" s="161"/>
      <c r="N215" s="70"/>
      <c r="O215" s="78">
        <f t="shared" si="108"/>
        <v>0</v>
      </c>
      <c r="P215" s="203">
        <f t="shared" si="114"/>
        <v>0</v>
      </c>
      <c r="Q215" s="161"/>
      <c r="R215" s="70"/>
      <c r="S215" s="78">
        <f t="shared" si="109"/>
        <v>0</v>
      </c>
      <c r="T215" s="203">
        <f t="shared" si="115"/>
        <v>0</v>
      </c>
      <c r="U215" s="161"/>
      <c r="V215" s="70"/>
      <c r="W215" s="78">
        <f t="shared" si="110"/>
        <v>0</v>
      </c>
      <c r="X215" s="78">
        <f t="shared" si="116"/>
        <v>0</v>
      </c>
      <c r="Y215" s="136">
        <f t="shared" si="111"/>
        <v>0</v>
      </c>
    </row>
    <row r="216" spans="1:26" outlineLevel="1" x14ac:dyDescent="0.2">
      <c r="A216" s="75"/>
      <c r="B216" s="80" t="s">
        <v>18</v>
      </c>
      <c r="C216" s="168"/>
      <c r="D216" s="169"/>
      <c r="E216" s="161"/>
      <c r="F216" s="70"/>
      <c r="G216" s="77"/>
      <c r="H216" s="371">
        <f t="shared" si="112"/>
        <v>0</v>
      </c>
      <c r="I216" s="161"/>
      <c r="J216" s="70"/>
      <c r="K216" s="78">
        <f t="shared" si="107"/>
        <v>0</v>
      </c>
      <c r="L216" s="203">
        <f t="shared" si="113"/>
        <v>0</v>
      </c>
      <c r="M216" s="161"/>
      <c r="N216" s="70"/>
      <c r="O216" s="78">
        <f t="shared" si="108"/>
        <v>0</v>
      </c>
      <c r="P216" s="203">
        <f t="shared" si="114"/>
        <v>0</v>
      </c>
      <c r="Q216" s="161"/>
      <c r="R216" s="70"/>
      <c r="S216" s="78">
        <f t="shared" si="109"/>
        <v>0</v>
      </c>
      <c r="T216" s="203">
        <f t="shared" si="115"/>
        <v>0</v>
      </c>
      <c r="U216" s="161"/>
      <c r="V216" s="70"/>
      <c r="W216" s="78">
        <f t="shared" si="110"/>
        <v>0</v>
      </c>
      <c r="X216" s="78">
        <f t="shared" si="116"/>
        <v>0</v>
      </c>
      <c r="Y216" s="136">
        <f t="shared" si="111"/>
        <v>0</v>
      </c>
    </row>
    <row r="217" spans="1:26" outlineLevel="1" x14ac:dyDescent="0.2">
      <c r="A217" s="75"/>
      <c r="B217" s="80" t="s">
        <v>19</v>
      </c>
      <c r="C217" s="168"/>
      <c r="D217" s="169"/>
      <c r="E217" s="161"/>
      <c r="F217" s="70"/>
      <c r="G217" s="77"/>
      <c r="H217" s="371">
        <f t="shared" si="112"/>
        <v>0</v>
      </c>
      <c r="I217" s="161"/>
      <c r="J217" s="70"/>
      <c r="K217" s="78">
        <f t="shared" si="107"/>
        <v>0</v>
      </c>
      <c r="L217" s="203">
        <f t="shared" si="113"/>
        <v>0</v>
      </c>
      <c r="M217" s="161"/>
      <c r="N217" s="70"/>
      <c r="O217" s="78">
        <f t="shared" si="108"/>
        <v>0</v>
      </c>
      <c r="P217" s="203">
        <f t="shared" si="114"/>
        <v>0</v>
      </c>
      <c r="Q217" s="161"/>
      <c r="R217" s="70"/>
      <c r="S217" s="78">
        <f t="shared" si="109"/>
        <v>0</v>
      </c>
      <c r="T217" s="203">
        <f t="shared" si="115"/>
        <v>0</v>
      </c>
      <c r="U217" s="161"/>
      <c r="V217" s="70"/>
      <c r="W217" s="78">
        <f t="shared" si="110"/>
        <v>0</v>
      </c>
      <c r="X217" s="78">
        <f t="shared" si="116"/>
        <v>0</v>
      </c>
      <c r="Y217" s="136">
        <f t="shared" si="111"/>
        <v>0</v>
      </c>
    </row>
    <row r="218" spans="1:26" outlineLevel="1" x14ac:dyDescent="0.2">
      <c r="A218" s="75"/>
      <c r="B218" s="80" t="s">
        <v>20</v>
      </c>
      <c r="C218" s="168"/>
      <c r="D218" s="169"/>
      <c r="E218" s="161"/>
      <c r="F218" s="70"/>
      <c r="G218" s="77"/>
      <c r="H218" s="371">
        <f t="shared" si="112"/>
        <v>0</v>
      </c>
      <c r="I218" s="161"/>
      <c r="J218" s="70"/>
      <c r="K218" s="78">
        <f t="shared" si="107"/>
        <v>0</v>
      </c>
      <c r="L218" s="203">
        <f t="shared" si="113"/>
        <v>0</v>
      </c>
      <c r="M218" s="161"/>
      <c r="N218" s="70"/>
      <c r="O218" s="78">
        <f t="shared" si="108"/>
        <v>0</v>
      </c>
      <c r="P218" s="203">
        <f t="shared" si="114"/>
        <v>0</v>
      </c>
      <c r="Q218" s="161"/>
      <c r="R218" s="70"/>
      <c r="S218" s="78">
        <f t="shared" si="109"/>
        <v>0</v>
      </c>
      <c r="T218" s="203">
        <f t="shared" si="115"/>
        <v>0</v>
      </c>
      <c r="U218" s="161"/>
      <c r="V218" s="70"/>
      <c r="W218" s="78">
        <f t="shared" si="110"/>
        <v>0</v>
      </c>
      <c r="X218" s="78">
        <f t="shared" si="116"/>
        <v>0</v>
      </c>
      <c r="Y218" s="136">
        <f t="shared" si="111"/>
        <v>0</v>
      </c>
    </row>
    <row r="219" spans="1:26" outlineLevel="1" x14ac:dyDescent="0.2">
      <c r="A219" s="75"/>
      <c r="B219" s="227" t="s">
        <v>124</v>
      </c>
      <c r="C219" s="168"/>
      <c r="D219" s="169"/>
      <c r="E219" s="161"/>
      <c r="F219" s="70"/>
      <c r="G219" s="77"/>
      <c r="H219" s="371">
        <f t="shared" si="112"/>
        <v>0</v>
      </c>
      <c r="I219" s="161"/>
      <c r="J219" s="70"/>
      <c r="K219" s="78">
        <f t="shared" si="107"/>
        <v>0</v>
      </c>
      <c r="L219" s="203">
        <f t="shared" si="113"/>
        <v>0</v>
      </c>
      <c r="M219" s="161"/>
      <c r="N219" s="70"/>
      <c r="O219" s="78">
        <f t="shared" si="108"/>
        <v>0</v>
      </c>
      <c r="P219" s="203">
        <f t="shared" si="114"/>
        <v>0</v>
      </c>
      <c r="Q219" s="161"/>
      <c r="R219" s="70"/>
      <c r="S219" s="78">
        <f t="shared" si="109"/>
        <v>0</v>
      </c>
      <c r="T219" s="203">
        <f t="shared" si="115"/>
        <v>0</v>
      </c>
      <c r="U219" s="161"/>
      <c r="V219" s="70"/>
      <c r="W219" s="78">
        <f t="shared" si="110"/>
        <v>0</v>
      </c>
      <c r="X219" s="78">
        <f t="shared" si="116"/>
        <v>0</v>
      </c>
      <c r="Y219" s="136">
        <f t="shared" si="111"/>
        <v>0</v>
      </c>
    </row>
    <row r="220" spans="1:26" outlineLevel="1" x14ac:dyDescent="0.2">
      <c r="A220" s="80"/>
      <c r="B220" s="80"/>
      <c r="C220" s="170"/>
      <c r="D220" s="169"/>
      <c r="E220" s="160"/>
      <c r="F220" s="72"/>
      <c r="G220" s="73"/>
      <c r="H220" s="370"/>
      <c r="I220" s="160"/>
      <c r="J220" s="72"/>
      <c r="K220" s="73"/>
      <c r="L220" s="260"/>
      <c r="M220" s="160"/>
      <c r="N220" s="72"/>
      <c r="O220" s="73"/>
      <c r="P220" s="260"/>
      <c r="Q220" s="160"/>
      <c r="R220" s="72"/>
      <c r="S220" s="73"/>
      <c r="T220" s="260"/>
      <c r="U220" s="160"/>
      <c r="V220" s="72"/>
      <c r="W220" s="73"/>
      <c r="X220" s="73"/>
      <c r="Y220" s="135"/>
    </row>
    <row r="221" spans="1:26" s="4" customFormat="1" outlineLevel="1" x14ac:dyDescent="0.2">
      <c r="A221" s="66" t="str">
        <f>A53</f>
        <v>&lt;Field Office&gt;</v>
      </c>
      <c r="B221" s="82"/>
      <c r="C221" s="166"/>
      <c r="D221" s="167"/>
      <c r="E221" s="160"/>
      <c r="F221" s="71"/>
      <c r="G221" s="73"/>
      <c r="H221" s="370"/>
      <c r="I221" s="160"/>
      <c r="J221" s="71"/>
      <c r="K221" s="73"/>
      <c r="L221" s="260"/>
      <c r="M221" s="160"/>
      <c r="N221" s="71"/>
      <c r="O221" s="73"/>
      <c r="P221" s="260"/>
      <c r="Q221" s="160"/>
      <c r="R221" s="71"/>
      <c r="S221" s="73"/>
      <c r="T221" s="260"/>
      <c r="U221" s="160"/>
      <c r="V221" s="71"/>
      <c r="W221" s="73"/>
      <c r="X221" s="73"/>
      <c r="Y221" s="135"/>
      <c r="Z221"/>
    </row>
    <row r="222" spans="1:26" outlineLevel="1" x14ac:dyDescent="0.2">
      <c r="A222" s="75"/>
      <c r="B222" s="80" t="s">
        <v>1</v>
      </c>
      <c r="C222" s="168"/>
      <c r="D222" s="169"/>
      <c r="E222" s="161"/>
      <c r="F222" s="70"/>
      <c r="G222" s="77"/>
      <c r="H222" s="371">
        <f>ROUND(F222*G222,0)</f>
        <v>0</v>
      </c>
      <c r="I222" s="161"/>
      <c r="J222" s="70"/>
      <c r="K222" s="78">
        <f t="shared" ref="K222:K252" si="117">ROUND(G222*(100%+$M$4),0)</f>
        <v>0</v>
      </c>
      <c r="L222" s="203">
        <f>ROUND(J222*K222,0)</f>
        <v>0</v>
      </c>
      <c r="M222" s="161"/>
      <c r="N222" s="70"/>
      <c r="O222" s="78">
        <f t="shared" ref="O222:O252" si="118">ROUND(K222*(100%+$M$4),0)</f>
        <v>0</v>
      </c>
      <c r="P222" s="203">
        <f>ROUND(N222*O222,0)</f>
        <v>0</v>
      </c>
      <c r="Q222" s="161"/>
      <c r="R222" s="70"/>
      <c r="S222" s="78">
        <f t="shared" ref="S222:S252" si="119">ROUND(O222*(100%+$M$4),0)</f>
        <v>0</v>
      </c>
      <c r="T222" s="203">
        <f>ROUND(R222*S222,0)</f>
        <v>0</v>
      </c>
      <c r="U222" s="161"/>
      <c r="V222" s="70"/>
      <c r="W222" s="78">
        <f t="shared" ref="W222:W252" si="120">ROUND(S222*(100%+$M$4),0)</f>
        <v>0</v>
      </c>
      <c r="X222" s="78">
        <f>ROUND(V222*W222,0)</f>
        <v>0</v>
      </c>
      <c r="Y222" s="136">
        <f t="shared" ref="Y222:Y252" si="121">H222+L222+P222+T222+X222</f>
        <v>0</v>
      </c>
    </row>
    <row r="223" spans="1:26" outlineLevel="1" x14ac:dyDescent="0.2">
      <c r="A223" s="75"/>
      <c r="B223" s="80" t="s">
        <v>2</v>
      </c>
      <c r="C223" s="168"/>
      <c r="D223" s="169"/>
      <c r="E223" s="161"/>
      <c r="F223" s="70"/>
      <c r="G223" s="77"/>
      <c r="H223" s="371">
        <f t="shared" ref="H223:H252" si="122">ROUND(F223*G223,0)</f>
        <v>0</v>
      </c>
      <c r="I223" s="161"/>
      <c r="J223" s="70"/>
      <c r="K223" s="78">
        <f t="shared" si="117"/>
        <v>0</v>
      </c>
      <c r="L223" s="203">
        <f t="shared" ref="L223:L252" si="123">ROUND(J223*K223,0)</f>
        <v>0</v>
      </c>
      <c r="M223" s="161"/>
      <c r="N223" s="70"/>
      <c r="O223" s="78">
        <f t="shared" si="118"/>
        <v>0</v>
      </c>
      <c r="P223" s="203">
        <f t="shared" ref="P223:P252" si="124">ROUND(N223*O223,0)</f>
        <v>0</v>
      </c>
      <c r="Q223" s="161"/>
      <c r="R223" s="70"/>
      <c r="S223" s="78">
        <f t="shared" si="119"/>
        <v>0</v>
      </c>
      <c r="T223" s="203">
        <f t="shared" ref="T223:T252" si="125">ROUND(R223*S223,0)</f>
        <v>0</v>
      </c>
      <c r="U223" s="161"/>
      <c r="V223" s="70"/>
      <c r="W223" s="78">
        <f t="shared" si="120"/>
        <v>0</v>
      </c>
      <c r="X223" s="78">
        <f t="shared" ref="X223:X252" si="126">ROUND(V223*W223,0)</f>
        <v>0</v>
      </c>
      <c r="Y223" s="136">
        <f t="shared" si="121"/>
        <v>0</v>
      </c>
    </row>
    <row r="224" spans="1:26" outlineLevel="1" x14ac:dyDescent="0.2">
      <c r="A224" s="75"/>
      <c r="B224" s="80" t="s">
        <v>3</v>
      </c>
      <c r="C224" s="168"/>
      <c r="D224" s="169"/>
      <c r="E224" s="161"/>
      <c r="F224" s="70"/>
      <c r="G224" s="77"/>
      <c r="H224" s="371">
        <f t="shared" si="122"/>
        <v>0</v>
      </c>
      <c r="I224" s="161"/>
      <c r="J224" s="70"/>
      <c r="K224" s="78">
        <f>ROUND(G224*(100%+$M$4),0)</f>
        <v>0</v>
      </c>
      <c r="L224" s="203">
        <f t="shared" si="123"/>
        <v>0</v>
      </c>
      <c r="M224" s="161"/>
      <c r="N224" s="70"/>
      <c r="O224" s="78">
        <f t="shared" si="118"/>
        <v>0</v>
      </c>
      <c r="P224" s="203">
        <f t="shared" si="124"/>
        <v>0</v>
      </c>
      <c r="Q224" s="161"/>
      <c r="R224" s="70"/>
      <c r="S224" s="78">
        <f t="shared" si="119"/>
        <v>0</v>
      </c>
      <c r="T224" s="203">
        <f t="shared" si="125"/>
        <v>0</v>
      </c>
      <c r="U224" s="161"/>
      <c r="V224" s="70"/>
      <c r="W224" s="78">
        <f t="shared" si="120"/>
        <v>0</v>
      </c>
      <c r="X224" s="78">
        <f t="shared" si="126"/>
        <v>0</v>
      </c>
      <c r="Y224" s="136">
        <f t="shared" si="121"/>
        <v>0</v>
      </c>
    </row>
    <row r="225" spans="1:25" outlineLevel="1" x14ac:dyDescent="0.2">
      <c r="A225" s="75"/>
      <c r="B225" s="80" t="s">
        <v>48</v>
      </c>
      <c r="C225" s="168"/>
      <c r="D225" s="169"/>
      <c r="E225" s="161"/>
      <c r="F225" s="70"/>
      <c r="G225" s="77"/>
      <c r="H225" s="371">
        <f t="shared" si="122"/>
        <v>0</v>
      </c>
      <c r="I225" s="161"/>
      <c r="J225" s="70"/>
      <c r="K225" s="78">
        <f t="shared" si="117"/>
        <v>0</v>
      </c>
      <c r="L225" s="203">
        <f t="shared" si="123"/>
        <v>0</v>
      </c>
      <c r="M225" s="161"/>
      <c r="N225" s="70"/>
      <c r="O225" s="78">
        <f t="shared" si="118"/>
        <v>0</v>
      </c>
      <c r="P225" s="203">
        <f t="shared" si="124"/>
        <v>0</v>
      </c>
      <c r="Q225" s="161"/>
      <c r="R225" s="70"/>
      <c r="S225" s="78">
        <f t="shared" si="119"/>
        <v>0</v>
      </c>
      <c r="T225" s="203">
        <f t="shared" si="125"/>
        <v>0</v>
      </c>
      <c r="U225" s="161"/>
      <c r="V225" s="70"/>
      <c r="W225" s="78">
        <f t="shared" si="120"/>
        <v>0</v>
      </c>
      <c r="X225" s="78">
        <f t="shared" si="126"/>
        <v>0</v>
      </c>
      <c r="Y225" s="136">
        <f t="shared" si="121"/>
        <v>0</v>
      </c>
    </row>
    <row r="226" spans="1:25" outlineLevel="1" x14ac:dyDescent="0.2">
      <c r="A226" s="75"/>
      <c r="B226" s="80" t="s">
        <v>4</v>
      </c>
      <c r="C226" s="168"/>
      <c r="D226" s="169"/>
      <c r="E226" s="161"/>
      <c r="F226" s="70"/>
      <c r="G226" s="77"/>
      <c r="H226" s="371">
        <f t="shared" si="122"/>
        <v>0</v>
      </c>
      <c r="I226" s="161"/>
      <c r="J226" s="70"/>
      <c r="K226" s="78">
        <f t="shared" si="117"/>
        <v>0</v>
      </c>
      <c r="L226" s="203">
        <f t="shared" si="123"/>
        <v>0</v>
      </c>
      <c r="M226" s="161"/>
      <c r="N226" s="70"/>
      <c r="O226" s="78">
        <f t="shared" si="118"/>
        <v>0</v>
      </c>
      <c r="P226" s="203">
        <f t="shared" si="124"/>
        <v>0</v>
      </c>
      <c r="Q226" s="161"/>
      <c r="R226" s="70"/>
      <c r="S226" s="78">
        <f t="shared" si="119"/>
        <v>0</v>
      </c>
      <c r="T226" s="203">
        <f t="shared" si="125"/>
        <v>0</v>
      </c>
      <c r="U226" s="161"/>
      <c r="V226" s="70"/>
      <c r="W226" s="78">
        <f t="shared" si="120"/>
        <v>0</v>
      </c>
      <c r="X226" s="78">
        <f t="shared" si="126"/>
        <v>0</v>
      </c>
      <c r="Y226" s="136">
        <f t="shared" si="121"/>
        <v>0</v>
      </c>
    </row>
    <row r="227" spans="1:25" outlineLevel="1" x14ac:dyDescent="0.2">
      <c r="A227" s="75"/>
      <c r="B227" s="80" t="s">
        <v>107</v>
      </c>
      <c r="C227" s="168"/>
      <c r="D227" s="169"/>
      <c r="E227" s="161"/>
      <c r="F227" s="70"/>
      <c r="G227" s="77"/>
      <c r="H227" s="371">
        <f t="shared" si="122"/>
        <v>0</v>
      </c>
      <c r="I227" s="161"/>
      <c r="J227" s="70"/>
      <c r="K227" s="78">
        <f t="shared" si="117"/>
        <v>0</v>
      </c>
      <c r="L227" s="203">
        <f t="shared" si="123"/>
        <v>0</v>
      </c>
      <c r="M227" s="161"/>
      <c r="N227" s="70"/>
      <c r="O227" s="78">
        <f t="shared" si="118"/>
        <v>0</v>
      </c>
      <c r="P227" s="203">
        <f t="shared" si="124"/>
        <v>0</v>
      </c>
      <c r="Q227" s="161"/>
      <c r="R227" s="70"/>
      <c r="S227" s="78">
        <f t="shared" si="119"/>
        <v>0</v>
      </c>
      <c r="T227" s="203">
        <f t="shared" si="125"/>
        <v>0</v>
      </c>
      <c r="U227" s="161"/>
      <c r="V227" s="70"/>
      <c r="W227" s="78">
        <f t="shared" si="120"/>
        <v>0</v>
      </c>
      <c r="X227" s="78">
        <f t="shared" si="126"/>
        <v>0</v>
      </c>
      <c r="Y227" s="136">
        <f t="shared" si="121"/>
        <v>0</v>
      </c>
    </row>
    <row r="228" spans="1:25" outlineLevel="1" x14ac:dyDescent="0.2">
      <c r="A228" s="75"/>
      <c r="B228" s="80" t="s">
        <v>46</v>
      </c>
      <c r="C228" s="168"/>
      <c r="D228" s="169"/>
      <c r="E228" s="161"/>
      <c r="F228" s="70"/>
      <c r="G228" s="77"/>
      <c r="H228" s="371">
        <f t="shared" si="122"/>
        <v>0</v>
      </c>
      <c r="I228" s="161"/>
      <c r="J228" s="70"/>
      <c r="K228" s="78">
        <f t="shared" si="117"/>
        <v>0</v>
      </c>
      <c r="L228" s="203">
        <f t="shared" si="123"/>
        <v>0</v>
      </c>
      <c r="M228" s="161"/>
      <c r="N228" s="70"/>
      <c r="O228" s="78">
        <f t="shared" si="118"/>
        <v>0</v>
      </c>
      <c r="P228" s="203">
        <f t="shared" si="124"/>
        <v>0</v>
      </c>
      <c r="Q228" s="161"/>
      <c r="R228" s="70"/>
      <c r="S228" s="78">
        <f t="shared" si="119"/>
        <v>0</v>
      </c>
      <c r="T228" s="203">
        <f t="shared" si="125"/>
        <v>0</v>
      </c>
      <c r="U228" s="161"/>
      <c r="V228" s="70"/>
      <c r="W228" s="78">
        <f t="shared" si="120"/>
        <v>0</v>
      </c>
      <c r="X228" s="78">
        <f t="shared" si="126"/>
        <v>0</v>
      </c>
      <c r="Y228" s="136">
        <f t="shared" si="121"/>
        <v>0</v>
      </c>
    </row>
    <row r="229" spans="1:25" outlineLevel="1" x14ac:dyDescent="0.2">
      <c r="A229" s="75"/>
      <c r="B229" s="80" t="s">
        <v>103</v>
      </c>
      <c r="C229" s="168"/>
      <c r="D229" s="169"/>
      <c r="E229" s="161"/>
      <c r="F229" s="70"/>
      <c r="G229" s="77"/>
      <c r="H229" s="371">
        <f t="shared" si="122"/>
        <v>0</v>
      </c>
      <c r="I229" s="161"/>
      <c r="J229" s="70"/>
      <c r="K229" s="78">
        <f t="shared" si="117"/>
        <v>0</v>
      </c>
      <c r="L229" s="203">
        <f t="shared" si="123"/>
        <v>0</v>
      </c>
      <c r="M229" s="161"/>
      <c r="N229" s="70"/>
      <c r="O229" s="78">
        <f t="shared" si="118"/>
        <v>0</v>
      </c>
      <c r="P229" s="203">
        <f t="shared" si="124"/>
        <v>0</v>
      </c>
      <c r="Q229" s="161"/>
      <c r="R229" s="70"/>
      <c r="S229" s="78">
        <f t="shared" si="119"/>
        <v>0</v>
      </c>
      <c r="T229" s="203">
        <f t="shared" si="125"/>
        <v>0</v>
      </c>
      <c r="U229" s="161"/>
      <c r="V229" s="70"/>
      <c r="W229" s="78">
        <f t="shared" si="120"/>
        <v>0</v>
      </c>
      <c r="X229" s="78">
        <f t="shared" si="126"/>
        <v>0</v>
      </c>
      <c r="Y229" s="136">
        <f t="shared" si="121"/>
        <v>0</v>
      </c>
    </row>
    <row r="230" spans="1:25" outlineLevel="1" x14ac:dyDescent="0.2">
      <c r="A230" s="75"/>
      <c r="B230" s="80" t="s">
        <v>126</v>
      </c>
      <c r="C230" s="168"/>
      <c r="D230" s="169"/>
      <c r="E230" s="161"/>
      <c r="F230" s="70"/>
      <c r="G230" s="77"/>
      <c r="H230" s="371">
        <f t="shared" si="122"/>
        <v>0</v>
      </c>
      <c r="I230" s="161"/>
      <c r="J230" s="70"/>
      <c r="K230" s="78">
        <f t="shared" si="117"/>
        <v>0</v>
      </c>
      <c r="L230" s="203">
        <f t="shared" si="123"/>
        <v>0</v>
      </c>
      <c r="M230" s="161"/>
      <c r="N230" s="70"/>
      <c r="O230" s="78">
        <f t="shared" si="118"/>
        <v>0</v>
      </c>
      <c r="P230" s="203">
        <f t="shared" si="124"/>
        <v>0</v>
      </c>
      <c r="Q230" s="161"/>
      <c r="R230" s="70"/>
      <c r="S230" s="78">
        <f t="shared" si="119"/>
        <v>0</v>
      </c>
      <c r="T230" s="203">
        <f t="shared" si="125"/>
        <v>0</v>
      </c>
      <c r="U230" s="161"/>
      <c r="V230" s="70"/>
      <c r="W230" s="78">
        <f t="shared" si="120"/>
        <v>0</v>
      </c>
      <c r="X230" s="78">
        <f t="shared" si="126"/>
        <v>0</v>
      </c>
      <c r="Y230" s="136">
        <f t="shared" si="121"/>
        <v>0</v>
      </c>
    </row>
    <row r="231" spans="1:25" outlineLevel="1" x14ac:dyDescent="0.2">
      <c r="A231" s="75"/>
      <c r="B231" s="80" t="s">
        <v>108</v>
      </c>
      <c r="C231" s="168"/>
      <c r="D231" s="169"/>
      <c r="E231" s="161"/>
      <c r="F231" s="70"/>
      <c r="G231" s="77"/>
      <c r="H231" s="371">
        <f t="shared" si="122"/>
        <v>0</v>
      </c>
      <c r="I231" s="161"/>
      <c r="J231" s="70"/>
      <c r="K231" s="78">
        <f t="shared" si="117"/>
        <v>0</v>
      </c>
      <c r="L231" s="203">
        <f t="shared" si="123"/>
        <v>0</v>
      </c>
      <c r="M231" s="161"/>
      <c r="N231" s="70"/>
      <c r="O231" s="78">
        <f t="shared" si="118"/>
        <v>0</v>
      </c>
      <c r="P231" s="203">
        <f t="shared" si="124"/>
        <v>0</v>
      </c>
      <c r="Q231" s="161"/>
      <c r="R231" s="70"/>
      <c r="S231" s="78">
        <f t="shared" si="119"/>
        <v>0</v>
      </c>
      <c r="T231" s="203">
        <f t="shared" si="125"/>
        <v>0</v>
      </c>
      <c r="U231" s="161"/>
      <c r="V231" s="70"/>
      <c r="W231" s="78">
        <f t="shared" si="120"/>
        <v>0</v>
      </c>
      <c r="X231" s="78">
        <f t="shared" si="126"/>
        <v>0</v>
      </c>
      <c r="Y231" s="136">
        <f t="shared" si="121"/>
        <v>0</v>
      </c>
    </row>
    <row r="232" spans="1:25" outlineLevel="1" x14ac:dyDescent="0.2">
      <c r="A232" s="75"/>
      <c r="B232" s="80" t="s">
        <v>0</v>
      </c>
      <c r="C232" s="168"/>
      <c r="D232" s="169"/>
      <c r="E232" s="161"/>
      <c r="F232" s="70"/>
      <c r="G232" s="77"/>
      <c r="H232" s="371">
        <f t="shared" si="122"/>
        <v>0</v>
      </c>
      <c r="I232" s="161"/>
      <c r="J232" s="70"/>
      <c r="K232" s="78">
        <f t="shared" si="117"/>
        <v>0</v>
      </c>
      <c r="L232" s="203">
        <f t="shared" si="123"/>
        <v>0</v>
      </c>
      <c r="M232" s="161"/>
      <c r="N232" s="70"/>
      <c r="O232" s="78">
        <f t="shared" si="118"/>
        <v>0</v>
      </c>
      <c r="P232" s="203">
        <f t="shared" si="124"/>
        <v>0</v>
      </c>
      <c r="Q232" s="161"/>
      <c r="R232" s="70"/>
      <c r="S232" s="78">
        <f t="shared" si="119"/>
        <v>0</v>
      </c>
      <c r="T232" s="203">
        <f t="shared" si="125"/>
        <v>0</v>
      </c>
      <c r="U232" s="161"/>
      <c r="V232" s="70"/>
      <c r="W232" s="78">
        <f t="shared" si="120"/>
        <v>0</v>
      </c>
      <c r="X232" s="78">
        <f t="shared" si="126"/>
        <v>0</v>
      </c>
      <c r="Y232" s="136">
        <f t="shared" si="121"/>
        <v>0</v>
      </c>
    </row>
    <row r="233" spans="1:25" outlineLevel="1" x14ac:dyDescent="0.2">
      <c r="A233" s="75"/>
      <c r="B233" s="80" t="s">
        <v>5</v>
      </c>
      <c r="C233" s="168"/>
      <c r="D233" s="169"/>
      <c r="E233" s="161"/>
      <c r="F233" s="70"/>
      <c r="G233" s="77"/>
      <c r="H233" s="371">
        <f t="shared" si="122"/>
        <v>0</v>
      </c>
      <c r="I233" s="161"/>
      <c r="J233" s="70"/>
      <c r="K233" s="78">
        <f t="shared" si="117"/>
        <v>0</v>
      </c>
      <c r="L233" s="203">
        <f t="shared" si="123"/>
        <v>0</v>
      </c>
      <c r="M233" s="161"/>
      <c r="N233" s="70"/>
      <c r="O233" s="78">
        <f t="shared" si="118"/>
        <v>0</v>
      </c>
      <c r="P233" s="203">
        <f t="shared" si="124"/>
        <v>0</v>
      </c>
      <c r="Q233" s="161"/>
      <c r="R233" s="70"/>
      <c r="S233" s="78">
        <f t="shared" si="119"/>
        <v>0</v>
      </c>
      <c r="T233" s="203">
        <f t="shared" si="125"/>
        <v>0</v>
      </c>
      <c r="U233" s="161"/>
      <c r="V233" s="70"/>
      <c r="W233" s="78">
        <f t="shared" si="120"/>
        <v>0</v>
      </c>
      <c r="X233" s="78">
        <f t="shared" si="126"/>
        <v>0</v>
      </c>
      <c r="Y233" s="136">
        <f t="shared" si="121"/>
        <v>0</v>
      </c>
    </row>
    <row r="234" spans="1:25" outlineLevel="1" x14ac:dyDescent="0.2">
      <c r="A234" s="75"/>
      <c r="B234" s="80" t="s">
        <v>6</v>
      </c>
      <c r="C234" s="168"/>
      <c r="D234" s="169"/>
      <c r="E234" s="161"/>
      <c r="F234" s="70"/>
      <c r="G234" s="77"/>
      <c r="H234" s="371">
        <f t="shared" si="122"/>
        <v>0</v>
      </c>
      <c r="I234" s="161"/>
      <c r="J234" s="70"/>
      <c r="K234" s="78">
        <f t="shared" si="117"/>
        <v>0</v>
      </c>
      <c r="L234" s="203">
        <f t="shared" si="123"/>
        <v>0</v>
      </c>
      <c r="M234" s="161"/>
      <c r="N234" s="70"/>
      <c r="O234" s="78">
        <f t="shared" si="118"/>
        <v>0</v>
      </c>
      <c r="P234" s="203">
        <f t="shared" si="124"/>
        <v>0</v>
      </c>
      <c r="Q234" s="161"/>
      <c r="R234" s="70"/>
      <c r="S234" s="78">
        <f t="shared" si="119"/>
        <v>0</v>
      </c>
      <c r="T234" s="203">
        <f t="shared" si="125"/>
        <v>0</v>
      </c>
      <c r="U234" s="161"/>
      <c r="V234" s="70"/>
      <c r="W234" s="78">
        <f t="shared" si="120"/>
        <v>0</v>
      </c>
      <c r="X234" s="78">
        <f t="shared" si="126"/>
        <v>0</v>
      </c>
      <c r="Y234" s="136">
        <f t="shared" si="121"/>
        <v>0</v>
      </c>
    </row>
    <row r="235" spans="1:25" outlineLevel="1" x14ac:dyDescent="0.2">
      <c r="A235" s="75"/>
      <c r="B235" s="80" t="s">
        <v>7</v>
      </c>
      <c r="C235" s="168"/>
      <c r="D235" s="169"/>
      <c r="E235" s="161"/>
      <c r="F235" s="70"/>
      <c r="G235" s="77"/>
      <c r="H235" s="371">
        <f t="shared" si="122"/>
        <v>0</v>
      </c>
      <c r="I235" s="161"/>
      <c r="J235" s="70"/>
      <c r="K235" s="78">
        <f t="shared" si="117"/>
        <v>0</v>
      </c>
      <c r="L235" s="203">
        <f t="shared" si="123"/>
        <v>0</v>
      </c>
      <c r="M235" s="161"/>
      <c r="N235" s="70"/>
      <c r="O235" s="78">
        <f t="shared" si="118"/>
        <v>0</v>
      </c>
      <c r="P235" s="203">
        <f t="shared" si="124"/>
        <v>0</v>
      </c>
      <c r="Q235" s="161"/>
      <c r="R235" s="70"/>
      <c r="S235" s="78">
        <f t="shared" si="119"/>
        <v>0</v>
      </c>
      <c r="T235" s="203">
        <f t="shared" si="125"/>
        <v>0</v>
      </c>
      <c r="U235" s="161"/>
      <c r="V235" s="70"/>
      <c r="W235" s="78">
        <f t="shared" si="120"/>
        <v>0</v>
      </c>
      <c r="X235" s="78">
        <f t="shared" si="126"/>
        <v>0</v>
      </c>
      <c r="Y235" s="136">
        <f t="shared" si="121"/>
        <v>0</v>
      </c>
    </row>
    <row r="236" spans="1:25" outlineLevel="1" x14ac:dyDescent="0.2">
      <c r="A236" s="75"/>
      <c r="B236" s="80" t="s">
        <v>8</v>
      </c>
      <c r="C236" s="168"/>
      <c r="D236" s="169"/>
      <c r="E236" s="161"/>
      <c r="F236" s="70"/>
      <c r="G236" s="77"/>
      <c r="H236" s="371">
        <f t="shared" si="122"/>
        <v>0</v>
      </c>
      <c r="I236" s="161"/>
      <c r="J236" s="70"/>
      <c r="K236" s="78">
        <f t="shared" si="117"/>
        <v>0</v>
      </c>
      <c r="L236" s="203">
        <f t="shared" si="123"/>
        <v>0</v>
      </c>
      <c r="M236" s="161"/>
      <c r="N236" s="70"/>
      <c r="O236" s="78">
        <f t="shared" si="118"/>
        <v>0</v>
      </c>
      <c r="P236" s="203">
        <f t="shared" si="124"/>
        <v>0</v>
      </c>
      <c r="Q236" s="161"/>
      <c r="R236" s="70"/>
      <c r="S236" s="78">
        <f t="shared" si="119"/>
        <v>0</v>
      </c>
      <c r="T236" s="203">
        <f t="shared" si="125"/>
        <v>0</v>
      </c>
      <c r="U236" s="161"/>
      <c r="V236" s="70"/>
      <c r="W236" s="78">
        <f t="shared" si="120"/>
        <v>0</v>
      </c>
      <c r="X236" s="78">
        <f t="shared" si="126"/>
        <v>0</v>
      </c>
      <c r="Y236" s="136">
        <f t="shared" si="121"/>
        <v>0</v>
      </c>
    </row>
    <row r="237" spans="1:25" outlineLevel="1" x14ac:dyDescent="0.2">
      <c r="A237" s="75"/>
      <c r="B237" s="80" t="s">
        <v>49</v>
      </c>
      <c r="C237" s="168"/>
      <c r="D237" s="169"/>
      <c r="E237" s="161"/>
      <c r="F237" s="70"/>
      <c r="G237" s="77"/>
      <c r="H237" s="371">
        <f t="shared" si="122"/>
        <v>0</v>
      </c>
      <c r="I237" s="161"/>
      <c r="J237" s="70"/>
      <c r="K237" s="78">
        <f t="shared" si="117"/>
        <v>0</v>
      </c>
      <c r="L237" s="203">
        <f t="shared" si="123"/>
        <v>0</v>
      </c>
      <c r="M237" s="161"/>
      <c r="N237" s="70"/>
      <c r="O237" s="78">
        <f t="shared" si="118"/>
        <v>0</v>
      </c>
      <c r="P237" s="203">
        <f t="shared" si="124"/>
        <v>0</v>
      </c>
      <c r="Q237" s="161"/>
      <c r="R237" s="70"/>
      <c r="S237" s="78">
        <f t="shared" si="119"/>
        <v>0</v>
      </c>
      <c r="T237" s="203">
        <f t="shared" si="125"/>
        <v>0</v>
      </c>
      <c r="U237" s="161"/>
      <c r="V237" s="70"/>
      <c r="W237" s="78">
        <f t="shared" si="120"/>
        <v>0</v>
      </c>
      <c r="X237" s="78">
        <f t="shared" si="126"/>
        <v>0</v>
      </c>
      <c r="Y237" s="136">
        <f t="shared" si="121"/>
        <v>0</v>
      </c>
    </row>
    <row r="238" spans="1:25" outlineLevel="1" x14ac:dyDescent="0.2">
      <c r="A238" s="75"/>
      <c r="B238" s="80" t="s">
        <v>50</v>
      </c>
      <c r="C238" s="168"/>
      <c r="D238" s="169"/>
      <c r="E238" s="161"/>
      <c r="F238" s="70"/>
      <c r="G238" s="77"/>
      <c r="H238" s="371">
        <f t="shared" si="122"/>
        <v>0</v>
      </c>
      <c r="I238" s="161"/>
      <c r="J238" s="70"/>
      <c r="K238" s="78">
        <f t="shared" si="117"/>
        <v>0</v>
      </c>
      <c r="L238" s="203">
        <f t="shared" si="123"/>
        <v>0</v>
      </c>
      <c r="M238" s="161"/>
      <c r="N238" s="70"/>
      <c r="O238" s="78">
        <f t="shared" si="118"/>
        <v>0</v>
      </c>
      <c r="P238" s="203">
        <f t="shared" si="124"/>
        <v>0</v>
      </c>
      <c r="Q238" s="161"/>
      <c r="R238" s="70"/>
      <c r="S238" s="78">
        <f t="shared" si="119"/>
        <v>0</v>
      </c>
      <c r="T238" s="203">
        <f t="shared" si="125"/>
        <v>0</v>
      </c>
      <c r="U238" s="161"/>
      <c r="V238" s="70"/>
      <c r="W238" s="78">
        <f t="shared" si="120"/>
        <v>0</v>
      </c>
      <c r="X238" s="78">
        <f t="shared" si="126"/>
        <v>0</v>
      </c>
      <c r="Y238" s="136">
        <f t="shared" si="121"/>
        <v>0</v>
      </c>
    </row>
    <row r="239" spans="1:25" outlineLevel="1" x14ac:dyDescent="0.2">
      <c r="A239" s="75"/>
      <c r="B239" s="80" t="s">
        <v>51</v>
      </c>
      <c r="C239" s="168"/>
      <c r="D239" s="169"/>
      <c r="E239" s="161"/>
      <c r="F239" s="70"/>
      <c r="G239" s="77"/>
      <c r="H239" s="371">
        <f t="shared" si="122"/>
        <v>0</v>
      </c>
      <c r="I239" s="161"/>
      <c r="J239" s="70"/>
      <c r="K239" s="78">
        <f t="shared" si="117"/>
        <v>0</v>
      </c>
      <c r="L239" s="203">
        <f t="shared" si="123"/>
        <v>0</v>
      </c>
      <c r="M239" s="161"/>
      <c r="N239" s="70"/>
      <c r="O239" s="78">
        <f t="shared" si="118"/>
        <v>0</v>
      </c>
      <c r="P239" s="203">
        <f t="shared" si="124"/>
        <v>0</v>
      </c>
      <c r="Q239" s="161"/>
      <c r="R239" s="70"/>
      <c r="S239" s="78">
        <f t="shared" si="119"/>
        <v>0</v>
      </c>
      <c r="T239" s="203">
        <f t="shared" si="125"/>
        <v>0</v>
      </c>
      <c r="U239" s="161"/>
      <c r="V239" s="70"/>
      <c r="W239" s="78">
        <f t="shared" si="120"/>
        <v>0</v>
      </c>
      <c r="X239" s="78">
        <f t="shared" si="126"/>
        <v>0</v>
      </c>
      <c r="Y239" s="136">
        <f t="shared" si="121"/>
        <v>0</v>
      </c>
    </row>
    <row r="240" spans="1:25" outlineLevel="1" x14ac:dyDescent="0.2">
      <c r="A240" s="75"/>
      <c r="B240" s="80" t="s">
        <v>9</v>
      </c>
      <c r="C240" s="168"/>
      <c r="D240" s="169"/>
      <c r="E240" s="161"/>
      <c r="F240" s="70"/>
      <c r="G240" s="77"/>
      <c r="H240" s="371">
        <f t="shared" si="122"/>
        <v>0</v>
      </c>
      <c r="I240" s="161"/>
      <c r="J240" s="70"/>
      <c r="K240" s="78">
        <f t="shared" si="117"/>
        <v>0</v>
      </c>
      <c r="L240" s="203">
        <f t="shared" si="123"/>
        <v>0</v>
      </c>
      <c r="M240" s="161"/>
      <c r="N240" s="70"/>
      <c r="O240" s="78">
        <f t="shared" si="118"/>
        <v>0</v>
      </c>
      <c r="P240" s="203">
        <f t="shared" si="124"/>
        <v>0</v>
      </c>
      <c r="Q240" s="161"/>
      <c r="R240" s="70"/>
      <c r="S240" s="78">
        <f t="shared" si="119"/>
        <v>0</v>
      </c>
      <c r="T240" s="203">
        <f t="shared" si="125"/>
        <v>0</v>
      </c>
      <c r="U240" s="161"/>
      <c r="V240" s="70"/>
      <c r="W240" s="78">
        <f t="shared" si="120"/>
        <v>0</v>
      </c>
      <c r="X240" s="78">
        <f t="shared" si="126"/>
        <v>0</v>
      </c>
      <c r="Y240" s="136">
        <f t="shared" si="121"/>
        <v>0</v>
      </c>
    </row>
    <row r="241" spans="1:26" outlineLevel="1" x14ac:dyDescent="0.2">
      <c r="A241" s="75"/>
      <c r="B241" s="80" t="s">
        <v>10</v>
      </c>
      <c r="C241" s="168"/>
      <c r="D241" s="169"/>
      <c r="E241" s="161"/>
      <c r="F241" s="70"/>
      <c r="G241" s="77"/>
      <c r="H241" s="371">
        <f t="shared" si="122"/>
        <v>0</v>
      </c>
      <c r="I241" s="161"/>
      <c r="J241" s="70"/>
      <c r="K241" s="78">
        <f t="shared" si="117"/>
        <v>0</v>
      </c>
      <c r="L241" s="203">
        <f t="shared" si="123"/>
        <v>0</v>
      </c>
      <c r="M241" s="161"/>
      <c r="N241" s="70"/>
      <c r="O241" s="78">
        <f t="shared" si="118"/>
        <v>0</v>
      </c>
      <c r="P241" s="203">
        <f t="shared" si="124"/>
        <v>0</v>
      </c>
      <c r="Q241" s="161"/>
      <c r="R241" s="70"/>
      <c r="S241" s="78">
        <f t="shared" si="119"/>
        <v>0</v>
      </c>
      <c r="T241" s="203">
        <f t="shared" si="125"/>
        <v>0</v>
      </c>
      <c r="U241" s="161"/>
      <c r="V241" s="70"/>
      <c r="W241" s="78">
        <f t="shared" si="120"/>
        <v>0</v>
      </c>
      <c r="X241" s="78">
        <f t="shared" si="126"/>
        <v>0</v>
      </c>
      <c r="Y241" s="136">
        <f t="shared" si="121"/>
        <v>0</v>
      </c>
    </row>
    <row r="242" spans="1:26" outlineLevel="1" x14ac:dyDescent="0.2">
      <c r="A242" s="75"/>
      <c r="B242" s="80" t="s">
        <v>11</v>
      </c>
      <c r="C242" s="168"/>
      <c r="D242" s="169"/>
      <c r="E242" s="161"/>
      <c r="F242" s="70"/>
      <c r="G242" s="77"/>
      <c r="H242" s="371">
        <f t="shared" si="122"/>
        <v>0</v>
      </c>
      <c r="I242" s="161"/>
      <c r="J242" s="70"/>
      <c r="K242" s="78">
        <f t="shared" si="117"/>
        <v>0</v>
      </c>
      <c r="L242" s="203">
        <f t="shared" si="123"/>
        <v>0</v>
      </c>
      <c r="M242" s="161"/>
      <c r="N242" s="70"/>
      <c r="O242" s="78">
        <f t="shared" si="118"/>
        <v>0</v>
      </c>
      <c r="P242" s="203">
        <f t="shared" si="124"/>
        <v>0</v>
      </c>
      <c r="Q242" s="161"/>
      <c r="R242" s="70"/>
      <c r="S242" s="78">
        <f t="shared" si="119"/>
        <v>0</v>
      </c>
      <c r="T242" s="203">
        <f t="shared" si="125"/>
        <v>0</v>
      </c>
      <c r="U242" s="161"/>
      <c r="V242" s="70"/>
      <c r="W242" s="78">
        <f t="shared" si="120"/>
        <v>0</v>
      </c>
      <c r="X242" s="78">
        <f t="shared" si="126"/>
        <v>0</v>
      </c>
      <c r="Y242" s="136">
        <f t="shared" si="121"/>
        <v>0</v>
      </c>
    </row>
    <row r="243" spans="1:26" outlineLevel="1" x14ac:dyDescent="0.2">
      <c r="A243" s="75"/>
      <c r="B243" s="80" t="s">
        <v>12</v>
      </c>
      <c r="C243" s="168"/>
      <c r="D243" s="169"/>
      <c r="E243" s="161"/>
      <c r="F243" s="70"/>
      <c r="G243" s="77"/>
      <c r="H243" s="371">
        <f t="shared" si="122"/>
        <v>0</v>
      </c>
      <c r="I243" s="161"/>
      <c r="J243" s="70"/>
      <c r="K243" s="78">
        <f t="shared" si="117"/>
        <v>0</v>
      </c>
      <c r="L243" s="203">
        <f t="shared" si="123"/>
        <v>0</v>
      </c>
      <c r="M243" s="161"/>
      <c r="N243" s="70"/>
      <c r="O243" s="78">
        <f t="shared" si="118"/>
        <v>0</v>
      </c>
      <c r="P243" s="203">
        <f t="shared" si="124"/>
        <v>0</v>
      </c>
      <c r="Q243" s="161"/>
      <c r="R243" s="70"/>
      <c r="S243" s="78">
        <f t="shared" si="119"/>
        <v>0</v>
      </c>
      <c r="T243" s="203">
        <f t="shared" si="125"/>
        <v>0</v>
      </c>
      <c r="U243" s="161"/>
      <c r="V243" s="70"/>
      <c r="W243" s="78">
        <f t="shared" si="120"/>
        <v>0</v>
      </c>
      <c r="X243" s="78">
        <f t="shared" si="126"/>
        <v>0</v>
      </c>
      <c r="Y243" s="136">
        <f t="shared" si="121"/>
        <v>0</v>
      </c>
    </row>
    <row r="244" spans="1:26" outlineLevel="1" x14ac:dyDescent="0.2">
      <c r="A244" s="75"/>
      <c r="B244" s="80" t="s">
        <v>13</v>
      </c>
      <c r="C244" s="168"/>
      <c r="D244" s="169"/>
      <c r="E244" s="161"/>
      <c r="F244" s="70"/>
      <c r="G244" s="77"/>
      <c r="H244" s="371">
        <f t="shared" si="122"/>
        <v>0</v>
      </c>
      <c r="I244" s="161"/>
      <c r="J244" s="70"/>
      <c r="K244" s="78">
        <f t="shared" si="117"/>
        <v>0</v>
      </c>
      <c r="L244" s="203">
        <f t="shared" si="123"/>
        <v>0</v>
      </c>
      <c r="M244" s="161"/>
      <c r="N244" s="70"/>
      <c r="O244" s="78">
        <f t="shared" si="118"/>
        <v>0</v>
      </c>
      <c r="P244" s="203">
        <f t="shared" si="124"/>
        <v>0</v>
      </c>
      <c r="Q244" s="161"/>
      <c r="R244" s="70"/>
      <c r="S244" s="78">
        <f t="shared" si="119"/>
        <v>0</v>
      </c>
      <c r="T244" s="203">
        <f t="shared" si="125"/>
        <v>0</v>
      </c>
      <c r="U244" s="161"/>
      <c r="V244" s="70"/>
      <c r="W244" s="78">
        <f t="shared" si="120"/>
        <v>0</v>
      </c>
      <c r="X244" s="78">
        <f t="shared" si="126"/>
        <v>0</v>
      </c>
      <c r="Y244" s="136">
        <f t="shared" si="121"/>
        <v>0</v>
      </c>
    </row>
    <row r="245" spans="1:26" outlineLevel="1" x14ac:dyDescent="0.2">
      <c r="A245" s="75"/>
      <c r="B245" s="80" t="s">
        <v>14</v>
      </c>
      <c r="C245" s="168"/>
      <c r="D245" s="169"/>
      <c r="E245" s="161"/>
      <c r="F245" s="70"/>
      <c r="G245" s="77"/>
      <c r="H245" s="371">
        <f t="shared" si="122"/>
        <v>0</v>
      </c>
      <c r="I245" s="161"/>
      <c r="J245" s="70"/>
      <c r="K245" s="78">
        <f t="shared" si="117"/>
        <v>0</v>
      </c>
      <c r="L245" s="203">
        <f t="shared" si="123"/>
        <v>0</v>
      </c>
      <c r="M245" s="161"/>
      <c r="N245" s="70"/>
      <c r="O245" s="78">
        <f t="shared" si="118"/>
        <v>0</v>
      </c>
      <c r="P245" s="203">
        <f t="shared" si="124"/>
        <v>0</v>
      </c>
      <c r="Q245" s="161"/>
      <c r="R245" s="70"/>
      <c r="S245" s="78">
        <f t="shared" si="119"/>
        <v>0</v>
      </c>
      <c r="T245" s="203">
        <f t="shared" si="125"/>
        <v>0</v>
      </c>
      <c r="U245" s="161"/>
      <c r="V245" s="70"/>
      <c r="W245" s="78">
        <f t="shared" si="120"/>
        <v>0</v>
      </c>
      <c r="X245" s="78">
        <f t="shared" si="126"/>
        <v>0</v>
      </c>
      <c r="Y245" s="136">
        <f t="shared" si="121"/>
        <v>0</v>
      </c>
    </row>
    <row r="246" spans="1:26" outlineLevel="1" x14ac:dyDescent="0.2">
      <c r="A246" s="75"/>
      <c r="B246" s="80" t="s">
        <v>15</v>
      </c>
      <c r="C246" s="168"/>
      <c r="D246" s="169"/>
      <c r="E246" s="161"/>
      <c r="F246" s="70"/>
      <c r="G246" s="77"/>
      <c r="H246" s="371">
        <f t="shared" si="122"/>
        <v>0</v>
      </c>
      <c r="I246" s="161"/>
      <c r="J246" s="70"/>
      <c r="K246" s="78">
        <f t="shared" si="117"/>
        <v>0</v>
      </c>
      <c r="L246" s="203">
        <f t="shared" si="123"/>
        <v>0</v>
      </c>
      <c r="M246" s="161"/>
      <c r="N246" s="70"/>
      <c r="O246" s="78">
        <f t="shared" si="118"/>
        <v>0</v>
      </c>
      <c r="P246" s="203">
        <f t="shared" si="124"/>
        <v>0</v>
      </c>
      <c r="Q246" s="161"/>
      <c r="R246" s="70"/>
      <c r="S246" s="78">
        <f t="shared" si="119"/>
        <v>0</v>
      </c>
      <c r="T246" s="203">
        <f t="shared" si="125"/>
        <v>0</v>
      </c>
      <c r="U246" s="161"/>
      <c r="V246" s="70"/>
      <c r="W246" s="78">
        <f t="shared" si="120"/>
        <v>0</v>
      </c>
      <c r="X246" s="78">
        <f t="shared" si="126"/>
        <v>0</v>
      </c>
      <c r="Y246" s="136">
        <f t="shared" si="121"/>
        <v>0</v>
      </c>
    </row>
    <row r="247" spans="1:26" outlineLevel="1" x14ac:dyDescent="0.2">
      <c r="A247" s="75"/>
      <c r="B247" s="80" t="s">
        <v>16</v>
      </c>
      <c r="C247" s="168"/>
      <c r="D247" s="169"/>
      <c r="E247" s="161"/>
      <c r="F247" s="70"/>
      <c r="G247" s="77"/>
      <c r="H247" s="371">
        <f t="shared" si="122"/>
        <v>0</v>
      </c>
      <c r="I247" s="161"/>
      <c r="J247" s="70"/>
      <c r="K247" s="78">
        <f t="shared" si="117"/>
        <v>0</v>
      </c>
      <c r="L247" s="203">
        <f t="shared" si="123"/>
        <v>0</v>
      </c>
      <c r="M247" s="161"/>
      <c r="N247" s="70"/>
      <c r="O247" s="78">
        <f t="shared" si="118"/>
        <v>0</v>
      </c>
      <c r="P247" s="203">
        <f t="shared" si="124"/>
        <v>0</v>
      </c>
      <c r="Q247" s="161"/>
      <c r="R247" s="70"/>
      <c r="S247" s="78">
        <f t="shared" si="119"/>
        <v>0</v>
      </c>
      <c r="T247" s="203">
        <f t="shared" si="125"/>
        <v>0</v>
      </c>
      <c r="U247" s="161"/>
      <c r="V247" s="70"/>
      <c r="W247" s="78">
        <f t="shared" si="120"/>
        <v>0</v>
      </c>
      <c r="X247" s="78">
        <f t="shared" si="126"/>
        <v>0</v>
      </c>
      <c r="Y247" s="136">
        <f t="shared" si="121"/>
        <v>0</v>
      </c>
    </row>
    <row r="248" spans="1:26" outlineLevel="1" x14ac:dyDescent="0.2">
      <c r="A248" s="75"/>
      <c r="B248" s="80" t="s">
        <v>17</v>
      </c>
      <c r="C248" s="168"/>
      <c r="D248" s="169"/>
      <c r="E248" s="161"/>
      <c r="F248" s="70"/>
      <c r="G248" s="77"/>
      <c r="H248" s="371">
        <f t="shared" si="122"/>
        <v>0</v>
      </c>
      <c r="I248" s="161"/>
      <c r="J248" s="70"/>
      <c r="K248" s="78">
        <f t="shared" si="117"/>
        <v>0</v>
      </c>
      <c r="L248" s="203">
        <f t="shared" si="123"/>
        <v>0</v>
      </c>
      <c r="M248" s="161"/>
      <c r="N248" s="70"/>
      <c r="O248" s="78">
        <f t="shared" si="118"/>
        <v>0</v>
      </c>
      <c r="P248" s="203">
        <f t="shared" si="124"/>
        <v>0</v>
      </c>
      <c r="Q248" s="161"/>
      <c r="R248" s="70"/>
      <c r="S248" s="78">
        <f t="shared" si="119"/>
        <v>0</v>
      </c>
      <c r="T248" s="203">
        <f t="shared" si="125"/>
        <v>0</v>
      </c>
      <c r="U248" s="161"/>
      <c r="V248" s="70"/>
      <c r="W248" s="78">
        <f t="shared" si="120"/>
        <v>0</v>
      </c>
      <c r="X248" s="78">
        <f t="shared" si="126"/>
        <v>0</v>
      </c>
      <c r="Y248" s="136">
        <f t="shared" si="121"/>
        <v>0</v>
      </c>
    </row>
    <row r="249" spans="1:26" outlineLevel="1" x14ac:dyDescent="0.2">
      <c r="A249" s="75"/>
      <c r="B249" s="80" t="s">
        <v>18</v>
      </c>
      <c r="C249" s="168"/>
      <c r="D249" s="169"/>
      <c r="E249" s="161"/>
      <c r="F249" s="70"/>
      <c r="G249" s="77"/>
      <c r="H249" s="371">
        <f t="shared" si="122"/>
        <v>0</v>
      </c>
      <c r="I249" s="161"/>
      <c r="J249" s="70"/>
      <c r="K249" s="78">
        <f t="shared" si="117"/>
        <v>0</v>
      </c>
      <c r="L249" s="203">
        <f t="shared" si="123"/>
        <v>0</v>
      </c>
      <c r="M249" s="161"/>
      <c r="N249" s="70"/>
      <c r="O249" s="78">
        <f t="shared" si="118"/>
        <v>0</v>
      </c>
      <c r="P249" s="203">
        <f t="shared" si="124"/>
        <v>0</v>
      </c>
      <c r="Q249" s="161"/>
      <c r="R249" s="70"/>
      <c r="S249" s="78">
        <f t="shared" si="119"/>
        <v>0</v>
      </c>
      <c r="T249" s="203">
        <f t="shared" si="125"/>
        <v>0</v>
      </c>
      <c r="U249" s="161"/>
      <c r="V249" s="70"/>
      <c r="W249" s="78">
        <f t="shared" si="120"/>
        <v>0</v>
      </c>
      <c r="X249" s="78">
        <f t="shared" si="126"/>
        <v>0</v>
      </c>
      <c r="Y249" s="136">
        <f t="shared" si="121"/>
        <v>0</v>
      </c>
    </row>
    <row r="250" spans="1:26" outlineLevel="1" x14ac:dyDescent="0.2">
      <c r="A250" s="75"/>
      <c r="B250" s="80" t="s">
        <v>19</v>
      </c>
      <c r="C250" s="168"/>
      <c r="D250" s="169"/>
      <c r="E250" s="161"/>
      <c r="F250" s="70"/>
      <c r="G250" s="77"/>
      <c r="H250" s="371">
        <f t="shared" si="122"/>
        <v>0</v>
      </c>
      <c r="I250" s="161"/>
      <c r="J250" s="70"/>
      <c r="K250" s="78">
        <f t="shared" si="117"/>
        <v>0</v>
      </c>
      <c r="L250" s="203">
        <f t="shared" si="123"/>
        <v>0</v>
      </c>
      <c r="M250" s="161"/>
      <c r="N250" s="70"/>
      <c r="O250" s="78">
        <f t="shared" si="118"/>
        <v>0</v>
      </c>
      <c r="P250" s="203">
        <f t="shared" si="124"/>
        <v>0</v>
      </c>
      <c r="Q250" s="161"/>
      <c r="R250" s="70"/>
      <c r="S250" s="78">
        <f t="shared" si="119"/>
        <v>0</v>
      </c>
      <c r="T250" s="203">
        <f t="shared" si="125"/>
        <v>0</v>
      </c>
      <c r="U250" s="161"/>
      <c r="V250" s="70"/>
      <c r="W250" s="78">
        <f t="shared" si="120"/>
        <v>0</v>
      </c>
      <c r="X250" s="78">
        <f t="shared" si="126"/>
        <v>0</v>
      </c>
      <c r="Y250" s="136">
        <f t="shared" si="121"/>
        <v>0</v>
      </c>
    </row>
    <row r="251" spans="1:26" outlineLevel="1" x14ac:dyDescent="0.2">
      <c r="A251" s="75"/>
      <c r="B251" s="80" t="s">
        <v>20</v>
      </c>
      <c r="C251" s="168"/>
      <c r="D251" s="169"/>
      <c r="E251" s="161"/>
      <c r="F251" s="70"/>
      <c r="G251" s="77"/>
      <c r="H251" s="371">
        <f t="shared" si="122"/>
        <v>0</v>
      </c>
      <c r="I251" s="161"/>
      <c r="J251" s="70"/>
      <c r="K251" s="78">
        <f t="shared" si="117"/>
        <v>0</v>
      </c>
      <c r="L251" s="203">
        <f t="shared" si="123"/>
        <v>0</v>
      </c>
      <c r="M251" s="161"/>
      <c r="N251" s="70"/>
      <c r="O251" s="78">
        <f t="shared" si="118"/>
        <v>0</v>
      </c>
      <c r="P251" s="203">
        <f t="shared" si="124"/>
        <v>0</v>
      </c>
      <c r="Q251" s="161"/>
      <c r="R251" s="70"/>
      <c r="S251" s="78">
        <f t="shared" si="119"/>
        <v>0</v>
      </c>
      <c r="T251" s="203">
        <f t="shared" si="125"/>
        <v>0</v>
      </c>
      <c r="U251" s="161"/>
      <c r="V251" s="70"/>
      <c r="W251" s="78">
        <f t="shared" si="120"/>
        <v>0</v>
      </c>
      <c r="X251" s="78">
        <f t="shared" si="126"/>
        <v>0</v>
      </c>
      <c r="Y251" s="136">
        <f t="shared" si="121"/>
        <v>0</v>
      </c>
    </row>
    <row r="252" spans="1:26" outlineLevel="1" x14ac:dyDescent="0.2">
      <c r="A252" s="75"/>
      <c r="B252" s="227" t="s">
        <v>124</v>
      </c>
      <c r="C252" s="168"/>
      <c r="D252" s="169"/>
      <c r="E252" s="161"/>
      <c r="F252" s="70"/>
      <c r="G252" s="77"/>
      <c r="H252" s="371">
        <f t="shared" si="122"/>
        <v>0</v>
      </c>
      <c r="I252" s="161"/>
      <c r="J252" s="70"/>
      <c r="K252" s="78">
        <f t="shared" si="117"/>
        <v>0</v>
      </c>
      <c r="L252" s="203">
        <f t="shared" si="123"/>
        <v>0</v>
      </c>
      <c r="M252" s="161"/>
      <c r="N252" s="70"/>
      <c r="O252" s="78">
        <f t="shared" si="118"/>
        <v>0</v>
      </c>
      <c r="P252" s="203">
        <f t="shared" si="124"/>
        <v>0</v>
      </c>
      <c r="Q252" s="161"/>
      <c r="R252" s="70"/>
      <c r="S252" s="78">
        <f t="shared" si="119"/>
        <v>0</v>
      </c>
      <c r="T252" s="203">
        <f t="shared" si="125"/>
        <v>0</v>
      </c>
      <c r="U252" s="161"/>
      <c r="V252" s="70"/>
      <c r="W252" s="78">
        <f t="shared" si="120"/>
        <v>0</v>
      </c>
      <c r="X252" s="78">
        <f t="shared" si="126"/>
        <v>0</v>
      </c>
      <c r="Y252" s="136">
        <f t="shared" si="121"/>
        <v>0</v>
      </c>
    </row>
    <row r="253" spans="1:26" outlineLevel="1" x14ac:dyDescent="0.2">
      <c r="A253" s="84"/>
      <c r="B253" s="84"/>
      <c r="C253" s="171"/>
      <c r="D253" s="172"/>
      <c r="E253" s="162"/>
      <c r="F253" s="85"/>
      <c r="G253" s="86"/>
      <c r="H253" s="378"/>
      <c r="I253" s="162"/>
      <c r="J253" s="85"/>
      <c r="K253" s="86"/>
      <c r="L253" s="250"/>
      <c r="M253" s="162"/>
      <c r="N253" s="85"/>
      <c r="O253" s="86"/>
      <c r="P253" s="250"/>
      <c r="Q253" s="162"/>
      <c r="R253" s="85"/>
      <c r="S253" s="86"/>
      <c r="T253" s="250"/>
      <c r="U253" s="162"/>
      <c r="V253" s="85"/>
      <c r="W253" s="86"/>
      <c r="X253" s="86"/>
      <c r="Y253" s="142"/>
    </row>
    <row r="254" spans="1:26" s="3" customFormat="1" ht="13.5" thickBot="1" x14ac:dyDescent="0.25">
      <c r="A254" s="44" t="s">
        <v>100</v>
      </c>
      <c r="B254" s="44"/>
      <c r="C254" s="173"/>
      <c r="D254" s="174"/>
      <c r="E254" s="163"/>
      <c r="F254" s="45"/>
      <c r="G254" s="46"/>
      <c r="H254" s="375">
        <f>SUM(H183:H253)</f>
        <v>0</v>
      </c>
      <c r="I254" s="163"/>
      <c r="J254" s="45"/>
      <c r="K254" s="46"/>
      <c r="L254" s="251">
        <f>SUM(L183:L253)</f>
        <v>0</v>
      </c>
      <c r="M254" s="163"/>
      <c r="N254" s="45"/>
      <c r="O254" s="46"/>
      <c r="P254" s="251">
        <f>SUM(P183:P253)</f>
        <v>0</v>
      </c>
      <c r="Q254" s="163"/>
      <c r="R254" s="45"/>
      <c r="S254" s="46"/>
      <c r="T254" s="251">
        <f>SUM(T183:T253)</f>
        <v>0</v>
      </c>
      <c r="U254" s="163"/>
      <c r="V254" s="45"/>
      <c r="W254" s="46"/>
      <c r="X254" s="47">
        <f>SUM(X183:X253)</f>
        <v>0</v>
      </c>
      <c r="Y254" s="140">
        <f>SUM(Y183:Y253)</f>
        <v>0</v>
      </c>
      <c r="Z254" t="str">
        <f>IF(SUM(H254,L254,P254,T254,X254)=Y254,"Ties", "ERROR")</f>
        <v>Ties</v>
      </c>
    </row>
    <row r="255" spans="1:26" s="23" customFormat="1" ht="13.5" thickBot="1" x14ac:dyDescent="0.25">
      <c r="A255" s="57"/>
      <c r="B255" s="57"/>
      <c r="C255" s="58"/>
      <c r="D255" s="58"/>
      <c r="E255" s="59"/>
      <c r="F255" s="60"/>
      <c r="G255" s="61"/>
      <c r="H255" s="394"/>
      <c r="I255" s="59"/>
      <c r="J255" s="60"/>
      <c r="K255" s="61"/>
      <c r="L255" s="326"/>
      <c r="M255" s="59"/>
      <c r="N255" s="60"/>
      <c r="O255" s="61"/>
      <c r="P255" s="326"/>
      <c r="Q255" s="59"/>
      <c r="R255" s="60"/>
      <c r="S255" s="61"/>
      <c r="T255" s="326"/>
      <c r="U255" s="59"/>
      <c r="V255" s="60"/>
      <c r="W255" s="61"/>
      <c r="X255" s="313"/>
      <c r="Y255" s="313"/>
      <c r="Z255"/>
    </row>
    <row r="256" spans="1:26" s="3" customFormat="1" ht="13.5" thickBot="1" x14ac:dyDescent="0.25">
      <c r="A256" s="52" t="s">
        <v>101</v>
      </c>
      <c r="B256" s="52"/>
      <c r="C256" s="157"/>
      <c r="D256" s="158"/>
      <c r="E256" s="156"/>
      <c r="F256" s="53"/>
      <c r="G256" s="54"/>
      <c r="H256" s="395">
        <f>H74+H93+H100+H116+H130+H172+H181+H254</f>
        <v>0</v>
      </c>
      <c r="I256" s="156"/>
      <c r="J256" s="53"/>
      <c r="K256" s="54"/>
      <c r="L256" s="248">
        <f>L74+L93+L100+L116+L130+L172+L181+L254</f>
        <v>0</v>
      </c>
      <c r="M256" s="156"/>
      <c r="N256" s="53"/>
      <c r="O256" s="54"/>
      <c r="P256" s="248">
        <f>P74+P93+P100+P116+P130+P172+P181+P254</f>
        <v>0</v>
      </c>
      <c r="Q256" s="156"/>
      <c r="R256" s="53"/>
      <c r="S256" s="54"/>
      <c r="T256" s="248">
        <f>T74+T93+T100+T116+T130+T172+T181+T254</f>
        <v>0</v>
      </c>
      <c r="U256" s="156"/>
      <c r="V256" s="53"/>
      <c r="W256" s="54"/>
      <c r="X256" s="55">
        <f>X74+X93+X100+X116+X130+X172+X181+X254</f>
        <v>0</v>
      </c>
      <c r="Y256" s="148">
        <f>Y74+Y93+Y100+Y116+Y130+Y172+Y181+Y254</f>
        <v>0</v>
      </c>
      <c r="Z256" t="str">
        <f>IF(SUM(H256,L256,P256,T256,X256)=Y256,"Ties", "ERROR")</f>
        <v>Ties</v>
      </c>
    </row>
    <row r="257" spans="1:27" s="23" customFormat="1" ht="13.5" thickBot="1" x14ac:dyDescent="0.25">
      <c r="A257" s="24"/>
      <c r="B257" s="24"/>
      <c r="C257" s="35"/>
      <c r="D257" s="35"/>
      <c r="E257" s="33"/>
      <c r="F257" s="34"/>
      <c r="G257" s="36"/>
      <c r="H257" s="396" t="s">
        <v>40</v>
      </c>
      <c r="I257" s="33"/>
      <c r="J257" s="34"/>
      <c r="K257" s="36"/>
      <c r="L257" s="37" t="s">
        <v>40</v>
      </c>
      <c r="M257" s="33"/>
      <c r="N257" s="34"/>
      <c r="O257" s="36"/>
      <c r="P257" s="37" t="s">
        <v>40</v>
      </c>
      <c r="Q257" s="33"/>
      <c r="R257" s="34"/>
      <c r="S257" s="36"/>
      <c r="T257" s="37" t="s">
        <v>40</v>
      </c>
      <c r="U257" s="33"/>
      <c r="V257" s="34"/>
      <c r="W257" s="36"/>
      <c r="X257" s="37" t="s">
        <v>40</v>
      </c>
      <c r="Y257" s="37" t="s">
        <v>40</v>
      </c>
      <c r="Z257"/>
    </row>
    <row r="258" spans="1:27" s="1" customFormat="1" outlineLevel="1" x14ac:dyDescent="0.2">
      <c r="A258" s="41" t="s">
        <v>127</v>
      </c>
      <c r="B258" s="41"/>
      <c r="C258" s="40"/>
      <c r="D258" s="40"/>
      <c r="E258" s="29"/>
      <c r="F258" s="30"/>
      <c r="G258" s="31"/>
      <c r="H258" s="367"/>
      <c r="I258" s="29"/>
      <c r="J258" s="30"/>
      <c r="K258" s="31"/>
      <c r="L258" s="32"/>
      <c r="M258" s="29"/>
      <c r="N258" s="30"/>
      <c r="O258" s="31"/>
      <c r="P258" s="32"/>
      <c r="Q258" s="29"/>
      <c r="R258" s="30"/>
      <c r="S258" s="31"/>
      <c r="T258" s="32"/>
      <c r="U258" s="29"/>
      <c r="V258" s="30"/>
      <c r="W258" s="31"/>
      <c r="X258" s="32"/>
      <c r="Y258" s="32"/>
      <c r="Z258"/>
    </row>
    <row r="259" spans="1:27" outlineLevel="1" x14ac:dyDescent="0.2">
      <c r="A259" s="89"/>
      <c r="B259" s="89"/>
      <c r="C259" s="164"/>
      <c r="D259" s="165"/>
      <c r="E259" s="92"/>
      <c r="F259" s="90"/>
      <c r="G259" s="91"/>
      <c r="H259" s="377"/>
      <c r="I259" s="92"/>
      <c r="J259" s="90"/>
      <c r="K259" s="91"/>
      <c r="L259" s="249"/>
      <c r="M259" s="92"/>
      <c r="N259" s="90"/>
      <c r="O259" s="91"/>
      <c r="P259" s="249"/>
      <c r="Q259" s="92"/>
      <c r="R259" s="90"/>
      <c r="S259" s="91"/>
      <c r="T259" s="249"/>
      <c r="U259" s="159"/>
      <c r="V259" s="90"/>
      <c r="W259" s="91"/>
      <c r="X259" s="91"/>
      <c r="Y259" s="141"/>
    </row>
    <row r="260" spans="1:27" outlineLevel="1" x14ac:dyDescent="0.2">
      <c r="A260" s="75"/>
      <c r="B260" s="460" t="s">
        <v>450</v>
      </c>
      <c r="C260" s="168"/>
      <c r="D260" s="169"/>
      <c r="E260" s="161" t="s">
        <v>141</v>
      </c>
      <c r="F260" s="320"/>
      <c r="G260" s="78">
        <f>H74+H93+H172</f>
        <v>0</v>
      </c>
      <c r="H260" s="371">
        <f>ROUND(F260*G260,0)</f>
        <v>0</v>
      </c>
      <c r="I260" s="161" t="s">
        <v>141</v>
      </c>
      <c r="J260" s="361">
        <f>F260</f>
        <v>0</v>
      </c>
      <c r="K260" s="78">
        <f>L74+L93+L172</f>
        <v>0</v>
      </c>
      <c r="L260" s="203">
        <f>ROUND(J260*K260,0)</f>
        <v>0</v>
      </c>
      <c r="M260" s="161" t="s">
        <v>141</v>
      </c>
      <c r="N260" s="320">
        <f>F260</f>
        <v>0</v>
      </c>
      <c r="O260" s="78">
        <f>P74+P93+P172</f>
        <v>0</v>
      </c>
      <c r="P260" s="203">
        <f>ROUND(N260*O260,0)</f>
        <v>0</v>
      </c>
      <c r="Q260" s="161" t="s">
        <v>141</v>
      </c>
      <c r="R260" s="320">
        <f>F260</f>
        <v>0</v>
      </c>
      <c r="S260" s="78">
        <f>T74+T93+T172</f>
        <v>0</v>
      </c>
      <c r="T260" s="203">
        <f>ROUND(R260*S260,0)</f>
        <v>0</v>
      </c>
      <c r="U260" s="161" t="s">
        <v>141</v>
      </c>
      <c r="V260" s="320">
        <f>F260</f>
        <v>0</v>
      </c>
      <c r="W260" s="78">
        <f>X74+X93+X172</f>
        <v>0</v>
      </c>
      <c r="X260" s="203">
        <f>ROUND(V260*W260,0)</f>
        <v>0</v>
      </c>
      <c r="Y260" s="136">
        <f>H260+L260+P260+T260+X260</f>
        <v>0</v>
      </c>
    </row>
    <row r="261" spans="1:27" outlineLevel="1" x14ac:dyDescent="0.2">
      <c r="A261" s="75"/>
      <c r="B261" s="460" t="s">
        <v>450</v>
      </c>
      <c r="C261" s="168"/>
      <c r="D261" s="169"/>
      <c r="E261" s="161" t="s">
        <v>141</v>
      </c>
      <c r="F261" s="320"/>
      <c r="G261" s="78">
        <f>H256</f>
        <v>0</v>
      </c>
      <c r="H261" s="371">
        <f>ROUND(F261*G261,0)</f>
        <v>0</v>
      </c>
      <c r="I261" s="161" t="s">
        <v>141</v>
      </c>
      <c r="J261" s="320">
        <f>F261</f>
        <v>0</v>
      </c>
      <c r="K261" s="78">
        <f>L256</f>
        <v>0</v>
      </c>
      <c r="L261" s="203">
        <f>ROUND(J261*K261,0)</f>
        <v>0</v>
      </c>
      <c r="M261" s="161" t="s">
        <v>141</v>
      </c>
      <c r="N261" s="320">
        <f>F261</f>
        <v>0</v>
      </c>
      <c r="O261" s="78">
        <f>P256</f>
        <v>0</v>
      </c>
      <c r="P261" s="203">
        <f>ROUND(N261*O261,0)</f>
        <v>0</v>
      </c>
      <c r="Q261" s="161" t="s">
        <v>141</v>
      </c>
      <c r="R261" s="320">
        <f>F261</f>
        <v>0</v>
      </c>
      <c r="S261" s="78">
        <f>T256</f>
        <v>0</v>
      </c>
      <c r="T261" s="203">
        <f>ROUND(R261*S261,0)</f>
        <v>0</v>
      </c>
      <c r="U261" s="161" t="s">
        <v>141</v>
      </c>
      <c r="V261" s="360">
        <f>F261</f>
        <v>0</v>
      </c>
      <c r="W261" s="78">
        <f>X256</f>
        <v>0</v>
      </c>
      <c r="X261" s="203">
        <f>ROUND(V261*W261,0)</f>
        <v>0</v>
      </c>
      <c r="Y261" s="136">
        <f>H261+L261+P261+T261+X261</f>
        <v>0</v>
      </c>
    </row>
    <row r="262" spans="1:27" outlineLevel="1" x14ac:dyDescent="0.2">
      <c r="A262" s="75"/>
      <c r="B262" s="227" t="s">
        <v>128</v>
      </c>
      <c r="C262" s="168"/>
      <c r="D262" s="169"/>
      <c r="E262" s="161"/>
      <c r="F262" s="320"/>
      <c r="G262" s="78"/>
      <c r="H262" s="371"/>
      <c r="I262" s="161"/>
      <c r="J262" s="93"/>
      <c r="K262" s="78"/>
      <c r="L262" s="203"/>
      <c r="M262" s="161"/>
      <c r="N262" s="93"/>
      <c r="O262" s="78"/>
      <c r="P262" s="203"/>
      <c r="Q262" s="161"/>
      <c r="R262" s="93"/>
      <c r="S262" s="78"/>
      <c r="T262" s="203"/>
      <c r="U262" s="161"/>
      <c r="V262" s="93"/>
      <c r="W262" s="78"/>
      <c r="X262" s="203"/>
      <c r="Y262" s="136">
        <f>H262+L262+P262+T262+X262</f>
        <v>0</v>
      </c>
    </row>
    <row r="263" spans="1:27" outlineLevel="1" x14ac:dyDescent="0.2">
      <c r="A263" s="84"/>
      <c r="B263" s="84"/>
      <c r="C263" s="171"/>
      <c r="D263" s="172"/>
      <c r="E263" s="88"/>
      <c r="F263" s="85"/>
      <c r="G263" s="86"/>
      <c r="H263" s="378"/>
      <c r="I263" s="88"/>
      <c r="J263" s="85"/>
      <c r="K263" s="86"/>
      <c r="L263" s="250"/>
      <c r="M263" s="88"/>
      <c r="N263" s="85"/>
      <c r="O263" s="86"/>
      <c r="P263" s="250"/>
      <c r="Q263" s="88"/>
      <c r="R263" s="85"/>
      <c r="S263" s="86"/>
      <c r="T263" s="250"/>
      <c r="U263" s="162"/>
      <c r="V263" s="85"/>
      <c r="W263" s="86"/>
      <c r="X263" s="86"/>
      <c r="Y263" s="142"/>
    </row>
    <row r="264" spans="1:27" s="3" customFormat="1" ht="13.5" thickBot="1" x14ac:dyDescent="0.25">
      <c r="A264" s="44" t="s">
        <v>129</v>
      </c>
      <c r="B264" s="44"/>
      <c r="C264" s="173"/>
      <c r="D264" s="174"/>
      <c r="E264" s="48"/>
      <c r="F264" s="45"/>
      <c r="G264" s="46"/>
      <c r="H264" s="375">
        <f>SUM(H259:H263)</f>
        <v>0</v>
      </c>
      <c r="I264" s="48"/>
      <c r="J264" s="45"/>
      <c r="K264" s="46"/>
      <c r="L264" s="251">
        <f>SUM(L259:L263)</f>
        <v>0</v>
      </c>
      <c r="M264" s="48"/>
      <c r="N264" s="45"/>
      <c r="O264" s="46"/>
      <c r="P264" s="251">
        <f>SUM(P259:P263)</f>
        <v>0</v>
      </c>
      <c r="Q264" s="48"/>
      <c r="R264" s="45"/>
      <c r="S264" s="46"/>
      <c r="T264" s="251">
        <f>SUM(T259:T263)</f>
        <v>0</v>
      </c>
      <c r="U264" s="163"/>
      <c r="V264" s="45"/>
      <c r="W264" s="46"/>
      <c r="X264" s="47">
        <f>SUM(X259:X263)</f>
        <v>0</v>
      </c>
      <c r="Y264" s="140">
        <f>SUM(Y259:Y263)</f>
        <v>0</v>
      </c>
      <c r="Z264" t="str">
        <f>IF(SUM(H264,L264,P264,T264,X264)=Y264,"Ties", "ERROR")</f>
        <v>Ties</v>
      </c>
      <c r="AA264" s="321"/>
    </row>
    <row r="265" spans="1:27" s="23" customFormat="1" ht="13.5" thickBot="1" x14ac:dyDescent="0.25">
      <c r="A265" s="49"/>
      <c r="B265" s="49"/>
      <c r="C265" s="42"/>
      <c r="D265" s="42"/>
      <c r="E265" s="51"/>
      <c r="F265" s="43"/>
      <c r="G265" s="50"/>
      <c r="H265" s="397"/>
      <c r="I265" s="51"/>
      <c r="J265" s="43"/>
      <c r="K265" s="50"/>
      <c r="L265" s="247"/>
      <c r="M265" s="51"/>
      <c r="N265" s="43"/>
      <c r="O265" s="50"/>
      <c r="P265" s="247"/>
      <c r="Q265" s="51"/>
      <c r="R265" s="43"/>
      <c r="S265" s="50"/>
      <c r="T265" s="247"/>
      <c r="U265" s="51"/>
      <c r="V265" s="43"/>
      <c r="W265" s="50"/>
      <c r="X265" s="247"/>
      <c r="Y265" s="247"/>
      <c r="Z265"/>
    </row>
    <row r="266" spans="1:27" s="3" customFormat="1" ht="13.5" thickBot="1" x14ac:dyDescent="0.25">
      <c r="A266" s="52" t="s">
        <v>102</v>
      </c>
      <c r="B266" s="52"/>
      <c r="C266" s="157"/>
      <c r="D266" s="158"/>
      <c r="E266" s="156"/>
      <c r="F266" s="53"/>
      <c r="G266" s="54"/>
      <c r="H266" s="398">
        <f>H256+H264</f>
        <v>0</v>
      </c>
      <c r="I266" s="56"/>
      <c r="J266" s="53"/>
      <c r="K266" s="54"/>
      <c r="L266" s="55">
        <f>L256+L264</f>
        <v>0</v>
      </c>
      <c r="M266" s="56"/>
      <c r="N266" s="53"/>
      <c r="O266" s="54"/>
      <c r="P266" s="55">
        <f>P256+P264</f>
        <v>0</v>
      </c>
      <c r="Q266" s="56"/>
      <c r="R266" s="53"/>
      <c r="S266" s="54"/>
      <c r="T266" s="55">
        <f>T256+T264</f>
        <v>0</v>
      </c>
      <c r="U266" s="56"/>
      <c r="V266" s="53"/>
      <c r="W266" s="54"/>
      <c r="X266" s="55">
        <f>X256+X264</f>
        <v>0</v>
      </c>
      <c r="Y266" s="148">
        <f>Y256+Y264</f>
        <v>0</v>
      </c>
      <c r="Z266" t="str">
        <f>IF(SUM(H266,L266,P266,T266,X266)=Y266,"Ties", "ERROR")</f>
        <v>Ties</v>
      </c>
    </row>
  </sheetData>
  <dataConsolidate/>
  <mergeCells count="11">
    <mergeCell ref="J4:L4"/>
    <mergeCell ref="N4:Q4"/>
    <mergeCell ref="Y8:Y9"/>
    <mergeCell ref="E2:I2"/>
    <mergeCell ref="E3:I3"/>
    <mergeCell ref="J1:M1"/>
    <mergeCell ref="N1:Q1"/>
    <mergeCell ref="J2:L2"/>
    <mergeCell ref="N2:Q2"/>
    <mergeCell ref="J3:L3"/>
    <mergeCell ref="N3:Q3"/>
  </mergeCells>
  <conditionalFormatting sqref="Z255 Z257 Z182 Z173 Z131 Z101 Z117 Y162:Y164 X171:Y171 Y149 T171 P171 L171 H162:H164 H171 H149 Z94 Z75 X73:Y73 T73 P73 L73 H73 Z265">
    <cfRule type="cellIs" dxfId="230" priority="33" stopIfTrue="1" operator="equal">
      <formula>"Ties"</formula>
    </cfRule>
  </conditionalFormatting>
  <conditionalFormatting sqref="Z254 Z256 Z266 Z100 Z116 Z130 Z148 Z161 Z170 Z172 Z181 Z93 Z30 Z72 Z74">
    <cfRule type="cellIs" dxfId="229" priority="34" stopIfTrue="1" operator="notEqual">
      <formula>"Ties"</formula>
    </cfRule>
  </conditionalFormatting>
  <conditionalFormatting sqref="X255:Y255 X257:Y257 T255 T257 P255 P257 L255 L257 H255 H257 X182:Y182 X173:Y173 X101:Y101 X131:Y131 X117:Y117 T182 T173 T131 T117 T101 P182 P173 P117 P101 P131 L182 L173 L131 L117 L101 H182 H173 H131 H117 H101 X94:Y94 T94 P94 L94 H94 X75:Y75 T75 P75 L75 H75 H265 L265 P265 T265 X265:Y265">
    <cfRule type="cellIs" dxfId="228" priority="35" stopIfTrue="1" operator="equal">
      <formula>" "</formula>
    </cfRule>
  </conditionalFormatting>
  <conditionalFormatting sqref="B221 C53">
    <cfRule type="cellIs" dxfId="227" priority="36" stopIfTrue="1" operator="notEqual">
      <formula>"Field Office"</formula>
    </cfRule>
  </conditionalFormatting>
  <conditionalFormatting sqref="A221 A53">
    <cfRule type="cellIs" dxfId="226" priority="37" stopIfTrue="1" operator="equal">
      <formula>"&lt;Field Office&gt;"</formula>
    </cfRule>
  </conditionalFormatting>
  <conditionalFormatting sqref="B185 C34">
    <cfRule type="cellIs" dxfId="225" priority="38" stopIfTrue="1" operator="notEqual">
      <formula>"Country Office"</formula>
    </cfRule>
  </conditionalFormatting>
  <conditionalFormatting sqref="C155">
    <cfRule type="cellIs" dxfId="223" priority="40" stopIfTrue="1" operator="notEqual">
      <formula>"(Add lines here to additional specific Consultants - International)"</formula>
    </cfRule>
  </conditionalFormatting>
  <conditionalFormatting sqref="C153:C154">
    <cfRule type="cellIs" dxfId="222" priority="41" stopIfTrue="1" operator="notEqual">
      <formula>"(Insert specific Consultants - International here)"</formula>
    </cfRule>
  </conditionalFormatting>
  <conditionalFormatting sqref="C157:C158">
    <cfRule type="cellIs" dxfId="221" priority="42" stopIfTrue="1" operator="notEqual">
      <formula>"(Insert specific Consultants - National here)"</formula>
    </cfRule>
  </conditionalFormatting>
  <conditionalFormatting sqref="C159">
    <cfRule type="cellIs" dxfId="220" priority="43" stopIfTrue="1" operator="notEqual">
      <formula>"(Add lines here to additional specific Consultants - National)"</formula>
    </cfRule>
  </conditionalFormatting>
  <conditionalFormatting sqref="C144:C145">
    <cfRule type="cellIs" dxfId="219" priority="44" stopIfTrue="1" operator="notEqual">
      <formula>"(Insert specific Training costs here)"</formula>
    </cfRule>
  </conditionalFormatting>
  <conditionalFormatting sqref="C146:C147 B147">
    <cfRule type="cellIs" dxfId="218" priority="45" stopIfTrue="1" operator="notEqual">
      <formula>"(Add lines here to insert additional specific Training costs)"</formula>
    </cfRule>
  </conditionalFormatting>
  <conditionalFormatting sqref="C137:C140">
    <cfRule type="cellIs" dxfId="217" priority="46" stopIfTrue="1" operator="notEqual">
      <formula>"(Insert specific Program Activity costs here)"</formula>
    </cfRule>
  </conditionalFormatting>
  <conditionalFormatting sqref="C141:C142">
    <cfRule type="cellIs" dxfId="216" priority="47" stopIfTrue="1" operator="notEqual">
      <formula>"(Add lines here to insert additional specific Program Activity costs)"</formula>
    </cfRule>
  </conditionalFormatting>
  <conditionalFormatting sqref="C125:C127">
    <cfRule type="cellIs" dxfId="215" priority="48" stopIfTrue="1" operator="notEqual">
      <formula>"(Insert specific small equipment here)"</formula>
    </cfRule>
  </conditionalFormatting>
  <conditionalFormatting sqref="C128">
    <cfRule type="cellIs" dxfId="214" priority="49" stopIfTrue="1" operator="notEqual">
      <formula>"(Add lines here to additional specific items of small equipment)"</formula>
    </cfRule>
  </conditionalFormatting>
  <conditionalFormatting sqref="C121:C123">
    <cfRule type="cellIs" dxfId="213" priority="50" stopIfTrue="1" operator="notEqual">
      <formula>"(Insert specific general equipment here)"</formula>
    </cfRule>
  </conditionalFormatting>
  <conditionalFormatting sqref="C124">
    <cfRule type="cellIs" dxfId="212" priority="51" stopIfTrue="1" operator="notEqual">
      <formula>"(Add lines here to additional specific items of general equipment)"</formula>
    </cfRule>
  </conditionalFormatting>
  <conditionalFormatting sqref="C111:C113">
    <cfRule type="cellIs" dxfId="211" priority="52" stopIfTrue="1" operator="notEqual">
      <formula>"(Insert specific equipment here)"</formula>
    </cfRule>
  </conditionalFormatting>
  <conditionalFormatting sqref="C114">
    <cfRule type="cellIs" dxfId="210" priority="53" stopIfTrue="1" operator="notEqual">
      <formula>"(Add lines here to insert additional equipment)"</formula>
    </cfRule>
  </conditionalFormatting>
  <conditionalFormatting sqref="C105:C107">
    <cfRule type="cellIs" dxfId="209" priority="54" stopIfTrue="1" operator="notEqual">
      <formula>"(Insert specific vehicles here)"</formula>
    </cfRule>
  </conditionalFormatting>
  <conditionalFormatting sqref="C108">
    <cfRule type="cellIs" dxfId="208" priority="55" stopIfTrue="1" operator="notEqual">
      <formula>"(Add lines here to insert additional vehicles)"</formula>
    </cfRule>
  </conditionalFormatting>
  <conditionalFormatting sqref="B105:B107">
    <cfRule type="cellIs" dxfId="207" priority="56" stopIfTrue="1" operator="equal">
      <formula>"&lt;Specific vehicle type/model&gt;"</formula>
    </cfRule>
  </conditionalFormatting>
  <conditionalFormatting sqref="B111:B113">
    <cfRule type="cellIs" dxfId="206" priority="57" stopIfTrue="1" operator="equal">
      <formula>"&lt;Specific capital equipment&gt;"</formula>
    </cfRule>
  </conditionalFormatting>
  <conditionalFormatting sqref="B121:B123">
    <cfRule type="cellIs" dxfId="205" priority="58" stopIfTrue="1" operator="equal">
      <formula>"&lt;Specific general equipment&gt;"</formula>
    </cfRule>
  </conditionalFormatting>
  <conditionalFormatting sqref="B137:B140">
    <cfRule type="cellIs" dxfId="204" priority="59" stopIfTrue="1" operator="equal">
      <formula>"&lt;Specific program activity&gt;"</formula>
    </cfRule>
  </conditionalFormatting>
  <conditionalFormatting sqref="B144:B145">
    <cfRule type="cellIs" dxfId="203" priority="60" stopIfTrue="1" operator="equal">
      <formula>"&lt;Specific training activity&gt;"</formula>
    </cfRule>
  </conditionalFormatting>
  <conditionalFormatting sqref="B153:B154">
    <cfRule type="cellIs" dxfId="202" priority="61" stopIfTrue="1" operator="equal">
      <formula>"&lt;International consultant role&gt;"</formula>
    </cfRule>
  </conditionalFormatting>
  <conditionalFormatting sqref="B177:B178">
    <cfRule type="cellIs" dxfId="200" priority="63" stopIfTrue="1" operator="equal">
      <formula>"&lt;Specific construction activity&gt;"</formula>
    </cfRule>
  </conditionalFormatting>
  <conditionalFormatting sqref="B179">
    <cfRule type="cellIs" dxfId="199" priority="64" stopIfTrue="1" operator="equal">
      <formula>"&lt;Insert more Construction lines here&gt;"</formula>
    </cfRule>
  </conditionalFormatting>
  <conditionalFormatting sqref="A185 A34">
    <cfRule type="cellIs" dxfId="198" priority="65" stopIfTrue="1" operator="equal">
      <formula>"&lt;Head Office&gt;"</formula>
    </cfRule>
  </conditionalFormatting>
  <conditionalFormatting sqref="C57:C59 C38:C40 C22:C23">
    <cfRule type="cellIs" dxfId="197" priority="66" stopIfTrue="1" operator="notEqual">
      <formula>"(Enter position title)"</formula>
    </cfRule>
  </conditionalFormatting>
  <conditionalFormatting sqref="C66 C47">
    <cfRule type="cellIs" dxfId="196" priority="67" stopIfTrue="1" operator="notEqual">
      <formula>"(Add lines here to insert additional Finance Staff)"</formula>
    </cfRule>
  </conditionalFormatting>
  <conditionalFormatting sqref="B52:C52">
    <cfRule type="cellIs" dxfId="195" priority="68" stopIfTrue="1" operator="notEqual">
      <formula>"(Add lines here to insert any additional Staff)"</formula>
    </cfRule>
  </conditionalFormatting>
  <conditionalFormatting sqref="C60:C61 B61 B42 C41:C42">
    <cfRule type="cellIs" dxfId="194" priority="69" stopIfTrue="1" operator="notEqual">
      <formula>"(Add lines here to insert additional Project Staff)"</formula>
    </cfRule>
  </conditionalFormatting>
  <conditionalFormatting sqref="C28">
    <cfRule type="cellIs" dxfId="193" priority="70" stopIfTrue="1" operator="notEqual">
      <formula>"(Add lines here to insert additional HQ technical and support staff)"</formula>
    </cfRule>
  </conditionalFormatting>
  <conditionalFormatting sqref="B20:C20">
    <cfRule type="cellIs" dxfId="192" priority="71" stopIfTrue="1" operator="notEqual">
      <formula>"(Add lines here to insert additional regional staff)"</formula>
    </cfRule>
  </conditionalFormatting>
  <conditionalFormatting sqref="G1">
    <cfRule type="cellIs" dxfId="191" priority="72" stopIfTrue="1" operator="notEqual">
      <formula>0</formula>
    </cfRule>
  </conditionalFormatting>
  <conditionalFormatting sqref="M2">
    <cfRule type="cellIs" dxfId="190" priority="73" stopIfTrue="1" operator="greaterThan">
      <formula>0</formula>
    </cfRule>
  </conditionalFormatting>
  <conditionalFormatting sqref="M3">
    <cfRule type="cellIs" dxfId="189" priority="74" stopIfTrue="1" operator="greaterThan">
      <formula>0</formula>
    </cfRule>
  </conditionalFormatting>
  <conditionalFormatting sqref="M4">
    <cfRule type="cellIs" dxfId="188" priority="75" stopIfTrue="1" operator="greaterThan">
      <formula>0</formula>
    </cfRule>
  </conditionalFormatting>
  <conditionalFormatting sqref="U8 Q8 M8 I8 E8">
    <cfRule type="cellIs" dxfId="187" priority="76" stopIfTrue="1" operator="equal">
      <formula>"&lt;Dates&gt;"</formula>
    </cfRule>
  </conditionalFormatting>
  <conditionalFormatting sqref="B219">
    <cfRule type="cellIs" dxfId="186" priority="32" stopIfTrue="1" operator="equal">
      <formula>"&lt;Insert more Program Activity lines here&gt;"</formula>
    </cfRule>
  </conditionalFormatting>
  <conditionalFormatting sqref="B252">
    <cfRule type="cellIs" dxfId="185" priority="31" stopIfTrue="1" operator="equal">
      <formula>"&lt;Insert more Program Activity lines here&gt;"</formula>
    </cfRule>
  </conditionalFormatting>
  <conditionalFormatting sqref="Z264">
    <cfRule type="cellIs" dxfId="184" priority="30" stopIfTrue="1" operator="notEqual">
      <formula>"Ties"</formula>
    </cfRule>
  </conditionalFormatting>
  <conditionalFormatting sqref="B262">
    <cfRule type="cellIs" dxfId="183" priority="29" stopIfTrue="1" operator="equal">
      <formula>"&lt;Insert more Construction lines here&gt;"</formula>
    </cfRule>
  </conditionalFormatting>
  <conditionalFormatting sqref="H1:I1">
    <cfRule type="expression" dxfId="182" priority="77" stopIfTrue="1">
      <formula>$G1&lt;&gt;0</formula>
    </cfRule>
  </conditionalFormatting>
  <conditionalFormatting sqref="L149">
    <cfRule type="cellIs" dxfId="181" priority="28" stopIfTrue="1" operator="equal">
      <formula>"Ties"</formula>
    </cfRule>
  </conditionalFormatting>
  <conditionalFormatting sqref="P149">
    <cfRule type="cellIs" dxfId="180" priority="27" stopIfTrue="1" operator="equal">
      <formula>"Ties"</formula>
    </cfRule>
  </conditionalFormatting>
  <conditionalFormatting sqref="T149">
    <cfRule type="cellIs" dxfId="179" priority="26" stopIfTrue="1" operator="equal">
      <formula>"Ties"</formula>
    </cfRule>
  </conditionalFormatting>
  <conditionalFormatting sqref="X149">
    <cfRule type="cellIs" dxfId="178" priority="25" stopIfTrue="1" operator="equal">
      <formula>"Ties"</formula>
    </cfRule>
  </conditionalFormatting>
  <conditionalFormatting sqref="L162:L164">
    <cfRule type="cellIs" dxfId="177" priority="24" stopIfTrue="1" operator="equal">
      <formula>"Ties"</formula>
    </cfRule>
  </conditionalFormatting>
  <conditionalFormatting sqref="P162:P164">
    <cfRule type="cellIs" dxfId="176" priority="23" stopIfTrue="1" operator="equal">
      <formula>"Ties"</formula>
    </cfRule>
  </conditionalFormatting>
  <conditionalFormatting sqref="T162:T164">
    <cfRule type="cellIs" dxfId="175" priority="22" stopIfTrue="1" operator="equal">
      <formula>"Ties"</formula>
    </cfRule>
  </conditionalFormatting>
  <conditionalFormatting sqref="X162:X164">
    <cfRule type="cellIs" dxfId="174" priority="21" stopIfTrue="1" operator="equal">
      <formula>"Ties"</formula>
    </cfRule>
  </conditionalFormatting>
  <conditionalFormatting sqref="C24">
    <cfRule type="cellIs" dxfId="173" priority="20" stopIfTrue="1" operator="notEqual">
      <formula>"(Enter position title)"</formula>
    </cfRule>
  </conditionalFormatting>
  <conditionalFormatting sqref="C25">
    <cfRule type="cellIs" dxfId="172" priority="19" stopIfTrue="1" operator="notEqual">
      <formula>"(Enter position title)"</formula>
    </cfRule>
  </conditionalFormatting>
  <conditionalFormatting sqref="C26">
    <cfRule type="cellIs" dxfId="171" priority="18" stopIfTrue="1" operator="notEqual">
      <formula>"(Enter position title)"</formula>
    </cfRule>
  </conditionalFormatting>
  <conditionalFormatting sqref="C27">
    <cfRule type="cellIs" dxfId="170" priority="17" stopIfTrue="1" operator="notEqual">
      <formula>"(Enter position title)"</formula>
    </cfRule>
  </conditionalFormatting>
  <conditionalFormatting sqref="B108">
    <cfRule type="cellIs" dxfId="169" priority="16" stopIfTrue="1" operator="equal">
      <formula>"&lt;Specific vehicle type/model&gt;"</formula>
    </cfRule>
  </conditionalFormatting>
  <conditionalFormatting sqref="B114">
    <cfRule type="cellIs" dxfId="168" priority="15" stopIfTrue="1" operator="equal">
      <formula>"&lt;Specific capital equipment&gt;"</formula>
    </cfRule>
  </conditionalFormatting>
  <conditionalFormatting sqref="B124">
    <cfRule type="cellIs" dxfId="167" priority="14" stopIfTrue="1" operator="equal">
      <formula>"&lt;Specific general equipment&gt;"</formula>
    </cfRule>
  </conditionalFormatting>
  <conditionalFormatting sqref="B125">
    <cfRule type="cellIs" dxfId="166" priority="13" stopIfTrue="1" operator="equal">
      <formula>"&lt;Specific general equipment&gt;"</formula>
    </cfRule>
  </conditionalFormatting>
  <conditionalFormatting sqref="B126">
    <cfRule type="cellIs" dxfId="165" priority="12" stopIfTrue="1" operator="equal">
      <formula>"&lt;Specific general equipment&gt;"</formula>
    </cfRule>
  </conditionalFormatting>
  <conditionalFormatting sqref="B127">
    <cfRule type="cellIs" dxfId="164" priority="11" stopIfTrue="1" operator="equal">
      <formula>"&lt;Specific general equipment&gt;"</formula>
    </cfRule>
  </conditionalFormatting>
  <conditionalFormatting sqref="B128">
    <cfRule type="cellIs" dxfId="163" priority="10" stopIfTrue="1" operator="equal">
      <formula>"&lt;Specific general equipment&gt;"</formula>
    </cfRule>
  </conditionalFormatting>
  <conditionalFormatting sqref="B141">
    <cfRule type="cellIs" dxfId="162" priority="9" stopIfTrue="1" operator="equal">
      <formula>"&lt;Specific program activity&gt;"</formula>
    </cfRule>
  </conditionalFormatting>
  <conditionalFormatting sqref="B146">
    <cfRule type="cellIs" dxfId="161" priority="8" stopIfTrue="1" operator="equal">
      <formula>"&lt;Specific training activity&gt;"</formula>
    </cfRule>
  </conditionalFormatting>
  <conditionalFormatting sqref="B155">
    <cfRule type="cellIs" dxfId="160" priority="7" stopIfTrue="1" operator="equal">
      <formula>"&lt;International consultant role&gt;"</formula>
    </cfRule>
  </conditionalFormatting>
  <conditionalFormatting sqref="B157">
    <cfRule type="cellIs" dxfId="159" priority="6" stopIfTrue="1" operator="equal">
      <formula>"&lt;International consultant role&gt;"</formula>
    </cfRule>
  </conditionalFormatting>
  <conditionalFormatting sqref="B158">
    <cfRule type="cellIs" dxfId="158" priority="5" stopIfTrue="1" operator="equal">
      <formula>"&lt;International consultant role&gt;"</formula>
    </cfRule>
  </conditionalFormatting>
  <conditionalFormatting sqref="B159">
    <cfRule type="cellIs" dxfId="157" priority="4" stopIfTrue="1" operator="equal">
      <formula>"&lt;International consultant role&gt;"</formula>
    </cfRule>
  </conditionalFormatting>
  <conditionalFormatting sqref="B166">
    <cfRule type="cellIs" dxfId="156" priority="3" stopIfTrue="1" operator="equal">
      <formula>"&lt;Specific US subgrant&gt;"</formula>
    </cfRule>
  </conditionalFormatting>
  <conditionalFormatting sqref="B167">
    <cfRule type="cellIs" dxfId="155" priority="2" stopIfTrue="1" operator="equal">
      <formula>"&lt;Specific US subgrant&gt;"</formula>
    </cfRule>
  </conditionalFormatting>
  <conditionalFormatting sqref="B168">
    <cfRule type="cellIs" dxfId="154" priority="1" stopIfTrue="1" operator="equal">
      <formula>"&lt;Specific US subgrant&gt;"</formula>
    </cfRule>
  </conditionalFormatting>
  <dataValidations count="2">
    <dataValidation type="list" allowBlank="1" showInputMessage="1" showErrorMessage="1" errorTitle="Stop " error="Please Choose Applicable Unit" promptTitle="Select Unit" sqref="U186:U219 Q186:Q219 M186:M219 I186:I219 I222:I252 U222:U252 Q222:Q252 M222:M252" xr:uid="{380CD40A-0E22-434B-826C-D13969844697}">
      <formula1>Unit</formula1>
    </dataValidation>
    <dataValidation type="list" allowBlank="1" showInputMessage="1" showErrorMessage="1" errorTitle="Stop" error="Please choose from Drop Down" promptTitle="Select Unit" sqref="I97:I98 U97:U98 Q97:Q98 M97:M98" xr:uid="{0C0AE688-26C3-4F20-8A6C-7A1AE5111278}">
      <formula1>$A$12</formula1>
    </dataValidation>
  </dataValidations>
  <pageMargins left="0.75" right="0.75" top="1" bottom="1" header="0.5" footer="0.5"/>
  <pageSetup paperSize="3" scale="78" fitToHeight="0" orientation="landscape" r:id="rId1"/>
  <headerFooter alignWithMargins="0">
    <oddFooter>&amp;R&amp;P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Stop " error="Please Choose Applicable Unit" promptTitle="Select Unit" xr:uid="{05EF3A78-77E1-4385-8917-DE553555A74E}">
          <x14:formula1>
            <xm:f>'Formula Sheet'!$A$4:$A$9</xm:f>
          </x14:formula1>
          <xm:sqref>E186:E219 E222:E252</xm:sqref>
        </x14:dataValidation>
        <x14:dataValidation type="list" allowBlank="1" showInputMessage="1" showErrorMessage="1" errorTitle="Stop" error="Please choose from Drop Down" promptTitle="Select Unit" xr:uid="{1C48394D-512E-488D-AB31-258CACD908D2}">
          <x14:formula1>
            <xm:f>'Formula Sheet'!$A$4</xm:f>
          </x14:formula1>
          <xm:sqref>E153:E155 E157:E159 I153:I155 I157:I159 M153:M155 M157:M159 Q153:Q155 Q157:Q159 U153:U155 U157:U159</xm:sqref>
        </x14:dataValidation>
        <x14:dataValidation type="list" allowBlank="1" showInputMessage="1" showErrorMessage="1" errorTitle="Stop" error="Please choose from Drop Down" promptTitle="Select Unit" xr:uid="{6928AD56-4291-4380-9F17-67056FA8002D}">
          <x14:formula1>
            <xm:f>'Formula Sheet'!$A$7</xm:f>
          </x14:formula1>
          <xm:sqref>E137:E141 E144:E146 E166:E169 E177:E179 I137:I141 I144:I146 I166:I168 M137:M141 M144:M146 M166:M168 Q137:Q141 Q144:Q146 Q166:Q168 U137:U141 U144:U146 U166:U168 I177:I179 M177:M179 Q177:Q179 U177:U179</xm:sqref>
        </x14:dataValidation>
        <x14:dataValidation type="list" allowBlank="1" showInputMessage="1" showErrorMessage="1" errorTitle="Stop " error="Please Choose Applicable Unit" promptTitle="Select Unit" xr:uid="{8F01FEFD-8913-4CA2-B329-D3EB87CECF5B}">
          <x14:formula1>
            <xm:f>'Formula Sheet'!$A$10</xm:f>
          </x14:formula1>
          <xm:sqref>E260:E262 I260:I262 M260:M262 Q260:Q262 U260:U262</xm:sqref>
        </x14:dataValidation>
        <x14:dataValidation type="list" allowBlank="1" showInputMessage="1" showErrorMessage="1" errorTitle="Stop" error="Please choose from Drop Down" promptTitle="Select Unit" xr:uid="{05C1384D-40FF-44F2-B665-F176DCA4E1C2}">
          <x14:formula1>
            <xm:f>'Formula Sheet'!$A$9</xm:f>
          </x14:formula1>
          <xm:sqref>E97:E98</xm:sqref>
        </x14:dataValidation>
        <x14:dataValidation type="list" allowBlank="1" showInputMessage="1" showErrorMessage="1" errorTitle="Stop" error="Please choose from Drop Down" promptTitle="Select Unit" xr:uid="{CEA28577-53AE-44CF-9C89-F0632B7F4B70}">
          <x14:formula1>
            <xm:f>'Formula Sheet'!$A$7:$A$8</xm:f>
          </x14:formula1>
          <xm:sqref>E105:E108 E111:E114 I105:I108 I111:I114 M105:M108 M111:M114 Q105:Q108 Q111:Q114 U105:U108 U111:U114 E121:E128 I121:I128 M121:M128 Q121:Q128 U121:U128 E78:E91 I78:I91 M78:M91 Q78:Q91 U78:U91</xm:sqref>
        </x14:dataValidation>
        <x14:dataValidation type="list" allowBlank="1" showInputMessage="1" showErrorMessage="1" errorTitle="Stop" error="Please choose from Drop Down" promptTitle="Select Unit" xr:uid="{1008DF7B-9580-43E7-AB34-D2B3660D78A1}">
          <x14:formula1>
            <xm:f>'Formula Sheet'!$A$4:$A$6</xm:f>
          </x14:formula1>
          <xm:sqref>U36:U41 Q36:Q41 M36:M41 I36:I41 E36:E41 E44:E51 I44:I51 M44:M51 Q44:Q51 U44:U51 U55:U60 Q55:Q60 M55:M60 I55:I60 E55:E61 I63:I70 M63:M70 Q63:Q70 U63:U70 E63:E70 E22:E28 U22:U28 I22:I28 M22:M28 Q22:Q28 E16:E19 I16:I19 M16:M19 Q16:Q19 U16:U19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8B15F7-0561-4992-9412-B06F466A759A}">
  <sheetPr>
    <pageSetUpPr fitToPage="1"/>
  </sheetPr>
  <dimension ref="A1:AA266"/>
  <sheetViews>
    <sheetView zoomScale="85" zoomScaleNormal="85" workbookViewId="0">
      <pane ySplit="9" topLeftCell="A256" activePane="bottomLeft" state="frozen"/>
      <selection pane="bottomLeft" activeCell="E3" sqref="E3:I3"/>
    </sheetView>
  </sheetViews>
  <sheetFormatPr defaultRowHeight="12.75" outlineLevelRow="1" x14ac:dyDescent="0.2"/>
  <cols>
    <col min="1" max="1" width="2" customWidth="1"/>
    <col min="2" max="2" width="36.7109375" customWidth="1"/>
    <col min="3" max="4" width="9" hidden="1" customWidth="1"/>
    <col min="6" max="6" width="7.7109375" customWidth="1"/>
    <col min="7" max="7" width="10.85546875" style="8" bestFit="1" customWidth="1"/>
    <col min="8" max="8" width="12.7109375" style="362" customWidth="1"/>
    <col min="9" max="9" width="9.140625" style="8"/>
    <col min="10" max="10" width="7.7109375" customWidth="1"/>
    <col min="11" max="11" width="10.85546875" style="8" customWidth="1"/>
    <col min="12" max="12" width="12.7109375" style="8" customWidth="1"/>
    <col min="13" max="13" width="9.140625" style="8"/>
    <col min="14" max="14" width="7.7109375" customWidth="1"/>
    <col min="15" max="15" width="10.85546875" style="8" customWidth="1"/>
    <col min="16" max="16" width="12.7109375" style="8" customWidth="1"/>
    <col min="17" max="17" width="9.140625" style="8"/>
    <col min="18" max="18" width="7.7109375" customWidth="1"/>
    <col min="19" max="19" width="10.85546875" style="8" customWidth="1"/>
    <col min="20" max="20" width="12.7109375" style="8" customWidth="1"/>
    <col min="21" max="21" width="9.140625" style="8"/>
    <col min="22" max="22" width="7.7109375" customWidth="1"/>
    <col min="23" max="23" width="10.85546875" style="8" customWidth="1"/>
    <col min="24" max="24" width="12.7109375" style="8" customWidth="1"/>
    <col min="25" max="25" width="14.28515625" style="8" customWidth="1"/>
    <col min="26" max="26" width="11.7109375" customWidth="1"/>
    <col min="27" max="27" width="10.5703125" bestFit="1" customWidth="1"/>
  </cols>
  <sheetData>
    <row r="1" spans="1:26" ht="15" outlineLevel="1" x14ac:dyDescent="0.25">
      <c r="A1" s="435"/>
      <c r="E1" s="5"/>
      <c r="F1" s="5"/>
      <c r="G1" s="429"/>
      <c r="H1" s="440"/>
      <c r="I1" s="430"/>
      <c r="J1" s="431" t="s">
        <v>438</v>
      </c>
      <c r="K1" s="431"/>
      <c r="L1" s="431"/>
      <c r="M1" s="431"/>
      <c r="N1" s="404" t="s">
        <v>428</v>
      </c>
      <c r="O1" s="404"/>
      <c r="P1" s="404"/>
      <c r="Q1" s="404"/>
    </row>
    <row r="2" spans="1:26" ht="15" outlineLevel="1" x14ac:dyDescent="0.25">
      <c r="A2" s="436"/>
      <c r="B2" s="461" t="s">
        <v>453</v>
      </c>
      <c r="E2" s="465" t="str">
        <f>'3. Detail Budget'!B167</f>
        <v>&lt;Name of Organization&gt;</v>
      </c>
      <c r="F2" s="465"/>
      <c r="G2" s="465"/>
      <c r="H2" s="465"/>
      <c r="I2" s="466"/>
      <c r="J2" s="432" t="s">
        <v>33</v>
      </c>
      <c r="K2" s="432"/>
      <c r="L2" s="432"/>
      <c r="M2" s="433"/>
      <c r="N2" s="405"/>
      <c r="O2" s="405"/>
      <c r="P2" s="405"/>
      <c r="Q2" s="405"/>
      <c r="R2" s="8"/>
      <c r="S2"/>
      <c r="V2" s="8"/>
      <c r="W2"/>
      <c r="Z2" s="8"/>
    </row>
    <row r="3" spans="1:26" ht="15" outlineLevel="1" x14ac:dyDescent="0.25">
      <c r="A3" s="436"/>
      <c r="B3" s="461" t="s">
        <v>24</v>
      </c>
      <c r="E3" s="465" t="str">
        <f>'2. Summary'!C5</f>
        <v>&lt;Enter information&gt;</v>
      </c>
      <c r="F3" s="465"/>
      <c r="G3" s="465"/>
      <c r="H3" s="465"/>
      <c r="I3" s="466"/>
      <c r="J3" s="432" t="s">
        <v>34</v>
      </c>
      <c r="K3" s="432"/>
      <c r="L3" s="432"/>
      <c r="M3" s="433"/>
      <c r="N3" s="405"/>
      <c r="O3" s="405"/>
      <c r="P3" s="405"/>
      <c r="Q3" s="405"/>
      <c r="R3" s="8"/>
      <c r="S3"/>
      <c r="V3" s="8"/>
      <c r="W3"/>
      <c r="Z3" s="8"/>
    </row>
    <row r="4" spans="1:26" ht="15" outlineLevel="1" x14ac:dyDescent="0.25">
      <c r="A4" s="436"/>
      <c r="B4" s="461" t="s">
        <v>25</v>
      </c>
      <c r="E4" s="468" t="s">
        <v>433</v>
      </c>
      <c r="F4" s="462"/>
      <c r="G4" s="462" t="s">
        <v>432</v>
      </c>
      <c r="H4" s="469" t="str">
        <f>'2. Summary'!E6</f>
        <v>&lt;End Date&gt;</v>
      </c>
      <c r="I4" s="463"/>
      <c r="J4" s="434" t="s">
        <v>27</v>
      </c>
      <c r="K4" s="434"/>
      <c r="L4" s="434"/>
      <c r="M4" s="433"/>
      <c r="N4" s="405"/>
      <c r="O4" s="405"/>
      <c r="P4" s="405"/>
      <c r="Q4" s="405"/>
      <c r="R4" s="8"/>
      <c r="S4"/>
      <c r="V4" s="8"/>
      <c r="W4"/>
      <c r="Z4" s="8"/>
    </row>
    <row r="5" spans="1:26" ht="12.75" customHeight="1" outlineLevel="1" x14ac:dyDescent="0.2">
      <c r="A5" s="436"/>
      <c r="B5" s="440"/>
    </row>
    <row r="6" spans="1:26" ht="13.5" customHeight="1" outlineLevel="1" thickBot="1" x14ac:dyDescent="0.25">
      <c r="A6" s="440"/>
      <c r="B6" s="440"/>
      <c r="I6"/>
      <c r="K6"/>
      <c r="M6"/>
      <c r="Q6"/>
      <c r="U6"/>
    </row>
    <row r="7" spans="1:26" ht="13.5" customHeight="1" thickBot="1" x14ac:dyDescent="0.25">
      <c r="A7" s="436"/>
      <c r="B7" s="437"/>
      <c r="D7" s="202"/>
      <c r="E7" s="242" t="s">
        <v>105</v>
      </c>
      <c r="F7" s="242"/>
      <c r="G7" s="245"/>
      <c r="H7" s="363"/>
      <c r="I7" s="241" t="s">
        <v>32</v>
      </c>
      <c r="J7" s="242"/>
      <c r="K7" s="243"/>
      <c r="L7" s="243"/>
      <c r="M7" s="241" t="s">
        <v>31</v>
      </c>
      <c r="N7" s="241"/>
      <c r="O7" s="243"/>
      <c r="P7" s="243"/>
      <c r="Q7" s="241" t="s">
        <v>30</v>
      </c>
      <c r="R7" s="241"/>
      <c r="S7" s="243"/>
      <c r="T7" s="243"/>
      <c r="U7" s="244" t="s">
        <v>29</v>
      </c>
      <c r="V7" s="242"/>
      <c r="W7" s="245"/>
      <c r="X7" s="246"/>
    </row>
    <row r="8" spans="1:26" s="1" customFormat="1" ht="13.5" customHeight="1" thickBot="1" x14ac:dyDescent="0.25">
      <c r="A8" s="438"/>
      <c r="B8" s="439"/>
      <c r="C8" s="228"/>
      <c r="D8" s="229"/>
      <c r="E8" s="230" t="s">
        <v>23</v>
      </c>
      <c r="F8" s="231"/>
      <c r="G8" s="231"/>
      <c r="H8" s="364"/>
      <c r="I8" s="232" t="s">
        <v>23</v>
      </c>
      <c r="J8" s="231"/>
      <c r="K8" s="233"/>
      <c r="L8" s="233"/>
      <c r="M8" s="232" t="s">
        <v>23</v>
      </c>
      <c r="N8" s="233"/>
      <c r="O8" s="233"/>
      <c r="P8" s="233"/>
      <c r="Q8" s="232" t="s">
        <v>23</v>
      </c>
      <c r="R8" s="233"/>
      <c r="S8" s="233"/>
      <c r="T8" s="233"/>
      <c r="U8" s="234" t="s">
        <v>23</v>
      </c>
      <c r="V8" s="231"/>
      <c r="W8" s="231"/>
      <c r="X8" s="235"/>
      <c r="Y8" s="402" t="s">
        <v>205</v>
      </c>
      <c r="Z8" s="7"/>
    </row>
    <row r="9" spans="1:26" s="1" customFormat="1" ht="26.25" thickBot="1" x14ac:dyDescent="0.25">
      <c r="A9" s="236" t="s">
        <v>21</v>
      </c>
      <c r="B9" s="236"/>
      <c r="C9" s="441" t="s">
        <v>79</v>
      </c>
      <c r="D9" s="237" t="s">
        <v>45</v>
      </c>
      <c r="E9" s="238" t="s">
        <v>142</v>
      </c>
      <c r="F9" s="239" t="s">
        <v>136</v>
      </c>
      <c r="G9" s="240" t="s">
        <v>427</v>
      </c>
      <c r="H9" s="365" t="s">
        <v>137</v>
      </c>
      <c r="I9" s="238" t="s">
        <v>142</v>
      </c>
      <c r="J9" s="239" t="s">
        <v>136</v>
      </c>
      <c r="K9" s="240" t="s">
        <v>427</v>
      </c>
      <c r="L9" s="240" t="s">
        <v>143</v>
      </c>
      <c r="M9" s="238" t="s">
        <v>142</v>
      </c>
      <c r="N9" s="239" t="s">
        <v>136</v>
      </c>
      <c r="O9" s="240" t="s">
        <v>427</v>
      </c>
      <c r="P9" s="240" t="s">
        <v>144</v>
      </c>
      <c r="Q9" s="238" t="s">
        <v>142</v>
      </c>
      <c r="R9" s="239" t="s">
        <v>136</v>
      </c>
      <c r="S9" s="240" t="s">
        <v>427</v>
      </c>
      <c r="T9" s="240" t="s">
        <v>145</v>
      </c>
      <c r="U9" s="238" t="s">
        <v>142</v>
      </c>
      <c r="V9" s="239" t="s">
        <v>136</v>
      </c>
      <c r="W9" s="240" t="s">
        <v>427</v>
      </c>
      <c r="X9" s="240" t="s">
        <v>146</v>
      </c>
      <c r="Y9" s="403"/>
      <c r="Z9" s="17"/>
    </row>
    <row r="10" spans="1:26" s="12" customFormat="1" ht="13.5" outlineLevel="1" thickBot="1" x14ac:dyDescent="0.25">
      <c r="A10" s="38"/>
      <c r="B10" s="447"/>
      <c r="C10" s="39"/>
      <c r="D10" s="39"/>
      <c r="E10" s="25"/>
      <c r="F10" s="26"/>
      <c r="G10" s="27"/>
      <c r="H10" s="366"/>
      <c r="I10" s="25"/>
      <c r="J10" s="26"/>
      <c r="K10" s="28"/>
      <c r="L10" s="28"/>
      <c r="M10" s="25"/>
      <c r="N10" s="26"/>
      <c r="O10" s="28"/>
      <c r="P10" s="28"/>
      <c r="Q10" s="25"/>
      <c r="R10" s="26"/>
      <c r="S10" s="28"/>
      <c r="T10" s="28"/>
      <c r="U10" s="25"/>
      <c r="V10" s="26"/>
      <c r="W10" s="28"/>
      <c r="X10" s="28"/>
      <c r="Y10" s="28"/>
      <c r="Z10" s="10"/>
    </row>
    <row r="11" spans="1:26" s="1" customFormat="1" outlineLevel="1" x14ac:dyDescent="0.2">
      <c r="A11" s="41" t="s">
        <v>47</v>
      </c>
      <c r="B11" s="448"/>
      <c r="C11" s="40"/>
      <c r="D11" s="40"/>
      <c r="E11" s="29"/>
      <c r="F11" s="30"/>
      <c r="G11" s="31"/>
      <c r="H11" s="367"/>
      <c r="I11" s="29"/>
      <c r="J11" s="30"/>
      <c r="K11" s="31"/>
      <c r="L11" s="32"/>
      <c r="M11" s="29"/>
      <c r="N11" s="30"/>
      <c r="O11" s="31"/>
      <c r="P11" s="32"/>
      <c r="Q11" s="29"/>
      <c r="R11" s="30"/>
      <c r="S11" s="31"/>
      <c r="T11" s="32"/>
      <c r="U11" s="29"/>
      <c r="V11" s="30"/>
      <c r="W11" s="31"/>
      <c r="X11" s="32"/>
      <c r="Y11" s="32"/>
      <c r="Z11" s="17"/>
    </row>
    <row r="12" spans="1:26" s="62" customFormat="1" outlineLevel="1" x14ac:dyDescent="0.2">
      <c r="A12" s="63"/>
      <c r="B12" s="449"/>
      <c r="C12" s="442"/>
      <c r="D12" s="198"/>
      <c r="E12" s="195"/>
      <c r="F12" s="64"/>
      <c r="G12" s="65"/>
      <c r="H12" s="368"/>
      <c r="I12" s="195"/>
      <c r="J12" s="64"/>
      <c r="K12" s="65"/>
      <c r="L12" s="258"/>
      <c r="M12" s="262"/>
      <c r="N12" s="64"/>
      <c r="O12" s="65"/>
      <c r="P12" s="258"/>
      <c r="Q12" s="195"/>
      <c r="R12" s="64"/>
      <c r="S12" s="65"/>
      <c r="T12" s="258"/>
      <c r="U12" s="195"/>
      <c r="V12" s="64"/>
      <c r="W12" s="65"/>
      <c r="X12" s="65"/>
      <c r="Y12" s="133"/>
      <c r="Z12" s="17"/>
    </row>
    <row r="13" spans="1:26" s="2" customFormat="1" outlineLevel="1" x14ac:dyDescent="0.2">
      <c r="A13" s="67" t="s">
        <v>80</v>
      </c>
      <c r="B13" s="181"/>
      <c r="C13" s="443"/>
      <c r="D13" s="199"/>
      <c r="E13" s="196"/>
      <c r="F13" s="68"/>
      <c r="G13" s="69"/>
      <c r="H13" s="369"/>
      <c r="I13" s="196"/>
      <c r="J13" s="68"/>
      <c r="K13" s="69"/>
      <c r="L13" s="259"/>
      <c r="M13" s="263"/>
      <c r="N13" s="68"/>
      <c r="O13" s="69"/>
      <c r="P13" s="259"/>
      <c r="Q13" s="196"/>
      <c r="R13" s="68"/>
      <c r="S13" s="69"/>
      <c r="T13" s="259"/>
      <c r="U13" s="196"/>
      <c r="V13" s="68"/>
      <c r="W13" s="69"/>
      <c r="X13" s="69"/>
      <c r="Y13" s="134"/>
      <c r="Z13" s="17"/>
    </row>
    <row r="14" spans="1:26" s="2" customFormat="1" outlineLevel="1" x14ac:dyDescent="0.2">
      <c r="A14" s="67"/>
      <c r="B14" s="181"/>
      <c r="C14" s="443"/>
      <c r="D14" s="199"/>
      <c r="E14" s="196"/>
      <c r="F14" s="68"/>
      <c r="G14" s="69"/>
      <c r="H14" s="369"/>
      <c r="I14" s="196"/>
      <c r="J14" s="68"/>
      <c r="K14" s="69"/>
      <c r="L14" s="259"/>
      <c r="M14" s="263"/>
      <c r="N14" s="68"/>
      <c r="O14" s="69"/>
      <c r="P14" s="259"/>
      <c r="Q14" s="196"/>
      <c r="R14" s="68"/>
      <c r="S14" s="69"/>
      <c r="T14" s="259"/>
      <c r="U14" s="196"/>
      <c r="V14" s="68"/>
      <c r="W14" s="69"/>
      <c r="X14" s="69"/>
      <c r="Y14" s="134"/>
      <c r="Z14" s="17"/>
    </row>
    <row r="15" spans="1:26" s="4" customFormat="1" outlineLevel="1" x14ac:dyDescent="0.2">
      <c r="A15" s="67" t="s">
        <v>436</v>
      </c>
      <c r="B15" s="450"/>
      <c r="C15" s="67"/>
      <c r="D15" s="167"/>
      <c r="E15" s="160"/>
      <c r="F15" s="71"/>
      <c r="G15" s="73"/>
      <c r="H15" s="370"/>
      <c r="I15" s="160"/>
      <c r="J15" s="71"/>
      <c r="K15" s="73"/>
      <c r="L15" s="260"/>
      <c r="M15" s="160"/>
      <c r="N15" s="71"/>
      <c r="O15" s="73"/>
      <c r="P15" s="260"/>
      <c r="Q15" s="160"/>
      <c r="R15" s="71"/>
      <c r="S15" s="73"/>
      <c r="T15" s="260"/>
      <c r="U15" s="160"/>
      <c r="V15" s="71"/>
      <c r="W15" s="73"/>
      <c r="X15" s="73"/>
      <c r="Y15" s="135"/>
      <c r="Z15" s="18"/>
    </row>
    <row r="16" spans="1:26" outlineLevel="1" x14ac:dyDescent="0.2">
      <c r="A16" s="75"/>
      <c r="B16" s="451" t="s">
        <v>435</v>
      </c>
      <c r="C16" s="76"/>
      <c r="D16" s="169"/>
      <c r="E16" s="161"/>
      <c r="F16" s="70"/>
      <c r="G16" s="77"/>
      <c r="H16" s="371">
        <f>ROUND(F16*G16,0)</f>
        <v>0</v>
      </c>
      <c r="I16" s="161"/>
      <c r="J16" s="70"/>
      <c r="K16" s="78">
        <f t="shared" ref="K16:K19" si="0">ROUND(G16*(100%+$M$2),0)</f>
        <v>0</v>
      </c>
      <c r="L16" s="203">
        <f t="shared" ref="L16:L19" si="1">ROUND(J16*K16,0)</f>
        <v>0</v>
      </c>
      <c r="M16" s="161"/>
      <c r="N16" s="70"/>
      <c r="O16" s="78">
        <f t="shared" ref="O16:O19" si="2">ROUND(K16*(100%+$M$2),0)</f>
        <v>0</v>
      </c>
      <c r="P16" s="203">
        <f>ROUND(N16*O16,0)</f>
        <v>0</v>
      </c>
      <c r="Q16" s="161"/>
      <c r="R16" s="70"/>
      <c r="S16" s="78">
        <f t="shared" ref="S16:S19" si="3">ROUND(O16*(100%+$M$2),0)</f>
        <v>0</v>
      </c>
      <c r="T16" s="203">
        <f>ROUND(R16*S16,0)</f>
        <v>0</v>
      </c>
      <c r="U16" s="161"/>
      <c r="V16" s="70"/>
      <c r="W16" s="78">
        <f t="shared" ref="W16:W19" si="4">ROUND(S16*(100%+$M$2),0)</f>
        <v>0</v>
      </c>
      <c r="X16" s="78">
        <f>ROUND(V16*W16,0)</f>
        <v>0</v>
      </c>
      <c r="Y16" s="136">
        <f t="shared" ref="Y16:Y19" si="5">H16+L16+P16+T16+X16</f>
        <v>0</v>
      </c>
      <c r="Z16" s="19"/>
    </row>
    <row r="17" spans="1:27" outlineLevel="1" x14ac:dyDescent="0.2">
      <c r="A17" s="75"/>
      <c r="B17" s="451" t="s">
        <v>435</v>
      </c>
      <c r="C17" s="76"/>
      <c r="D17" s="169"/>
      <c r="E17" s="161"/>
      <c r="F17" s="70"/>
      <c r="G17" s="77"/>
      <c r="H17" s="371">
        <f t="shared" ref="H17:H28" si="6">ROUND(F17*G17,0)</f>
        <v>0</v>
      </c>
      <c r="I17" s="161"/>
      <c r="J17" s="70"/>
      <c r="K17" s="78">
        <f t="shared" si="0"/>
        <v>0</v>
      </c>
      <c r="L17" s="203">
        <f t="shared" si="1"/>
        <v>0</v>
      </c>
      <c r="M17" s="161"/>
      <c r="N17" s="70"/>
      <c r="O17" s="78">
        <f t="shared" si="2"/>
        <v>0</v>
      </c>
      <c r="P17" s="203">
        <f t="shared" ref="P17:P19" si="7">ROUND(N17*O17,0)</f>
        <v>0</v>
      </c>
      <c r="Q17" s="161"/>
      <c r="R17" s="70"/>
      <c r="S17" s="78">
        <f t="shared" si="3"/>
        <v>0</v>
      </c>
      <c r="T17" s="203">
        <f t="shared" ref="T17:T19" si="8">ROUND(R17*S17,0)</f>
        <v>0</v>
      </c>
      <c r="U17" s="161"/>
      <c r="V17" s="70"/>
      <c r="W17" s="78">
        <f t="shared" si="4"/>
        <v>0</v>
      </c>
      <c r="X17" s="78">
        <f t="shared" ref="X17:X19" si="9">ROUND(V17*W17,0)</f>
        <v>0</v>
      </c>
      <c r="Y17" s="136">
        <f t="shared" si="5"/>
        <v>0</v>
      </c>
      <c r="Z17" s="19"/>
      <c r="AA17" s="132"/>
    </row>
    <row r="18" spans="1:27" outlineLevel="1" x14ac:dyDescent="0.2">
      <c r="A18" s="75"/>
      <c r="B18" s="451" t="s">
        <v>435</v>
      </c>
      <c r="C18" s="76"/>
      <c r="D18" s="169"/>
      <c r="E18" s="161"/>
      <c r="F18" s="70"/>
      <c r="G18" s="77"/>
      <c r="H18" s="371">
        <f t="shared" si="6"/>
        <v>0</v>
      </c>
      <c r="I18" s="161"/>
      <c r="J18" s="70"/>
      <c r="K18" s="78">
        <f t="shared" si="0"/>
        <v>0</v>
      </c>
      <c r="L18" s="203">
        <f t="shared" si="1"/>
        <v>0</v>
      </c>
      <c r="M18" s="161"/>
      <c r="N18" s="70"/>
      <c r="O18" s="78">
        <f t="shared" si="2"/>
        <v>0</v>
      </c>
      <c r="P18" s="203">
        <f t="shared" si="7"/>
        <v>0</v>
      </c>
      <c r="Q18" s="161"/>
      <c r="R18" s="70"/>
      <c r="S18" s="78">
        <f t="shared" si="3"/>
        <v>0</v>
      </c>
      <c r="T18" s="203">
        <f t="shared" si="8"/>
        <v>0</v>
      </c>
      <c r="U18" s="161"/>
      <c r="V18" s="70"/>
      <c r="W18" s="78">
        <f t="shared" si="4"/>
        <v>0</v>
      </c>
      <c r="X18" s="78">
        <f t="shared" si="9"/>
        <v>0</v>
      </c>
      <c r="Y18" s="136">
        <f t="shared" si="5"/>
        <v>0</v>
      </c>
      <c r="Z18" s="19"/>
    </row>
    <row r="19" spans="1:27" outlineLevel="1" x14ac:dyDescent="0.2">
      <c r="A19" s="75"/>
      <c r="B19" s="451" t="s">
        <v>435</v>
      </c>
      <c r="C19" s="76"/>
      <c r="D19" s="169"/>
      <c r="E19" s="161"/>
      <c r="F19" s="70"/>
      <c r="G19" s="77"/>
      <c r="H19" s="371">
        <f t="shared" si="6"/>
        <v>0</v>
      </c>
      <c r="I19" s="161"/>
      <c r="J19" s="70"/>
      <c r="K19" s="78">
        <f t="shared" si="0"/>
        <v>0</v>
      </c>
      <c r="L19" s="203">
        <f t="shared" si="1"/>
        <v>0</v>
      </c>
      <c r="M19" s="161"/>
      <c r="N19" s="70"/>
      <c r="O19" s="78">
        <f t="shared" si="2"/>
        <v>0</v>
      </c>
      <c r="P19" s="203">
        <f t="shared" si="7"/>
        <v>0</v>
      </c>
      <c r="Q19" s="161"/>
      <c r="R19" s="70"/>
      <c r="S19" s="78">
        <f t="shared" si="3"/>
        <v>0</v>
      </c>
      <c r="T19" s="203">
        <f t="shared" si="8"/>
        <v>0</v>
      </c>
      <c r="U19" s="161"/>
      <c r="V19" s="70"/>
      <c r="W19" s="78">
        <f t="shared" si="4"/>
        <v>0</v>
      </c>
      <c r="X19" s="78">
        <f t="shared" si="9"/>
        <v>0</v>
      </c>
      <c r="Y19" s="136">
        <f t="shared" si="5"/>
        <v>0</v>
      </c>
      <c r="Z19" s="19"/>
    </row>
    <row r="20" spans="1:27" outlineLevel="1" x14ac:dyDescent="0.2">
      <c r="A20" s="75"/>
      <c r="B20" s="452"/>
      <c r="C20" s="81"/>
      <c r="D20" s="169"/>
      <c r="E20" s="161"/>
      <c r="F20" s="70"/>
      <c r="G20" s="77"/>
      <c r="H20" s="370"/>
      <c r="I20" s="161"/>
      <c r="J20" s="70"/>
      <c r="K20" s="73"/>
      <c r="L20" s="260"/>
      <c r="M20" s="161"/>
      <c r="N20" s="70"/>
      <c r="O20" s="73"/>
      <c r="P20" s="260"/>
      <c r="Q20" s="161"/>
      <c r="R20" s="70"/>
      <c r="S20" s="73"/>
      <c r="T20" s="260"/>
      <c r="U20" s="161"/>
      <c r="V20" s="70"/>
      <c r="W20" s="73"/>
      <c r="X20" s="73"/>
      <c r="Y20" s="135"/>
      <c r="Z20" s="20"/>
    </row>
    <row r="21" spans="1:27" outlineLevel="1" x14ac:dyDescent="0.2">
      <c r="A21" s="67" t="s">
        <v>437</v>
      </c>
      <c r="B21" s="453"/>
      <c r="C21" s="67"/>
      <c r="D21" s="169"/>
      <c r="E21" s="160"/>
      <c r="F21" s="72"/>
      <c r="G21" s="73"/>
      <c r="H21" s="370"/>
      <c r="I21" s="161"/>
      <c r="J21" s="72"/>
      <c r="K21" s="73"/>
      <c r="L21" s="260"/>
      <c r="M21" s="160"/>
      <c r="N21" s="72"/>
      <c r="O21" s="73"/>
      <c r="P21" s="260"/>
      <c r="Q21" s="160"/>
      <c r="R21" s="72"/>
      <c r="S21" s="73"/>
      <c r="T21" s="260"/>
      <c r="U21" s="160"/>
      <c r="V21" s="72"/>
      <c r="W21" s="73"/>
      <c r="X21" s="73"/>
      <c r="Y21" s="135"/>
      <c r="Z21" s="10"/>
    </row>
    <row r="22" spans="1:27" outlineLevel="1" x14ac:dyDescent="0.2">
      <c r="A22" s="75"/>
      <c r="B22" s="451" t="s">
        <v>435</v>
      </c>
      <c r="C22" s="81"/>
      <c r="D22" s="169"/>
      <c r="E22" s="161"/>
      <c r="F22" s="70"/>
      <c r="G22" s="77"/>
      <c r="H22" s="371">
        <f t="shared" si="6"/>
        <v>0</v>
      </c>
      <c r="I22" s="161"/>
      <c r="J22" s="70"/>
      <c r="K22" s="78">
        <f>ROUND(G22*(100%+$M$2),0)</f>
        <v>0</v>
      </c>
      <c r="L22" s="203">
        <f>ROUND(J22*K22,0)</f>
        <v>0</v>
      </c>
      <c r="M22" s="161"/>
      <c r="N22" s="70"/>
      <c r="O22" s="78">
        <f>ROUND(K22*(100%+$M$2),0)</f>
        <v>0</v>
      </c>
      <c r="P22" s="203">
        <f>ROUND(N22*O22,0)</f>
        <v>0</v>
      </c>
      <c r="Q22" s="161"/>
      <c r="R22" s="70"/>
      <c r="S22" s="78">
        <f>ROUND(O22*(100%+$M$2),0)</f>
        <v>0</v>
      </c>
      <c r="T22" s="203">
        <f>ROUND(R22*S22,0)</f>
        <v>0</v>
      </c>
      <c r="U22" s="161"/>
      <c r="V22" s="70"/>
      <c r="W22" s="78">
        <f>ROUND(S22*(100%+$M$2),0)</f>
        <v>0</v>
      </c>
      <c r="X22" s="78">
        <f>ROUND(V22*W22,0)</f>
        <v>0</v>
      </c>
      <c r="Y22" s="136">
        <f>H22+L22+P22+T22+X22</f>
        <v>0</v>
      </c>
      <c r="Z22" s="20"/>
    </row>
    <row r="23" spans="1:27" outlineLevel="1" x14ac:dyDescent="0.2">
      <c r="A23" s="75"/>
      <c r="B23" s="451" t="s">
        <v>435</v>
      </c>
      <c r="C23" s="81"/>
      <c r="D23" s="169"/>
      <c r="E23" s="161"/>
      <c r="F23" s="70"/>
      <c r="G23" s="77"/>
      <c r="H23" s="371">
        <f t="shared" si="6"/>
        <v>0</v>
      </c>
      <c r="I23" s="161"/>
      <c r="J23" s="70"/>
      <c r="K23" s="78">
        <f>ROUND(G23*(100%+$M$2),0)</f>
        <v>0</v>
      </c>
      <c r="L23" s="203">
        <f>ROUND(J23*K23,0)</f>
        <v>0</v>
      </c>
      <c r="M23" s="161"/>
      <c r="N23" s="70"/>
      <c r="O23" s="78">
        <f>ROUND(K23*(100%+$M$2),0)</f>
        <v>0</v>
      </c>
      <c r="P23" s="203">
        <f>ROUND(N23*O23,0)</f>
        <v>0</v>
      </c>
      <c r="Q23" s="161"/>
      <c r="R23" s="70"/>
      <c r="S23" s="78">
        <f>ROUND(O23*(100%+$M$2),0)</f>
        <v>0</v>
      </c>
      <c r="T23" s="203">
        <f>ROUND(R23*S23,0)</f>
        <v>0</v>
      </c>
      <c r="U23" s="161"/>
      <c r="V23" s="70"/>
      <c r="W23" s="78">
        <f>ROUND(S23*(100%+$M$2),0)</f>
        <v>0</v>
      </c>
      <c r="X23" s="78">
        <f>ROUND(V23*W23,0)</f>
        <v>0</v>
      </c>
      <c r="Y23" s="136">
        <f>H23+L23+P23+T23+X23</f>
        <v>0</v>
      </c>
      <c r="Z23" s="19"/>
    </row>
    <row r="24" spans="1:27" outlineLevel="1" x14ac:dyDescent="0.2">
      <c r="A24" s="75"/>
      <c r="B24" s="451" t="s">
        <v>435</v>
      </c>
      <c r="C24" s="81"/>
      <c r="D24" s="169"/>
      <c r="E24" s="161"/>
      <c r="F24" s="70"/>
      <c r="G24" s="77"/>
      <c r="H24" s="371">
        <f t="shared" si="6"/>
        <v>0</v>
      </c>
      <c r="I24" s="161"/>
      <c r="J24" s="70"/>
      <c r="K24" s="78">
        <f>ROUND(G24*(100%+$M$2),0)</f>
        <v>0</v>
      </c>
      <c r="L24" s="203">
        <f>ROUND(J24*K24,0)</f>
        <v>0</v>
      </c>
      <c r="M24" s="161"/>
      <c r="N24" s="70"/>
      <c r="O24" s="78">
        <f>ROUND(K24*(100%+$M$2),0)</f>
        <v>0</v>
      </c>
      <c r="P24" s="203">
        <f>ROUND(N24*O24,0)</f>
        <v>0</v>
      </c>
      <c r="Q24" s="161"/>
      <c r="R24" s="70"/>
      <c r="S24" s="78">
        <f>ROUND(O24*(100%+$M$2),0)</f>
        <v>0</v>
      </c>
      <c r="T24" s="203">
        <f>ROUND(R24*S24,0)</f>
        <v>0</v>
      </c>
      <c r="U24" s="161"/>
      <c r="V24" s="70"/>
      <c r="W24" s="78">
        <f>ROUND(S24*(100%+$M$2),0)</f>
        <v>0</v>
      </c>
      <c r="X24" s="78">
        <f>ROUND(V24*W24,0)</f>
        <v>0</v>
      </c>
      <c r="Y24" s="136">
        <f>H24+L24+P24+T24+X24</f>
        <v>0</v>
      </c>
      <c r="Z24" s="19"/>
    </row>
    <row r="25" spans="1:27" outlineLevel="1" x14ac:dyDescent="0.2">
      <c r="A25" s="75"/>
      <c r="B25" s="451" t="s">
        <v>435</v>
      </c>
      <c r="C25" s="81"/>
      <c r="D25" s="169"/>
      <c r="E25" s="161"/>
      <c r="F25" s="70"/>
      <c r="G25" s="77"/>
      <c r="H25" s="371">
        <f t="shared" si="6"/>
        <v>0</v>
      </c>
      <c r="I25" s="161"/>
      <c r="J25" s="70"/>
      <c r="K25" s="78">
        <f>ROUND(G25*(100%+$M$2),0)</f>
        <v>0</v>
      </c>
      <c r="L25" s="203">
        <f>ROUND(J25*K25,0)</f>
        <v>0</v>
      </c>
      <c r="M25" s="161"/>
      <c r="N25" s="70"/>
      <c r="O25" s="78">
        <f>ROUND(K25*(100%+$M$2),0)</f>
        <v>0</v>
      </c>
      <c r="P25" s="203">
        <f>ROUND(N25*O25,0)</f>
        <v>0</v>
      </c>
      <c r="Q25" s="161"/>
      <c r="R25" s="70"/>
      <c r="S25" s="78">
        <f>ROUND(O25*(100%+$M$2),0)</f>
        <v>0</v>
      </c>
      <c r="T25" s="203">
        <f>ROUND(R25*S25,0)</f>
        <v>0</v>
      </c>
      <c r="U25" s="161"/>
      <c r="V25" s="70"/>
      <c r="W25" s="78">
        <f>ROUND(S25*(100%+$M$2),0)</f>
        <v>0</v>
      </c>
      <c r="X25" s="78">
        <f>ROUND(V25*W25,0)</f>
        <v>0</v>
      </c>
      <c r="Y25" s="136">
        <f>H25+L25+P25+T25+X25</f>
        <v>0</v>
      </c>
      <c r="Z25" s="19"/>
    </row>
    <row r="26" spans="1:27" outlineLevel="1" x14ac:dyDescent="0.2">
      <c r="A26" s="75"/>
      <c r="B26" s="451" t="s">
        <v>435</v>
      </c>
      <c r="C26" s="81"/>
      <c r="D26" s="169"/>
      <c r="E26" s="161"/>
      <c r="F26" s="70"/>
      <c r="G26" s="77"/>
      <c r="H26" s="371">
        <f t="shared" si="6"/>
        <v>0</v>
      </c>
      <c r="I26" s="161"/>
      <c r="J26" s="70"/>
      <c r="K26" s="78">
        <f>ROUND(G26*(100%+$M$2),0)</f>
        <v>0</v>
      </c>
      <c r="L26" s="203">
        <f>ROUND(J26*K26,0)</f>
        <v>0</v>
      </c>
      <c r="M26" s="161"/>
      <c r="N26" s="70"/>
      <c r="O26" s="78">
        <f>ROUND(K26*(100%+$M$2),0)</f>
        <v>0</v>
      </c>
      <c r="P26" s="203">
        <f>ROUND(N26*O26,0)</f>
        <v>0</v>
      </c>
      <c r="Q26" s="161"/>
      <c r="R26" s="70"/>
      <c r="S26" s="78">
        <f>ROUND(O26*(100%+$M$2),0)</f>
        <v>0</v>
      </c>
      <c r="T26" s="203">
        <f>ROUND(R26*S26,0)</f>
        <v>0</v>
      </c>
      <c r="U26" s="161"/>
      <c r="V26" s="70"/>
      <c r="W26" s="78">
        <f>ROUND(S26*(100%+$M$2),0)</f>
        <v>0</v>
      </c>
      <c r="X26" s="78">
        <f>ROUND(V26*W26,0)</f>
        <v>0</v>
      </c>
      <c r="Y26" s="136">
        <f>H26+L26+P26+T26+X26</f>
        <v>0</v>
      </c>
      <c r="Z26" s="19"/>
    </row>
    <row r="27" spans="1:27" outlineLevel="1" x14ac:dyDescent="0.2">
      <c r="A27" s="75"/>
      <c r="B27" s="451" t="s">
        <v>435</v>
      </c>
      <c r="C27" s="81"/>
      <c r="D27" s="169"/>
      <c r="E27" s="161"/>
      <c r="F27" s="70"/>
      <c r="G27" s="77"/>
      <c r="H27" s="371">
        <f t="shared" si="6"/>
        <v>0</v>
      </c>
      <c r="I27" s="161"/>
      <c r="J27" s="70"/>
      <c r="K27" s="78">
        <f>ROUND(G27*(100%+$M$2),0)</f>
        <v>0</v>
      </c>
      <c r="L27" s="203">
        <f>ROUND(J27*K27,0)</f>
        <v>0</v>
      </c>
      <c r="M27" s="161"/>
      <c r="N27" s="70"/>
      <c r="O27" s="78">
        <f>ROUND(K27*(100%+$M$2),0)</f>
        <v>0</v>
      </c>
      <c r="P27" s="203">
        <f>ROUND(N27*O27,0)</f>
        <v>0</v>
      </c>
      <c r="Q27" s="161"/>
      <c r="R27" s="70"/>
      <c r="S27" s="78">
        <f>ROUND(O27*(100%+$M$2),0)</f>
        <v>0</v>
      </c>
      <c r="T27" s="203">
        <f>ROUND(R27*S27,0)</f>
        <v>0</v>
      </c>
      <c r="U27" s="161"/>
      <c r="V27" s="70"/>
      <c r="W27" s="78">
        <f>ROUND(S27*(100%+$M$2),0)</f>
        <v>0</v>
      </c>
      <c r="X27" s="78">
        <f>ROUND(V27*W27,0)</f>
        <v>0</v>
      </c>
      <c r="Y27" s="136">
        <f>H27+L27+P27+T27+X27</f>
        <v>0</v>
      </c>
      <c r="Z27" s="19"/>
    </row>
    <row r="28" spans="1:27" outlineLevel="1" x14ac:dyDescent="0.2">
      <c r="A28" s="75"/>
      <c r="B28" s="451" t="s">
        <v>435</v>
      </c>
      <c r="C28" s="81"/>
      <c r="D28" s="169"/>
      <c r="E28" s="161"/>
      <c r="F28" s="70"/>
      <c r="G28" s="77"/>
      <c r="H28" s="371">
        <f t="shared" si="6"/>
        <v>0</v>
      </c>
      <c r="I28" s="161"/>
      <c r="J28" s="70"/>
      <c r="K28" s="78">
        <f>ROUND(G28*(100%+$M$2),0)</f>
        <v>0</v>
      </c>
      <c r="L28" s="203">
        <f>ROUND(J28*K28,0)</f>
        <v>0</v>
      </c>
      <c r="M28" s="161"/>
      <c r="N28" s="70"/>
      <c r="O28" s="78">
        <f>ROUND(K28*(100%+$M$2),0)</f>
        <v>0</v>
      </c>
      <c r="P28" s="203">
        <f>ROUND(N28*O28,0)</f>
        <v>0</v>
      </c>
      <c r="Q28" s="161"/>
      <c r="R28" s="70"/>
      <c r="S28" s="78">
        <f>ROUND(O28*(100%+$M$2),0)</f>
        <v>0</v>
      </c>
      <c r="T28" s="203">
        <f>ROUND(R28*S28,0)</f>
        <v>0</v>
      </c>
      <c r="U28" s="161"/>
      <c r="V28" s="70"/>
      <c r="W28" s="78">
        <f>ROUND(S28*(100%+$M$2),0)</f>
        <v>0</v>
      </c>
      <c r="X28" s="78">
        <f>ROUND(V28*W28,0)</f>
        <v>0</v>
      </c>
      <c r="Y28" s="136">
        <f>H28+L28+P28+T28+X28</f>
        <v>0</v>
      </c>
      <c r="Z28" s="20"/>
    </row>
    <row r="29" spans="1:27" outlineLevel="1" x14ac:dyDescent="0.2">
      <c r="A29" s="76"/>
      <c r="B29" s="327"/>
      <c r="C29" s="267"/>
      <c r="D29" s="169"/>
      <c r="E29" s="161"/>
      <c r="F29" s="70"/>
      <c r="G29" s="77"/>
      <c r="H29" s="370"/>
      <c r="I29" s="161"/>
      <c r="J29" s="70"/>
      <c r="K29" s="73"/>
      <c r="L29" s="260"/>
      <c r="M29" s="161"/>
      <c r="N29" s="70"/>
      <c r="O29" s="73"/>
      <c r="P29" s="260"/>
      <c r="Q29" s="161"/>
      <c r="R29" s="70"/>
      <c r="S29" s="73"/>
      <c r="T29" s="260"/>
      <c r="U29" s="161"/>
      <c r="V29" s="70"/>
      <c r="W29" s="73"/>
      <c r="X29" s="73"/>
      <c r="Y29" s="135"/>
      <c r="Z29" s="10"/>
    </row>
    <row r="30" spans="1:27" s="3" customFormat="1" outlineLevel="1" x14ac:dyDescent="0.2">
      <c r="A30" s="111" t="s">
        <v>81</v>
      </c>
      <c r="B30" s="454"/>
      <c r="C30" s="444"/>
      <c r="D30" s="193"/>
      <c r="E30" s="187"/>
      <c r="F30" s="112"/>
      <c r="G30" s="113"/>
      <c r="H30" s="372">
        <f>SUM(H12:H29)</f>
        <v>0</v>
      </c>
      <c r="I30" s="187"/>
      <c r="J30" s="112"/>
      <c r="K30" s="113"/>
      <c r="L30" s="261">
        <f>SUM(L12:L29)</f>
        <v>0</v>
      </c>
      <c r="M30" s="187"/>
      <c r="N30" s="112"/>
      <c r="O30" s="113"/>
      <c r="P30" s="261">
        <f>SUM(P12:P29)</f>
        <v>0</v>
      </c>
      <c r="Q30" s="187"/>
      <c r="R30" s="112"/>
      <c r="S30" s="113"/>
      <c r="T30" s="261">
        <f>SUM(T12:T29)</f>
        <v>0</v>
      </c>
      <c r="U30" s="187"/>
      <c r="V30" s="112"/>
      <c r="W30" s="113"/>
      <c r="X30" s="114">
        <f>SUM(X12:X29)</f>
        <v>0</v>
      </c>
      <c r="Y30" s="137">
        <f>SUM(Y12:Y29)</f>
        <v>0</v>
      </c>
      <c r="Z30" s="21" t="str">
        <f>IF(SUM(H30,L30,P30,T30,X30)=Y30,"Ties", "Doesn't Foot")</f>
        <v>Ties</v>
      </c>
    </row>
    <row r="31" spans="1:27" outlineLevel="1" x14ac:dyDescent="0.2">
      <c r="A31" s="108"/>
      <c r="B31" s="455"/>
      <c r="C31" s="445"/>
      <c r="D31" s="201"/>
      <c r="E31" s="92"/>
      <c r="F31" s="90"/>
      <c r="G31" s="264"/>
      <c r="H31" s="373"/>
      <c r="I31" s="197"/>
      <c r="J31" s="109"/>
      <c r="K31" s="110"/>
      <c r="L31" s="265"/>
      <c r="M31" s="197"/>
      <c r="N31" s="109"/>
      <c r="O31" s="110"/>
      <c r="P31" s="265"/>
      <c r="Q31" s="197"/>
      <c r="R31" s="109"/>
      <c r="S31" s="110"/>
      <c r="T31" s="265"/>
      <c r="U31" s="197"/>
      <c r="V31" s="109"/>
      <c r="W31" s="110"/>
      <c r="X31" s="110"/>
      <c r="Y31" s="138"/>
      <c r="Z31" s="10"/>
    </row>
    <row r="32" spans="1:27" s="4" customFormat="1" outlineLevel="1" x14ac:dyDescent="0.2">
      <c r="A32" s="67" t="s">
        <v>420</v>
      </c>
      <c r="B32" s="181"/>
      <c r="C32" s="72"/>
      <c r="D32" s="167"/>
      <c r="E32" s="74"/>
      <c r="F32" s="71"/>
      <c r="G32" s="73"/>
      <c r="H32" s="370"/>
      <c r="I32" s="160"/>
      <c r="J32" s="71"/>
      <c r="K32" s="73"/>
      <c r="L32" s="260"/>
      <c r="M32" s="160"/>
      <c r="N32" s="71"/>
      <c r="O32" s="73"/>
      <c r="P32" s="260"/>
      <c r="Q32" s="160"/>
      <c r="R32" s="71"/>
      <c r="S32" s="73"/>
      <c r="T32" s="260"/>
      <c r="U32" s="160"/>
      <c r="V32" s="71"/>
      <c r="W32" s="73"/>
      <c r="X32" s="73"/>
      <c r="Y32" s="135"/>
      <c r="Z32" s="18"/>
    </row>
    <row r="33" spans="1:26" s="4" customFormat="1" outlineLevel="1" x14ac:dyDescent="0.2">
      <c r="A33" s="67"/>
      <c r="B33" s="181"/>
      <c r="C33" s="72"/>
      <c r="D33" s="167"/>
      <c r="E33" s="74"/>
      <c r="F33" s="71"/>
      <c r="G33" s="73"/>
      <c r="H33" s="370"/>
      <c r="I33" s="160"/>
      <c r="J33" s="71"/>
      <c r="K33" s="73"/>
      <c r="L33" s="260"/>
      <c r="M33" s="160"/>
      <c r="N33" s="71"/>
      <c r="O33" s="73"/>
      <c r="P33" s="260"/>
      <c r="Q33" s="160"/>
      <c r="R33" s="71"/>
      <c r="S33" s="73"/>
      <c r="T33" s="260"/>
      <c r="U33" s="160"/>
      <c r="V33" s="71"/>
      <c r="W33" s="73"/>
      <c r="X33" s="73"/>
      <c r="Y33" s="135"/>
      <c r="Z33" s="18"/>
    </row>
    <row r="34" spans="1:26" s="4" customFormat="1" outlineLevel="1" x14ac:dyDescent="0.2">
      <c r="A34" s="66" t="s">
        <v>82</v>
      </c>
      <c r="B34" s="450"/>
      <c r="C34" s="82"/>
      <c r="D34" s="167"/>
      <c r="E34" s="74"/>
      <c r="F34" s="71"/>
      <c r="G34" s="73"/>
      <c r="H34" s="370"/>
      <c r="I34" s="160"/>
      <c r="J34" s="71"/>
      <c r="K34" s="73"/>
      <c r="L34" s="260"/>
      <c r="M34" s="160"/>
      <c r="N34" s="71"/>
      <c r="O34" s="73"/>
      <c r="P34" s="260"/>
      <c r="Q34" s="160"/>
      <c r="R34" s="71"/>
      <c r="S34" s="73"/>
      <c r="T34" s="260"/>
      <c r="U34" s="160"/>
      <c r="V34" s="71"/>
      <c r="W34" s="73"/>
      <c r="X34" s="73"/>
      <c r="Y34" s="135"/>
      <c r="Z34" s="18"/>
    </row>
    <row r="35" spans="1:26" outlineLevel="1" x14ac:dyDescent="0.2">
      <c r="A35" s="67" t="str">
        <f>IF(A$34="&lt;Head Office&gt;", "Program Staff", CONCATENATE(A$34," Program Staff"))</f>
        <v>Program Staff</v>
      </c>
      <c r="B35" s="453"/>
      <c r="C35" s="446"/>
      <c r="D35" s="169"/>
      <c r="E35" s="74"/>
      <c r="F35" s="72"/>
      <c r="G35" s="73"/>
      <c r="H35" s="370"/>
      <c r="I35" s="160"/>
      <c r="J35" s="72"/>
      <c r="K35" s="73"/>
      <c r="L35" s="260"/>
      <c r="M35" s="160"/>
      <c r="N35" s="72"/>
      <c r="O35" s="73"/>
      <c r="P35" s="260"/>
      <c r="Q35" s="160"/>
      <c r="R35" s="72"/>
      <c r="S35" s="73"/>
      <c r="T35" s="260"/>
      <c r="U35" s="160"/>
      <c r="V35" s="72"/>
      <c r="W35" s="73"/>
      <c r="X35" s="73"/>
      <c r="Y35" s="135"/>
      <c r="Z35" s="18"/>
    </row>
    <row r="36" spans="1:26" outlineLevel="1" x14ac:dyDescent="0.2">
      <c r="A36" s="75"/>
      <c r="B36" s="451" t="s">
        <v>435</v>
      </c>
      <c r="C36" s="80"/>
      <c r="D36" s="169"/>
      <c r="E36" s="161"/>
      <c r="F36" s="70"/>
      <c r="G36" s="77"/>
      <c r="H36" s="371">
        <f t="shared" ref="H36:H41" si="10">ROUND(F36*G36,0)</f>
        <v>0</v>
      </c>
      <c r="I36" s="161"/>
      <c r="J36" s="70"/>
      <c r="K36" s="78">
        <f t="shared" ref="K36:K41" si="11">ROUND(G36*(100%+$M$3),0)</f>
        <v>0</v>
      </c>
      <c r="L36" s="203">
        <f t="shared" ref="L36:L41" si="12">ROUND(J36*K36,0)</f>
        <v>0</v>
      </c>
      <c r="M36" s="161"/>
      <c r="N36" s="70"/>
      <c r="O36" s="78">
        <f t="shared" ref="O36:O41" si="13">ROUND(K36*(100%+$M$3),0)</f>
        <v>0</v>
      </c>
      <c r="P36" s="203">
        <f t="shared" ref="P36:P41" si="14">ROUND(N36*O36,0)</f>
        <v>0</v>
      </c>
      <c r="Q36" s="161"/>
      <c r="R36" s="70"/>
      <c r="S36" s="78">
        <f t="shared" ref="S36:S41" si="15">ROUND(O36*(100%+$M$3),0)</f>
        <v>0</v>
      </c>
      <c r="T36" s="203">
        <f t="shared" ref="T36:T41" si="16">ROUND(R36*S36,0)</f>
        <v>0</v>
      </c>
      <c r="U36" s="161"/>
      <c r="V36" s="70"/>
      <c r="W36" s="78">
        <f t="shared" ref="W36:W41" si="17">ROUND(S36*(100%+$M$3),0)</f>
        <v>0</v>
      </c>
      <c r="X36" s="78">
        <f t="shared" ref="X36:X41" si="18">ROUND(V36*W36,0)</f>
        <v>0</v>
      </c>
      <c r="Y36" s="136">
        <f t="shared" ref="Y36:Y41" si="19">H36+L36+P36+T36+X36</f>
        <v>0</v>
      </c>
      <c r="Z36" s="20"/>
    </row>
    <row r="37" spans="1:26" outlineLevel="1" x14ac:dyDescent="0.2">
      <c r="A37" s="75"/>
      <c r="B37" s="451" t="s">
        <v>435</v>
      </c>
      <c r="C37" s="80"/>
      <c r="D37" s="169"/>
      <c r="E37" s="161"/>
      <c r="F37" s="70"/>
      <c r="G37" s="77"/>
      <c r="H37" s="371">
        <f t="shared" si="10"/>
        <v>0</v>
      </c>
      <c r="I37" s="161"/>
      <c r="J37" s="70"/>
      <c r="K37" s="78">
        <f t="shared" si="11"/>
        <v>0</v>
      </c>
      <c r="L37" s="203">
        <f t="shared" si="12"/>
        <v>0</v>
      </c>
      <c r="M37" s="161"/>
      <c r="N37" s="70"/>
      <c r="O37" s="78">
        <f t="shared" si="13"/>
        <v>0</v>
      </c>
      <c r="P37" s="203">
        <f t="shared" si="14"/>
        <v>0</v>
      </c>
      <c r="Q37" s="161"/>
      <c r="R37" s="70"/>
      <c r="S37" s="78">
        <f t="shared" si="15"/>
        <v>0</v>
      </c>
      <c r="T37" s="203">
        <f t="shared" si="16"/>
        <v>0</v>
      </c>
      <c r="U37" s="161"/>
      <c r="V37" s="70"/>
      <c r="W37" s="78">
        <f t="shared" si="17"/>
        <v>0</v>
      </c>
      <c r="X37" s="78">
        <f t="shared" si="18"/>
        <v>0</v>
      </c>
      <c r="Y37" s="136">
        <f t="shared" si="19"/>
        <v>0</v>
      </c>
      <c r="Z37" s="20"/>
    </row>
    <row r="38" spans="1:26" outlineLevel="1" x14ac:dyDescent="0.2">
      <c r="A38" s="75"/>
      <c r="B38" s="451" t="s">
        <v>435</v>
      </c>
      <c r="C38" s="83"/>
      <c r="D38" s="169"/>
      <c r="E38" s="161"/>
      <c r="F38" s="70"/>
      <c r="G38" s="77"/>
      <c r="H38" s="371">
        <f t="shared" si="10"/>
        <v>0</v>
      </c>
      <c r="I38" s="161"/>
      <c r="J38" s="70"/>
      <c r="K38" s="78">
        <f t="shared" si="11"/>
        <v>0</v>
      </c>
      <c r="L38" s="203">
        <f t="shared" si="12"/>
        <v>0</v>
      </c>
      <c r="M38" s="161"/>
      <c r="N38" s="70"/>
      <c r="O38" s="78">
        <f t="shared" si="13"/>
        <v>0</v>
      </c>
      <c r="P38" s="203">
        <f t="shared" si="14"/>
        <v>0</v>
      </c>
      <c r="Q38" s="161"/>
      <c r="R38" s="70"/>
      <c r="S38" s="78">
        <f t="shared" si="15"/>
        <v>0</v>
      </c>
      <c r="T38" s="203">
        <f t="shared" si="16"/>
        <v>0</v>
      </c>
      <c r="U38" s="161"/>
      <c r="V38" s="70"/>
      <c r="W38" s="78">
        <f t="shared" si="17"/>
        <v>0</v>
      </c>
      <c r="X38" s="78">
        <f t="shared" si="18"/>
        <v>0</v>
      </c>
      <c r="Y38" s="136">
        <f t="shared" si="19"/>
        <v>0</v>
      </c>
      <c r="Z38" s="20"/>
    </row>
    <row r="39" spans="1:26" outlineLevel="1" x14ac:dyDescent="0.2">
      <c r="A39" s="75"/>
      <c r="B39" s="451" t="s">
        <v>435</v>
      </c>
      <c r="C39" s="83"/>
      <c r="D39" s="169"/>
      <c r="E39" s="161"/>
      <c r="F39" s="70"/>
      <c r="G39" s="77"/>
      <c r="H39" s="371">
        <f t="shared" si="10"/>
        <v>0</v>
      </c>
      <c r="I39" s="161"/>
      <c r="J39" s="70"/>
      <c r="K39" s="78">
        <f t="shared" si="11"/>
        <v>0</v>
      </c>
      <c r="L39" s="203">
        <f t="shared" si="12"/>
        <v>0</v>
      </c>
      <c r="M39" s="161"/>
      <c r="N39" s="70"/>
      <c r="O39" s="78">
        <f t="shared" si="13"/>
        <v>0</v>
      </c>
      <c r="P39" s="203">
        <f t="shared" si="14"/>
        <v>0</v>
      </c>
      <c r="Q39" s="161"/>
      <c r="R39" s="70"/>
      <c r="S39" s="78">
        <f t="shared" si="15"/>
        <v>0</v>
      </c>
      <c r="T39" s="203">
        <f t="shared" si="16"/>
        <v>0</v>
      </c>
      <c r="U39" s="161"/>
      <c r="V39" s="70"/>
      <c r="W39" s="78">
        <f t="shared" si="17"/>
        <v>0</v>
      </c>
      <c r="X39" s="78">
        <f t="shared" si="18"/>
        <v>0</v>
      </c>
      <c r="Y39" s="136">
        <f t="shared" si="19"/>
        <v>0</v>
      </c>
      <c r="Z39" s="20"/>
    </row>
    <row r="40" spans="1:26" outlineLevel="1" x14ac:dyDescent="0.2">
      <c r="A40" s="75"/>
      <c r="B40" s="451" t="s">
        <v>435</v>
      </c>
      <c r="C40" s="83"/>
      <c r="D40" s="169"/>
      <c r="E40" s="161"/>
      <c r="F40" s="70"/>
      <c r="G40" s="77"/>
      <c r="H40" s="371">
        <f t="shared" si="10"/>
        <v>0</v>
      </c>
      <c r="I40" s="161"/>
      <c r="J40" s="70"/>
      <c r="K40" s="78">
        <f t="shared" si="11"/>
        <v>0</v>
      </c>
      <c r="L40" s="203">
        <f t="shared" si="12"/>
        <v>0</v>
      </c>
      <c r="M40" s="161"/>
      <c r="N40" s="70"/>
      <c r="O40" s="78">
        <f t="shared" si="13"/>
        <v>0</v>
      </c>
      <c r="P40" s="203">
        <f t="shared" si="14"/>
        <v>0</v>
      </c>
      <c r="Q40" s="161"/>
      <c r="R40" s="70"/>
      <c r="S40" s="78">
        <f t="shared" si="15"/>
        <v>0</v>
      </c>
      <c r="T40" s="203">
        <f t="shared" si="16"/>
        <v>0</v>
      </c>
      <c r="U40" s="161"/>
      <c r="V40" s="70"/>
      <c r="W40" s="78">
        <f t="shared" si="17"/>
        <v>0</v>
      </c>
      <c r="X40" s="78">
        <f t="shared" si="18"/>
        <v>0</v>
      </c>
      <c r="Y40" s="136">
        <f t="shared" si="19"/>
        <v>0</v>
      </c>
      <c r="Z40" s="20"/>
    </row>
    <row r="41" spans="1:26" outlineLevel="1" x14ac:dyDescent="0.2">
      <c r="A41" s="75"/>
      <c r="B41" s="451" t="s">
        <v>435</v>
      </c>
      <c r="C41" s="83"/>
      <c r="D41" s="169"/>
      <c r="E41" s="161"/>
      <c r="F41" s="70"/>
      <c r="G41" s="77"/>
      <c r="H41" s="371">
        <f t="shared" si="10"/>
        <v>0</v>
      </c>
      <c r="I41" s="161"/>
      <c r="J41" s="70"/>
      <c r="K41" s="78">
        <f t="shared" si="11"/>
        <v>0</v>
      </c>
      <c r="L41" s="203">
        <f t="shared" si="12"/>
        <v>0</v>
      </c>
      <c r="M41" s="161"/>
      <c r="N41" s="70"/>
      <c r="O41" s="78">
        <f t="shared" si="13"/>
        <v>0</v>
      </c>
      <c r="P41" s="203">
        <f t="shared" si="14"/>
        <v>0</v>
      </c>
      <c r="Q41" s="161"/>
      <c r="R41" s="70"/>
      <c r="S41" s="78">
        <f t="shared" si="15"/>
        <v>0</v>
      </c>
      <c r="T41" s="203">
        <f t="shared" si="16"/>
        <v>0</v>
      </c>
      <c r="U41" s="161"/>
      <c r="V41" s="70"/>
      <c r="W41" s="78">
        <f t="shared" si="17"/>
        <v>0</v>
      </c>
      <c r="X41" s="78">
        <f t="shared" si="18"/>
        <v>0</v>
      </c>
      <c r="Y41" s="136">
        <f t="shared" si="19"/>
        <v>0</v>
      </c>
      <c r="Z41" s="20"/>
    </row>
    <row r="42" spans="1:26" outlineLevel="1" x14ac:dyDescent="0.2">
      <c r="A42" s="75"/>
      <c r="B42" s="456"/>
      <c r="C42" s="83"/>
      <c r="D42" s="169"/>
      <c r="E42" s="79"/>
      <c r="F42" s="70"/>
      <c r="G42" s="77"/>
      <c r="H42" s="370"/>
      <c r="I42" s="161"/>
      <c r="J42" s="70"/>
      <c r="K42" s="73"/>
      <c r="L42" s="260"/>
      <c r="M42" s="161"/>
      <c r="N42" s="70"/>
      <c r="O42" s="73"/>
      <c r="P42" s="260"/>
      <c r="Q42" s="161"/>
      <c r="R42" s="70"/>
      <c r="S42" s="73"/>
      <c r="T42" s="260"/>
      <c r="U42" s="161"/>
      <c r="V42" s="70"/>
      <c r="W42" s="73"/>
      <c r="X42" s="73"/>
      <c r="Y42" s="135"/>
      <c r="Z42" s="20"/>
    </row>
    <row r="43" spans="1:26" outlineLevel="1" x14ac:dyDescent="0.2">
      <c r="A43" s="67" t="str">
        <f>IF(A$34="&lt;Head Office&gt;", "Operational Staff", CONCATENATE(A$34," Operational Staff"))</f>
        <v>Operational Staff</v>
      </c>
      <c r="B43" s="453"/>
      <c r="C43" s="446"/>
      <c r="D43" s="169"/>
      <c r="E43" s="74"/>
      <c r="F43" s="72"/>
      <c r="G43" s="73"/>
      <c r="H43" s="370"/>
      <c r="I43" s="160"/>
      <c r="J43" s="72"/>
      <c r="K43" s="73"/>
      <c r="L43" s="260"/>
      <c r="M43" s="160"/>
      <c r="N43" s="72"/>
      <c r="O43" s="73"/>
      <c r="P43" s="260"/>
      <c r="Q43" s="160"/>
      <c r="R43" s="72"/>
      <c r="S43" s="73"/>
      <c r="T43" s="260"/>
      <c r="U43" s="160"/>
      <c r="V43" s="72"/>
      <c r="W43" s="73"/>
      <c r="X43" s="73"/>
      <c r="Y43" s="135"/>
      <c r="Z43" s="18"/>
    </row>
    <row r="44" spans="1:26" outlineLevel="1" x14ac:dyDescent="0.2">
      <c r="A44" s="75"/>
      <c r="B44" s="451" t="s">
        <v>435</v>
      </c>
      <c r="C44" s="80"/>
      <c r="D44" s="169"/>
      <c r="E44" s="161"/>
      <c r="F44" s="70"/>
      <c r="G44" s="77"/>
      <c r="H44" s="371">
        <f>ROUND(F44*G44,0)</f>
        <v>0</v>
      </c>
      <c r="I44" s="161"/>
      <c r="J44" s="70"/>
      <c r="K44" s="78">
        <f>ROUND(G44*(100%+$M$3),0)</f>
        <v>0</v>
      </c>
      <c r="L44" s="203">
        <f>ROUND(J44*K44,0)</f>
        <v>0</v>
      </c>
      <c r="M44" s="161"/>
      <c r="N44" s="70"/>
      <c r="O44" s="78">
        <f t="shared" ref="O44:O51" si="20">ROUND(K44*(100%+$M$3),0)</f>
        <v>0</v>
      </c>
      <c r="P44" s="203">
        <f>ROUND(N44*O44,0)</f>
        <v>0</v>
      </c>
      <c r="Q44" s="161"/>
      <c r="R44" s="70"/>
      <c r="S44" s="78">
        <f t="shared" ref="S44:S51" si="21">ROUND(O44*(100%+$M$3),0)</f>
        <v>0</v>
      </c>
      <c r="T44" s="203">
        <f>ROUND(R44*S44,0)</f>
        <v>0</v>
      </c>
      <c r="U44" s="161"/>
      <c r="V44" s="70"/>
      <c r="W44" s="78">
        <f t="shared" ref="W44:W51" si="22">ROUND(S44*(100%+$M$3),0)</f>
        <v>0</v>
      </c>
      <c r="X44" s="78">
        <f>ROUND(V44*W44,0)</f>
        <v>0</v>
      </c>
      <c r="Y44" s="136">
        <f t="shared" ref="Y44:Y51" si="23">H44+L44+P44+T44+X44</f>
        <v>0</v>
      </c>
      <c r="Z44" s="19"/>
    </row>
    <row r="45" spans="1:26" outlineLevel="1" x14ac:dyDescent="0.2">
      <c r="A45" s="75"/>
      <c r="B45" s="451" t="s">
        <v>435</v>
      </c>
      <c r="C45" s="80"/>
      <c r="D45" s="169"/>
      <c r="E45" s="161"/>
      <c r="F45" s="70"/>
      <c r="G45" s="77"/>
      <c r="H45" s="371">
        <f t="shared" ref="H45:H51" si="24">ROUND(F45*G45,0)</f>
        <v>0</v>
      </c>
      <c r="I45" s="161"/>
      <c r="J45" s="70"/>
      <c r="K45" s="78">
        <f t="shared" ref="K45:K51" si="25">ROUND(G45*(100%+$M$3),0)</f>
        <v>0</v>
      </c>
      <c r="L45" s="203">
        <f t="shared" ref="L45:L51" si="26">ROUND(J45*K45,0)</f>
        <v>0</v>
      </c>
      <c r="M45" s="161"/>
      <c r="N45" s="70"/>
      <c r="O45" s="78">
        <f t="shared" si="20"/>
        <v>0</v>
      </c>
      <c r="P45" s="203">
        <f t="shared" ref="P45:P51" si="27">ROUND(N45*O45,0)</f>
        <v>0</v>
      </c>
      <c r="Q45" s="161"/>
      <c r="R45" s="70"/>
      <c r="S45" s="78">
        <f t="shared" si="21"/>
        <v>0</v>
      </c>
      <c r="T45" s="203">
        <f t="shared" ref="T45:T51" si="28">ROUND(R45*S45,0)</f>
        <v>0</v>
      </c>
      <c r="U45" s="161"/>
      <c r="V45" s="70"/>
      <c r="W45" s="78">
        <f t="shared" si="22"/>
        <v>0</v>
      </c>
      <c r="X45" s="78">
        <f t="shared" ref="X45:X51" si="29">ROUND(V45*W45,0)</f>
        <v>0</v>
      </c>
      <c r="Y45" s="136">
        <f t="shared" si="23"/>
        <v>0</v>
      </c>
      <c r="Z45" s="19"/>
    </row>
    <row r="46" spans="1:26" outlineLevel="1" x14ac:dyDescent="0.2">
      <c r="A46" s="75"/>
      <c r="B46" s="451" t="s">
        <v>435</v>
      </c>
      <c r="C46" s="80"/>
      <c r="D46" s="169"/>
      <c r="E46" s="161"/>
      <c r="F46" s="70"/>
      <c r="G46" s="77"/>
      <c r="H46" s="371">
        <f t="shared" si="24"/>
        <v>0</v>
      </c>
      <c r="I46" s="161"/>
      <c r="J46" s="70"/>
      <c r="K46" s="78">
        <f t="shared" si="25"/>
        <v>0</v>
      </c>
      <c r="L46" s="203">
        <f t="shared" si="26"/>
        <v>0</v>
      </c>
      <c r="M46" s="161"/>
      <c r="N46" s="70"/>
      <c r="O46" s="78">
        <f t="shared" si="20"/>
        <v>0</v>
      </c>
      <c r="P46" s="203">
        <f t="shared" si="27"/>
        <v>0</v>
      </c>
      <c r="Q46" s="161"/>
      <c r="R46" s="70"/>
      <c r="S46" s="78">
        <f t="shared" si="21"/>
        <v>0</v>
      </c>
      <c r="T46" s="203">
        <f t="shared" si="28"/>
        <v>0</v>
      </c>
      <c r="U46" s="161"/>
      <c r="V46" s="70"/>
      <c r="W46" s="78">
        <f t="shared" si="22"/>
        <v>0</v>
      </c>
      <c r="X46" s="78">
        <f t="shared" si="29"/>
        <v>0</v>
      </c>
      <c r="Y46" s="136">
        <f t="shared" si="23"/>
        <v>0</v>
      </c>
      <c r="Z46" s="19"/>
    </row>
    <row r="47" spans="1:26" outlineLevel="1" x14ac:dyDescent="0.2">
      <c r="A47" s="75"/>
      <c r="B47" s="451" t="s">
        <v>435</v>
      </c>
      <c r="C47" s="83"/>
      <c r="D47" s="169"/>
      <c r="E47" s="161"/>
      <c r="F47" s="70"/>
      <c r="G47" s="77"/>
      <c r="H47" s="371">
        <f t="shared" si="24"/>
        <v>0</v>
      </c>
      <c r="I47" s="161"/>
      <c r="J47" s="70"/>
      <c r="K47" s="78">
        <f t="shared" si="25"/>
        <v>0</v>
      </c>
      <c r="L47" s="203">
        <f t="shared" si="26"/>
        <v>0</v>
      </c>
      <c r="M47" s="161"/>
      <c r="N47" s="70"/>
      <c r="O47" s="78">
        <f t="shared" si="20"/>
        <v>0</v>
      </c>
      <c r="P47" s="203">
        <f t="shared" si="27"/>
        <v>0</v>
      </c>
      <c r="Q47" s="161"/>
      <c r="R47" s="70"/>
      <c r="S47" s="78">
        <f t="shared" si="21"/>
        <v>0</v>
      </c>
      <c r="T47" s="203">
        <f t="shared" si="28"/>
        <v>0</v>
      </c>
      <c r="U47" s="161"/>
      <c r="V47" s="70"/>
      <c r="W47" s="78">
        <f t="shared" si="22"/>
        <v>0</v>
      </c>
      <c r="X47" s="78">
        <f t="shared" si="29"/>
        <v>0</v>
      </c>
      <c r="Y47" s="136">
        <f t="shared" si="23"/>
        <v>0</v>
      </c>
      <c r="Z47" s="20"/>
    </row>
    <row r="48" spans="1:26" outlineLevel="1" x14ac:dyDescent="0.2">
      <c r="A48" s="75"/>
      <c r="B48" s="451" t="s">
        <v>435</v>
      </c>
      <c r="C48" s="80"/>
      <c r="D48" s="169"/>
      <c r="E48" s="161"/>
      <c r="F48" s="70"/>
      <c r="G48" s="77"/>
      <c r="H48" s="371">
        <f t="shared" si="24"/>
        <v>0</v>
      </c>
      <c r="I48" s="161"/>
      <c r="J48" s="70"/>
      <c r="K48" s="78">
        <f t="shared" si="25"/>
        <v>0</v>
      </c>
      <c r="L48" s="203">
        <f t="shared" si="26"/>
        <v>0</v>
      </c>
      <c r="M48" s="161"/>
      <c r="N48" s="70"/>
      <c r="O48" s="78">
        <f t="shared" si="20"/>
        <v>0</v>
      </c>
      <c r="P48" s="203">
        <f t="shared" si="27"/>
        <v>0</v>
      </c>
      <c r="Q48" s="161"/>
      <c r="R48" s="70"/>
      <c r="S48" s="78">
        <f t="shared" si="21"/>
        <v>0</v>
      </c>
      <c r="T48" s="203">
        <f t="shared" si="28"/>
        <v>0</v>
      </c>
      <c r="U48" s="161"/>
      <c r="V48" s="70"/>
      <c r="W48" s="78">
        <f t="shared" si="22"/>
        <v>0</v>
      </c>
      <c r="X48" s="78">
        <f t="shared" si="29"/>
        <v>0</v>
      </c>
      <c r="Y48" s="136">
        <f t="shared" si="23"/>
        <v>0</v>
      </c>
      <c r="Z48" s="19"/>
    </row>
    <row r="49" spans="1:26" outlineLevel="1" x14ac:dyDescent="0.2">
      <c r="A49" s="75"/>
      <c r="B49" s="451" t="s">
        <v>435</v>
      </c>
      <c r="C49" s="80"/>
      <c r="D49" s="169"/>
      <c r="E49" s="161"/>
      <c r="F49" s="70"/>
      <c r="G49" s="77"/>
      <c r="H49" s="371">
        <f t="shared" si="24"/>
        <v>0</v>
      </c>
      <c r="I49" s="161"/>
      <c r="J49" s="70"/>
      <c r="K49" s="78">
        <f t="shared" si="25"/>
        <v>0</v>
      </c>
      <c r="L49" s="203">
        <f t="shared" si="26"/>
        <v>0</v>
      </c>
      <c r="M49" s="161"/>
      <c r="N49" s="70"/>
      <c r="O49" s="78">
        <f t="shared" si="20"/>
        <v>0</v>
      </c>
      <c r="P49" s="203">
        <f t="shared" si="27"/>
        <v>0</v>
      </c>
      <c r="Q49" s="161"/>
      <c r="R49" s="70"/>
      <c r="S49" s="78">
        <f t="shared" si="21"/>
        <v>0</v>
      </c>
      <c r="T49" s="203">
        <f t="shared" si="28"/>
        <v>0</v>
      </c>
      <c r="U49" s="161"/>
      <c r="V49" s="70"/>
      <c r="W49" s="78">
        <f t="shared" si="22"/>
        <v>0</v>
      </c>
      <c r="X49" s="78">
        <f t="shared" si="29"/>
        <v>0</v>
      </c>
      <c r="Y49" s="136">
        <f t="shared" si="23"/>
        <v>0</v>
      </c>
      <c r="Z49" s="22"/>
    </row>
    <row r="50" spans="1:26" outlineLevel="1" x14ac:dyDescent="0.2">
      <c r="A50" s="75"/>
      <c r="B50" s="451" t="s">
        <v>435</v>
      </c>
      <c r="C50" s="80"/>
      <c r="D50" s="169"/>
      <c r="E50" s="161"/>
      <c r="F50" s="70"/>
      <c r="G50" s="77"/>
      <c r="H50" s="371">
        <f t="shared" si="24"/>
        <v>0</v>
      </c>
      <c r="I50" s="161"/>
      <c r="J50" s="70"/>
      <c r="K50" s="78">
        <f t="shared" si="25"/>
        <v>0</v>
      </c>
      <c r="L50" s="203">
        <f t="shared" si="26"/>
        <v>0</v>
      </c>
      <c r="M50" s="161"/>
      <c r="N50" s="70"/>
      <c r="O50" s="78">
        <f t="shared" si="20"/>
        <v>0</v>
      </c>
      <c r="P50" s="203">
        <f t="shared" si="27"/>
        <v>0</v>
      </c>
      <c r="Q50" s="161"/>
      <c r="R50" s="70"/>
      <c r="S50" s="78">
        <f t="shared" si="21"/>
        <v>0</v>
      </c>
      <c r="T50" s="203">
        <f t="shared" si="28"/>
        <v>0</v>
      </c>
      <c r="U50" s="161"/>
      <c r="V50" s="70"/>
      <c r="W50" s="78">
        <f t="shared" si="22"/>
        <v>0</v>
      </c>
      <c r="X50" s="78">
        <f t="shared" si="29"/>
        <v>0</v>
      </c>
      <c r="Y50" s="136">
        <f t="shared" si="23"/>
        <v>0</v>
      </c>
      <c r="Z50" s="19"/>
    </row>
    <row r="51" spans="1:26" outlineLevel="1" x14ac:dyDescent="0.2">
      <c r="A51" s="75"/>
      <c r="B51" s="451" t="s">
        <v>435</v>
      </c>
      <c r="C51" s="80"/>
      <c r="D51" s="169"/>
      <c r="E51" s="161"/>
      <c r="F51" s="70"/>
      <c r="G51" s="77"/>
      <c r="H51" s="371">
        <f t="shared" si="24"/>
        <v>0</v>
      </c>
      <c r="I51" s="161"/>
      <c r="J51" s="70"/>
      <c r="K51" s="78">
        <f t="shared" si="25"/>
        <v>0</v>
      </c>
      <c r="L51" s="203">
        <f t="shared" si="26"/>
        <v>0</v>
      </c>
      <c r="M51" s="161"/>
      <c r="N51" s="70"/>
      <c r="O51" s="78">
        <f t="shared" si="20"/>
        <v>0</v>
      </c>
      <c r="P51" s="203">
        <f t="shared" si="27"/>
        <v>0</v>
      </c>
      <c r="Q51" s="161"/>
      <c r="R51" s="70"/>
      <c r="S51" s="78">
        <f t="shared" si="21"/>
        <v>0</v>
      </c>
      <c r="T51" s="203">
        <f t="shared" si="28"/>
        <v>0</v>
      </c>
      <c r="U51" s="161"/>
      <c r="V51" s="70"/>
      <c r="W51" s="78">
        <f t="shared" si="22"/>
        <v>0</v>
      </c>
      <c r="X51" s="78">
        <f t="shared" si="29"/>
        <v>0</v>
      </c>
      <c r="Y51" s="136">
        <f t="shared" si="23"/>
        <v>0</v>
      </c>
      <c r="Z51" s="20"/>
    </row>
    <row r="52" spans="1:26" outlineLevel="1" x14ac:dyDescent="0.2">
      <c r="A52" s="75"/>
      <c r="B52" s="456"/>
      <c r="C52" s="83"/>
      <c r="D52" s="169"/>
      <c r="E52" s="79"/>
      <c r="F52" s="70"/>
      <c r="G52" s="77"/>
      <c r="H52" s="370"/>
      <c r="I52" s="161"/>
      <c r="J52" s="70"/>
      <c r="K52" s="73"/>
      <c r="L52" s="260"/>
      <c r="M52" s="161"/>
      <c r="N52" s="70"/>
      <c r="O52" s="73"/>
      <c r="P52" s="260"/>
      <c r="Q52" s="161"/>
      <c r="R52" s="70"/>
      <c r="S52" s="73"/>
      <c r="T52" s="260"/>
      <c r="U52" s="161"/>
      <c r="V52" s="70"/>
      <c r="W52" s="73"/>
      <c r="X52" s="73"/>
      <c r="Y52" s="135"/>
      <c r="Z52" s="20"/>
    </row>
    <row r="53" spans="1:26" s="4" customFormat="1" outlineLevel="1" x14ac:dyDescent="0.2">
      <c r="A53" s="66" t="s">
        <v>83</v>
      </c>
      <c r="B53" s="450"/>
      <c r="C53" s="82"/>
      <c r="D53" s="167"/>
      <c r="E53" s="74"/>
      <c r="F53" s="71"/>
      <c r="G53" s="73"/>
      <c r="H53" s="370"/>
      <c r="I53" s="160"/>
      <c r="J53" s="71"/>
      <c r="K53" s="73"/>
      <c r="L53" s="260"/>
      <c r="M53" s="160"/>
      <c r="N53" s="71"/>
      <c r="O53" s="73"/>
      <c r="P53" s="260"/>
      <c r="Q53" s="160"/>
      <c r="R53" s="71"/>
      <c r="S53" s="73"/>
      <c r="T53" s="260"/>
      <c r="U53" s="160"/>
      <c r="V53" s="71"/>
      <c r="W53" s="73"/>
      <c r="X53" s="73"/>
      <c r="Y53" s="135"/>
      <c r="Z53" s="18"/>
    </row>
    <row r="54" spans="1:26" outlineLevel="1" x14ac:dyDescent="0.2">
      <c r="A54" s="67" t="str">
        <f>IF(A$53="&lt;Field Office&gt;", "Program Staff", CONCATENATE(A$53," Program Staff"))</f>
        <v>Program Staff</v>
      </c>
      <c r="B54" s="453"/>
      <c r="C54" s="446"/>
      <c r="D54" s="169"/>
      <c r="E54" s="79"/>
      <c r="F54" s="72"/>
      <c r="G54" s="73"/>
      <c r="H54" s="370"/>
      <c r="I54" s="160"/>
      <c r="J54" s="72"/>
      <c r="K54" s="73"/>
      <c r="L54" s="260"/>
      <c r="M54" s="160"/>
      <c r="N54" s="72"/>
      <c r="O54" s="73"/>
      <c r="P54" s="260"/>
      <c r="Q54" s="160"/>
      <c r="R54" s="72"/>
      <c r="S54" s="73"/>
      <c r="T54" s="260"/>
      <c r="U54" s="160"/>
      <c r="V54" s="72"/>
      <c r="W54" s="73"/>
      <c r="X54" s="73"/>
      <c r="Y54" s="135"/>
      <c r="Z54" s="18"/>
    </row>
    <row r="55" spans="1:26" outlineLevel="1" x14ac:dyDescent="0.2">
      <c r="A55" s="75"/>
      <c r="B55" s="451" t="s">
        <v>435</v>
      </c>
      <c r="C55" s="80"/>
      <c r="D55" s="169"/>
      <c r="E55" s="161"/>
      <c r="F55" s="70"/>
      <c r="G55" s="77"/>
      <c r="H55" s="371">
        <f t="shared" ref="H55:H60" si="30">ROUND(F55*G55,0)</f>
        <v>0</v>
      </c>
      <c r="I55" s="161"/>
      <c r="J55" s="70"/>
      <c r="K55" s="78">
        <f t="shared" ref="K55:K60" si="31">ROUND(G55*(100%+$M$3),0)</f>
        <v>0</v>
      </c>
      <c r="L55" s="203">
        <f t="shared" ref="L55:L60" si="32">ROUND(J55*K55,0)</f>
        <v>0</v>
      </c>
      <c r="M55" s="161"/>
      <c r="N55" s="70"/>
      <c r="O55" s="78">
        <f t="shared" ref="O55:O60" si="33">ROUND(K55*(100%+$M$3),0)</f>
        <v>0</v>
      </c>
      <c r="P55" s="203">
        <f t="shared" ref="P55:P60" si="34">ROUND(N55*O55,0)</f>
        <v>0</v>
      </c>
      <c r="Q55" s="161"/>
      <c r="R55" s="70"/>
      <c r="S55" s="78">
        <f t="shared" ref="S55:S60" si="35">ROUND(O55*(100%+$M$3),0)</f>
        <v>0</v>
      </c>
      <c r="T55" s="203">
        <f t="shared" ref="T55:T60" si="36">ROUND(R55*S55,0)</f>
        <v>0</v>
      </c>
      <c r="U55" s="161"/>
      <c r="V55" s="70"/>
      <c r="W55" s="78">
        <f t="shared" ref="W55:W60" si="37">ROUND(S55*(100%+$M$3),0)</f>
        <v>0</v>
      </c>
      <c r="X55" s="78">
        <f t="shared" ref="X55:X60" si="38">ROUND(V55*W55,0)</f>
        <v>0</v>
      </c>
      <c r="Y55" s="136">
        <f t="shared" ref="Y55:Y60" si="39">H55+L55+P55+T55+X55</f>
        <v>0</v>
      </c>
      <c r="Z55" s="20"/>
    </row>
    <row r="56" spans="1:26" outlineLevel="1" x14ac:dyDescent="0.2">
      <c r="A56" s="75"/>
      <c r="B56" s="451" t="s">
        <v>435</v>
      </c>
      <c r="C56" s="80"/>
      <c r="D56" s="169"/>
      <c r="E56" s="161"/>
      <c r="F56" s="70"/>
      <c r="G56" s="77"/>
      <c r="H56" s="371">
        <f t="shared" si="30"/>
        <v>0</v>
      </c>
      <c r="I56" s="161"/>
      <c r="J56" s="70"/>
      <c r="K56" s="78">
        <f t="shared" si="31"/>
        <v>0</v>
      </c>
      <c r="L56" s="203">
        <f t="shared" si="32"/>
        <v>0</v>
      </c>
      <c r="M56" s="161"/>
      <c r="N56" s="70"/>
      <c r="O56" s="78">
        <f t="shared" si="33"/>
        <v>0</v>
      </c>
      <c r="P56" s="203">
        <f t="shared" si="34"/>
        <v>0</v>
      </c>
      <c r="Q56" s="161"/>
      <c r="R56" s="70"/>
      <c r="S56" s="78">
        <f t="shared" si="35"/>
        <v>0</v>
      </c>
      <c r="T56" s="203">
        <f t="shared" si="36"/>
        <v>0</v>
      </c>
      <c r="U56" s="161"/>
      <c r="V56" s="70"/>
      <c r="W56" s="78">
        <f t="shared" si="37"/>
        <v>0</v>
      </c>
      <c r="X56" s="78">
        <f t="shared" si="38"/>
        <v>0</v>
      </c>
      <c r="Y56" s="136">
        <f t="shared" si="39"/>
        <v>0</v>
      </c>
      <c r="Z56" s="20"/>
    </row>
    <row r="57" spans="1:26" outlineLevel="1" x14ac:dyDescent="0.2">
      <c r="A57" s="75"/>
      <c r="B57" s="451" t="s">
        <v>435</v>
      </c>
      <c r="C57" s="83"/>
      <c r="D57" s="169"/>
      <c r="E57" s="161"/>
      <c r="F57" s="70"/>
      <c r="G57" s="77"/>
      <c r="H57" s="371">
        <f t="shared" si="30"/>
        <v>0</v>
      </c>
      <c r="I57" s="161"/>
      <c r="J57" s="70"/>
      <c r="K57" s="78">
        <f t="shared" si="31"/>
        <v>0</v>
      </c>
      <c r="L57" s="203">
        <f t="shared" si="32"/>
        <v>0</v>
      </c>
      <c r="M57" s="161"/>
      <c r="N57" s="70"/>
      <c r="O57" s="78">
        <f t="shared" si="33"/>
        <v>0</v>
      </c>
      <c r="P57" s="203">
        <f t="shared" si="34"/>
        <v>0</v>
      </c>
      <c r="Q57" s="161"/>
      <c r="R57" s="70"/>
      <c r="S57" s="78">
        <f t="shared" si="35"/>
        <v>0</v>
      </c>
      <c r="T57" s="203">
        <f t="shared" si="36"/>
        <v>0</v>
      </c>
      <c r="U57" s="161"/>
      <c r="V57" s="70"/>
      <c r="W57" s="78">
        <f t="shared" si="37"/>
        <v>0</v>
      </c>
      <c r="X57" s="78">
        <f t="shared" si="38"/>
        <v>0</v>
      </c>
      <c r="Y57" s="136">
        <f t="shared" si="39"/>
        <v>0</v>
      </c>
      <c r="Z57" s="20"/>
    </row>
    <row r="58" spans="1:26" outlineLevel="1" x14ac:dyDescent="0.2">
      <c r="A58" s="75"/>
      <c r="B58" s="451" t="s">
        <v>435</v>
      </c>
      <c r="C58" s="83"/>
      <c r="D58" s="169"/>
      <c r="E58" s="161"/>
      <c r="F58" s="70"/>
      <c r="G58" s="77"/>
      <c r="H58" s="371">
        <f t="shared" si="30"/>
        <v>0</v>
      </c>
      <c r="I58" s="161"/>
      <c r="J58" s="70"/>
      <c r="K58" s="78">
        <f t="shared" si="31"/>
        <v>0</v>
      </c>
      <c r="L58" s="203">
        <f t="shared" si="32"/>
        <v>0</v>
      </c>
      <c r="M58" s="161"/>
      <c r="N58" s="70"/>
      <c r="O58" s="78">
        <f t="shared" si="33"/>
        <v>0</v>
      </c>
      <c r="P58" s="203">
        <f t="shared" si="34"/>
        <v>0</v>
      </c>
      <c r="Q58" s="161"/>
      <c r="R58" s="70"/>
      <c r="S58" s="78">
        <f t="shared" si="35"/>
        <v>0</v>
      </c>
      <c r="T58" s="203">
        <f t="shared" si="36"/>
        <v>0</v>
      </c>
      <c r="U58" s="161"/>
      <c r="V58" s="70"/>
      <c r="W58" s="78">
        <f t="shared" si="37"/>
        <v>0</v>
      </c>
      <c r="X58" s="78">
        <f t="shared" si="38"/>
        <v>0</v>
      </c>
      <c r="Y58" s="136">
        <f t="shared" si="39"/>
        <v>0</v>
      </c>
      <c r="Z58" s="20"/>
    </row>
    <row r="59" spans="1:26" outlineLevel="1" x14ac:dyDescent="0.2">
      <c r="A59" s="75"/>
      <c r="B59" s="451" t="s">
        <v>435</v>
      </c>
      <c r="C59" s="83"/>
      <c r="D59" s="169"/>
      <c r="E59" s="161"/>
      <c r="F59" s="70"/>
      <c r="G59" s="77"/>
      <c r="H59" s="371">
        <f t="shared" si="30"/>
        <v>0</v>
      </c>
      <c r="I59" s="161"/>
      <c r="J59" s="70"/>
      <c r="K59" s="78">
        <f t="shared" si="31"/>
        <v>0</v>
      </c>
      <c r="L59" s="203">
        <f t="shared" si="32"/>
        <v>0</v>
      </c>
      <c r="M59" s="161"/>
      <c r="N59" s="70"/>
      <c r="O59" s="78">
        <f t="shared" si="33"/>
        <v>0</v>
      </c>
      <c r="P59" s="203">
        <f t="shared" si="34"/>
        <v>0</v>
      </c>
      <c r="Q59" s="161"/>
      <c r="R59" s="70"/>
      <c r="S59" s="78">
        <f t="shared" si="35"/>
        <v>0</v>
      </c>
      <c r="T59" s="203">
        <f t="shared" si="36"/>
        <v>0</v>
      </c>
      <c r="U59" s="161"/>
      <c r="V59" s="70"/>
      <c r="W59" s="78">
        <f t="shared" si="37"/>
        <v>0</v>
      </c>
      <c r="X59" s="78">
        <f t="shared" si="38"/>
        <v>0</v>
      </c>
      <c r="Y59" s="136">
        <f t="shared" si="39"/>
        <v>0</v>
      </c>
      <c r="Z59" s="20"/>
    </row>
    <row r="60" spans="1:26" outlineLevel="1" x14ac:dyDescent="0.2">
      <c r="A60" s="75"/>
      <c r="B60" s="451" t="s">
        <v>435</v>
      </c>
      <c r="C60" s="83"/>
      <c r="D60" s="169"/>
      <c r="E60" s="161"/>
      <c r="F60" s="70"/>
      <c r="G60" s="77"/>
      <c r="H60" s="371">
        <f t="shared" si="30"/>
        <v>0</v>
      </c>
      <c r="I60" s="161"/>
      <c r="J60" s="70"/>
      <c r="K60" s="78">
        <f t="shared" si="31"/>
        <v>0</v>
      </c>
      <c r="L60" s="203">
        <f t="shared" si="32"/>
        <v>0</v>
      </c>
      <c r="M60" s="161"/>
      <c r="N60" s="70"/>
      <c r="O60" s="78">
        <f t="shared" si="33"/>
        <v>0</v>
      </c>
      <c r="P60" s="203">
        <f t="shared" si="34"/>
        <v>0</v>
      </c>
      <c r="Q60" s="161"/>
      <c r="R60" s="70"/>
      <c r="S60" s="78">
        <f t="shared" si="35"/>
        <v>0</v>
      </c>
      <c r="T60" s="203">
        <f t="shared" si="36"/>
        <v>0</v>
      </c>
      <c r="U60" s="161"/>
      <c r="V60" s="70"/>
      <c r="W60" s="78">
        <f t="shared" si="37"/>
        <v>0</v>
      </c>
      <c r="X60" s="78">
        <f t="shared" si="38"/>
        <v>0</v>
      </c>
      <c r="Y60" s="136">
        <f t="shared" si="39"/>
        <v>0</v>
      </c>
      <c r="Z60" s="20"/>
    </row>
    <row r="61" spans="1:26" outlineLevel="1" x14ac:dyDescent="0.2">
      <c r="A61" s="75"/>
      <c r="B61" s="456"/>
      <c r="C61" s="83"/>
      <c r="D61" s="169"/>
      <c r="E61" s="161"/>
      <c r="F61" s="70"/>
      <c r="G61" s="77"/>
      <c r="H61" s="370"/>
      <c r="I61" s="161"/>
      <c r="J61" s="70"/>
      <c r="K61" s="73"/>
      <c r="L61" s="260"/>
      <c r="M61" s="161"/>
      <c r="N61" s="70"/>
      <c r="O61" s="73"/>
      <c r="P61" s="260"/>
      <c r="Q61" s="161"/>
      <c r="R61" s="70"/>
      <c r="S61" s="73"/>
      <c r="T61" s="260"/>
      <c r="U61" s="161"/>
      <c r="V61" s="70"/>
      <c r="W61" s="73"/>
      <c r="X61" s="73"/>
      <c r="Y61" s="135"/>
      <c r="Z61" s="20"/>
    </row>
    <row r="62" spans="1:26" outlineLevel="1" x14ac:dyDescent="0.2">
      <c r="A62" s="67" t="str">
        <f>IF(A$53="&lt;Field Office&gt;", "Operational Staff", CONCATENATE(A$53," Operational Staff"))</f>
        <v>Operational Staff</v>
      </c>
      <c r="B62" s="453"/>
      <c r="C62" s="446"/>
      <c r="D62" s="169"/>
      <c r="E62" s="74"/>
      <c r="F62" s="72"/>
      <c r="G62" s="73"/>
      <c r="H62" s="370"/>
      <c r="I62" s="160"/>
      <c r="J62" s="72"/>
      <c r="K62" s="73"/>
      <c r="L62" s="260"/>
      <c r="M62" s="160"/>
      <c r="N62" s="72"/>
      <c r="O62" s="73"/>
      <c r="P62" s="260"/>
      <c r="Q62" s="160"/>
      <c r="R62" s="72"/>
      <c r="S62" s="73"/>
      <c r="T62" s="260"/>
      <c r="U62" s="160"/>
      <c r="V62" s="72"/>
      <c r="W62" s="73"/>
      <c r="X62" s="73"/>
      <c r="Y62" s="135"/>
      <c r="Z62" s="18"/>
    </row>
    <row r="63" spans="1:26" outlineLevel="1" x14ac:dyDescent="0.2">
      <c r="A63" s="75"/>
      <c r="B63" s="451" t="s">
        <v>435</v>
      </c>
      <c r="C63" s="80"/>
      <c r="D63" s="169"/>
      <c r="E63" s="161"/>
      <c r="F63" s="70"/>
      <c r="G63" s="77"/>
      <c r="H63" s="371">
        <f>ROUND(F63*G63,0)</f>
        <v>0</v>
      </c>
      <c r="I63" s="161"/>
      <c r="J63" s="70"/>
      <c r="K63" s="78">
        <f t="shared" ref="K63:K70" si="40">ROUND(G63*(100%+$M$3),0)</f>
        <v>0</v>
      </c>
      <c r="L63" s="203">
        <f>ROUND(J63*K63,0)</f>
        <v>0</v>
      </c>
      <c r="M63" s="161"/>
      <c r="N63" s="70"/>
      <c r="O63" s="78">
        <f t="shared" ref="O63:O70" si="41">ROUND(K63*(100%+$M$3),0)</f>
        <v>0</v>
      </c>
      <c r="P63" s="203">
        <f>ROUND(N63*O63,0)</f>
        <v>0</v>
      </c>
      <c r="Q63" s="161"/>
      <c r="R63" s="70"/>
      <c r="S63" s="78">
        <f t="shared" ref="S63:S70" si="42">ROUND(O63*(100%+$M$3),0)</f>
        <v>0</v>
      </c>
      <c r="T63" s="203">
        <f>ROUND(R63*S63,0)</f>
        <v>0</v>
      </c>
      <c r="U63" s="161"/>
      <c r="V63" s="70"/>
      <c r="W63" s="78">
        <f t="shared" ref="W63:W70" si="43">ROUND(S63*(100%+$M$3),0)</f>
        <v>0</v>
      </c>
      <c r="X63" s="78">
        <f>ROUND(V63*W63,0)</f>
        <v>0</v>
      </c>
      <c r="Y63" s="136">
        <f t="shared" ref="Y63:Y70" si="44">H63+L63+P63+T63+X63</f>
        <v>0</v>
      </c>
      <c r="Z63" s="19"/>
    </row>
    <row r="64" spans="1:26" outlineLevel="1" x14ac:dyDescent="0.2">
      <c r="A64" s="75"/>
      <c r="B64" s="451" t="s">
        <v>435</v>
      </c>
      <c r="C64" s="80"/>
      <c r="D64" s="169"/>
      <c r="E64" s="161"/>
      <c r="F64" s="70"/>
      <c r="G64" s="77"/>
      <c r="H64" s="371">
        <f t="shared" ref="H64:H70" si="45">ROUND(F64*G64,0)</f>
        <v>0</v>
      </c>
      <c r="I64" s="161"/>
      <c r="J64" s="70"/>
      <c r="K64" s="78">
        <f t="shared" si="40"/>
        <v>0</v>
      </c>
      <c r="L64" s="203">
        <f t="shared" ref="L64:L70" si="46">ROUND(J64*K64,0)</f>
        <v>0</v>
      </c>
      <c r="M64" s="161"/>
      <c r="N64" s="70"/>
      <c r="O64" s="78">
        <f t="shared" si="41"/>
        <v>0</v>
      </c>
      <c r="P64" s="203">
        <f t="shared" ref="P64:P70" si="47">ROUND(N64*O64,0)</f>
        <v>0</v>
      </c>
      <c r="Q64" s="161"/>
      <c r="R64" s="70"/>
      <c r="S64" s="78">
        <f t="shared" si="42"/>
        <v>0</v>
      </c>
      <c r="T64" s="203">
        <f t="shared" ref="T64:T70" si="48">ROUND(R64*S64,0)</f>
        <v>0</v>
      </c>
      <c r="U64" s="161"/>
      <c r="V64" s="70"/>
      <c r="W64" s="78">
        <f t="shared" si="43"/>
        <v>0</v>
      </c>
      <c r="X64" s="78">
        <f t="shared" ref="X64:X70" si="49">ROUND(V64*W64,0)</f>
        <v>0</v>
      </c>
      <c r="Y64" s="136">
        <f t="shared" si="44"/>
        <v>0</v>
      </c>
      <c r="Z64" s="19"/>
    </row>
    <row r="65" spans="1:26" outlineLevel="1" x14ac:dyDescent="0.2">
      <c r="A65" s="75"/>
      <c r="B65" s="451" t="s">
        <v>435</v>
      </c>
      <c r="C65" s="80"/>
      <c r="D65" s="169"/>
      <c r="E65" s="161"/>
      <c r="F65" s="70"/>
      <c r="G65" s="77"/>
      <c r="H65" s="371">
        <f t="shared" si="45"/>
        <v>0</v>
      </c>
      <c r="I65" s="161"/>
      <c r="J65" s="70"/>
      <c r="K65" s="78">
        <f t="shared" si="40"/>
        <v>0</v>
      </c>
      <c r="L65" s="203">
        <f t="shared" si="46"/>
        <v>0</v>
      </c>
      <c r="M65" s="161"/>
      <c r="N65" s="70"/>
      <c r="O65" s="78">
        <f t="shared" si="41"/>
        <v>0</v>
      </c>
      <c r="P65" s="203">
        <f t="shared" si="47"/>
        <v>0</v>
      </c>
      <c r="Q65" s="161"/>
      <c r="R65" s="70"/>
      <c r="S65" s="78">
        <f t="shared" si="42"/>
        <v>0</v>
      </c>
      <c r="T65" s="203">
        <f t="shared" si="48"/>
        <v>0</v>
      </c>
      <c r="U65" s="161"/>
      <c r="V65" s="70"/>
      <c r="W65" s="78">
        <f t="shared" si="43"/>
        <v>0</v>
      </c>
      <c r="X65" s="78">
        <f t="shared" si="49"/>
        <v>0</v>
      </c>
      <c r="Y65" s="136">
        <f t="shared" si="44"/>
        <v>0</v>
      </c>
      <c r="Z65" s="19"/>
    </row>
    <row r="66" spans="1:26" outlineLevel="1" x14ac:dyDescent="0.2">
      <c r="A66" s="75"/>
      <c r="B66" s="451" t="s">
        <v>435</v>
      </c>
      <c r="C66" s="83"/>
      <c r="D66" s="169"/>
      <c r="E66" s="161"/>
      <c r="F66" s="70"/>
      <c r="G66" s="77"/>
      <c r="H66" s="371">
        <f t="shared" si="45"/>
        <v>0</v>
      </c>
      <c r="I66" s="161"/>
      <c r="J66" s="70"/>
      <c r="K66" s="78">
        <f t="shared" si="40"/>
        <v>0</v>
      </c>
      <c r="L66" s="203">
        <f t="shared" si="46"/>
        <v>0</v>
      </c>
      <c r="M66" s="161"/>
      <c r="N66" s="70"/>
      <c r="O66" s="78">
        <f t="shared" si="41"/>
        <v>0</v>
      </c>
      <c r="P66" s="203">
        <f t="shared" si="47"/>
        <v>0</v>
      </c>
      <c r="Q66" s="161"/>
      <c r="R66" s="70"/>
      <c r="S66" s="78">
        <f t="shared" si="42"/>
        <v>0</v>
      </c>
      <c r="T66" s="203">
        <f t="shared" si="48"/>
        <v>0</v>
      </c>
      <c r="U66" s="161"/>
      <c r="V66" s="70"/>
      <c r="W66" s="78">
        <f t="shared" si="43"/>
        <v>0</v>
      </c>
      <c r="X66" s="78">
        <f t="shared" si="49"/>
        <v>0</v>
      </c>
      <c r="Y66" s="136">
        <f t="shared" si="44"/>
        <v>0</v>
      </c>
      <c r="Z66" s="20"/>
    </row>
    <row r="67" spans="1:26" outlineLevel="1" x14ac:dyDescent="0.2">
      <c r="A67" s="75"/>
      <c r="B67" s="451" t="s">
        <v>435</v>
      </c>
      <c r="C67" s="80"/>
      <c r="D67" s="169"/>
      <c r="E67" s="161"/>
      <c r="F67" s="70"/>
      <c r="G67" s="77"/>
      <c r="H67" s="371">
        <f t="shared" si="45"/>
        <v>0</v>
      </c>
      <c r="I67" s="161"/>
      <c r="J67" s="70"/>
      <c r="K67" s="78">
        <f t="shared" si="40"/>
        <v>0</v>
      </c>
      <c r="L67" s="203">
        <f t="shared" si="46"/>
        <v>0</v>
      </c>
      <c r="M67" s="161"/>
      <c r="N67" s="70"/>
      <c r="O67" s="78">
        <f t="shared" si="41"/>
        <v>0</v>
      </c>
      <c r="P67" s="203">
        <f t="shared" si="47"/>
        <v>0</v>
      </c>
      <c r="Q67" s="161"/>
      <c r="R67" s="70"/>
      <c r="S67" s="78">
        <f t="shared" si="42"/>
        <v>0</v>
      </c>
      <c r="T67" s="203">
        <f t="shared" si="48"/>
        <v>0</v>
      </c>
      <c r="U67" s="161"/>
      <c r="V67" s="70"/>
      <c r="W67" s="78">
        <f t="shared" si="43"/>
        <v>0</v>
      </c>
      <c r="X67" s="78">
        <f t="shared" si="49"/>
        <v>0</v>
      </c>
      <c r="Y67" s="136">
        <f t="shared" si="44"/>
        <v>0</v>
      </c>
      <c r="Z67" s="19"/>
    </row>
    <row r="68" spans="1:26" outlineLevel="1" x14ac:dyDescent="0.2">
      <c r="A68" s="75"/>
      <c r="B68" s="451" t="s">
        <v>435</v>
      </c>
      <c r="C68" s="80"/>
      <c r="D68" s="169"/>
      <c r="E68" s="161"/>
      <c r="F68" s="70"/>
      <c r="G68" s="77"/>
      <c r="H68" s="371">
        <f t="shared" si="45"/>
        <v>0</v>
      </c>
      <c r="I68" s="161"/>
      <c r="J68" s="70"/>
      <c r="K68" s="78">
        <f t="shared" si="40"/>
        <v>0</v>
      </c>
      <c r="L68" s="203">
        <f t="shared" si="46"/>
        <v>0</v>
      </c>
      <c r="M68" s="161"/>
      <c r="N68" s="70"/>
      <c r="O68" s="78">
        <f t="shared" si="41"/>
        <v>0</v>
      </c>
      <c r="P68" s="203">
        <f t="shared" si="47"/>
        <v>0</v>
      </c>
      <c r="Q68" s="161"/>
      <c r="R68" s="70"/>
      <c r="S68" s="78">
        <f t="shared" si="42"/>
        <v>0</v>
      </c>
      <c r="T68" s="203">
        <f t="shared" si="48"/>
        <v>0</v>
      </c>
      <c r="U68" s="161"/>
      <c r="V68" s="70"/>
      <c r="W68" s="78">
        <f t="shared" si="43"/>
        <v>0</v>
      </c>
      <c r="X68" s="78">
        <f t="shared" si="49"/>
        <v>0</v>
      </c>
      <c r="Y68" s="136">
        <f t="shared" si="44"/>
        <v>0</v>
      </c>
      <c r="Z68" s="22"/>
    </row>
    <row r="69" spans="1:26" outlineLevel="1" x14ac:dyDescent="0.2">
      <c r="A69" s="75"/>
      <c r="B69" s="451" t="s">
        <v>435</v>
      </c>
      <c r="C69" s="80"/>
      <c r="D69" s="169"/>
      <c r="E69" s="161"/>
      <c r="F69" s="70"/>
      <c r="G69" s="77"/>
      <c r="H69" s="371">
        <f t="shared" si="45"/>
        <v>0</v>
      </c>
      <c r="I69" s="161"/>
      <c r="J69" s="70"/>
      <c r="K69" s="78">
        <f t="shared" si="40"/>
        <v>0</v>
      </c>
      <c r="L69" s="203">
        <f t="shared" si="46"/>
        <v>0</v>
      </c>
      <c r="M69" s="161"/>
      <c r="N69" s="70"/>
      <c r="O69" s="78">
        <f t="shared" si="41"/>
        <v>0</v>
      </c>
      <c r="P69" s="203">
        <f t="shared" si="47"/>
        <v>0</v>
      </c>
      <c r="Q69" s="161"/>
      <c r="R69" s="70"/>
      <c r="S69" s="78">
        <f t="shared" si="42"/>
        <v>0</v>
      </c>
      <c r="T69" s="203">
        <f t="shared" si="48"/>
        <v>0</v>
      </c>
      <c r="U69" s="161"/>
      <c r="V69" s="70"/>
      <c r="W69" s="78">
        <f t="shared" si="43"/>
        <v>0</v>
      </c>
      <c r="X69" s="78">
        <f t="shared" si="49"/>
        <v>0</v>
      </c>
      <c r="Y69" s="136">
        <f t="shared" si="44"/>
        <v>0</v>
      </c>
      <c r="Z69" s="19"/>
    </row>
    <row r="70" spans="1:26" outlineLevel="1" x14ac:dyDescent="0.2">
      <c r="A70" s="75"/>
      <c r="B70" s="451" t="s">
        <v>435</v>
      </c>
      <c r="C70" s="80"/>
      <c r="D70" s="169"/>
      <c r="E70" s="161"/>
      <c r="F70" s="70"/>
      <c r="G70" s="77"/>
      <c r="H70" s="371">
        <f t="shared" si="45"/>
        <v>0</v>
      </c>
      <c r="I70" s="161"/>
      <c r="J70" s="70"/>
      <c r="K70" s="78">
        <f t="shared" si="40"/>
        <v>0</v>
      </c>
      <c r="L70" s="203">
        <f t="shared" si="46"/>
        <v>0</v>
      </c>
      <c r="M70" s="161"/>
      <c r="N70" s="70"/>
      <c r="O70" s="78">
        <f t="shared" si="41"/>
        <v>0</v>
      </c>
      <c r="P70" s="203">
        <f t="shared" si="47"/>
        <v>0</v>
      </c>
      <c r="Q70" s="161"/>
      <c r="R70" s="70"/>
      <c r="S70" s="78">
        <f t="shared" si="42"/>
        <v>0</v>
      </c>
      <c r="T70" s="203">
        <f t="shared" si="48"/>
        <v>0</v>
      </c>
      <c r="U70" s="161"/>
      <c r="V70" s="70"/>
      <c r="W70" s="78">
        <f t="shared" si="43"/>
        <v>0</v>
      </c>
      <c r="X70" s="78">
        <f t="shared" si="49"/>
        <v>0</v>
      </c>
      <c r="Y70" s="136">
        <f t="shared" si="44"/>
        <v>0</v>
      </c>
      <c r="Z70" s="20"/>
    </row>
    <row r="71" spans="1:26" outlineLevel="1" x14ac:dyDescent="0.2">
      <c r="A71" s="80"/>
      <c r="B71" s="80"/>
      <c r="C71" s="178"/>
      <c r="D71" s="179"/>
      <c r="E71" s="79"/>
      <c r="F71" s="70"/>
      <c r="G71" s="77"/>
      <c r="H71" s="370"/>
      <c r="I71" s="161"/>
      <c r="J71" s="70"/>
      <c r="K71" s="73"/>
      <c r="L71" s="260"/>
      <c r="M71" s="161"/>
      <c r="N71" s="70"/>
      <c r="O71" s="73"/>
      <c r="P71" s="260"/>
      <c r="Q71" s="161"/>
      <c r="R71" s="70"/>
      <c r="S71" s="73"/>
      <c r="T71" s="260"/>
      <c r="U71" s="161"/>
      <c r="V71" s="70"/>
      <c r="W71" s="73"/>
      <c r="X71" s="73"/>
      <c r="Y71" s="135"/>
      <c r="Z71" s="10"/>
    </row>
    <row r="72" spans="1:26" s="3" customFormat="1" outlineLevel="1" x14ac:dyDescent="0.2">
      <c r="A72" s="111" t="s">
        <v>84</v>
      </c>
      <c r="B72" s="111"/>
      <c r="C72" s="192"/>
      <c r="D72" s="193"/>
      <c r="E72" s="115"/>
      <c r="F72" s="112"/>
      <c r="G72" s="113"/>
      <c r="H72" s="372">
        <f>SUM(H31:H71)</f>
        <v>0</v>
      </c>
      <c r="I72" s="187"/>
      <c r="J72" s="112"/>
      <c r="K72" s="113"/>
      <c r="L72" s="261">
        <f>SUM(L31:L71)</f>
        <v>0</v>
      </c>
      <c r="M72" s="187"/>
      <c r="N72" s="112"/>
      <c r="O72" s="113"/>
      <c r="P72" s="261">
        <f>SUM(P31:P71)</f>
        <v>0</v>
      </c>
      <c r="Q72" s="187"/>
      <c r="R72" s="112"/>
      <c r="S72" s="113"/>
      <c r="T72" s="261">
        <f>SUM(T31:T71)</f>
        <v>0</v>
      </c>
      <c r="U72" s="187"/>
      <c r="V72" s="112"/>
      <c r="W72" s="113"/>
      <c r="X72" s="114">
        <f>SUM(X31:X71)</f>
        <v>0</v>
      </c>
      <c r="Y72" s="137">
        <f>SUM(Y31:Y71)</f>
        <v>0</v>
      </c>
      <c r="Z72" s="21" t="str">
        <f>IF(SUM(H72,L72,P72,T72,X72)=Y72,"Ties", "Doesn't Foot")</f>
        <v>Ties</v>
      </c>
    </row>
    <row r="73" spans="1:26" outlineLevel="1" x14ac:dyDescent="0.2">
      <c r="A73" s="84"/>
      <c r="B73" s="84"/>
      <c r="C73" s="171"/>
      <c r="D73" s="172"/>
      <c r="E73" s="88"/>
      <c r="F73" s="85"/>
      <c r="G73" s="86"/>
      <c r="H73" s="374"/>
      <c r="I73" s="162"/>
      <c r="J73" s="85"/>
      <c r="K73" s="86"/>
      <c r="L73" s="266"/>
      <c r="M73" s="162"/>
      <c r="N73" s="85"/>
      <c r="O73" s="86"/>
      <c r="P73" s="266"/>
      <c r="Q73" s="162"/>
      <c r="R73" s="85"/>
      <c r="S73" s="86"/>
      <c r="T73" s="266"/>
      <c r="U73" s="162"/>
      <c r="V73" s="85"/>
      <c r="W73" s="86"/>
      <c r="X73" s="87"/>
      <c r="Y73" s="139"/>
      <c r="Z73" s="11"/>
    </row>
    <row r="74" spans="1:26" s="3" customFormat="1" ht="13.5" thickBot="1" x14ac:dyDescent="0.25">
      <c r="A74" s="44" t="s">
        <v>85</v>
      </c>
      <c r="B74" s="44"/>
      <c r="C74" s="173"/>
      <c r="D74" s="174"/>
      <c r="E74" s="48"/>
      <c r="F74" s="45"/>
      <c r="G74" s="46"/>
      <c r="H74" s="375">
        <f>H30+H72</f>
        <v>0</v>
      </c>
      <c r="I74" s="163"/>
      <c r="J74" s="45"/>
      <c r="K74" s="46"/>
      <c r="L74" s="251">
        <f>L30+L72</f>
        <v>0</v>
      </c>
      <c r="M74" s="163"/>
      <c r="N74" s="45"/>
      <c r="O74" s="46"/>
      <c r="P74" s="251">
        <f>P30+P72</f>
        <v>0</v>
      </c>
      <c r="Q74" s="163"/>
      <c r="R74" s="45"/>
      <c r="S74" s="46"/>
      <c r="T74" s="251">
        <f>T30+T72</f>
        <v>0</v>
      </c>
      <c r="U74" s="163"/>
      <c r="V74" s="45"/>
      <c r="W74" s="46"/>
      <c r="X74" s="47">
        <f>X30+X72</f>
        <v>0</v>
      </c>
      <c r="Y74" s="140">
        <f>Y30+Y72</f>
        <v>0</v>
      </c>
      <c r="Z74" t="str">
        <f>IF(SUM(H74,L74,P74,T74,X74)=Y74,"Ties", "ERROR")</f>
        <v>Ties</v>
      </c>
    </row>
    <row r="75" spans="1:26" s="319" customFormat="1" ht="13.5" thickBot="1" x14ac:dyDescent="0.25">
      <c r="A75" s="315"/>
      <c r="B75" s="315"/>
      <c r="C75" s="316"/>
      <c r="D75" s="316"/>
      <c r="E75" s="317"/>
      <c r="F75" s="316"/>
      <c r="G75" s="316"/>
      <c r="H75" s="376"/>
      <c r="I75" s="317"/>
      <c r="J75" s="316"/>
      <c r="K75" s="316"/>
      <c r="L75" s="318"/>
      <c r="M75" s="317"/>
      <c r="N75" s="316"/>
      <c r="O75" s="316"/>
      <c r="P75" s="318"/>
      <c r="Q75" s="317"/>
      <c r="R75" s="316"/>
      <c r="S75" s="316"/>
      <c r="T75" s="318"/>
      <c r="U75" s="317"/>
      <c r="V75" s="316"/>
      <c r="W75" s="316"/>
      <c r="X75" s="318"/>
      <c r="Y75" s="318"/>
      <c r="Z75"/>
    </row>
    <row r="76" spans="1:26" s="1" customFormat="1" outlineLevel="1" x14ac:dyDescent="0.2">
      <c r="A76" s="41" t="s">
        <v>36</v>
      </c>
      <c r="B76" s="41"/>
      <c r="C76" s="40"/>
      <c r="D76" s="40"/>
      <c r="E76" s="29"/>
      <c r="F76" s="30"/>
      <c r="G76" s="31"/>
      <c r="H76" s="367"/>
      <c r="I76" s="29"/>
      <c r="J76" s="30"/>
      <c r="K76" s="31"/>
      <c r="L76" s="32"/>
      <c r="M76" s="29"/>
      <c r="N76" s="30"/>
      <c r="O76" s="31"/>
      <c r="P76" s="32"/>
      <c r="Q76" s="29"/>
      <c r="R76" s="30"/>
      <c r="S76" s="31"/>
      <c r="T76" s="32"/>
      <c r="U76" s="29"/>
      <c r="V76" s="30"/>
      <c r="W76" s="31"/>
      <c r="X76" s="32"/>
      <c r="Y76" s="32"/>
      <c r="Z76"/>
    </row>
    <row r="77" spans="1:26" outlineLevel="1" x14ac:dyDescent="0.2">
      <c r="A77" s="89"/>
      <c r="B77" s="457"/>
      <c r="C77" s="164"/>
      <c r="D77" s="165"/>
      <c r="E77" s="268"/>
      <c r="F77" s="269"/>
      <c r="G77" s="91"/>
      <c r="H77" s="377"/>
      <c r="I77" s="159"/>
      <c r="J77" s="343"/>
      <c r="K77" s="91"/>
      <c r="L77" s="249"/>
      <c r="M77" s="159"/>
      <c r="N77" s="90"/>
      <c r="O77" s="91"/>
      <c r="P77" s="249"/>
      <c r="Q77" s="159"/>
      <c r="R77" s="90"/>
      <c r="S77" s="91"/>
      <c r="T77" s="249"/>
      <c r="U77" s="159"/>
      <c r="V77" s="90"/>
      <c r="W77" s="91"/>
      <c r="X77" s="91"/>
      <c r="Y77" s="141"/>
    </row>
    <row r="78" spans="1:26" outlineLevel="1" x14ac:dyDescent="0.2">
      <c r="A78" s="75"/>
      <c r="B78" s="459" t="s">
        <v>439</v>
      </c>
      <c r="C78" s="168"/>
      <c r="D78" s="267"/>
      <c r="E78" s="270"/>
      <c r="F78" s="272"/>
      <c r="G78" s="78">
        <f>H72</f>
        <v>0</v>
      </c>
      <c r="H78" s="371">
        <f>ROUND(F78*G78,0)</f>
        <v>0</v>
      </c>
      <c r="I78" s="270"/>
      <c r="J78" s="272"/>
      <c r="K78" s="78">
        <f>L72</f>
        <v>0</v>
      </c>
      <c r="L78" s="203">
        <f>ROUND(J78*K78,0)</f>
        <v>0</v>
      </c>
      <c r="M78" s="270"/>
      <c r="N78" s="320"/>
      <c r="O78" s="78">
        <f>P72</f>
        <v>0</v>
      </c>
      <c r="P78" s="203">
        <f>ROUND(N78*O78,0)</f>
        <v>0</v>
      </c>
      <c r="Q78" s="270"/>
      <c r="R78" s="320"/>
      <c r="S78" s="78">
        <f>T72</f>
        <v>0</v>
      </c>
      <c r="T78" s="203">
        <f>ROUND(R78*S78,0)</f>
        <v>0</v>
      </c>
      <c r="U78" s="270"/>
      <c r="V78" s="93"/>
      <c r="W78" s="78">
        <f>X72</f>
        <v>0</v>
      </c>
      <c r="X78" s="78">
        <f>ROUND(V78*W78,0)</f>
        <v>0</v>
      </c>
      <c r="Y78" s="136">
        <f>H78+L78+P78+T78+X78</f>
        <v>0</v>
      </c>
    </row>
    <row r="79" spans="1:26" outlineLevel="1" x14ac:dyDescent="0.2">
      <c r="A79" s="75"/>
      <c r="B79" s="459" t="s">
        <v>439</v>
      </c>
      <c r="C79" s="168"/>
      <c r="D79" s="267"/>
      <c r="E79" s="270"/>
      <c r="F79" s="272"/>
      <c r="G79" s="78">
        <f>H72</f>
        <v>0</v>
      </c>
      <c r="H79" s="371">
        <f t="shared" ref="H79:H91" si="50">ROUND(F79*G79,0)</f>
        <v>0</v>
      </c>
      <c r="I79" s="270"/>
      <c r="J79" s="272"/>
      <c r="K79" s="78">
        <f>L72</f>
        <v>0</v>
      </c>
      <c r="L79" s="203">
        <f>ROUND(J79*K79,0)</f>
        <v>0</v>
      </c>
      <c r="M79" s="270"/>
      <c r="N79" s="320"/>
      <c r="O79" s="78">
        <f>P72</f>
        <v>0</v>
      </c>
      <c r="P79" s="203">
        <f t="shared" ref="P79:P91" si="51">ROUND(N79*O79,0)</f>
        <v>0</v>
      </c>
      <c r="Q79" s="270"/>
      <c r="R79" s="320"/>
      <c r="S79" s="78">
        <f>T72</f>
        <v>0</v>
      </c>
      <c r="T79" s="203">
        <f t="shared" ref="T79:T91" si="52">ROUND(R79*S79,0)</f>
        <v>0</v>
      </c>
      <c r="U79" s="270"/>
      <c r="V79" s="93"/>
      <c r="W79" s="78">
        <f>X72</f>
        <v>0</v>
      </c>
      <c r="X79" s="78">
        <f t="shared" ref="X79:X91" si="53">ROUND(V79*W79,0)</f>
        <v>0</v>
      </c>
      <c r="Y79" s="136">
        <f t="shared" ref="Y79:Y91" si="54">H79+L79+P79+T79+X79</f>
        <v>0</v>
      </c>
    </row>
    <row r="80" spans="1:26" outlineLevel="1" x14ac:dyDescent="0.2">
      <c r="A80" s="75"/>
      <c r="B80" s="459" t="s">
        <v>439</v>
      </c>
      <c r="C80" s="168"/>
      <c r="D80" s="267"/>
      <c r="E80" s="270"/>
      <c r="F80" s="272"/>
      <c r="G80" s="274">
        <f>H30</f>
        <v>0</v>
      </c>
      <c r="H80" s="371">
        <f t="shared" si="50"/>
        <v>0</v>
      </c>
      <c r="I80" s="270"/>
      <c r="J80" s="272"/>
      <c r="K80" s="274">
        <f>L30</f>
        <v>0</v>
      </c>
      <c r="L80" s="203">
        <f>ROUND(J80*K80,0)</f>
        <v>0</v>
      </c>
      <c r="M80" s="270"/>
      <c r="N80" s="330"/>
      <c r="O80" s="274">
        <f>P30</f>
        <v>0</v>
      </c>
      <c r="P80" s="203">
        <f t="shared" si="51"/>
        <v>0</v>
      </c>
      <c r="Q80" s="270"/>
      <c r="R80" s="320"/>
      <c r="S80" s="274">
        <f>T30</f>
        <v>0</v>
      </c>
      <c r="T80" s="203">
        <f t="shared" si="52"/>
        <v>0</v>
      </c>
      <c r="U80" s="270"/>
      <c r="V80" s="93"/>
      <c r="W80" s="274">
        <f>X30</f>
        <v>0</v>
      </c>
      <c r="X80" s="78">
        <f t="shared" si="53"/>
        <v>0</v>
      </c>
      <c r="Y80" s="136">
        <f t="shared" si="54"/>
        <v>0</v>
      </c>
    </row>
    <row r="81" spans="1:26" outlineLevel="1" x14ac:dyDescent="0.2">
      <c r="A81" s="75"/>
      <c r="B81" s="459" t="s">
        <v>439</v>
      </c>
      <c r="C81" s="168"/>
      <c r="D81" s="267"/>
      <c r="E81" s="270"/>
      <c r="F81" s="281"/>
      <c r="G81" s="278"/>
      <c r="H81" s="371">
        <f t="shared" si="50"/>
        <v>0</v>
      </c>
      <c r="I81" s="270"/>
      <c r="J81" s="42"/>
      <c r="K81" s="278"/>
      <c r="L81" s="203">
        <f>ROUND(J81*K81,0)</f>
        <v>0</v>
      </c>
      <c r="M81" s="270"/>
      <c r="N81" s="271"/>
      <c r="O81" s="278"/>
      <c r="P81" s="203">
        <f t="shared" si="51"/>
        <v>0</v>
      </c>
      <c r="Q81" s="270"/>
      <c r="R81" s="70"/>
      <c r="S81" s="77"/>
      <c r="T81" s="203">
        <f t="shared" si="52"/>
        <v>0</v>
      </c>
      <c r="U81" s="270"/>
      <c r="V81" s="70"/>
      <c r="W81" s="77"/>
      <c r="X81" s="78">
        <f t="shared" si="53"/>
        <v>0</v>
      </c>
      <c r="Y81" s="136">
        <f t="shared" si="54"/>
        <v>0</v>
      </c>
    </row>
    <row r="82" spans="1:26" outlineLevel="1" x14ac:dyDescent="0.2">
      <c r="A82" s="75"/>
      <c r="B82" s="459" t="s">
        <v>439</v>
      </c>
      <c r="C82" s="168"/>
      <c r="D82" s="267"/>
      <c r="E82" s="270"/>
      <c r="F82" s="271"/>
      <c r="G82" s="278"/>
      <c r="H82" s="371">
        <f t="shared" si="50"/>
        <v>0</v>
      </c>
      <c r="I82" s="270"/>
      <c r="J82" s="271"/>
      <c r="K82" s="278"/>
      <c r="L82" s="203">
        <f t="shared" ref="L82:L91" si="55">ROUND(J82*K82,0)</f>
        <v>0</v>
      </c>
      <c r="M82" s="270"/>
      <c r="N82" s="271"/>
      <c r="O82" s="278"/>
      <c r="P82" s="203">
        <f t="shared" si="51"/>
        <v>0</v>
      </c>
      <c r="Q82" s="270"/>
      <c r="R82" s="70"/>
      <c r="S82" s="77"/>
      <c r="T82" s="203">
        <f t="shared" si="52"/>
        <v>0</v>
      </c>
      <c r="U82" s="270"/>
      <c r="V82" s="70"/>
      <c r="W82" s="77"/>
      <c r="X82" s="78">
        <f t="shared" si="53"/>
        <v>0</v>
      </c>
      <c r="Y82" s="136">
        <f t="shared" si="54"/>
        <v>0</v>
      </c>
    </row>
    <row r="83" spans="1:26" outlineLevel="1" x14ac:dyDescent="0.2">
      <c r="A83" s="75"/>
      <c r="B83" s="459" t="s">
        <v>439</v>
      </c>
      <c r="C83" s="168"/>
      <c r="D83" s="267"/>
      <c r="E83" s="270"/>
      <c r="F83" s="271"/>
      <c r="G83" s="278"/>
      <c r="H83" s="371">
        <f t="shared" si="50"/>
        <v>0</v>
      </c>
      <c r="I83" s="270"/>
      <c r="J83" s="271"/>
      <c r="K83" s="278"/>
      <c r="L83" s="203">
        <f>ROUND(J83*K83,0)</f>
        <v>0</v>
      </c>
      <c r="M83" s="270"/>
      <c r="N83" s="271"/>
      <c r="O83" s="278"/>
      <c r="P83" s="203">
        <f t="shared" si="51"/>
        <v>0</v>
      </c>
      <c r="Q83" s="270"/>
      <c r="R83" s="70"/>
      <c r="S83" s="77"/>
      <c r="T83" s="203">
        <f t="shared" si="52"/>
        <v>0</v>
      </c>
      <c r="U83" s="270"/>
      <c r="V83" s="70"/>
      <c r="W83" s="77"/>
      <c r="X83" s="78">
        <f t="shared" si="53"/>
        <v>0</v>
      </c>
      <c r="Y83" s="136">
        <f t="shared" si="54"/>
        <v>0</v>
      </c>
    </row>
    <row r="84" spans="1:26" outlineLevel="1" x14ac:dyDescent="0.2">
      <c r="A84" s="75"/>
      <c r="B84" s="459" t="s">
        <v>439</v>
      </c>
      <c r="C84" s="168"/>
      <c r="D84" s="267"/>
      <c r="E84" s="270"/>
      <c r="F84" s="42"/>
      <c r="G84" s="278"/>
      <c r="H84" s="371">
        <f t="shared" si="50"/>
        <v>0</v>
      </c>
      <c r="I84" s="270"/>
      <c r="J84" s="42"/>
      <c r="K84" s="278"/>
      <c r="L84" s="203">
        <f t="shared" si="55"/>
        <v>0</v>
      </c>
      <c r="M84" s="270"/>
      <c r="N84" s="42"/>
      <c r="O84" s="278"/>
      <c r="P84" s="203">
        <f t="shared" si="51"/>
        <v>0</v>
      </c>
      <c r="Q84" s="270"/>
      <c r="R84" s="72"/>
      <c r="S84" s="77"/>
      <c r="T84" s="203">
        <f t="shared" si="52"/>
        <v>0</v>
      </c>
      <c r="U84" s="270"/>
      <c r="V84" s="72"/>
      <c r="W84" s="77"/>
      <c r="X84" s="78">
        <f t="shared" si="53"/>
        <v>0</v>
      </c>
      <c r="Y84" s="136">
        <f t="shared" si="54"/>
        <v>0</v>
      </c>
    </row>
    <row r="85" spans="1:26" outlineLevel="1" x14ac:dyDescent="0.2">
      <c r="A85" s="75"/>
      <c r="B85" s="459" t="s">
        <v>439</v>
      </c>
      <c r="C85" s="168"/>
      <c r="D85" s="267"/>
      <c r="E85" s="270"/>
      <c r="F85" s="43"/>
      <c r="G85" s="279"/>
      <c r="H85" s="371">
        <f t="shared" si="50"/>
        <v>0</v>
      </c>
      <c r="I85" s="270"/>
      <c r="J85" s="43"/>
      <c r="K85" s="279"/>
      <c r="L85" s="203">
        <f t="shared" si="55"/>
        <v>0</v>
      </c>
      <c r="M85" s="270"/>
      <c r="N85" s="43"/>
      <c r="O85" s="278"/>
      <c r="P85" s="203">
        <f t="shared" si="51"/>
        <v>0</v>
      </c>
      <c r="Q85" s="270"/>
      <c r="R85" s="71"/>
      <c r="S85" s="73"/>
      <c r="T85" s="203">
        <f t="shared" si="52"/>
        <v>0</v>
      </c>
      <c r="U85" s="270"/>
      <c r="V85" s="71"/>
      <c r="W85" s="73"/>
      <c r="X85" s="78">
        <f t="shared" si="53"/>
        <v>0</v>
      </c>
      <c r="Y85" s="136">
        <f t="shared" si="54"/>
        <v>0</v>
      </c>
    </row>
    <row r="86" spans="1:26" outlineLevel="1" x14ac:dyDescent="0.2">
      <c r="A86" s="75"/>
      <c r="B86" s="459" t="s">
        <v>439</v>
      </c>
      <c r="C86" s="168"/>
      <c r="D86" s="267"/>
      <c r="E86" s="270"/>
      <c r="F86" s="43"/>
      <c r="G86" s="279"/>
      <c r="H86" s="371">
        <f t="shared" si="50"/>
        <v>0</v>
      </c>
      <c r="I86" s="270"/>
      <c r="J86" s="43"/>
      <c r="K86" s="279"/>
      <c r="L86" s="203">
        <f t="shared" si="55"/>
        <v>0</v>
      </c>
      <c r="M86" s="270"/>
      <c r="N86" s="43"/>
      <c r="O86" s="278"/>
      <c r="P86" s="203">
        <f t="shared" si="51"/>
        <v>0</v>
      </c>
      <c r="Q86" s="270"/>
      <c r="R86" s="71"/>
      <c r="S86" s="73"/>
      <c r="T86" s="203">
        <f t="shared" si="52"/>
        <v>0</v>
      </c>
      <c r="U86" s="270"/>
      <c r="V86" s="71"/>
      <c r="W86" s="73"/>
      <c r="X86" s="78">
        <f t="shared" si="53"/>
        <v>0</v>
      </c>
      <c r="Y86" s="136">
        <f t="shared" si="54"/>
        <v>0</v>
      </c>
    </row>
    <row r="87" spans="1:26" outlineLevel="1" x14ac:dyDescent="0.2">
      <c r="A87" s="75"/>
      <c r="B87" s="459" t="s">
        <v>439</v>
      </c>
      <c r="C87" s="168"/>
      <c r="D87" s="267"/>
      <c r="E87" s="270"/>
      <c r="F87" s="43"/>
      <c r="G87" s="278"/>
      <c r="H87" s="371">
        <f t="shared" si="50"/>
        <v>0</v>
      </c>
      <c r="I87" s="270"/>
      <c r="J87" s="43"/>
      <c r="K87" s="278"/>
      <c r="L87" s="203">
        <f t="shared" si="55"/>
        <v>0</v>
      </c>
      <c r="M87" s="270"/>
      <c r="N87" s="43"/>
      <c r="O87" s="278"/>
      <c r="P87" s="203">
        <f t="shared" si="51"/>
        <v>0</v>
      </c>
      <c r="Q87" s="270"/>
      <c r="R87" s="71"/>
      <c r="S87" s="77"/>
      <c r="T87" s="203">
        <f t="shared" si="52"/>
        <v>0</v>
      </c>
      <c r="U87" s="270"/>
      <c r="V87" s="71"/>
      <c r="W87" s="77"/>
      <c r="X87" s="78">
        <f t="shared" si="53"/>
        <v>0</v>
      </c>
      <c r="Y87" s="136">
        <f t="shared" si="54"/>
        <v>0</v>
      </c>
    </row>
    <row r="88" spans="1:26" outlineLevel="1" x14ac:dyDescent="0.2">
      <c r="A88" s="75"/>
      <c r="B88" s="459" t="s">
        <v>439</v>
      </c>
      <c r="C88" s="168"/>
      <c r="D88" s="267"/>
      <c r="E88" s="270"/>
      <c r="F88" s="43"/>
      <c r="G88" s="278"/>
      <c r="H88" s="371">
        <f t="shared" si="50"/>
        <v>0</v>
      </c>
      <c r="I88" s="270"/>
      <c r="J88" s="43"/>
      <c r="K88" s="278"/>
      <c r="L88" s="203">
        <f t="shared" si="55"/>
        <v>0</v>
      </c>
      <c r="M88" s="270"/>
      <c r="N88" s="43"/>
      <c r="O88" s="278"/>
      <c r="P88" s="203">
        <f t="shared" si="51"/>
        <v>0</v>
      </c>
      <c r="Q88" s="270"/>
      <c r="R88" s="71"/>
      <c r="S88" s="77"/>
      <c r="T88" s="203">
        <f t="shared" si="52"/>
        <v>0</v>
      </c>
      <c r="U88" s="270"/>
      <c r="V88" s="71"/>
      <c r="W88" s="77"/>
      <c r="X88" s="78">
        <f t="shared" si="53"/>
        <v>0</v>
      </c>
      <c r="Y88" s="136">
        <f t="shared" si="54"/>
        <v>0</v>
      </c>
    </row>
    <row r="89" spans="1:26" outlineLevel="1" x14ac:dyDescent="0.2">
      <c r="A89" s="75"/>
      <c r="B89" s="459" t="s">
        <v>439</v>
      </c>
      <c r="C89" s="168"/>
      <c r="D89" s="267"/>
      <c r="E89" s="270"/>
      <c r="F89" s="43"/>
      <c r="G89" s="278"/>
      <c r="H89" s="371">
        <f t="shared" si="50"/>
        <v>0</v>
      </c>
      <c r="I89" s="270"/>
      <c r="J89" s="43"/>
      <c r="K89" s="278"/>
      <c r="L89" s="203">
        <f t="shared" si="55"/>
        <v>0</v>
      </c>
      <c r="M89" s="270"/>
      <c r="N89" s="43"/>
      <c r="O89" s="77"/>
      <c r="P89" s="203">
        <f t="shared" si="51"/>
        <v>0</v>
      </c>
      <c r="Q89" s="270"/>
      <c r="R89" s="71"/>
      <c r="S89" s="77"/>
      <c r="T89" s="203">
        <f t="shared" si="52"/>
        <v>0</v>
      </c>
      <c r="U89" s="270"/>
      <c r="V89" s="71"/>
      <c r="W89" s="77"/>
      <c r="X89" s="78">
        <f t="shared" si="53"/>
        <v>0</v>
      </c>
      <c r="Y89" s="136">
        <f t="shared" si="54"/>
        <v>0</v>
      </c>
    </row>
    <row r="90" spans="1:26" outlineLevel="1" x14ac:dyDescent="0.2">
      <c r="A90" s="75"/>
      <c r="B90" s="459" t="s">
        <v>439</v>
      </c>
      <c r="C90" s="168"/>
      <c r="D90" s="267"/>
      <c r="E90" s="270"/>
      <c r="F90" s="329"/>
      <c r="G90" s="278"/>
      <c r="H90" s="371">
        <f t="shared" si="50"/>
        <v>0</v>
      </c>
      <c r="I90" s="270"/>
      <c r="J90" s="43"/>
      <c r="K90" s="280">
        <f>ROUND(G90*(100%+$M$4),0)</f>
        <v>0</v>
      </c>
      <c r="L90" s="203">
        <f t="shared" si="55"/>
        <v>0</v>
      </c>
      <c r="M90" s="270"/>
      <c r="N90" s="43"/>
      <c r="O90" s="78">
        <f>ROUND(K90*(100%+$M$4),0)</f>
        <v>0</v>
      </c>
      <c r="P90" s="203">
        <f t="shared" si="51"/>
        <v>0</v>
      </c>
      <c r="Q90" s="270"/>
      <c r="R90" s="71"/>
      <c r="S90" s="78">
        <f>ROUND(O90*(100%+$M$4),0)</f>
        <v>0</v>
      </c>
      <c r="T90" s="203">
        <f t="shared" si="52"/>
        <v>0</v>
      </c>
      <c r="U90" s="270"/>
      <c r="V90" s="71"/>
      <c r="W90" s="78">
        <f>ROUND(S90*(100%+$M$4),0)</f>
        <v>0</v>
      </c>
      <c r="X90" s="78">
        <f t="shared" si="53"/>
        <v>0</v>
      </c>
      <c r="Y90" s="136">
        <f t="shared" si="54"/>
        <v>0</v>
      </c>
    </row>
    <row r="91" spans="1:26" outlineLevel="1" x14ac:dyDescent="0.2">
      <c r="A91" s="75"/>
      <c r="B91" s="459" t="s">
        <v>439</v>
      </c>
      <c r="C91" s="168"/>
      <c r="D91" s="267"/>
      <c r="E91" s="270"/>
      <c r="F91" s="271"/>
      <c r="G91" s="279"/>
      <c r="H91" s="371">
        <f t="shared" si="50"/>
        <v>0</v>
      </c>
      <c r="I91" s="270"/>
      <c r="J91" s="271"/>
      <c r="K91" s="78">
        <f>ROUND(G91*(100%+$M$4),0)</f>
        <v>0</v>
      </c>
      <c r="L91" s="203">
        <f t="shared" si="55"/>
        <v>0</v>
      </c>
      <c r="M91" s="270"/>
      <c r="N91" s="271"/>
      <c r="O91" s="78">
        <f>ROUND(K91*(100%+$M$4),0)</f>
        <v>0</v>
      </c>
      <c r="P91" s="203">
        <f t="shared" si="51"/>
        <v>0</v>
      </c>
      <c r="Q91" s="270"/>
      <c r="R91" s="70"/>
      <c r="S91" s="78">
        <f>ROUND(O91*(100%+$M$4),0)</f>
        <v>0</v>
      </c>
      <c r="T91" s="203">
        <f t="shared" si="52"/>
        <v>0</v>
      </c>
      <c r="U91" s="270"/>
      <c r="V91" s="70"/>
      <c r="W91" s="78">
        <f>ROUND(S91*(100%+$M$4),0)</f>
        <v>0</v>
      </c>
      <c r="X91" s="78">
        <f t="shared" si="53"/>
        <v>0</v>
      </c>
      <c r="Y91" s="136">
        <f t="shared" si="54"/>
        <v>0</v>
      </c>
    </row>
    <row r="92" spans="1:26" outlineLevel="1" x14ac:dyDescent="0.2">
      <c r="A92" s="84"/>
      <c r="B92" s="458"/>
      <c r="C92" s="171"/>
      <c r="D92" s="273"/>
      <c r="E92" s="286"/>
      <c r="F92" s="287"/>
      <c r="G92" s="288"/>
      <c r="H92" s="378"/>
      <c r="I92" s="162"/>
      <c r="J92" s="287"/>
      <c r="K92" s="86"/>
      <c r="L92" s="250"/>
      <c r="M92" s="162"/>
      <c r="N92" s="287"/>
      <c r="O92" s="86"/>
      <c r="P92" s="250"/>
      <c r="Q92" s="162"/>
      <c r="R92" s="85"/>
      <c r="S92" s="86"/>
      <c r="T92" s="250"/>
      <c r="U92" s="162"/>
      <c r="V92" s="85"/>
      <c r="W92" s="86"/>
      <c r="X92" s="86"/>
      <c r="Y92" s="142"/>
    </row>
    <row r="93" spans="1:26" s="3" customFormat="1" ht="13.5" thickBot="1" x14ac:dyDescent="0.25">
      <c r="A93" s="44" t="s">
        <v>86</v>
      </c>
      <c r="B93" s="44"/>
      <c r="C93" s="173"/>
      <c r="D93" s="174"/>
      <c r="E93" s="275"/>
      <c r="F93" s="276"/>
      <c r="G93" s="277"/>
      <c r="H93" s="379">
        <f>SUM(H77:H92)</f>
        <v>0</v>
      </c>
      <c r="I93" s="283"/>
      <c r="J93" s="276"/>
      <c r="K93" s="277"/>
      <c r="L93" s="284">
        <f>SUM(L77:L92)</f>
        <v>0</v>
      </c>
      <c r="M93" s="275"/>
      <c r="N93" s="276"/>
      <c r="O93" s="277"/>
      <c r="P93" s="284">
        <f>SUM(P77:P92)</f>
        <v>0</v>
      </c>
      <c r="Q93" s="275"/>
      <c r="R93" s="276"/>
      <c r="S93" s="277"/>
      <c r="T93" s="284">
        <f>SUM(T77:T92)</f>
        <v>0</v>
      </c>
      <c r="U93" s="275"/>
      <c r="V93" s="276"/>
      <c r="W93" s="277"/>
      <c r="X93" s="282">
        <f>SUM(X77:X92)</f>
        <v>0</v>
      </c>
      <c r="Y93" s="285">
        <f>SUM(Y77:Y92)</f>
        <v>0</v>
      </c>
      <c r="Z93" t="str">
        <f>IF(SUM(H93,L93,P93,T93,X93)=Y93,"Ties", "ERROR")</f>
        <v>Ties</v>
      </c>
    </row>
    <row r="94" spans="1:26" s="319" customFormat="1" ht="13.5" thickBot="1" x14ac:dyDescent="0.25">
      <c r="A94" s="315"/>
      <c r="B94" s="315"/>
      <c r="C94" s="316"/>
      <c r="D94" s="316"/>
      <c r="E94" s="317"/>
      <c r="F94" s="316"/>
      <c r="G94" s="316"/>
      <c r="H94" s="376"/>
      <c r="I94" s="317"/>
      <c r="J94" s="316"/>
      <c r="K94" s="316"/>
      <c r="L94" s="318"/>
      <c r="M94" s="317"/>
      <c r="N94" s="316"/>
      <c r="O94" s="316"/>
      <c r="P94" s="318"/>
      <c r="Q94" s="317"/>
      <c r="R94" s="316"/>
      <c r="S94" s="316"/>
      <c r="T94" s="318"/>
      <c r="U94" s="317"/>
      <c r="V94" s="316"/>
      <c r="W94" s="316"/>
      <c r="X94" s="318"/>
      <c r="Y94" s="318"/>
      <c r="Z94"/>
    </row>
    <row r="95" spans="1:26" s="1" customFormat="1" outlineLevel="1" x14ac:dyDescent="0.2">
      <c r="A95" s="41" t="s">
        <v>158</v>
      </c>
      <c r="B95" s="41"/>
      <c r="C95" s="40"/>
      <c r="D95" s="40"/>
      <c r="E95" s="29"/>
      <c r="F95" s="30"/>
      <c r="G95" s="31"/>
      <c r="H95" s="367"/>
      <c r="I95" s="29"/>
      <c r="J95" s="30"/>
      <c r="K95" s="31"/>
      <c r="L95" s="32"/>
      <c r="M95" s="29"/>
      <c r="N95" s="30"/>
      <c r="O95" s="31"/>
      <c r="P95" s="32"/>
      <c r="Q95" s="29"/>
      <c r="R95" s="30"/>
      <c r="S95" s="31"/>
      <c r="T95" s="32"/>
      <c r="U95" s="29"/>
      <c r="V95" s="30"/>
      <c r="W95" s="31"/>
      <c r="X95" s="32"/>
      <c r="Y95" s="32"/>
      <c r="Z95"/>
    </row>
    <row r="96" spans="1:26" s="12" customFormat="1" outlineLevel="1" x14ac:dyDescent="0.2">
      <c r="A96" s="89"/>
      <c r="B96" s="328"/>
      <c r="C96" s="164"/>
      <c r="D96" s="165"/>
      <c r="E96" s="159"/>
      <c r="F96" s="90"/>
      <c r="G96" s="91"/>
      <c r="H96" s="377"/>
      <c r="I96" s="159"/>
      <c r="J96" s="90"/>
      <c r="K96" s="91"/>
      <c r="L96" s="249"/>
      <c r="M96" s="159"/>
      <c r="N96" s="90"/>
      <c r="O96" s="91"/>
      <c r="P96" s="249"/>
      <c r="Q96" s="159"/>
      <c r="R96" s="90"/>
      <c r="S96" s="91"/>
      <c r="T96" s="249"/>
      <c r="U96" s="159"/>
      <c r="V96" s="90"/>
      <c r="W96" s="91"/>
      <c r="X96" s="91"/>
      <c r="Y96" s="141"/>
      <c r="Z96"/>
    </row>
    <row r="97" spans="1:26" outlineLevel="1" x14ac:dyDescent="0.2">
      <c r="A97" s="75"/>
      <c r="B97" s="76" t="s">
        <v>156</v>
      </c>
      <c r="C97" s="168"/>
      <c r="D97" s="169"/>
      <c r="E97" s="270" t="s">
        <v>148</v>
      </c>
      <c r="F97" s="70">
        <v>1</v>
      </c>
      <c r="G97" s="77">
        <f>'4. Travel'!M20</f>
        <v>0</v>
      </c>
      <c r="H97" s="371">
        <f>ROUND(F97*G97,0)</f>
        <v>0</v>
      </c>
      <c r="I97" s="270" t="s">
        <v>148</v>
      </c>
      <c r="J97" s="70">
        <v>1</v>
      </c>
      <c r="K97" s="78">
        <f>ROUND('4. Travel'!M24*(100%+$M$4),0)</f>
        <v>0</v>
      </c>
      <c r="L97" s="203">
        <f>ROUND(J97*K97,0)</f>
        <v>0</v>
      </c>
      <c r="M97" s="270" t="s">
        <v>148</v>
      </c>
      <c r="N97" s="70">
        <v>1</v>
      </c>
      <c r="O97" s="78">
        <f>ROUND('4. Travel'!M28*(100%+$M$4),0)</f>
        <v>0</v>
      </c>
      <c r="P97" s="203">
        <f>ROUND(N97*O97,0)</f>
        <v>0</v>
      </c>
      <c r="Q97" s="270" t="s">
        <v>148</v>
      </c>
      <c r="R97" s="70">
        <v>1</v>
      </c>
      <c r="S97" s="78">
        <f>ROUND('4. Travel'!M32*(100%+$M$4),0)</f>
        <v>0</v>
      </c>
      <c r="T97" s="203">
        <f>ROUND(R97*S97,0)</f>
        <v>0</v>
      </c>
      <c r="U97" s="270" t="s">
        <v>148</v>
      </c>
      <c r="V97" s="70">
        <v>1</v>
      </c>
      <c r="W97" s="78">
        <f>ROUND('4. Travel'!M36*(100%+$M$4),0)</f>
        <v>0</v>
      </c>
      <c r="X97" s="78">
        <f>ROUND(V97*W97,0)</f>
        <v>0</v>
      </c>
      <c r="Y97" s="136">
        <f>H97+L97+P97+T97+X97</f>
        <v>0</v>
      </c>
    </row>
    <row r="98" spans="1:26" outlineLevel="1" x14ac:dyDescent="0.2">
      <c r="A98" s="75"/>
      <c r="B98" s="76" t="s">
        <v>157</v>
      </c>
      <c r="C98" s="168"/>
      <c r="D98" s="169"/>
      <c r="E98" s="270" t="s">
        <v>148</v>
      </c>
      <c r="F98" s="70">
        <v>1</v>
      </c>
      <c r="G98" s="77">
        <f>'4. Travel'!M44</f>
        <v>0</v>
      </c>
      <c r="H98" s="371">
        <f>ROUND(F98*G98,0)</f>
        <v>0</v>
      </c>
      <c r="I98" s="270" t="s">
        <v>148</v>
      </c>
      <c r="J98" s="70">
        <v>1</v>
      </c>
      <c r="K98" s="78">
        <f>ROUND('4. Travel'!M48*(100%+$M$4),0)</f>
        <v>0</v>
      </c>
      <c r="L98" s="203">
        <f>ROUND(J98*K98,0)</f>
        <v>0</v>
      </c>
      <c r="M98" s="270" t="s">
        <v>148</v>
      </c>
      <c r="N98" s="70">
        <v>1</v>
      </c>
      <c r="O98" s="78">
        <f>ROUND('4. Travel'!M52*(100%+$M$4),0)</f>
        <v>0</v>
      </c>
      <c r="P98" s="203">
        <f>ROUND(N98*O98,0)</f>
        <v>0</v>
      </c>
      <c r="Q98" s="270" t="s">
        <v>148</v>
      </c>
      <c r="R98" s="70">
        <v>1</v>
      </c>
      <c r="S98" s="78">
        <f>ROUND('4. Travel'!M56*(100%+$M$4),0)</f>
        <v>0</v>
      </c>
      <c r="T98" s="203">
        <f>ROUND(R98*S98,0)</f>
        <v>0</v>
      </c>
      <c r="U98" s="270" t="s">
        <v>148</v>
      </c>
      <c r="V98" s="70">
        <v>1</v>
      </c>
      <c r="W98" s="78">
        <f>ROUND('4. Travel'!M60*(100%+$M$4),0)</f>
        <v>0</v>
      </c>
      <c r="X98" s="78">
        <f>ROUND(V98*W98,0)</f>
        <v>0</v>
      </c>
      <c r="Y98" s="136">
        <f>H98+L98+P98+T98+X98</f>
        <v>0</v>
      </c>
    </row>
    <row r="99" spans="1:26" outlineLevel="1" x14ac:dyDescent="0.2">
      <c r="A99" s="84"/>
      <c r="B99" s="84"/>
      <c r="C99" s="171"/>
      <c r="D99" s="172"/>
      <c r="E99" s="162"/>
      <c r="F99" s="85"/>
      <c r="G99" s="86"/>
      <c r="H99" s="378"/>
      <c r="I99" s="162"/>
      <c r="J99" s="85"/>
      <c r="K99" s="86"/>
      <c r="L99" s="250"/>
      <c r="M99" s="162"/>
      <c r="N99" s="85"/>
      <c r="O99" s="86"/>
      <c r="P99" s="250"/>
      <c r="Q99" s="162"/>
      <c r="R99" s="85"/>
      <c r="S99" s="86"/>
      <c r="T99" s="250"/>
      <c r="U99" s="162"/>
      <c r="V99" s="85"/>
      <c r="W99" s="86"/>
      <c r="X99" s="86"/>
      <c r="Y99" s="142"/>
    </row>
    <row r="100" spans="1:26" s="3" customFormat="1" ht="13.5" thickBot="1" x14ac:dyDescent="0.25">
      <c r="A100" s="44" t="s">
        <v>87</v>
      </c>
      <c r="B100" s="44"/>
      <c r="C100" s="173"/>
      <c r="D100" s="174"/>
      <c r="E100" s="163"/>
      <c r="F100" s="45"/>
      <c r="G100" s="46"/>
      <c r="H100" s="375">
        <f>SUM(H95:H99)</f>
        <v>0</v>
      </c>
      <c r="I100" s="163"/>
      <c r="J100" s="45"/>
      <c r="K100" s="46"/>
      <c r="L100" s="251">
        <f>SUM(L95:L99)</f>
        <v>0</v>
      </c>
      <c r="M100" s="163"/>
      <c r="N100" s="45"/>
      <c r="O100" s="46"/>
      <c r="P100" s="251">
        <f>SUM(P95:P99)</f>
        <v>0</v>
      </c>
      <c r="Q100" s="163"/>
      <c r="R100" s="45"/>
      <c r="S100" s="46"/>
      <c r="T100" s="251">
        <f>SUM(T95:T99)</f>
        <v>0</v>
      </c>
      <c r="U100" s="163"/>
      <c r="V100" s="45"/>
      <c r="W100" s="46"/>
      <c r="X100" s="47">
        <f>SUM(X95:X99)</f>
        <v>0</v>
      </c>
      <c r="Y100" s="140">
        <f>SUM(Y95:Y99)</f>
        <v>0</v>
      </c>
      <c r="Z100" t="str">
        <f>IF(SUM(H100,L100,P100,T100,X100)=Y100,"Ties", "ERROR")</f>
        <v>Ties</v>
      </c>
    </row>
    <row r="101" spans="1:26" s="23" customFormat="1" ht="13.5" thickBot="1" x14ac:dyDescent="0.25">
      <c r="A101" s="24"/>
      <c r="B101" s="24"/>
      <c r="C101" s="35"/>
      <c r="D101" s="35"/>
      <c r="E101" s="33"/>
      <c r="F101" s="34"/>
      <c r="G101" s="36"/>
      <c r="H101" s="380"/>
      <c r="I101" s="33"/>
      <c r="J101" s="34"/>
      <c r="K101" s="36"/>
      <c r="L101" s="312"/>
      <c r="M101" s="33"/>
      <c r="N101" s="34"/>
      <c r="O101" s="36"/>
      <c r="P101" s="312"/>
      <c r="Q101" s="33"/>
      <c r="R101" s="34"/>
      <c r="S101" s="36"/>
      <c r="T101" s="312"/>
      <c r="U101" s="33"/>
      <c r="V101" s="34"/>
      <c r="W101" s="36"/>
      <c r="X101" s="312"/>
      <c r="Y101" s="312"/>
      <c r="Z101"/>
    </row>
    <row r="102" spans="1:26" s="1" customFormat="1" outlineLevel="1" x14ac:dyDescent="0.2">
      <c r="A102" s="41" t="s">
        <v>37</v>
      </c>
      <c r="B102" s="41"/>
      <c r="C102" s="40"/>
      <c r="D102" s="40"/>
      <c r="E102" s="29"/>
      <c r="F102" s="30"/>
      <c r="G102" s="31"/>
      <c r="H102" s="367"/>
      <c r="I102" s="29"/>
      <c r="J102" s="30"/>
      <c r="K102" s="31"/>
      <c r="L102" s="32"/>
      <c r="M102" s="29"/>
      <c r="N102" s="30"/>
      <c r="O102" s="31"/>
      <c r="P102" s="32"/>
      <c r="Q102" s="29"/>
      <c r="R102" s="30"/>
      <c r="S102" s="31"/>
      <c r="T102" s="32"/>
      <c r="U102" s="29"/>
      <c r="V102" s="30"/>
      <c r="W102" s="31"/>
      <c r="X102" s="32"/>
      <c r="Y102" s="32"/>
      <c r="Z102"/>
    </row>
    <row r="103" spans="1:26" s="12" customFormat="1" outlineLevel="1" x14ac:dyDescent="0.2">
      <c r="A103" s="89"/>
      <c r="B103" s="89"/>
      <c r="C103" s="164"/>
      <c r="D103" s="165"/>
      <c r="E103" s="159"/>
      <c r="F103" s="90"/>
      <c r="G103" s="91"/>
      <c r="H103" s="377"/>
      <c r="I103" s="92"/>
      <c r="J103" s="90"/>
      <c r="K103" s="91"/>
      <c r="L103" s="249"/>
      <c r="M103" s="159"/>
      <c r="N103" s="90"/>
      <c r="O103" s="91"/>
      <c r="P103" s="249"/>
      <c r="Q103" s="159"/>
      <c r="R103" s="90"/>
      <c r="S103" s="91"/>
      <c r="T103" s="249"/>
      <c r="U103" s="159"/>
      <c r="V103" s="90"/>
      <c r="W103" s="91"/>
      <c r="X103" s="303"/>
      <c r="Y103" s="141"/>
      <c r="Z103"/>
    </row>
    <row r="104" spans="1:26" s="6" customFormat="1" outlineLevel="1" x14ac:dyDescent="0.2">
      <c r="A104" s="67" t="s">
        <v>109</v>
      </c>
      <c r="B104" s="80"/>
      <c r="C104" s="170"/>
      <c r="D104" s="169"/>
      <c r="E104" s="299"/>
      <c r="F104" s="300"/>
      <c r="G104" s="301"/>
      <c r="H104" s="370"/>
      <c r="I104" s="79"/>
      <c r="J104" s="70"/>
      <c r="K104" s="77"/>
      <c r="L104" s="260"/>
      <c r="M104" s="161"/>
      <c r="N104" s="70"/>
      <c r="O104" s="77"/>
      <c r="P104" s="260"/>
      <c r="Q104" s="161"/>
      <c r="R104" s="70"/>
      <c r="S104" s="77"/>
      <c r="T104" s="260"/>
      <c r="U104" s="161"/>
      <c r="V104" s="70"/>
      <c r="W104" s="77"/>
      <c r="X104" s="304"/>
      <c r="Y104" s="135"/>
      <c r="Z104"/>
    </row>
    <row r="105" spans="1:26" s="6" customFormat="1" outlineLevel="1" x14ac:dyDescent="0.2">
      <c r="A105" s="94"/>
      <c r="B105" s="460" t="s">
        <v>440</v>
      </c>
      <c r="C105" s="189"/>
      <c r="D105" s="267"/>
      <c r="E105" s="270"/>
      <c r="F105" s="271"/>
      <c r="G105" s="278"/>
      <c r="H105" s="371">
        <f>ROUND(F105*G105,0)</f>
        <v>0</v>
      </c>
      <c r="I105" s="307"/>
      <c r="J105" s="70"/>
      <c r="K105" s="77"/>
      <c r="L105" s="203">
        <f>ROUND(J105*K105,0)</f>
        <v>0</v>
      </c>
      <c r="M105" s="270"/>
      <c r="N105" s="70"/>
      <c r="O105" s="77"/>
      <c r="P105" s="203">
        <f>ROUND(N105*O105,0)</f>
        <v>0</v>
      </c>
      <c r="Q105" s="270"/>
      <c r="R105" s="70"/>
      <c r="S105" s="77"/>
      <c r="T105" s="203">
        <f>ROUND(R105*S105,0)</f>
        <v>0</v>
      </c>
      <c r="U105" s="270"/>
      <c r="V105" s="70"/>
      <c r="W105" s="77"/>
      <c r="X105" s="305">
        <f>ROUND(V105*W105,0)</f>
        <v>0</v>
      </c>
      <c r="Y105" s="136">
        <f>H105+L105+P105+T105+X105</f>
        <v>0</v>
      </c>
      <c r="Z105"/>
    </row>
    <row r="106" spans="1:26" s="6" customFormat="1" outlineLevel="1" x14ac:dyDescent="0.2">
      <c r="A106" s="94"/>
      <c r="B106" s="460" t="s">
        <v>440</v>
      </c>
      <c r="C106" s="189"/>
      <c r="D106" s="267"/>
      <c r="E106" s="270"/>
      <c r="F106" s="271"/>
      <c r="G106" s="278"/>
      <c r="H106" s="371">
        <f t="shared" ref="H106:H108" si="56">ROUND(F106*G106,0)</f>
        <v>0</v>
      </c>
      <c r="I106" s="307"/>
      <c r="J106" s="70"/>
      <c r="K106" s="77"/>
      <c r="L106" s="203">
        <f t="shared" ref="L106:L108" si="57">ROUND(J106*K106,0)</f>
        <v>0</v>
      </c>
      <c r="M106" s="270"/>
      <c r="N106" s="70"/>
      <c r="O106" s="77"/>
      <c r="P106" s="203">
        <f t="shared" ref="P106:P108" si="58">ROUND(N106*O106,0)</f>
        <v>0</v>
      </c>
      <c r="Q106" s="270"/>
      <c r="R106" s="70"/>
      <c r="S106" s="77"/>
      <c r="T106" s="203">
        <f t="shared" ref="T106:T108" si="59">ROUND(R106*S106,0)</f>
        <v>0</v>
      </c>
      <c r="U106" s="270"/>
      <c r="V106" s="70"/>
      <c r="W106" s="77"/>
      <c r="X106" s="305">
        <f t="shared" ref="X106:X108" si="60">ROUND(V106*W106,0)</f>
        <v>0</v>
      </c>
      <c r="Y106" s="136">
        <f>H106+L106+P106+T106+X106</f>
        <v>0</v>
      </c>
      <c r="Z106"/>
    </row>
    <row r="107" spans="1:26" s="6" customFormat="1" outlineLevel="1" x14ac:dyDescent="0.2">
      <c r="A107" s="94"/>
      <c r="B107" s="460" t="s">
        <v>440</v>
      </c>
      <c r="C107" s="189"/>
      <c r="D107" s="267"/>
      <c r="E107" s="270"/>
      <c r="F107" s="271"/>
      <c r="G107" s="278"/>
      <c r="H107" s="371">
        <f t="shared" si="56"/>
        <v>0</v>
      </c>
      <c r="I107" s="307"/>
      <c r="J107" s="70"/>
      <c r="K107" s="77"/>
      <c r="L107" s="203">
        <f t="shared" si="57"/>
        <v>0</v>
      </c>
      <c r="M107" s="270"/>
      <c r="N107" s="70"/>
      <c r="O107" s="77"/>
      <c r="P107" s="203">
        <f t="shared" si="58"/>
        <v>0</v>
      </c>
      <c r="Q107" s="270"/>
      <c r="R107" s="70"/>
      <c r="S107" s="77"/>
      <c r="T107" s="203">
        <f t="shared" si="59"/>
        <v>0</v>
      </c>
      <c r="U107" s="270"/>
      <c r="V107" s="70"/>
      <c r="W107" s="77"/>
      <c r="X107" s="305">
        <f t="shared" si="60"/>
        <v>0</v>
      </c>
      <c r="Y107" s="136">
        <f>H107+L107+P107+T107+X107</f>
        <v>0</v>
      </c>
      <c r="Z107"/>
    </row>
    <row r="108" spans="1:26" s="6" customFormat="1" outlineLevel="1" x14ac:dyDescent="0.2">
      <c r="A108" s="94"/>
      <c r="B108" s="460" t="s">
        <v>440</v>
      </c>
      <c r="C108" s="189"/>
      <c r="D108" s="267"/>
      <c r="E108" s="270"/>
      <c r="F108" s="271"/>
      <c r="G108" s="278"/>
      <c r="H108" s="371">
        <f t="shared" si="56"/>
        <v>0</v>
      </c>
      <c r="I108" s="307"/>
      <c r="J108" s="70"/>
      <c r="K108" s="77"/>
      <c r="L108" s="203">
        <f t="shared" si="57"/>
        <v>0</v>
      </c>
      <c r="M108" s="270"/>
      <c r="N108" s="70"/>
      <c r="O108" s="77"/>
      <c r="P108" s="203">
        <f t="shared" si="58"/>
        <v>0</v>
      </c>
      <c r="Q108" s="270"/>
      <c r="R108" s="70"/>
      <c r="S108" s="77"/>
      <c r="T108" s="203">
        <f t="shared" si="59"/>
        <v>0</v>
      </c>
      <c r="U108" s="270"/>
      <c r="V108" s="70"/>
      <c r="W108" s="77"/>
      <c r="X108" s="305">
        <f t="shared" si="60"/>
        <v>0</v>
      </c>
      <c r="Y108" s="136">
        <f>H108+L108+P108+T108+X108</f>
        <v>0</v>
      </c>
      <c r="Z108"/>
    </row>
    <row r="109" spans="1:26" s="6" customFormat="1" outlineLevel="1" x14ac:dyDescent="0.2">
      <c r="A109" s="81"/>
      <c r="B109" s="81"/>
      <c r="C109" s="170"/>
      <c r="D109" s="267"/>
      <c r="E109" s="51"/>
      <c r="F109" s="42"/>
      <c r="G109" s="279"/>
      <c r="H109" s="370"/>
      <c r="I109" s="74"/>
      <c r="J109" s="72"/>
      <c r="K109" s="73"/>
      <c r="L109" s="260"/>
      <c r="M109" s="160"/>
      <c r="N109" s="72"/>
      <c r="O109" s="73"/>
      <c r="P109" s="260"/>
      <c r="Q109" s="160"/>
      <c r="R109" s="72"/>
      <c r="S109" s="73"/>
      <c r="T109" s="260"/>
      <c r="U109" s="160"/>
      <c r="V109" s="72"/>
      <c r="W109" s="73"/>
      <c r="X109" s="304"/>
      <c r="Y109" s="135"/>
      <c r="Z109"/>
    </row>
    <row r="110" spans="1:26" outlineLevel="1" x14ac:dyDescent="0.2">
      <c r="A110" s="67" t="s">
        <v>441</v>
      </c>
      <c r="B110" s="80"/>
      <c r="C110" s="170"/>
      <c r="D110" s="267"/>
      <c r="E110" s="270"/>
      <c r="F110" s="271"/>
      <c r="G110" s="278"/>
      <c r="H110" s="370"/>
      <c r="I110" s="79"/>
      <c r="J110" s="70"/>
      <c r="K110" s="73"/>
      <c r="L110" s="260"/>
      <c r="M110" s="161"/>
      <c r="N110" s="70"/>
      <c r="O110" s="73"/>
      <c r="P110" s="260"/>
      <c r="Q110" s="161"/>
      <c r="R110" s="70"/>
      <c r="S110" s="73"/>
      <c r="T110" s="260"/>
      <c r="U110" s="161"/>
      <c r="V110" s="70"/>
      <c r="W110" s="73"/>
      <c r="X110" s="304"/>
      <c r="Y110" s="135"/>
    </row>
    <row r="111" spans="1:26" outlineLevel="1" x14ac:dyDescent="0.2">
      <c r="A111" s="75"/>
      <c r="B111" s="460" t="s">
        <v>442</v>
      </c>
      <c r="C111" s="189"/>
      <c r="D111" s="267"/>
      <c r="E111" s="270"/>
      <c r="F111" s="271"/>
      <c r="G111" s="278"/>
      <c r="H111" s="371">
        <f>ROUND(F111*G111,0)</f>
        <v>0</v>
      </c>
      <c r="I111" s="307"/>
      <c r="J111" s="70"/>
      <c r="K111" s="77"/>
      <c r="L111" s="203">
        <f>ROUND(J111*K111,0)</f>
        <v>0</v>
      </c>
      <c r="M111" s="270"/>
      <c r="N111" s="70"/>
      <c r="O111" s="77"/>
      <c r="P111" s="203">
        <f>ROUND(N111*O111,0)</f>
        <v>0</v>
      </c>
      <c r="Q111" s="270"/>
      <c r="R111" s="70"/>
      <c r="S111" s="77"/>
      <c r="T111" s="203">
        <f>ROUND(R111*S111,0)</f>
        <v>0</v>
      </c>
      <c r="U111" s="270"/>
      <c r="V111" s="70"/>
      <c r="W111" s="77"/>
      <c r="X111" s="305">
        <f>ROUND(V111*W111,0)</f>
        <v>0</v>
      </c>
      <c r="Y111" s="136">
        <f>H111+L111+P111+T111+X111</f>
        <v>0</v>
      </c>
    </row>
    <row r="112" spans="1:26" outlineLevel="1" x14ac:dyDescent="0.2">
      <c r="A112" s="75"/>
      <c r="B112" s="460" t="s">
        <v>442</v>
      </c>
      <c r="C112" s="189"/>
      <c r="D112" s="267"/>
      <c r="E112" s="270"/>
      <c r="F112" s="271"/>
      <c r="G112" s="278"/>
      <c r="H112" s="371">
        <f t="shared" ref="H112:H114" si="61">ROUND(F112*G112,0)</f>
        <v>0</v>
      </c>
      <c r="I112" s="307"/>
      <c r="J112" s="70"/>
      <c r="K112" s="77"/>
      <c r="L112" s="203">
        <f t="shared" ref="L112:L114" si="62">ROUND(J112*K112,0)</f>
        <v>0</v>
      </c>
      <c r="M112" s="270"/>
      <c r="N112" s="70"/>
      <c r="O112" s="77"/>
      <c r="P112" s="203">
        <f t="shared" ref="P112:P114" si="63">ROUND(N112*O112,0)</f>
        <v>0</v>
      </c>
      <c r="Q112" s="270"/>
      <c r="R112" s="70"/>
      <c r="S112" s="77"/>
      <c r="T112" s="203">
        <f t="shared" ref="T112:T114" si="64">ROUND(R112*S112,0)</f>
        <v>0</v>
      </c>
      <c r="U112" s="270"/>
      <c r="V112" s="70"/>
      <c r="W112" s="77"/>
      <c r="X112" s="305">
        <f t="shared" ref="X112:X114" si="65">ROUND(V112*W112,0)</f>
        <v>0</v>
      </c>
      <c r="Y112" s="136">
        <f>H112+L112+P112+T112+X112</f>
        <v>0</v>
      </c>
    </row>
    <row r="113" spans="1:26" outlineLevel="1" x14ac:dyDescent="0.2">
      <c r="A113" s="75"/>
      <c r="B113" s="460" t="s">
        <v>442</v>
      </c>
      <c r="C113" s="189"/>
      <c r="D113" s="267"/>
      <c r="E113" s="270"/>
      <c r="F113" s="271"/>
      <c r="G113" s="278"/>
      <c r="H113" s="371">
        <f t="shared" si="61"/>
        <v>0</v>
      </c>
      <c r="I113" s="307"/>
      <c r="J113" s="70"/>
      <c r="K113" s="77"/>
      <c r="L113" s="203">
        <f t="shared" si="62"/>
        <v>0</v>
      </c>
      <c r="M113" s="270"/>
      <c r="N113" s="70"/>
      <c r="O113" s="77"/>
      <c r="P113" s="203">
        <f t="shared" si="63"/>
        <v>0</v>
      </c>
      <c r="Q113" s="270"/>
      <c r="R113" s="70"/>
      <c r="S113" s="77"/>
      <c r="T113" s="203">
        <f t="shared" si="64"/>
        <v>0</v>
      </c>
      <c r="U113" s="270"/>
      <c r="V113" s="70"/>
      <c r="W113" s="77"/>
      <c r="X113" s="305">
        <f t="shared" si="65"/>
        <v>0</v>
      </c>
      <c r="Y113" s="136">
        <f>H113+L113+P113+T113+X113</f>
        <v>0</v>
      </c>
    </row>
    <row r="114" spans="1:26" outlineLevel="1" x14ac:dyDescent="0.2">
      <c r="A114" s="75"/>
      <c r="B114" s="460" t="s">
        <v>442</v>
      </c>
      <c r="C114" s="189"/>
      <c r="D114" s="267"/>
      <c r="E114" s="270"/>
      <c r="F114" s="271"/>
      <c r="G114" s="278"/>
      <c r="H114" s="371">
        <f t="shared" si="61"/>
        <v>0</v>
      </c>
      <c r="I114" s="307"/>
      <c r="J114" s="70"/>
      <c r="K114" s="77"/>
      <c r="L114" s="203">
        <f t="shared" si="62"/>
        <v>0</v>
      </c>
      <c r="M114" s="270"/>
      <c r="N114" s="70"/>
      <c r="O114" s="77"/>
      <c r="P114" s="203">
        <f t="shared" si="63"/>
        <v>0</v>
      </c>
      <c r="Q114" s="270"/>
      <c r="R114" s="70"/>
      <c r="S114" s="77"/>
      <c r="T114" s="203">
        <f t="shared" si="64"/>
        <v>0</v>
      </c>
      <c r="U114" s="270"/>
      <c r="V114" s="70"/>
      <c r="W114" s="77"/>
      <c r="X114" s="305">
        <f t="shared" si="65"/>
        <v>0</v>
      </c>
      <c r="Y114" s="136">
        <f>H114+L114+P114+T114+X114</f>
        <v>0</v>
      </c>
    </row>
    <row r="115" spans="1:26" outlineLevel="1" x14ac:dyDescent="0.2">
      <c r="A115" s="80"/>
      <c r="B115" s="80"/>
      <c r="C115" s="178"/>
      <c r="D115" s="298"/>
      <c r="E115" s="286"/>
      <c r="F115" s="287"/>
      <c r="G115" s="288"/>
      <c r="H115" s="378"/>
      <c r="I115" s="88"/>
      <c r="J115" s="85"/>
      <c r="K115" s="86"/>
      <c r="L115" s="250"/>
      <c r="M115" s="162"/>
      <c r="N115" s="85"/>
      <c r="O115" s="86"/>
      <c r="P115" s="250"/>
      <c r="Q115" s="162"/>
      <c r="R115" s="85"/>
      <c r="S115" s="86"/>
      <c r="T115" s="250"/>
      <c r="U115" s="162"/>
      <c r="V115" s="85"/>
      <c r="W115" s="86"/>
      <c r="X115" s="306"/>
      <c r="Y115" s="142"/>
    </row>
    <row r="116" spans="1:26" s="3" customFormat="1" ht="13.5" thickBot="1" x14ac:dyDescent="0.25">
      <c r="A116" s="44" t="s">
        <v>88</v>
      </c>
      <c r="B116" s="44"/>
      <c r="C116" s="173"/>
      <c r="D116" s="174"/>
      <c r="E116" s="275"/>
      <c r="F116" s="276"/>
      <c r="G116" s="277"/>
      <c r="H116" s="381">
        <f>SUM(H103:H115)</f>
        <v>0</v>
      </c>
      <c r="I116" s="283"/>
      <c r="J116" s="276"/>
      <c r="K116" s="277"/>
      <c r="L116" s="284">
        <f>SUM(L102:L115)</f>
        <v>0</v>
      </c>
      <c r="M116" s="275"/>
      <c r="N116" s="276"/>
      <c r="O116" s="277"/>
      <c r="P116" s="282">
        <f>SUM(P102:P115)</f>
        <v>0</v>
      </c>
      <c r="Q116" s="283"/>
      <c r="R116" s="276"/>
      <c r="S116" s="277"/>
      <c r="T116" s="282">
        <f>SUM(T102:T115)</f>
        <v>0</v>
      </c>
      <c r="U116" s="283"/>
      <c r="V116" s="276"/>
      <c r="W116" s="277"/>
      <c r="X116" s="282">
        <f>SUM(X102:X115)</f>
        <v>0</v>
      </c>
      <c r="Y116" s="285">
        <f>SUM(Y102:Y115)</f>
        <v>0</v>
      </c>
      <c r="Z116" t="str">
        <f>IF(SUM(H116,L116,P116,T116,X116)=Y116,"Ties", "ERROR")</f>
        <v>Ties</v>
      </c>
    </row>
    <row r="117" spans="1:26" s="23" customFormat="1" ht="13.5" thickBot="1" x14ac:dyDescent="0.25">
      <c r="A117" s="24"/>
      <c r="B117" s="24"/>
      <c r="C117" s="35"/>
      <c r="D117" s="35"/>
      <c r="E117" s="33"/>
      <c r="F117" s="34"/>
      <c r="G117" s="36"/>
      <c r="H117" s="380"/>
      <c r="I117" s="311"/>
      <c r="J117" s="34"/>
      <c r="K117" s="36"/>
      <c r="L117" s="312"/>
      <c r="M117" s="33"/>
      <c r="N117" s="34"/>
      <c r="O117" s="36"/>
      <c r="P117" s="312"/>
      <c r="Q117" s="33"/>
      <c r="R117" s="34"/>
      <c r="S117" s="36"/>
      <c r="T117" s="312"/>
      <c r="U117" s="33"/>
      <c r="V117" s="34"/>
      <c r="W117" s="36"/>
      <c r="X117" s="312"/>
      <c r="Y117" s="312"/>
      <c r="Z117"/>
    </row>
    <row r="118" spans="1:26" s="1" customFormat="1" outlineLevel="1" x14ac:dyDescent="0.2">
      <c r="A118" s="41" t="s">
        <v>38</v>
      </c>
      <c r="B118" s="41"/>
      <c r="C118" s="40"/>
      <c r="D118" s="40"/>
      <c r="E118" s="308"/>
      <c r="F118" s="309"/>
      <c r="G118" s="310"/>
      <c r="H118" s="367"/>
      <c r="I118" s="29"/>
      <c r="J118" s="30"/>
      <c r="K118" s="31"/>
      <c r="L118" s="32"/>
      <c r="M118" s="29"/>
      <c r="N118" s="30"/>
      <c r="O118" s="31"/>
      <c r="P118" s="32"/>
      <c r="Q118" s="29"/>
      <c r="R118" s="30"/>
      <c r="S118" s="31"/>
      <c r="T118" s="32"/>
      <c r="U118" s="29"/>
      <c r="V118" s="30"/>
      <c r="W118" s="31"/>
      <c r="X118" s="32"/>
      <c r="Y118" s="32"/>
      <c r="Z118"/>
    </row>
    <row r="119" spans="1:26" s="12" customFormat="1" outlineLevel="1" x14ac:dyDescent="0.2">
      <c r="A119" s="89"/>
      <c r="B119" s="89"/>
      <c r="C119" s="164"/>
      <c r="D119" s="322"/>
      <c r="E119" s="270"/>
      <c r="F119" s="271"/>
      <c r="G119" s="302"/>
      <c r="H119" s="377"/>
      <c r="I119" s="92"/>
      <c r="J119" s="90"/>
      <c r="K119" s="91"/>
      <c r="L119" s="91"/>
      <c r="M119" s="92"/>
      <c r="N119" s="90"/>
      <c r="O119" s="91"/>
      <c r="P119" s="91"/>
      <c r="Q119" s="92"/>
      <c r="R119" s="90"/>
      <c r="S119" s="91"/>
      <c r="T119" s="91"/>
      <c r="U119" s="92"/>
      <c r="V119" s="90"/>
      <c r="W119" s="91"/>
      <c r="X119" s="91"/>
      <c r="Y119" s="141"/>
      <c r="Z119"/>
    </row>
    <row r="120" spans="1:26" s="6" customFormat="1" outlineLevel="1" x14ac:dyDescent="0.2">
      <c r="A120" s="67" t="s">
        <v>422</v>
      </c>
      <c r="B120" s="76"/>
      <c r="C120" s="170"/>
      <c r="D120" s="267"/>
      <c r="E120" s="51"/>
      <c r="F120" s="42"/>
      <c r="G120" s="279"/>
      <c r="H120" s="370"/>
      <c r="I120" s="74"/>
      <c r="J120" s="72"/>
      <c r="K120" s="73"/>
      <c r="L120" s="73"/>
      <c r="M120" s="74"/>
      <c r="N120" s="72"/>
      <c r="O120" s="73"/>
      <c r="P120" s="73"/>
      <c r="Q120" s="74"/>
      <c r="R120" s="72"/>
      <c r="S120" s="73"/>
      <c r="T120" s="73"/>
      <c r="U120" s="74"/>
      <c r="V120" s="72"/>
      <c r="W120" s="73"/>
      <c r="X120" s="73"/>
      <c r="Y120" s="135"/>
      <c r="Z120"/>
    </row>
    <row r="121" spans="1:26" outlineLevel="1" x14ac:dyDescent="0.2">
      <c r="A121" s="75"/>
      <c r="B121" s="460" t="s">
        <v>443</v>
      </c>
      <c r="C121" s="189"/>
      <c r="D121" s="267"/>
      <c r="E121" s="270"/>
      <c r="F121" s="271"/>
      <c r="G121" s="278"/>
      <c r="H121" s="371">
        <f>ROUND(F121*G121,0)</f>
        <v>0</v>
      </c>
      <c r="I121" s="270"/>
      <c r="J121" s="70"/>
      <c r="K121" s="77"/>
      <c r="L121" s="78">
        <f>ROUND(J121*K121,0)</f>
        <v>0</v>
      </c>
      <c r="M121" s="307"/>
      <c r="N121" s="70"/>
      <c r="O121" s="77"/>
      <c r="P121" s="78">
        <f>ROUND(N121*O121,0)</f>
        <v>0</v>
      </c>
      <c r="Q121" s="307"/>
      <c r="R121" s="70"/>
      <c r="S121" s="77"/>
      <c r="T121" s="78">
        <f>ROUND(R121*S121,0)</f>
        <v>0</v>
      </c>
      <c r="U121" s="307"/>
      <c r="V121" s="70"/>
      <c r="W121" s="77"/>
      <c r="X121" s="78">
        <f>ROUND(V121*W121,0)</f>
        <v>0</v>
      </c>
      <c r="Y121" s="136">
        <f t="shared" ref="Y121:Y128" si="66">H121+L121+P121+T121+X121</f>
        <v>0</v>
      </c>
    </row>
    <row r="122" spans="1:26" outlineLevel="1" x14ac:dyDescent="0.2">
      <c r="A122" s="75"/>
      <c r="B122" s="460" t="s">
        <v>443</v>
      </c>
      <c r="C122" s="189"/>
      <c r="D122" s="267"/>
      <c r="E122" s="270"/>
      <c r="F122" s="271"/>
      <c r="G122" s="278"/>
      <c r="H122" s="371">
        <f t="shared" ref="H122:H124" si="67">ROUND(F122*G122,0)</f>
        <v>0</v>
      </c>
      <c r="I122" s="270"/>
      <c r="J122" s="70"/>
      <c r="K122" s="77"/>
      <c r="L122" s="78">
        <f t="shared" ref="L122:L124" si="68">ROUND(J122*K122,0)</f>
        <v>0</v>
      </c>
      <c r="M122" s="307"/>
      <c r="N122" s="70"/>
      <c r="O122" s="77"/>
      <c r="P122" s="78">
        <f t="shared" ref="P122:P124" si="69">ROUND(N122*O122,0)</f>
        <v>0</v>
      </c>
      <c r="Q122" s="307"/>
      <c r="R122" s="70"/>
      <c r="S122" s="77"/>
      <c r="T122" s="78">
        <f t="shared" ref="T122:T124" si="70">ROUND(R122*S122,0)</f>
        <v>0</v>
      </c>
      <c r="U122" s="307"/>
      <c r="V122" s="70"/>
      <c r="W122" s="77"/>
      <c r="X122" s="78">
        <f t="shared" ref="X122:X124" si="71">ROUND(V122*W122,0)</f>
        <v>0</v>
      </c>
      <c r="Y122" s="136">
        <f t="shared" si="66"/>
        <v>0</v>
      </c>
    </row>
    <row r="123" spans="1:26" outlineLevel="1" x14ac:dyDescent="0.2">
      <c r="A123" s="75"/>
      <c r="B123" s="460" t="s">
        <v>443</v>
      </c>
      <c r="C123" s="189"/>
      <c r="D123" s="267"/>
      <c r="E123" s="270"/>
      <c r="F123" s="271"/>
      <c r="G123" s="278"/>
      <c r="H123" s="371">
        <f t="shared" si="67"/>
        <v>0</v>
      </c>
      <c r="I123" s="270"/>
      <c r="J123" s="70"/>
      <c r="K123" s="77"/>
      <c r="L123" s="78">
        <f t="shared" si="68"/>
        <v>0</v>
      </c>
      <c r="M123" s="307"/>
      <c r="N123" s="70"/>
      <c r="O123" s="77"/>
      <c r="P123" s="78">
        <f t="shared" si="69"/>
        <v>0</v>
      </c>
      <c r="Q123" s="307"/>
      <c r="R123" s="70"/>
      <c r="S123" s="77"/>
      <c r="T123" s="78">
        <f t="shared" si="70"/>
        <v>0</v>
      </c>
      <c r="U123" s="307"/>
      <c r="V123" s="70"/>
      <c r="W123" s="77"/>
      <c r="X123" s="78">
        <f t="shared" si="71"/>
        <v>0</v>
      </c>
      <c r="Y123" s="136">
        <f t="shared" si="66"/>
        <v>0</v>
      </c>
    </row>
    <row r="124" spans="1:26" outlineLevel="1" x14ac:dyDescent="0.2">
      <c r="A124" s="75"/>
      <c r="B124" s="460" t="s">
        <v>443</v>
      </c>
      <c r="C124" s="189"/>
      <c r="D124" s="267"/>
      <c r="E124" s="270"/>
      <c r="F124" s="271"/>
      <c r="G124" s="278"/>
      <c r="H124" s="371">
        <f t="shared" si="67"/>
        <v>0</v>
      </c>
      <c r="I124" s="270"/>
      <c r="J124" s="70"/>
      <c r="K124" s="77"/>
      <c r="L124" s="78">
        <f t="shared" si="68"/>
        <v>0</v>
      </c>
      <c r="M124" s="307"/>
      <c r="N124" s="70"/>
      <c r="O124" s="77"/>
      <c r="P124" s="78">
        <f t="shared" si="69"/>
        <v>0</v>
      </c>
      <c r="Q124" s="307"/>
      <c r="R124" s="70"/>
      <c r="S124" s="77"/>
      <c r="T124" s="78">
        <f t="shared" si="70"/>
        <v>0</v>
      </c>
      <c r="U124" s="307"/>
      <c r="V124" s="70"/>
      <c r="W124" s="77"/>
      <c r="X124" s="78">
        <f t="shared" si="71"/>
        <v>0</v>
      </c>
      <c r="Y124" s="136">
        <f t="shared" si="66"/>
        <v>0</v>
      </c>
    </row>
    <row r="125" spans="1:26" outlineLevel="1" x14ac:dyDescent="0.2">
      <c r="A125" s="75"/>
      <c r="B125" s="460" t="s">
        <v>443</v>
      </c>
      <c r="C125" s="189"/>
      <c r="D125" s="267"/>
      <c r="E125" s="270"/>
      <c r="F125" s="271"/>
      <c r="G125" s="278"/>
      <c r="H125" s="371">
        <f>ROUND(F125*G125,0)</f>
        <v>0</v>
      </c>
      <c r="I125" s="270"/>
      <c r="J125" s="70"/>
      <c r="K125" s="77"/>
      <c r="L125" s="78">
        <f>ROUND(J125*K125,0)</f>
        <v>0</v>
      </c>
      <c r="M125" s="307"/>
      <c r="N125" s="70"/>
      <c r="O125" s="77"/>
      <c r="P125" s="78">
        <f>ROUND(N125*O125,0)</f>
        <v>0</v>
      </c>
      <c r="Q125" s="307"/>
      <c r="R125" s="70"/>
      <c r="S125" s="77"/>
      <c r="T125" s="78">
        <f>ROUND(R125*S125,0)</f>
        <v>0</v>
      </c>
      <c r="U125" s="307"/>
      <c r="V125" s="70"/>
      <c r="W125" s="77"/>
      <c r="X125" s="78">
        <f>ROUND(V125*W125,0)</f>
        <v>0</v>
      </c>
      <c r="Y125" s="136">
        <f t="shared" si="66"/>
        <v>0</v>
      </c>
    </row>
    <row r="126" spans="1:26" outlineLevel="1" x14ac:dyDescent="0.2">
      <c r="A126" s="75"/>
      <c r="B126" s="460" t="s">
        <v>443</v>
      </c>
      <c r="C126" s="189"/>
      <c r="D126" s="267"/>
      <c r="E126" s="270"/>
      <c r="F126" s="271"/>
      <c r="G126" s="278"/>
      <c r="H126" s="371">
        <f t="shared" ref="H126:H128" si="72">ROUND(F126*G126,0)</f>
        <v>0</v>
      </c>
      <c r="I126" s="270"/>
      <c r="J126" s="70"/>
      <c r="K126" s="77"/>
      <c r="L126" s="78">
        <f t="shared" ref="L126:L128" si="73">ROUND(J126*K126,0)</f>
        <v>0</v>
      </c>
      <c r="M126" s="307"/>
      <c r="N126" s="70"/>
      <c r="O126" s="77"/>
      <c r="P126" s="78">
        <f t="shared" ref="P126:P128" si="74">ROUND(N126*O126,0)</f>
        <v>0</v>
      </c>
      <c r="Q126" s="307"/>
      <c r="R126" s="70"/>
      <c r="S126" s="77"/>
      <c r="T126" s="78">
        <f t="shared" ref="T126:T128" si="75">ROUND(R126*S126,0)</f>
        <v>0</v>
      </c>
      <c r="U126" s="307"/>
      <c r="V126" s="70"/>
      <c r="W126" s="77"/>
      <c r="X126" s="78">
        <f t="shared" ref="X126:X128" si="76">ROUND(V126*W126,0)</f>
        <v>0</v>
      </c>
      <c r="Y126" s="136">
        <f t="shared" si="66"/>
        <v>0</v>
      </c>
    </row>
    <row r="127" spans="1:26" outlineLevel="1" x14ac:dyDescent="0.2">
      <c r="A127" s="75"/>
      <c r="B127" s="460" t="s">
        <v>443</v>
      </c>
      <c r="C127" s="189"/>
      <c r="D127" s="267"/>
      <c r="E127" s="270"/>
      <c r="F127" s="271"/>
      <c r="G127" s="278"/>
      <c r="H127" s="371">
        <f t="shared" si="72"/>
        <v>0</v>
      </c>
      <c r="I127" s="270"/>
      <c r="J127" s="70"/>
      <c r="K127" s="77"/>
      <c r="L127" s="78">
        <f t="shared" si="73"/>
        <v>0</v>
      </c>
      <c r="M127" s="307"/>
      <c r="N127" s="70"/>
      <c r="O127" s="77"/>
      <c r="P127" s="78">
        <f t="shared" si="74"/>
        <v>0</v>
      </c>
      <c r="Q127" s="307"/>
      <c r="R127" s="70"/>
      <c r="S127" s="77"/>
      <c r="T127" s="78">
        <f t="shared" si="75"/>
        <v>0</v>
      </c>
      <c r="U127" s="307"/>
      <c r="V127" s="70"/>
      <c r="W127" s="77"/>
      <c r="X127" s="78">
        <f t="shared" si="76"/>
        <v>0</v>
      </c>
      <c r="Y127" s="136">
        <f t="shared" si="66"/>
        <v>0</v>
      </c>
    </row>
    <row r="128" spans="1:26" outlineLevel="1" x14ac:dyDescent="0.2">
      <c r="A128" s="75"/>
      <c r="B128" s="460" t="s">
        <v>443</v>
      </c>
      <c r="C128" s="189"/>
      <c r="D128" s="267"/>
      <c r="E128" s="270"/>
      <c r="F128" s="271"/>
      <c r="G128" s="278"/>
      <c r="H128" s="371">
        <f t="shared" si="72"/>
        <v>0</v>
      </c>
      <c r="I128" s="270"/>
      <c r="J128" s="70"/>
      <c r="K128" s="77"/>
      <c r="L128" s="78">
        <f t="shared" si="73"/>
        <v>0</v>
      </c>
      <c r="M128" s="307"/>
      <c r="N128" s="70"/>
      <c r="O128" s="77"/>
      <c r="P128" s="78">
        <f t="shared" si="74"/>
        <v>0</v>
      </c>
      <c r="Q128" s="307"/>
      <c r="R128" s="70"/>
      <c r="S128" s="77"/>
      <c r="T128" s="78">
        <f t="shared" si="75"/>
        <v>0</v>
      </c>
      <c r="U128" s="307"/>
      <c r="V128" s="70"/>
      <c r="W128" s="77"/>
      <c r="X128" s="78">
        <f t="shared" si="76"/>
        <v>0</v>
      </c>
      <c r="Y128" s="136">
        <f t="shared" si="66"/>
        <v>0</v>
      </c>
    </row>
    <row r="129" spans="1:26" outlineLevel="1" x14ac:dyDescent="0.2">
      <c r="A129" s="84"/>
      <c r="B129" s="84"/>
      <c r="C129" s="171"/>
      <c r="D129" s="273"/>
      <c r="E129" s="286"/>
      <c r="F129" s="287"/>
      <c r="G129" s="323"/>
      <c r="H129" s="382"/>
      <c r="I129" s="88"/>
      <c r="J129" s="85"/>
      <c r="K129" s="96"/>
      <c r="L129" s="96"/>
      <c r="M129" s="88"/>
      <c r="N129" s="85"/>
      <c r="O129" s="96"/>
      <c r="P129" s="96"/>
      <c r="Q129" s="88"/>
      <c r="R129" s="85"/>
      <c r="S129" s="96"/>
      <c r="T129" s="96"/>
      <c r="U129" s="88"/>
      <c r="V129" s="85"/>
      <c r="W129" s="96"/>
      <c r="X129" s="96"/>
      <c r="Y129" s="143"/>
    </row>
    <row r="130" spans="1:26" s="3" customFormat="1" ht="13.5" thickBot="1" x14ac:dyDescent="0.25">
      <c r="A130" s="44" t="s">
        <v>89</v>
      </c>
      <c r="B130" s="44"/>
      <c r="C130" s="173"/>
      <c r="D130" s="174"/>
      <c r="E130" s="275"/>
      <c r="F130" s="276"/>
      <c r="G130" s="277"/>
      <c r="H130" s="379">
        <f>SUM(H118:H129)</f>
        <v>0</v>
      </c>
      <c r="I130" s="48"/>
      <c r="J130" s="45"/>
      <c r="K130" s="46"/>
      <c r="L130" s="47">
        <f>SUM(L118:L129)</f>
        <v>0</v>
      </c>
      <c r="M130" s="48"/>
      <c r="N130" s="45"/>
      <c r="O130" s="46"/>
      <c r="P130" s="47">
        <f>SUM(P118:P129)</f>
        <v>0</v>
      </c>
      <c r="Q130" s="48"/>
      <c r="R130" s="45"/>
      <c r="S130" s="46"/>
      <c r="T130" s="47">
        <f>SUM(T118:T129)</f>
        <v>0</v>
      </c>
      <c r="U130" s="48"/>
      <c r="V130" s="45"/>
      <c r="W130" s="46"/>
      <c r="X130" s="47">
        <f>SUM(X118:X129)</f>
        <v>0</v>
      </c>
      <c r="Y130" s="140">
        <f>SUM(Y118:Y129)</f>
        <v>0</v>
      </c>
      <c r="Z130" t="str">
        <f>IF(SUM(H130,L130,P130,T130,X130)=Y130,"Ties", "ERROR")</f>
        <v>Ties</v>
      </c>
    </row>
    <row r="131" spans="1:26" s="23" customFormat="1" ht="13.5" thickBot="1" x14ac:dyDescent="0.25">
      <c r="A131" s="24"/>
      <c r="B131" s="24"/>
      <c r="C131" s="35"/>
      <c r="D131" s="35"/>
      <c r="E131" s="33"/>
      <c r="F131" s="34"/>
      <c r="G131" s="36"/>
      <c r="H131" s="380"/>
      <c r="I131" s="33"/>
      <c r="J131" s="34"/>
      <c r="K131" s="36"/>
      <c r="L131" s="312"/>
      <c r="M131" s="33"/>
      <c r="N131" s="34"/>
      <c r="O131" s="36"/>
      <c r="P131" s="312"/>
      <c r="Q131" s="33"/>
      <c r="R131" s="34"/>
      <c r="S131" s="36"/>
      <c r="T131" s="312"/>
      <c r="U131" s="33"/>
      <c r="V131" s="34"/>
      <c r="W131" s="36"/>
      <c r="X131" s="312"/>
      <c r="Y131" s="312"/>
      <c r="Z131"/>
    </row>
    <row r="132" spans="1:26" s="1" customFormat="1" outlineLevel="1" x14ac:dyDescent="0.2">
      <c r="A132" s="41" t="s">
        <v>39</v>
      </c>
      <c r="B132" s="41"/>
      <c r="C132" s="40"/>
      <c r="D132" s="40"/>
      <c r="E132" s="29"/>
      <c r="F132" s="30"/>
      <c r="G132" s="31"/>
      <c r="H132" s="367"/>
      <c r="I132" s="331"/>
      <c r="J132" s="30"/>
      <c r="K132" s="31"/>
      <c r="L132" s="32"/>
      <c r="M132" s="331"/>
      <c r="N132" s="30"/>
      <c r="O132" s="31"/>
      <c r="P132" s="32"/>
      <c r="Q132" s="29"/>
      <c r="R132" s="30"/>
      <c r="S132" s="31"/>
      <c r="T132" s="32"/>
      <c r="U132" s="29"/>
      <c r="V132" s="30"/>
      <c r="W132" s="31"/>
      <c r="X132" s="32"/>
      <c r="Y132" s="32"/>
      <c r="Z132"/>
    </row>
    <row r="133" spans="1:26" s="12" customFormat="1" outlineLevel="1" x14ac:dyDescent="0.2">
      <c r="A133" s="89"/>
      <c r="B133" s="89"/>
      <c r="C133" s="164"/>
      <c r="D133" s="165"/>
      <c r="E133" s="159"/>
      <c r="F133" s="90"/>
      <c r="G133" s="91"/>
      <c r="H133" s="383"/>
      <c r="I133" s="92"/>
      <c r="J133" s="90"/>
      <c r="K133" s="91"/>
      <c r="L133" s="91"/>
      <c r="M133" s="92"/>
      <c r="N133" s="90"/>
      <c r="O133" s="91"/>
      <c r="P133" s="91"/>
      <c r="Q133" s="92"/>
      <c r="R133" s="90"/>
      <c r="S133" s="91"/>
      <c r="T133" s="91"/>
      <c r="U133" s="92"/>
      <c r="V133" s="90"/>
      <c r="W133" s="91"/>
      <c r="X133" s="91"/>
      <c r="Y133" s="141"/>
      <c r="Z133"/>
    </row>
    <row r="134" spans="1:26" s="3" customFormat="1" outlineLevel="1" x14ac:dyDescent="0.2">
      <c r="A134" s="67" t="s">
        <v>90</v>
      </c>
      <c r="B134" s="97"/>
      <c r="C134" s="166"/>
      <c r="D134" s="167"/>
      <c r="E134" s="160"/>
      <c r="F134" s="71"/>
      <c r="G134" s="98"/>
      <c r="H134" s="384"/>
      <c r="I134" s="74"/>
      <c r="J134" s="71"/>
      <c r="K134" s="98"/>
      <c r="L134" s="98"/>
      <c r="M134" s="74"/>
      <c r="N134" s="71"/>
      <c r="O134" s="98"/>
      <c r="P134" s="98"/>
      <c r="Q134" s="74"/>
      <c r="R134" s="71"/>
      <c r="S134" s="98"/>
      <c r="T134" s="98"/>
      <c r="U134" s="74"/>
      <c r="V134" s="71"/>
      <c r="W134" s="98"/>
      <c r="X134" s="98"/>
      <c r="Y134" s="144"/>
      <c r="Z134"/>
    </row>
    <row r="135" spans="1:26" s="3" customFormat="1" outlineLevel="1" x14ac:dyDescent="0.2">
      <c r="A135" s="97"/>
      <c r="B135" s="97"/>
      <c r="C135" s="166"/>
      <c r="D135" s="167"/>
      <c r="E135" s="160"/>
      <c r="F135" s="71"/>
      <c r="G135" s="98"/>
      <c r="H135" s="384"/>
      <c r="I135" s="74"/>
      <c r="J135" s="71"/>
      <c r="K135" s="98"/>
      <c r="L135" s="98"/>
      <c r="M135" s="74"/>
      <c r="N135" s="71"/>
      <c r="O135" s="98"/>
      <c r="P135" s="98"/>
      <c r="Q135" s="74"/>
      <c r="R135" s="71"/>
      <c r="S135" s="98"/>
      <c r="T135" s="98"/>
      <c r="U135" s="74"/>
      <c r="V135" s="71"/>
      <c r="W135" s="98"/>
      <c r="X135" s="98"/>
      <c r="Y135" s="144"/>
      <c r="Z135"/>
    </row>
    <row r="136" spans="1:26" s="3" customFormat="1" outlineLevel="1" x14ac:dyDescent="0.2">
      <c r="A136" s="67" t="s">
        <v>91</v>
      </c>
      <c r="B136" s="99"/>
      <c r="C136" s="180"/>
      <c r="D136" s="188"/>
      <c r="E136" s="186"/>
      <c r="F136" s="71"/>
      <c r="G136" s="98"/>
      <c r="H136" s="384"/>
      <c r="I136" s="100"/>
      <c r="J136" s="71"/>
      <c r="K136" s="98"/>
      <c r="L136" s="98"/>
      <c r="M136" s="100"/>
      <c r="N136" s="71"/>
      <c r="O136" s="98"/>
      <c r="P136" s="98"/>
      <c r="Q136" s="100"/>
      <c r="R136" s="71"/>
      <c r="S136" s="98"/>
      <c r="T136" s="98"/>
      <c r="U136" s="100"/>
      <c r="V136" s="71"/>
      <c r="W136" s="98"/>
      <c r="X136" s="98"/>
      <c r="Y136" s="145"/>
      <c r="Z136"/>
    </row>
    <row r="137" spans="1:26" outlineLevel="1" x14ac:dyDescent="0.2">
      <c r="A137" s="75"/>
      <c r="B137" s="460" t="s">
        <v>444</v>
      </c>
      <c r="C137" s="189"/>
      <c r="D137" s="183"/>
      <c r="E137" s="270"/>
      <c r="F137" s="70"/>
      <c r="G137" s="77"/>
      <c r="H137" s="385">
        <f>ROUND(F137*G137,0)</f>
        <v>0</v>
      </c>
      <c r="I137" s="307"/>
      <c r="J137" s="70"/>
      <c r="K137" s="73"/>
      <c r="L137" s="78">
        <f>ROUND(J137*K137,0)</f>
        <v>0</v>
      </c>
      <c r="M137" s="307"/>
      <c r="N137" s="70"/>
      <c r="O137" s="73"/>
      <c r="P137" s="78">
        <f>ROUND(N137*O137,0)</f>
        <v>0</v>
      </c>
      <c r="Q137" s="307"/>
      <c r="R137" s="70"/>
      <c r="S137" s="73"/>
      <c r="T137" s="78">
        <f>ROUND(R137*S137,0)</f>
        <v>0</v>
      </c>
      <c r="U137" s="307"/>
      <c r="V137" s="70"/>
      <c r="W137" s="73"/>
      <c r="X137" s="78">
        <f>ROUND(V137*W137,0)</f>
        <v>0</v>
      </c>
      <c r="Y137" s="136">
        <f>H137+L137+T137+X137+P137</f>
        <v>0</v>
      </c>
    </row>
    <row r="138" spans="1:26" outlineLevel="1" x14ac:dyDescent="0.2">
      <c r="A138" s="75"/>
      <c r="B138" s="460" t="s">
        <v>444</v>
      </c>
      <c r="C138" s="189"/>
      <c r="D138" s="183"/>
      <c r="E138" s="270"/>
      <c r="F138" s="70"/>
      <c r="G138" s="77"/>
      <c r="H138" s="385">
        <f t="shared" ref="H138:H141" si="77">ROUND(F138*G138,0)</f>
        <v>0</v>
      </c>
      <c r="I138" s="307"/>
      <c r="J138" s="70"/>
      <c r="K138" s="73"/>
      <c r="L138" s="78">
        <f t="shared" ref="L138:L141" si="78">ROUND(J138*K138,0)</f>
        <v>0</v>
      </c>
      <c r="M138" s="307"/>
      <c r="N138" s="70"/>
      <c r="O138" s="73"/>
      <c r="P138" s="78">
        <f t="shared" ref="P138:P141" si="79">ROUND(N138*O138,0)</f>
        <v>0</v>
      </c>
      <c r="Q138" s="307"/>
      <c r="R138" s="70"/>
      <c r="S138" s="73"/>
      <c r="T138" s="78">
        <f t="shared" ref="T138:T141" si="80">ROUND(R138*S138,0)</f>
        <v>0</v>
      </c>
      <c r="U138" s="307"/>
      <c r="V138" s="70"/>
      <c r="W138" s="73"/>
      <c r="X138" s="78">
        <f t="shared" ref="X138:X141" si="81">ROUND(V138*W138,0)</f>
        <v>0</v>
      </c>
      <c r="Y138" s="136">
        <f>H138+L138+T138+X138+P138</f>
        <v>0</v>
      </c>
    </row>
    <row r="139" spans="1:26" outlineLevel="1" x14ac:dyDescent="0.2">
      <c r="A139" s="75"/>
      <c r="B139" s="460" t="s">
        <v>444</v>
      </c>
      <c r="C139" s="189"/>
      <c r="D139" s="183"/>
      <c r="E139" s="270"/>
      <c r="F139" s="70"/>
      <c r="G139" s="77"/>
      <c r="H139" s="385">
        <f t="shared" si="77"/>
        <v>0</v>
      </c>
      <c r="I139" s="307"/>
      <c r="J139" s="70"/>
      <c r="K139" s="73"/>
      <c r="L139" s="78">
        <f t="shared" si="78"/>
        <v>0</v>
      </c>
      <c r="M139" s="307"/>
      <c r="N139" s="70"/>
      <c r="O139" s="73"/>
      <c r="P139" s="78">
        <f t="shared" si="79"/>
        <v>0</v>
      </c>
      <c r="Q139" s="307"/>
      <c r="R139" s="70"/>
      <c r="S139" s="73"/>
      <c r="T139" s="78">
        <f t="shared" si="80"/>
        <v>0</v>
      </c>
      <c r="U139" s="307"/>
      <c r="V139" s="70"/>
      <c r="W139" s="73"/>
      <c r="X139" s="78">
        <f t="shared" si="81"/>
        <v>0</v>
      </c>
      <c r="Y139" s="136">
        <f>H139+L139+T139+X139+P139</f>
        <v>0</v>
      </c>
    </row>
    <row r="140" spans="1:26" outlineLevel="1" x14ac:dyDescent="0.2">
      <c r="A140" s="75"/>
      <c r="B140" s="460" t="s">
        <v>444</v>
      </c>
      <c r="C140" s="189"/>
      <c r="D140" s="183"/>
      <c r="E140" s="270"/>
      <c r="F140" s="70"/>
      <c r="G140" s="77"/>
      <c r="H140" s="385">
        <f t="shared" si="77"/>
        <v>0</v>
      </c>
      <c r="I140" s="307"/>
      <c r="J140" s="70"/>
      <c r="K140" s="73"/>
      <c r="L140" s="78">
        <f t="shared" si="78"/>
        <v>0</v>
      </c>
      <c r="M140" s="307"/>
      <c r="N140" s="70"/>
      <c r="O140" s="73"/>
      <c r="P140" s="78">
        <f t="shared" si="79"/>
        <v>0</v>
      </c>
      <c r="Q140" s="307"/>
      <c r="R140" s="70"/>
      <c r="S140" s="73"/>
      <c r="T140" s="78">
        <f t="shared" si="80"/>
        <v>0</v>
      </c>
      <c r="U140" s="307"/>
      <c r="V140" s="70"/>
      <c r="W140" s="73"/>
      <c r="X140" s="78">
        <f t="shared" si="81"/>
        <v>0</v>
      </c>
      <c r="Y140" s="136">
        <f>H140+L140+T140+X140+P140</f>
        <v>0</v>
      </c>
    </row>
    <row r="141" spans="1:26" outlineLevel="1" x14ac:dyDescent="0.2">
      <c r="A141" s="75"/>
      <c r="B141" s="460" t="s">
        <v>444</v>
      </c>
      <c r="C141" s="189"/>
      <c r="D141" s="183"/>
      <c r="E141" s="270"/>
      <c r="F141" s="70"/>
      <c r="G141" s="77"/>
      <c r="H141" s="385">
        <f t="shared" si="77"/>
        <v>0</v>
      </c>
      <c r="I141" s="307"/>
      <c r="J141" s="70"/>
      <c r="K141" s="73"/>
      <c r="L141" s="78">
        <f t="shared" si="78"/>
        <v>0</v>
      </c>
      <c r="M141" s="307"/>
      <c r="N141" s="70"/>
      <c r="O141" s="73"/>
      <c r="P141" s="78">
        <f t="shared" si="79"/>
        <v>0</v>
      </c>
      <c r="Q141" s="307"/>
      <c r="R141" s="70"/>
      <c r="S141" s="73"/>
      <c r="T141" s="78">
        <f t="shared" si="80"/>
        <v>0</v>
      </c>
      <c r="U141" s="307"/>
      <c r="V141" s="70"/>
      <c r="W141" s="73"/>
      <c r="X141" s="78">
        <f t="shared" si="81"/>
        <v>0</v>
      </c>
      <c r="Y141" s="136">
        <f>H141+L141+T141+X141+P141</f>
        <v>0</v>
      </c>
    </row>
    <row r="142" spans="1:26" s="6" customFormat="1" outlineLevel="1" x14ac:dyDescent="0.2">
      <c r="A142" s="94"/>
      <c r="B142" s="81"/>
      <c r="C142" s="190"/>
      <c r="D142" s="191"/>
      <c r="E142" s="186"/>
      <c r="F142" s="72"/>
      <c r="G142" s="73"/>
      <c r="H142" s="386"/>
      <c r="I142" s="100"/>
      <c r="J142" s="72"/>
      <c r="K142" s="73"/>
      <c r="L142" s="73"/>
      <c r="M142" s="100"/>
      <c r="N142" s="72"/>
      <c r="O142" s="73"/>
      <c r="P142" s="73"/>
      <c r="Q142" s="100"/>
      <c r="R142" s="72"/>
      <c r="S142" s="73"/>
      <c r="T142" s="73"/>
      <c r="U142" s="100"/>
      <c r="V142" s="72"/>
      <c r="W142" s="73"/>
      <c r="X142" s="73"/>
      <c r="Y142" s="145"/>
      <c r="Z142"/>
    </row>
    <row r="143" spans="1:26" outlineLevel="1" x14ac:dyDescent="0.2">
      <c r="A143" s="67" t="s">
        <v>92</v>
      </c>
      <c r="B143" s="75"/>
      <c r="C143" s="168"/>
      <c r="D143" s="191"/>
      <c r="E143" s="186"/>
      <c r="F143" s="72"/>
      <c r="G143" s="73"/>
      <c r="H143" s="386"/>
      <c r="I143" s="100"/>
      <c r="J143" s="72"/>
      <c r="K143" s="73"/>
      <c r="L143" s="73"/>
      <c r="M143" s="100"/>
      <c r="N143" s="72"/>
      <c r="O143" s="73"/>
      <c r="P143" s="73"/>
      <c r="Q143" s="100"/>
      <c r="R143" s="72"/>
      <c r="S143" s="73"/>
      <c r="T143" s="73"/>
      <c r="U143" s="100"/>
      <c r="V143" s="72"/>
      <c r="W143" s="73"/>
      <c r="X143" s="73"/>
      <c r="Y143" s="145"/>
    </row>
    <row r="144" spans="1:26" outlineLevel="1" x14ac:dyDescent="0.2">
      <c r="A144" s="75"/>
      <c r="B144" s="460" t="s">
        <v>445</v>
      </c>
      <c r="C144" s="189"/>
      <c r="D144" s="183"/>
      <c r="E144" s="270"/>
      <c r="F144" s="70"/>
      <c r="G144" s="77"/>
      <c r="H144" s="385">
        <f>ROUND(F144*G144,0)</f>
        <v>0</v>
      </c>
      <c r="I144" s="307"/>
      <c r="J144" s="70"/>
      <c r="K144" s="77"/>
      <c r="L144" s="78">
        <f>ROUND(J144*K144,0)</f>
        <v>0</v>
      </c>
      <c r="M144" s="307"/>
      <c r="N144" s="70"/>
      <c r="O144" s="77"/>
      <c r="P144" s="78">
        <f>ROUND(N144*O144,0)</f>
        <v>0</v>
      </c>
      <c r="Q144" s="307"/>
      <c r="R144" s="70"/>
      <c r="S144" s="77"/>
      <c r="T144" s="78">
        <f>ROUND(R144*S144,0)</f>
        <v>0</v>
      </c>
      <c r="U144" s="307"/>
      <c r="V144" s="70"/>
      <c r="W144" s="77"/>
      <c r="X144" s="78">
        <f>ROUND(V144*W144,0)</f>
        <v>0</v>
      </c>
      <c r="Y144" s="136">
        <f>H144+L144+T144+X144+P144</f>
        <v>0</v>
      </c>
    </row>
    <row r="145" spans="1:26" outlineLevel="1" x14ac:dyDescent="0.2">
      <c r="A145" s="75"/>
      <c r="B145" s="460" t="s">
        <v>445</v>
      </c>
      <c r="C145" s="189"/>
      <c r="D145" s="183"/>
      <c r="E145" s="270"/>
      <c r="F145" s="70"/>
      <c r="G145" s="77"/>
      <c r="H145" s="385">
        <f t="shared" ref="H145:H146" si="82">ROUND(F145*G145,0)</f>
        <v>0</v>
      </c>
      <c r="I145" s="307"/>
      <c r="J145" s="70"/>
      <c r="K145" s="77"/>
      <c r="L145" s="78">
        <f t="shared" ref="L145:L146" si="83">ROUND(J145*K145,0)</f>
        <v>0</v>
      </c>
      <c r="M145" s="307"/>
      <c r="N145" s="70"/>
      <c r="O145" s="77"/>
      <c r="P145" s="78">
        <f t="shared" ref="P145:P146" si="84">ROUND(N145*O145,0)</f>
        <v>0</v>
      </c>
      <c r="Q145" s="307"/>
      <c r="R145" s="70"/>
      <c r="S145" s="77"/>
      <c r="T145" s="78">
        <f t="shared" ref="T145:T146" si="85">ROUND(R145*S145,0)</f>
        <v>0</v>
      </c>
      <c r="U145" s="307"/>
      <c r="V145" s="70"/>
      <c r="W145" s="77"/>
      <c r="X145" s="78">
        <f t="shared" ref="X145:X146" si="86">ROUND(V145*W145,0)</f>
        <v>0</v>
      </c>
      <c r="Y145" s="136">
        <f>H145+L145+T145+X145+P145</f>
        <v>0</v>
      </c>
    </row>
    <row r="146" spans="1:26" outlineLevel="1" x14ac:dyDescent="0.2">
      <c r="A146" s="75"/>
      <c r="B146" s="460" t="s">
        <v>445</v>
      </c>
      <c r="C146" s="189"/>
      <c r="D146" s="183"/>
      <c r="E146" s="270"/>
      <c r="F146" s="70"/>
      <c r="G146" s="77"/>
      <c r="H146" s="385">
        <f t="shared" si="82"/>
        <v>0</v>
      </c>
      <c r="I146" s="307"/>
      <c r="J146" s="70"/>
      <c r="K146" s="77"/>
      <c r="L146" s="78">
        <f t="shared" si="83"/>
        <v>0</v>
      </c>
      <c r="M146" s="307"/>
      <c r="N146" s="70"/>
      <c r="O146" s="77"/>
      <c r="P146" s="78">
        <f t="shared" si="84"/>
        <v>0</v>
      </c>
      <c r="Q146" s="307"/>
      <c r="R146" s="70"/>
      <c r="S146" s="77"/>
      <c r="T146" s="78">
        <f t="shared" si="85"/>
        <v>0</v>
      </c>
      <c r="U146" s="307"/>
      <c r="V146" s="70"/>
      <c r="W146" s="77"/>
      <c r="X146" s="78">
        <f t="shared" si="86"/>
        <v>0</v>
      </c>
      <c r="Y146" s="136">
        <f>H146+L146+T146+X146+P146</f>
        <v>0</v>
      </c>
    </row>
    <row r="147" spans="1:26" s="6" customFormat="1" outlineLevel="1" x14ac:dyDescent="0.2">
      <c r="A147" s="94"/>
      <c r="B147" s="81"/>
      <c r="C147" s="190"/>
      <c r="D147" s="191"/>
      <c r="E147" s="186"/>
      <c r="F147" s="72"/>
      <c r="G147" s="73"/>
      <c r="H147" s="386"/>
      <c r="I147" s="100"/>
      <c r="J147" s="72"/>
      <c r="K147" s="73"/>
      <c r="L147" s="73"/>
      <c r="M147" s="100"/>
      <c r="N147" s="72"/>
      <c r="O147" s="73"/>
      <c r="P147" s="73"/>
      <c r="Q147" s="100"/>
      <c r="R147" s="72"/>
      <c r="S147" s="73"/>
      <c r="T147" s="73"/>
      <c r="U147" s="100"/>
      <c r="V147" s="72"/>
      <c r="W147" s="73"/>
      <c r="X147" s="73"/>
      <c r="Y147" s="145"/>
      <c r="Z147"/>
    </row>
    <row r="148" spans="1:26" s="3" customFormat="1" outlineLevel="1" x14ac:dyDescent="0.2">
      <c r="A148" s="111" t="s">
        <v>93</v>
      </c>
      <c r="B148" s="111"/>
      <c r="C148" s="192"/>
      <c r="D148" s="193"/>
      <c r="E148" s="187"/>
      <c r="F148" s="112"/>
      <c r="G148" s="113"/>
      <c r="H148" s="387">
        <f>SUM(H133:H147)</f>
        <v>0</v>
      </c>
      <c r="I148" s="115"/>
      <c r="J148" s="112"/>
      <c r="K148" s="113"/>
      <c r="L148" s="114">
        <f>SUM(L133:L147)</f>
        <v>0</v>
      </c>
      <c r="M148" s="115"/>
      <c r="N148" s="112"/>
      <c r="O148" s="113"/>
      <c r="P148" s="114">
        <f>SUM(P133:P147)</f>
        <v>0</v>
      </c>
      <c r="Q148" s="115"/>
      <c r="R148" s="112"/>
      <c r="S148" s="113"/>
      <c r="T148" s="114">
        <f>SUM(T133:T147)</f>
        <v>0</v>
      </c>
      <c r="U148" s="115"/>
      <c r="V148" s="112"/>
      <c r="W148" s="113"/>
      <c r="X148" s="114">
        <f>SUM(X133:X147)</f>
        <v>0</v>
      </c>
      <c r="Y148" s="137">
        <f>SUM(Y133:Y147)</f>
        <v>0</v>
      </c>
      <c r="Z148" t="str">
        <f>IF(SUM(H148,L148,P148,T148,X148)=Y148,"Ties", "ERROR")</f>
        <v>Ties</v>
      </c>
    </row>
    <row r="149" spans="1:26" outlineLevel="1" x14ac:dyDescent="0.2">
      <c r="A149" s="80"/>
      <c r="B149" s="80"/>
      <c r="C149" s="178"/>
      <c r="D149" s="179"/>
      <c r="E149" s="161"/>
      <c r="F149" s="70"/>
      <c r="G149" s="95"/>
      <c r="H149" s="388"/>
      <c r="I149" s="79"/>
      <c r="J149" s="70"/>
      <c r="K149" s="95"/>
      <c r="L149" s="102"/>
      <c r="M149" s="79"/>
      <c r="N149" s="70"/>
      <c r="O149" s="95"/>
      <c r="P149" s="102"/>
      <c r="Q149" s="79"/>
      <c r="R149" s="70"/>
      <c r="S149" s="95"/>
      <c r="T149" s="102"/>
      <c r="U149" s="79"/>
      <c r="V149" s="70"/>
      <c r="W149" s="95"/>
      <c r="X149" s="102"/>
      <c r="Y149" s="146"/>
    </row>
    <row r="150" spans="1:26" s="3" customFormat="1" outlineLevel="1" x14ac:dyDescent="0.2">
      <c r="A150" s="67" t="s">
        <v>94</v>
      </c>
      <c r="B150" s="67"/>
      <c r="C150" s="194"/>
      <c r="D150" s="188"/>
      <c r="E150" s="186"/>
      <c r="F150" s="71"/>
      <c r="G150" s="98"/>
      <c r="H150" s="384"/>
      <c r="I150" s="100"/>
      <c r="J150" s="71"/>
      <c r="K150" s="98"/>
      <c r="L150" s="98"/>
      <c r="M150" s="100"/>
      <c r="N150" s="71"/>
      <c r="O150" s="98"/>
      <c r="P150" s="98"/>
      <c r="Q150" s="100"/>
      <c r="R150" s="71"/>
      <c r="S150" s="98"/>
      <c r="T150" s="98"/>
      <c r="U150" s="100"/>
      <c r="V150" s="71"/>
      <c r="W150" s="98"/>
      <c r="X150" s="98"/>
      <c r="Y150" s="145"/>
      <c r="Z150"/>
    </row>
    <row r="151" spans="1:26" s="3" customFormat="1" outlineLevel="1" x14ac:dyDescent="0.2">
      <c r="A151" s="67"/>
      <c r="B151" s="67"/>
      <c r="C151" s="194"/>
      <c r="D151" s="188"/>
      <c r="E151" s="186"/>
      <c r="F151" s="71"/>
      <c r="G151" s="98"/>
      <c r="H151" s="384"/>
      <c r="I151" s="100"/>
      <c r="J151" s="71"/>
      <c r="K151" s="98"/>
      <c r="L151" s="98"/>
      <c r="M151" s="100"/>
      <c r="N151" s="71"/>
      <c r="O151" s="98"/>
      <c r="P151" s="98"/>
      <c r="Q151" s="100"/>
      <c r="R151" s="71"/>
      <c r="S151" s="98"/>
      <c r="T151" s="98"/>
      <c r="U151" s="100"/>
      <c r="V151" s="71"/>
      <c r="W151" s="98"/>
      <c r="X151" s="98"/>
      <c r="Y151" s="145"/>
      <c r="Z151"/>
    </row>
    <row r="152" spans="1:26" outlineLevel="1" x14ac:dyDescent="0.2">
      <c r="A152" s="75"/>
      <c r="B152" s="103" t="s">
        <v>419</v>
      </c>
      <c r="C152" s="168"/>
      <c r="D152" s="183"/>
      <c r="E152" s="176"/>
      <c r="F152" s="70"/>
      <c r="G152" s="73"/>
      <c r="H152" s="386"/>
      <c r="I152" s="101"/>
      <c r="J152" s="70"/>
      <c r="K152" s="73"/>
      <c r="L152" s="73"/>
      <c r="M152" s="101"/>
      <c r="N152" s="72"/>
      <c r="O152" s="73"/>
      <c r="P152" s="73"/>
      <c r="Q152" s="101"/>
      <c r="R152" s="72"/>
      <c r="S152" s="73"/>
      <c r="T152" s="73"/>
      <c r="U152" s="101"/>
      <c r="V152" s="72"/>
      <c r="W152" s="73"/>
      <c r="X152" s="73"/>
      <c r="Y152" s="145"/>
    </row>
    <row r="153" spans="1:26" outlineLevel="1" x14ac:dyDescent="0.2">
      <c r="A153" s="75"/>
      <c r="B153" s="460" t="s">
        <v>446</v>
      </c>
      <c r="C153" s="189"/>
      <c r="D153" s="183"/>
      <c r="E153" s="270"/>
      <c r="F153" s="70"/>
      <c r="G153" s="77"/>
      <c r="H153" s="385">
        <f>ROUND(F153*G153,0)</f>
        <v>0</v>
      </c>
      <c r="I153" s="307"/>
      <c r="J153" s="70"/>
      <c r="K153" s="77"/>
      <c r="L153" s="78">
        <f>ROUND(J153*K153,0)</f>
        <v>0</v>
      </c>
      <c r="M153" s="307"/>
      <c r="N153" s="70"/>
      <c r="O153" s="77"/>
      <c r="P153" s="78">
        <f>ROUND(N153*O153,0)</f>
        <v>0</v>
      </c>
      <c r="Q153" s="307"/>
      <c r="R153" s="70"/>
      <c r="S153" s="77"/>
      <c r="T153" s="78">
        <f>ROUND(R153*S153,0)</f>
        <v>0</v>
      </c>
      <c r="U153" s="307"/>
      <c r="V153" s="70"/>
      <c r="W153" s="77"/>
      <c r="X153" s="78">
        <f>ROUND(V153*W153,0)</f>
        <v>0</v>
      </c>
      <c r="Y153" s="136">
        <f>H153+L153+T153+X153+P153</f>
        <v>0</v>
      </c>
    </row>
    <row r="154" spans="1:26" outlineLevel="1" x14ac:dyDescent="0.2">
      <c r="A154" s="75"/>
      <c r="B154" s="460" t="s">
        <v>446</v>
      </c>
      <c r="C154" s="189"/>
      <c r="D154" s="183"/>
      <c r="E154" s="270"/>
      <c r="F154" s="70"/>
      <c r="G154" s="77"/>
      <c r="H154" s="385">
        <f t="shared" ref="H154:H155" si="87">ROUND(F154*G154,0)</f>
        <v>0</v>
      </c>
      <c r="I154" s="307"/>
      <c r="J154" s="70"/>
      <c r="K154" s="77"/>
      <c r="L154" s="78">
        <f t="shared" ref="L154:L155" si="88">ROUND(J154*K154,0)</f>
        <v>0</v>
      </c>
      <c r="M154" s="307"/>
      <c r="N154" s="70"/>
      <c r="O154" s="77"/>
      <c r="P154" s="78">
        <f t="shared" ref="P154:P155" si="89">ROUND(N154*O154,0)</f>
        <v>0</v>
      </c>
      <c r="Q154" s="307"/>
      <c r="R154" s="70"/>
      <c r="S154" s="77"/>
      <c r="T154" s="78">
        <f t="shared" ref="T154:T155" si="90">ROUND(R154*S154,0)</f>
        <v>0</v>
      </c>
      <c r="U154" s="307"/>
      <c r="V154" s="70"/>
      <c r="W154" s="77"/>
      <c r="X154" s="78">
        <f t="shared" ref="X154:X155" si="91">ROUND(V154*W154,0)</f>
        <v>0</v>
      </c>
      <c r="Y154" s="136">
        <f>H154+L154+T154+X154+P154</f>
        <v>0</v>
      </c>
    </row>
    <row r="155" spans="1:26" outlineLevel="1" x14ac:dyDescent="0.2">
      <c r="A155" s="75"/>
      <c r="B155" s="460" t="s">
        <v>446</v>
      </c>
      <c r="C155" s="189"/>
      <c r="D155" s="183"/>
      <c r="E155" s="270"/>
      <c r="F155" s="70"/>
      <c r="G155" s="77"/>
      <c r="H155" s="385">
        <f t="shared" si="87"/>
        <v>0</v>
      </c>
      <c r="I155" s="307"/>
      <c r="J155" s="70"/>
      <c r="K155" s="77"/>
      <c r="L155" s="78">
        <f t="shared" si="88"/>
        <v>0</v>
      </c>
      <c r="M155" s="307"/>
      <c r="N155" s="70"/>
      <c r="O155" s="77"/>
      <c r="P155" s="78">
        <f t="shared" si="89"/>
        <v>0</v>
      </c>
      <c r="Q155" s="307"/>
      <c r="R155" s="70"/>
      <c r="S155" s="77"/>
      <c r="T155" s="78">
        <f t="shared" si="90"/>
        <v>0</v>
      </c>
      <c r="U155" s="307"/>
      <c r="V155" s="70"/>
      <c r="W155" s="77"/>
      <c r="X155" s="78">
        <f t="shared" si="91"/>
        <v>0</v>
      </c>
      <c r="Y155" s="136">
        <f>H155+L155+T155+X155+P155</f>
        <v>0</v>
      </c>
    </row>
    <row r="156" spans="1:26" outlineLevel="1" x14ac:dyDescent="0.2">
      <c r="A156" s="75"/>
      <c r="B156" s="103" t="s">
        <v>418</v>
      </c>
      <c r="C156" s="168"/>
      <c r="D156" s="191"/>
      <c r="E156" s="186"/>
      <c r="F156" s="72"/>
      <c r="G156" s="73"/>
      <c r="H156" s="386"/>
      <c r="I156" s="100"/>
      <c r="J156" s="72"/>
      <c r="K156" s="73"/>
      <c r="L156" s="73"/>
      <c r="M156" s="100"/>
      <c r="N156" s="72"/>
      <c r="O156" s="73"/>
      <c r="P156" s="73"/>
      <c r="Q156" s="100"/>
      <c r="R156" s="72"/>
      <c r="S156" s="73"/>
      <c r="T156" s="73"/>
      <c r="U156" s="100"/>
      <c r="V156" s="72"/>
      <c r="W156" s="73"/>
      <c r="X156" s="73"/>
      <c r="Y156" s="145"/>
    </row>
    <row r="157" spans="1:26" outlineLevel="1" x14ac:dyDescent="0.2">
      <c r="A157" s="75"/>
      <c r="B157" s="460" t="s">
        <v>446</v>
      </c>
      <c r="C157" s="189"/>
      <c r="D157" s="183"/>
      <c r="E157" s="270"/>
      <c r="F157" s="70"/>
      <c r="G157" s="77"/>
      <c r="H157" s="385">
        <f>ROUND(F157*G157,0)</f>
        <v>0</v>
      </c>
      <c r="I157" s="307"/>
      <c r="J157" s="70"/>
      <c r="K157" s="77"/>
      <c r="L157" s="78">
        <f>ROUND(J157*K157,0)</f>
        <v>0</v>
      </c>
      <c r="M157" s="307"/>
      <c r="N157" s="70"/>
      <c r="O157" s="77"/>
      <c r="P157" s="78">
        <f>ROUND(N157*O157,0)</f>
        <v>0</v>
      </c>
      <c r="Q157" s="307"/>
      <c r="R157" s="70"/>
      <c r="S157" s="77"/>
      <c r="T157" s="78">
        <f>ROUND(R157*S157,0)</f>
        <v>0</v>
      </c>
      <c r="U157" s="307"/>
      <c r="V157" s="70"/>
      <c r="W157" s="77"/>
      <c r="X157" s="78">
        <f>ROUND(V157*W157,0)</f>
        <v>0</v>
      </c>
      <c r="Y157" s="136">
        <f>H157+L157+T157+X157+P157</f>
        <v>0</v>
      </c>
    </row>
    <row r="158" spans="1:26" outlineLevel="1" x14ac:dyDescent="0.2">
      <c r="A158" s="75"/>
      <c r="B158" s="460" t="s">
        <v>446</v>
      </c>
      <c r="C158" s="189"/>
      <c r="D158" s="183"/>
      <c r="E158" s="270"/>
      <c r="F158" s="70"/>
      <c r="G158" s="77"/>
      <c r="H158" s="385">
        <f t="shared" ref="H158:H159" si="92">ROUND(F158*G158,0)</f>
        <v>0</v>
      </c>
      <c r="I158" s="307"/>
      <c r="J158" s="70"/>
      <c r="K158" s="77"/>
      <c r="L158" s="78">
        <f t="shared" ref="L158:L159" si="93">ROUND(J158*K158,0)</f>
        <v>0</v>
      </c>
      <c r="M158" s="307"/>
      <c r="N158" s="70"/>
      <c r="O158" s="77"/>
      <c r="P158" s="78">
        <f t="shared" ref="P158:P159" si="94">ROUND(N158*O158,0)</f>
        <v>0</v>
      </c>
      <c r="Q158" s="307"/>
      <c r="R158" s="70"/>
      <c r="S158" s="77"/>
      <c r="T158" s="78">
        <f t="shared" ref="T158:T159" si="95">ROUND(R158*S158,0)</f>
        <v>0</v>
      </c>
      <c r="U158" s="307"/>
      <c r="V158" s="70"/>
      <c r="W158" s="77"/>
      <c r="X158" s="78">
        <f t="shared" ref="X158:X159" si="96">ROUND(V158*W158,0)</f>
        <v>0</v>
      </c>
      <c r="Y158" s="136">
        <f>H158+L158+T158+X158+P158</f>
        <v>0</v>
      </c>
    </row>
    <row r="159" spans="1:26" outlineLevel="1" x14ac:dyDescent="0.2">
      <c r="A159" s="75"/>
      <c r="B159" s="460" t="s">
        <v>446</v>
      </c>
      <c r="C159" s="189"/>
      <c r="D159" s="183"/>
      <c r="E159" s="270"/>
      <c r="F159" s="70"/>
      <c r="G159" s="77"/>
      <c r="H159" s="385">
        <f t="shared" si="92"/>
        <v>0</v>
      </c>
      <c r="I159" s="307"/>
      <c r="J159" s="70"/>
      <c r="K159" s="77"/>
      <c r="L159" s="78">
        <f t="shared" si="93"/>
        <v>0</v>
      </c>
      <c r="M159" s="307"/>
      <c r="N159" s="70"/>
      <c r="O159" s="77"/>
      <c r="P159" s="78">
        <f t="shared" si="94"/>
        <v>0</v>
      </c>
      <c r="Q159" s="307"/>
      <c r="R159" s="70"/>
      <c r="S159" s="77"/>
      <c r="T159" s="78">
        <f t="shared" si="95"/>
        <v>0</v>
      </c>
      <c r="U159" s="307"/>
      <c r="V159" s="70"/>
      <c r="W159" s="77"/>
      <c r="X159" s="78">
        <f t="shared" si="96"/>
        <v>0</v>
      </c>
      <c r="Y159" s="136">
        <f>H159+L159+T159+X159+P159</f>
        <v>0</v>
      </c>
    </row>
    <row r="160" spans="1:26" s="6" customFormat="1" outlineLevel="1" x14ac:dyDescent="0.2">
      <c r="A160" s="94"/>
      <c r="B160" s="76"/>
      <c r="C160" s="200"/>
      <c r="D160" s="191"/>
      <c r="E160" s="186"/>
      <c r="F160" s="72"/>
      <c r="G160" s="73"/>
      <c r="H160" s="386"/>
      <c r="I160" s="100"/>
      <c r="J160" s="72"/>
      <c r="K160" s="73"/>
      <c r="L160" s="73"/>
      <c r="M160" s="100"/>
      <c r="N160" s="72"/>
      <c r="O160" s="73"/>
      <c r="P160" s="73"/>
      <c r="Q160" s="100"/>
      <c r="R160" s="72"/>
      <c r="S160" s="73"/>
      <c r="T160" s="73"/>
      <c r="U160" s="100"/>
      <c r="V160" s="72"/>
      <c r="W160" s="73"/>
      <c r="X160" s="73"/>
      <c r="Y160" s="145"/>
      <c r="Z160"/>
    </row>
    <row r="161" spans="1:26" s="3" customFormat="1" outlineLevel="1" x14ac:dyDescent="0.2">
      <c r="A161" s="111" t="s">
        <v>95</v>
      </c>
      <c r="B161" s="111"/>
      <c r="C161" s="192"/>
      <c r="D161" s="193"/>
      <c r="E161" s="187"/>
      <c r="F161" s="112"/>
      <c r="G161" s="113"/>
      <c r="H161" s="387">
        <f>SUM(H149:H160)</f>
        <v>0</v>
      </c>
      <c r="I161" s="115"/>
      <c r="J161" s="112"/>
      <c r="K161" s="113"/>
      <c r="L161" s="114">
        <f>SUM(L149:L160)</f>
        <v>0</v>
      </c>
      <c r="M161" s="115"/>
      <c r="N161" s="112"/>
      <c r="O161" s="113"/>
      <c r="P161" s="114">
        <f>SUM(P149:P160)</f>
        <v>0</v>
      </c>
      <c r="Q161" s="115"/>
      <c r="R161" s="112"/>
      <c r="S161" s="113"/>
      <c r="T161" s="114">
        <f>SUM(T149:T160)</f>
        <v>0</v>
      </c>
      <c r="U161" s="115"/>
      <c r="V161" s="112"/>
      <c r="W161" s="113"/>
      <c r="X161" s="114">
        <f>SUM(X149:X160)</f>
        <v>0</v>
      </c>
      <c r="Y161" s="137">
        <f>SUM(Y149:Y160)</f>
        <v>0</v>
      </c>
      <c r="Z161" t="str">
        <f>IF(SUM(H161,L161,P161,T161,X161)=Y161,"Ties", "ERROR")</f>
        <v>Ties</v>
      </c>
    </row>
    <row r="162" spans="1:26" outlineLevel="1" x14ac:dyDescent="0.2">
      <c r="A162" s="80"/>
      <c r="B162" s="80"/>
      <c r="C162" s="178"/>
      <c r="D162" s="179"/>
      <c r="E162" s="161"/>
      <c r="F162" s="300"/>
      <c r="G162" s="332"/>
      <c r="H162" s="388"/>
      <c r="I162" s="79"/>
      <c r="J162" s="70"/>
      <c r="K162" s="95"/>
      <c r="L162" s="102"/>
      <c r="M162" s="79"/>
      <c r="N162" s="70"/>
      <c r="O162" s="95"/>
      <c r="P162" s="102"/>
      <c r="Q162" s="79"/>
      <c r="R162" s="70"/>
      <c r="S162" s="95"/>
      <c r="T162" s="102"/>
      <c r="U162" s="79"/>
      <c r="V162" s="70"/>
      <c r="W162" s="95"/>
      <c r="X162" s="102"/>
      <c r="Y162" s="146"/>
    </row>
    <row r="163" spans="1:26" outlineLevel="1" x14ac:dyDescent="0.2">
      <c r="A163" s="67" t="s">
        <v>454</v>
      </c>
      <c r="B163" s="80"/>
      <c r="C163" s="178"/>
      <c r="D163" s="179"/>
      <c r="E163" s="161"/>
      <c r="F163" s="271"/>
      <c r="G163" s="302"/>
      <c r="H163" s="388"/>
      <c r="I163" s="79"/>
      <c r="J163" s="300"/>
      <c r="K163" s="332"/>
      <c r="L163" s="102"/>
      <c r="M163" s="79"/>
      <c r="N163" s="300"/>
      <c r="O163" s="332"/>
      <c r="P163" s="102"/>
      <c r="Q163" s="79"/>
      <c r="R163" s="300"/>
      <c r="S163" s="332"/>
      <c r="T163" s="102"/>
      <c r="U163" s="79"/>
      <c r="V163" s="300"/>
      <c r="W163" s="332"/>
      <c r="X163" s="102"/>
      <c r="Y163" s="146"/>
    </row>
    <row r="164" spans="1:26" outlineLevel="1" x14ac:dyDescent="0.2">
      <c r="A164" s="80"/>
      <c r="B164" s="80"/>
      <c r="C164" s="178"/>
      <c r="D164" s="179"/>
      <c r="E164" s="161"/>
      <c r="F164" s="271"/>
      <c r="G164" s="302"/>
      <c r="H164" s="388"/>
      <c r="I164" s="79"/>
      <c r="J164" s="271"/>
      <c r="K164" s="302"/>
      <c r="L164" s="102"/>
      <c r="M164" s="79"/>
      <c r="N164" s="271"/>
      <c r="O164" s="302"/>
      <c r="P164" s="102"/>
      <c r="Q164" s="79"/>
      <c r="R164" s="271"/>
      <c r="S164" s="302"/>
      <c r="T164" s="102"/>
      <c r="U164" s="79"/>
      <c r="V164" s="271"/>
      <c r="W164" s="302"/>
      <c r="X164" s="102"/>
      <c r="Y164" s="146"/>
    </row>
    <row r="165" spans="1:26" s="3" customFormat="1" outlineLevel="1" x14ac:dyDescent="0.2">
      <c r="A165" s="67" t="s">
        <v>123</v>
      </c>
      <c r="B165" s="67"/>
      <c r="C165" s="194"/>
      <c r="D165" s="188"/>
      <c r="E165" s="186"/>
      <c r="F165" s="43"/>
      <c r="G165" s="50"/>
      <c r="H165" s="384"/>
      <c r="I165" s="100"/>
      <c r="J165" s="43"/>
      <c r="K165" s="50"/>
      <c r="L165" s="98"/>
      <c r="M165" s="100"/>
      <c r="N165" s="43"/>
      <c r="O165" s="50"/>
      <c r="P165" s="98"/>
      <c r="Q165" s="100"/>
      <c r="R165" s="43"/>
      <c r="S165" s="50"/>
      <c r="T165" s="98"/>
      <c r="U165" s="100"/>
      <c r="V165" s="43"/>
      <c r="W165" s="50"/>
      <c r="X165" s="98"/>
      <c r="Y165" s="145"/>
      <c r="Z165"/>
    </row>
    <row r="166" spans="1:26" outlineLevel="1" x14ac:dyDescent="0.2">
      <c r="A166" s="75"/>
      <c r="B166" s="460" t="s">
        <v>447</v>
      </c>
      <c r="C166" s="182"/>
      <c r="D166" s="183"/>
      <c r="E166" s="270"/>
      <c r="F166" s="271"/>
      <c r="G166" s="278"/>
      <c r="H166" s="385">
        <f>ROUND(F166*G166,0)</f>
        <v>0</v>
      </c>
      <c r="I166" s="307"/>
      <c r="J166" s="271"/>
      <c r="K166" s="279"/>
      <c r="L166" s="78">
        <f>ROUND(J166*K166,0)</f>
        <v>0</v>
      </c>
      <c r="M166" s="307"/>
      <c r="N166" s="271"/>
      <c r="O166" s="279"/>
      <c r="P166" s="78">
        <f>ROUND(N166*O166,0)</f>
        <v>0</v>
      </c>
      <c r="Q166" s="307"/>
      <c r="R166" s="271"/>
      <c r="S166" s="279"/>
      <c r="T166" s="78">
        <f>ROUND(R166*S166,0)</f>
        <v>0</v>
      </c>
      <c r="U166" s="307"/>
      <c r="V166" s="271"/>
      <c r="W166" s="279"/>
      <c r="X166" s="78">
        <f>ROUND(V166*W166,0)</f>
        <v>0</v>
      </c>
      <c r="Y166" s="136">
        <f>H166+L166+T166+X166+P166</f>
        <v>0</v>
      </c>
    </row>
    <row r="167" spans="1:26" outlineLevel="1" x14ac:dyDescent="0.2">
      <c r="A167" s="75"/>
      <c r="B167" s="460" t="s">
        <v>447</v>
      </c>
      <c r="C167" s="182"/>
      <c r="D167" s="183"/>
      <c r="E167" s="270"/>
      <c r="F167" s="271"/>
      <c r="G167" s="278"/>
      <c r="H167" s="385">
        <f t="shared" ref="H167:H168" si="97">ROUND(F167*G167,0)</f>
        <v>0</v>
      </c>
      <c r="I167" s="307"/>
      <c r="J167" s="271"/>
      <c r="K167" s="279"/>
      <c r="L167" s="78">
        <f t="shared" ref="L167:L168" si="98">ROUND(J167*K167,0)</f>
        <v>0</v>
      </c>
      <c r="M167" s="307"/>
      <c r="N167" s="271"/>
      <c r="O167" s="279"/>
      <c r="P167" s="78">
        <f t="shared" ref="P167:P168" si="99">ROUND(N167*O167,0)</f>
        <v>0</v>
      </c>
      <c r="Q167" s="307"/>
      <c r="R167" s="271"/>
      <c r="S167" s="279"/>
      <c r="T167" s="78">
        <f t="shared" ref="T167:T168" si="100">ROUND(R167*S167,0)</f>
        <v>0</v>
      </c>
      <c r="U167" s="307"/>
      <c r="V167" s="271"/>
      <c r="W167" s="279"/>
      <c r="X167" s="78">
        <f t="shared" ref="X167:X168" si="101">ROUND(V167*W167,0)</f>
        <v>0</v>
      </c>
      <c r="Y167" s="136">
        <f>H167+L167+T167+X167+P167</f>
        <v>0</v>
      </c>
    </row>
    <row r="168" spans="1:26" outlineLevel="1" x14ac:dyDescent="0.2">
      <c r="A168" s="75"/>
      <c r="B168" s="460" t="s">
        <v>447</v>
      </c>
      <c r="C168" s="182"/>
      <c r="D168" s="183"/>
      <c r="E168" s="270"/>
      <c r="F168" s="271"/>
      <c r="G168" s="278"/>
      <c r="H168" s="385">
        <f t="shared" si="97"/>
        <v>0</v>
      </c>
      <c r="I168" s="307"/>
      <c r="J168" s="271"/>
      <c r="K168" s="279"/>
      <c r="L168" s="78">
        <f t="shared" si="98"/>
        <v>0</v>
      </c>
      <c r="M168" s="307"/>
      <c r="N168" s="271"/>
      <c r="O168" s="279"/>
      <c r="P168" s="78">
        <f t="shared" si="99"/>
        <v>0</v>
      </c>
      <c r="Q168" s="307"/>
      <c r="R168" s="271"/>
      <c r="S168" s="279"/>
      <c r="T168" s="78">
        <f t="shared" si="100"/>
        <v>0</v>
      </c>
      <c r="U168" s="307"/>
      <c r="V168" s="271"/>
      <c r="W168" s="279"/>
      <c r="X168" s="78">
        <f t="shared" si="101"/>
        <v>0</v>
      </c>
      <c r="Y168" s="136">
        <f>H168+L168+T168+X168+P168</f>
        <v>0</v>
      </c>
    </row>
    <row r="169" spans="1:26" s="6" customFormat="1" outlineLevel="1" x14ac:dyDescent="0.2">
      <c r="A169" s="76"/>
      <c r="B169" s="76"/>
      <c r="C169" s="324"/>
      <c r="D169" s="191"/>
      <c r="E169" s="270"/>
      <c r="F169" s="42"/>
      <c r="G169" s="279"/>
      <c r="H169" s="385"/>
      <c r="I169" s="100"/>
      <c r="J169" s="335"/>
      <c r="K169" s="336"/>
      <c r="L169" s="73"/>
      <c r="M169" s="100"/>
      <c r="N169" s="335"/>
      <c r="O169" s="336"/>
      <c r="P169" s="73"/>
      <c r="Q169" s="100"/>
      <c r="R169" s="335"/>
      <c r="S169" s="336"/>
      <c r="T169" s="73"/>
      <c r="U169" s="100"/>
      <c r="V169" s="335"/>
      <c r="W169" s="336"/>
      <c r="X169" s="73"/>
      <c r="Y169" s="145"/>
      <c r="Z169"/>
    </row>
    <row r="170" spans="1:26" s="3" customFormat="1" outlineLevel="1" x14ac:dyDescent="0.2">
      <c r="A170" s="111" t="s">
        <v>96</v>
      </c>
      <c r="B170" s="111"/>
      <c r="C170" s="192"/>
      <c r="D170" s="193"/>
      <c r="E170" s="187"/>
      <c r="F170" s="333"/>
      <c r="G170" s="334"/>
      <c r="H170" s="387">
        <f>SUM(H162:H169)</f>
        <v>0</v>
      </c>
      <c r="I170" s="115"/>
      <c r="J170" s="112"/>
      <c r="K170" s="113"/>
      <c r="L170" s="114">
        <f>SUM(L162:L169)</f>
        <v>0</v>
      </c>
      <c r="M170" s="115"/>
      <c r="N170" s="112"/>
      <c r="O170" s="113"/>
      <c r="P170" s="114">
        <f>SUM(P162:P169)</f>
        <v>0</v>
      </c>
      <c r="Q170" s="115"/>
      <c r="R170" s="112"/>
      <c r="S170" s="113"/>
      <c r="T170" s="114">
        <f>SUM(T162:T169)</f>
        <v>0</v>
      </c>
      <c r="U170" s="115"/>
      <c r="V170" s="112"/>
      <c r="W170" s="113"/>
      <c r="X170" s="114">
        <f>SUM(X162:X169)</f>
        <v>0</v>
      </c>
      <c r="Y170" s="137">
        <f>SUM(Y162:Y169)</f>
        <v>0</v>
      </c>
      <c r="Z170" t="str">
        <f>IF(SUM(H170,L170,P170,T170,X170)=Y170,"Ties", "ERROR")</f>
        <v>Ties</v>
      </c>
    </row>
    <row r="171" spans="1:26" outlineLevel="1" x14ac:dyDescent="0.2">
      <c r="A171" s="84"/>
      <c r="B171" s="84"/>
      <c r="C171" s="171"/>
      <c r="D171" s="172"/>
      <c r="E171" s="162"/>
      <c r="F171" s="85"/>
      <c r="G171" s="86"/>
      <c r="H171" s="389"/>
      <c r="I171" s="88"/>
      <c r="J171" s="85"/>
      <c r="K171" s="86"/>
      <c r="L171" s="87"/>
      <c r="M171" s="88"/>
      <c r="N171" s="85"/>
      <c r="O171" s="86"/>
      <c r="P171" s="87"/>
      <c r="Q171" s="88"/>
      <c r="R171" s="85"/>
      <c r="S171" s="86"/>
      <c r="T171" s="87"/>
      <c r="U171" s="88"/>
      <c r="V171" s="85"/>
      <c r="W171" s="86"/>
      <c r="X171" s="87"/>
      <c r="Y171" s="139"/>
    </row>
    <row r="172" spans="1:26" s="3" customFormat="1" ht="13.5" thickBot="1" x14ac:dyDescent="0.25">
      <c r="A172" s="44" t="s">
        <v>97</v>
      </c>
      <c r="B172" s="44"/>
      <c r="C172" s="173"/>
      <c r="D172" s="174"/>
      <c r="E172" s="163"/>
      <c r="F172" s="45"/>
      <c r="G172" s="46"/>
      <c r="H172" s="390">
        <f>H148+H161+H170</f>
        <v>0</v>
      </c>
      <c r="I172" s="48"/>
      <c r="J172" s="45"/>
      <c r="K172" s="46"/>
      <c r="L172" s="47">
        <f>L148+L161+L170</f>
        <v>0</v>
      </c>
      <c r="M172" s="48"/>
      <c r="N172" s="45"/>
      <c r="O172" s="46"/>
      <c r="P172" s="47">
        <f>P148+P161+P170</f>
        <v>0</v>
      </c>
      <c r="Q172" s="48"/>
      <c r="R172" s="45"/>
      <c r="S172" s="46"/>
      <c r="T172" s="47">
        <f>T148+T161+T170</f>
        <v>0</v>
      </c>
      <c r="U172" s="48"/>
      <c r="V172" s="45"/>
      <c r="W172" s="46"/>
      <c r="X172" s="47">
        <f>X148+X161+X170</f>
        <v>0</v>
      </c>
      <c r="Y172" s="140">
        <f>Y148+Y161+Y170</f>
        <v>0</v>
      </c>
      <c r="Z172" t="str">
        <f>IF(SUM(H172,L172,P172,T172,X172)=Y172,"Ties", "ERROR")</f>
        <v>Ties</v>
      </c>
    </row>
    <row r="173" spans="1:26" s="23" customFormat="1" ht="13.5" thickBot="1" x14ac:dyDescent="0.25">
      <c r="A173" s="24"/>
      <c r="B173" s="24"/>
      <c r="C173" s="35"/>
      <c r="D173" s="35"/>
      <c r="E173" s="33"/>
      <c r="F173" s="34"/>
      <c r="G173" s="36"/>
      <c r="H173" s="380"/>
      <c r="I173" s="33"/>
      <c r="J173" s="34"/>
      <c r="K173" s="36"/>
      <c r="L173" s="312"/>
      <c r="M173" s="33"/>
      <c r="N173" s="34"/>
      <c r="O173" s="36"/>
      <c r="P173" s="312"/>
      <c r="Q173" s="33"/>
      <c r="R173" s="34"/>
      <c r="S173" s="36"/>
      <c r="T173" s="312"/>
      <c r="U173" s="33"/>
      <c r="V173" s="34"/>
      <c r="W173" s="36"/>
      <c r="X173" s="312"/>
      <c r="Y173" s="312"/>
      <c r="Z173"/>
    </row>
    <row r="174" spans="1:26" s="1" customFormat="1" outlineLevel="1" x14ac:dyDescent="0.2">
      <c r="A174" s="41" t="s">
        <v>449</v>
      </c>
      <c r="B174" s="41"/>
      <c r="C174" s="40"/>
      <c r="D174" s="40"/>
      <c r="E174" s="29"/>
      <c r="F174" s="30"/>
      <c r="G174" s="31"/>
      <c r="H174" s="367"/>
      <c r="I174" s="29"/>
      <c r="J174" s="30"/>
      <c r="K174" s="31"/>
      <c r="L174" s="32"/>
      <c r="M174" s="29"/>
      <c r="N174" s="30"/>
      <c r="O174" s="31"/>
      <c r="P174" s="32"/>
      <c r="Q174" s="29"/>
      <c r="R174" s="30"/>
      <c r="S174" s="31"/>
      <c r="T174" s="32"/>
      <c r="U174" s="29"/>
      <c r="V174" s="30"/>
      <c r="W174" s="31"/>
      <c r="X174" s="32"/>
      <c r="Y174" s="32"/>
      <c r="Z174"/>
    </row>
    <row r="175" spans="1:26" s="12" customFormat="1" outlineLevel="1" x14ac:dyDescent="0.2">
      <c r="A175" s="89"/>
      <c r="B175" s="89"/>
      <c r="C175" s="164"/>
      <c r="D175" s="165"/>
      <c r="E175" s="159"/>
      <c r="F175" s="90"/>
      <c r="G175" s="91"/>
      <c r="H175" s="383"/>
      <c r="I175" s="92"/>
      <c r="J175" s="90"/>
      <c r="K175" s="91"/>
      <c r="L175" s="91"/>
      <c r="M175" s="92"/>
      <c r="N175" s="90"/>
      <c r="O175" s="91"/>
      <c r="P175" s="91"/>
      <c r="Q175" s="92"/>
      <c r="R175" s="90"/>
      <c r="S175" s="91"/>
      <c r="T175" s="91"/>
      <c r="U175" s="92"/>
      <c r="V175" s="90"/>
      <c r="W175" s="91"/>
      <c r="X175" s="91"/>
      <c r="Y175" s="141"/>
      <c r="Z175"/>
    </row>
    <row r="176" spans="1:26" s="14" customFormat="1" outlineLevel="1" x14ac:dyDescent="0.2">
      <c r="A176" s="67" t="s">
        <v>98</v>
      </c>
      <c r="B176" s="66"/>
      <c r="C176" s="180"/>
      <c r="D176" s="181"/>
      <c r="E176" s="175"/>
      <c r="F176" s="104"/>
      <c r="G176" s="105"/>
      <c r="H176" s="391"/>
      <c r="I176" s="106"/>
      <c r="J176" s="104"/>
      <c r="K176" s="105"/>
      <c r="L176" s="105"/>
      <c r="M176" s="106"/>
      <c r="N176" s="104"/>
      <c r="O176" s="105"/>
      <c r="P176" s="105"/>
      <c r="Q176" s="106"/>
      <c r="R176" s="104"/>
      <c r="S176" s="105"/>
      <c r="T176" s="105"/>
      <c r="U176" s="106"/>
      <c r="V176" s="104"/>
      <c r="W176" s="105"/>
      <c r="X176" s="105"/>
      <c r="Y176" s="147"/>
      <c r="Z176"/>
    </row>
    <row r="177" spans="1:26" outlineLevel="1" x14ac:dyDescent="0.2">
      <c r="A177" s="75"/>
      <c r="B177" s="460" t="s">
        <v>448</v>
      </c>
      <c r="C177" s="182"/>
      <c r="D177" s="183"/>
      <c r="E177" s="270" t="s">
        <v>140</v>
      </c>
      <c r="F177" s="70"/>
      <c r="G177" s="77"/>
      <c r="H177" s="385">
        <f>ROUND(F177*G177,0)</f>
        <v>0</v>
      </c>
      <c r="I177" s="337" t="s">
        <v>140</v>
      </c>
      <c r="J177" s="70"/>
      <c r="K177" s="73"/>
      <c r="L177" s="78">
        <f>ROUND(J177*K177,0)</f>
        <v>0</v>
      </c>
      <c r="M177" s="337" t="s">
        <v>140</v>
      </c>
      <c r="N177" s="70"/>
      <c r="O177" s="73"/>
      <c r="P177" s="78">
        <f>ROUND(N177*O177,0)</f>
        <v>0</v>
      </c>
      <c r="Q177" s="337" t="s">
        <v>140</v>
      </c>
      <c r="R177" s="70"/>
      <c r="S177" s="73"/>
      <c r="T177" s="78">
        <f>ROUND(R177*S177,0)</f>
        <v>0</v>
      </c>
      <c r="U177" s="337" t="s">
        <v>140</v>
      </c>
      <c r="V177" s="70"/>
      <c r="W177" s="73"/>
      <c r="X177" s="78">
        <f>ROUND(V177*W177,0)</f>
        <v>0</v>
      </c>
      <c r="Y177" s="136">
        <f>H177+L177+T177+X177+P177</f>
        <v>0</v>
      </c>
    </row>
    <row r="178" spans="1:26" outlineLevel="1" x14ac:dyDescent="0.2">
      <c r="A178" s="75"/>
      <c r="B178" s="460" t="s">
        <v>448</v>
      </c>
      <c r="C178" s="182"/>
      <c r="D178" s="183"/>
      <c r="E178" s="270" t="s">
        <v>140</v>
      </c>
      <c r="F178" s="70"/>
      <c r="G178" s="77"/>
      <c r="H178" s="385">
        <f t="shared" ref="H178:H179" si="102">ROUND(F178*G178,0)</f>
        <v>0</v>
      </c>
      <c r="I178" s="307" t="s">
        <v>140</v>
      </c>
      <c r="J178" s="70"/>
      <c r="K178" s="73"/>
      <c r="L178" s="78">
        <f t="shared" ref="L178:L179" si="103">ROUND(J178*K178,0)</f>
        <v>0</v>
      </c>
      <c r="M178" s="307" t="s">
        <v>140</v>
      </c>
      <c r="N178" s="70"/>
      <c r="O178" s="73"/>
      <c r="P178" s="78">
        <f t="shared" ref="P178:P179" si="104">ROUND(N178*O178,0)</f>
        <v>0</v>
      </c>
      <c r="Q178" s="307" t="s">
        <v>140</v>
      </c>
      <c r="R178" s="70"/>
      <c r="S178" s="73"/>
      <c r="T178" s="78">
        <f t="shared" ref="T178:T179" si="105">ROUND(R178*S178,0)</f>
        <v>0</v>
      </c>
      <c r="U178" s="307" t="s">
        <v>140</v>
      </c>
      <c r="V178" s="70"/>
      <c r="W178" s="73"/>
      <c r="X178" s="78">
        <f t="shared" ref="X178:X179" si="106">ROUND(V178*W178,0)</f>
        <v>0</v>
      </c>
      <c r="Y178" s="136">
        <f>H178+L178+T178+X178+P178</f>
        <v>0</v>
      </c>
    </row>
    <row r="179" spans="1:26" outlineLevel="1" x14ac:dyDescent="0.2">
      <c r="A179" s="75"/>
      <c r="B179" s="460" t="s">
        <v>22</v>
      </c>
      <c r="C179" s="182"/>
      <c r="D179" s="183"/>
      <c r="E179" s="270" t="s">
        <v>140</v>
      </c>
      <c r="F179" s="70"/>
      <c r="G179" s="77"/>
      <c r="H179" s="385">
        <f t="shared" si="102"/>
        <v>0</v>
      </c>
      <c r="I179" s="338" t="s">
        <v>140</v>
      </c>
      <c r="J179" s="70"/>
      <c r="K179" s="73"/>
      <c r="L179" s="78">
        <f t="shared" si="103"/>
        <v>0</v>
      </c>
      <c r="M179" s="338" t="s">
        <v>140</v>
      </c>
      <c r="N179" s="70"/>
      <c r="O179" s="73"/>
      <c r="P179" s="78">
        <f t="shared" si="104"/>
        <v>0</v>
      </c>
      <c r="Q179" s="338" t="s">
        <v>140</v>
      </c>
      <c r="R179" s="70"/>
      <c r="S179" s="73"/>
      <c r="T179" s="78">
        <f t="shared" si="105"/>
        <v>0</v>
      </c>
      <c r="U179" s="338" t="s">
        <v>140</v>
      </c>
      <c r="V179" s="70"/>
      <c r="W179" s="73"/>
      <c r="X179" s="78">
        <f t="shared" si="106"/>
        <v>0</v>
      </c>
      <c r="Y179" s="136">
        <f>H179+L179+T179+X179+P179</f>
        <v>0</v>
      </c>
    </row>
    <row r="180" spans="1:26" outlineLevel="1" x14ac:dyDescent="0.2">
      <c r="A180" s="84"/>
      <c r="B180" s="84"/>
      <c r="C180" s="184"/>
      <c r="D180" s="185"/>
      <c r="E180" s="177"/>
      <c r="F180" s="85"/>
      <c r="G180" s="96"/>
      <c r="H180" s="392"/>
      <c r="I180" s="107"/>
      <c r="J180" s="85"/>
      <c r="K180" s="96"/>
      <c r="L180" s="96"/>
      <c r="M180" s="107"/>
      <c r="N180" s="85"/>
      <c r="O180" s="96"/>
      <c r="P180" s="96"/>
      <c r="Q180" s="107"/>
      <c r="R180" s="85"/>
      <c r="S180" s="96"/>
      <c r="T180" s="96"/>
      <c r="U180" s="107"/>
      <c r="V180" s="85"/>
      <c r="W180" s="96"/>
      <c r="X180" s="96"/>
      <c r="Y180" s="143"/>
    </row>
    <row r="181" spans="1:26" s="3" customFormat="1" ht="13.5" thickBot="1" x14ac:dyDescent="0.25">
      <c r="A181" s="44" t="s">
        <v>99</v>
      </c>
      <c r="B181" s="44"/>
      <c r="C181" s="173"/>
      <c r="D181" s="174"/>
      <c r="E181" s="163"/>
      <c r="F181" s="45"/>
      <c r="G181" s="46"/>
      <c r="H181" s="390">
        <f>SUM(H176:H180)</f>
        <v>0</v>
      </c>
      <c r="I181" s="48"/>
      <c r="J181" s="45"/>
      <c r="K181" s="46"/>
      <c r="L181" s="47">
        <f>SUM(L176:L180)</f>
        <v>0</v>
      </c>
      <c r="M181" s="48"/>
      <c r="N181" s="45"/>
      <c r="O181" s="46"/>
      <c r="P181" s="47">
        <f>SUM(P176:P180)</f>
        <v>0</v>
      </c>
      <c r="Q181" s="48"/>
      <c r="R181" s="45"/>
      <c r="S181" s="46"/>
      <c r="T181" s="47">
        <f>SUM(T176:T180)</f>
        <v>0</v>
      </c>
      <c r="U181" s="48"/>
      <c r="V181" s="45"/>
      <c r="W181" s="46"/>
      <c r="X181" s="47">
        <f>SUM(X176:X180)</f>
        <v>0</v>
      </c>
      <c r="Y181" s="140">
        <f>SUM(Y176:Y180)</f>
        <v>0</v>
      </c>
      <c r="Z181" t="str">
        <f>IF(SUM(H181,L181,P181,T181,X181)=Y181,"Ties", "ERROR")</f>
        <v>Ties</v>
      </c>
    </row>
    <row r="182" spans="1:26" s="23" customFormat="1" ht="13.5" thickBot="1" x14ac:dyDescent="0.25">
      <c r="A182" s="24"/>
      <c r="B182" s="24"/>
      <c r="C182" s="35"/>
      <c r="D182" s="35"/>
      <c r="E182" s="33"/>
      <c r="F182" s="34"/>
      <c r="G182" s="36"/>
      <c r="H182" s="380"/>
      <c r="I182" s="33"/>
      <c r="J182" s="34"/>
      <c r="K182" s="36"/>
      <c r="L182" s="312"/>
      <c r="M182" s="33"/>
      <c r="N182" s="34"/>
      <c r="O182" s="36"/>
      <c r="P182" s="312"/>
      <c r="Q182" s="33"/>
      <c r="R182" s="34"/>
      <c r="S182" s="36"/>
      <c r="T182" s="312"/>
      <c r="U182" s="33"/>
      <c r="V182" s="34"/>
      <c r="W182" s="36"/>
      <c r="X182" s="312"/>
      <c r="Y182" s="312"/>
      <c r="Z182"/>
    </row>
    <row r="183" spans="1:26" s="1" customFormat="1" outlineLevel="1" x14ac:dyDescent="0.2">
      <c r="A183" s="41" t="s">
        <v>426</v>
      </c>
      <c r="B183" s="41"/>
      <c r="C183" s="40"/>
      <c r="D183" s="40"/>
      <c r="E183" s="29"/>
      <c r="F183" s="30"/>
      <c r="G183" s="31"/>
      <c r="H183" s="393"/>
      <c r="I183" s="29"/>
      <c r="J183" s="30"/>
      <c r="K183" s="31"/>
      <c r="L183" s="325"/>
      <c r="M183" s="29"/>
      <c r="N183" s="30"/>
      <c r="O183" s="31"/>
      <c r="P183" s="325"/>
      <c r="Q183" s="29"/>
      <c r="R183" s="30"/>
      <c r="S183" s="31"/>
      <c r="T183" s="325"/>
      <c r="U183" s="29"/>
      <c r="V183" s="30"/>
      <c r="W183" s="31"/>
      <c r="X183" s="32"/>
      <c r="Y183" s="32"/>
      <c r="Z183"/>
    </row>
    <row r="184" spans="1:26" s="12" customFormat="1" outlineLevel="1" x14ac:dyDescent="0.2">
      <c r="A184" s="89"/>
      <c r="B184" s="89"/>
      <c r="C184" s="164"/>
      <c r="D184" s="165"/>
      <c r="E184" s="159"/>
      <c r="F184" s="90"/>
      <c r="G184" s="91"/>
      <c r="H184" s="377"/>
      <c r="I184" s="159"/>
      <c r="J184" s="90"/>
      <c r="K184" s="91"/>
      <c r="L184" s="249"/>
      <c r="M184" s="159"/>
      <c r="N184" s="90"/>
      <c r="O184" s="91"/>
      <c r="P184" s="249"/>
      <c r="Q184" s="159"/>
      <c r="R184" s="90"/>
      <c r="S184" s="91"/>
      <c r="T184" s="249"/>
      <c r="U184" s="159"/>
      <c r="V184" s="90"/>
      <c r="W184" s="91"/>
      <c r="X184" s="91"/>
      <c r="Y184" s="141"/>
      <c r="Z184"/>
    </row>
    <row r="185" spans="1:26" s="4" customFormat="1" outlineLevel="1" x14ac:dyDescent="0.2">
      <c r="A185" s="66" t="str">
        <f>A34</f>
        <v>&lt;Head Office&gt;</v>
      </c>
      <c r="B185" s="82"/>
      <c r="C185" s="166"/>
      <c r="D185" s="167"/>
      <c r="E185" s="160"/>
      <c r="F185" s="71"/>
      <c r="G185" s="73"/>
      <c r="H185" s="370"/>
      <c r="I185" s="160"/>
      <c r="J185" s="71"/>
      <c r="K185" s="73"/>
      <c r="L185" s="260"/>
      <c r="M185" s="160"/>
      <c r="N185" s="71"/>
      <c r="O185" s="73"/>
      <c r="P185" s="260"/>
      <c r="Q185" s="160"/>
      <c r="R185" s="71"/>
      <c r="S185" s="73"/>
      <c r="T185" s="260"/>
      <c r="U185" s="160"/>
      <c r="V185" s="71"/>
      <c r="W185" s="73"/>
      <c r="X185" s="73"/>
      <c r="Y185" s="135"/>
      <c r="Z185"/>
    </row>
    <row r="186" spans="1:26" outlineLevel="1" x14ac:dyDescent="0.2">
      <c r="A186" s="75"/>
      <c r="B186" s="80" t="s">
        <v>1</v>
      </c>
      <c r="C186" s="168"/>
      <c r="D186" s="169"/>
      <c r="E186" s="161"/>
      <c r="F186" s="70"/>
      <c r="G186" s="77"/>
      <c r="H186" s="371">
        <f>ROUND(F186*G186,0)</f>
        <v>0</v>
      </c>
      <c r="I186" s="161"/>
      <c r="J186" s="70"/>
      <c r="K186" s="78">
        <f t="shared" ref="K186:K219" si="107">ROUND(G186*(100%+$M$4),0)</f>
        <v>0</v>
      </c>
      <c r="L186" s="203">
        <f>ROUND(J186*K186,0)</f>
        <v>0</v>
      </c>
      <c r="M186" s="161"/>
      <c r="N186" s="70"/>
      <c r="O186" s="78">
        <f t="shared" ref="O186:O219" si="108">ROUND(K186*(100%+$M$4),0)</f>
        <v>0</v>
      </c>
      <c r="P186" s="203">
        <f>ROUND(N186*O186,0)</f>
        <v>0</v>
      </c>
      <c r="Q186" s="161"/>
      <c r="R186" s="70"/>
      <c r="S186" s="78">
        <f t="shared" ref="S186:S219" si="109">ROUND(O186*(100%+$M$4),0)</f>
        <v>0</v>
      </c>
      <c r="T186" s="203">
        <f>ROUND(R186*S186,0)</f>
        <v>0</v>
      </c>
      <c r="U186" s="161"/>
      <c r="V186" s="70"/>
      <c r="W186" s="78">
        <f t="shared" ref="W186:W219" si="110">ROUND(S186*(100%+$M$4),0)</f>
        <v>0</v>
      </c>
      <c r="X186" s="78">
        <f>ROUND(V186*W186,0)</f>
        <v>0</v>
      </c>
      <c r="Y186" s="136">
        <f t="shared" ref="Y186:Y219" si="111">H186+L186+P186+T186+X186</f>
        <v>0</v>
      </c>
    </row>
    <row r="187" spans="1:26" outlineLevel="1" x14ac:dyDescent="0.2">
      <c r="A187" s="75"/>
      <c r="B187" s="80" t="s">
        <v>2</v>
      </c>
      <c r="C187" s="168"/>
      <c r="D187" s="169"/>
      <c r="E187" s="161"/>
      <c r="F187" s="70"/>
      <c r="G187" s="358"/>
      <c r="H187" s="371">
        <f t="shared" ref="H187:H219" si="112">ROUND(F187*G187,0)</f>
        <v>0</v>
      </c>
      <c r="I187" s="161"/>
      <c r="J187" s="70"/>
      <c r="K187" s="359">
        <f>ROUND(G187*(100%+$M$4),0)</f>
        <v>0</v>
      </c>
      <c r="L187" s="203">
        <f t="shared" ref="L187:L219" si="113">ROUND(J187*K187,0)</f>
        <v>0</v>
      </c>
      <c r="M187" s="161"/>
      <c r="N187" s="70"/>
      <c r="O187" s="78">
        <f t="shared" si="108"/>
        <v>0</v>
      </c>
      <c r="P187" s="203">
        <f t="shared" ref="P187:P219" si="114">ROUND(N187*O187,0)</f>
        <v>0</v>
      </c>
      <c r="Q187" s="161"/>
      <c r="R187" s="70"/>
      <c r="S187" s="78">
        <f t="shared" si="109"/>
        <v>0</v>
      </c>
      <c r="T187" s="203">
        <f t="shared" ref="T187:T219" si="115">ROUND(R187*S187,0)</f>
        <v>0</v>
      </c>
      <c r="U187" s="161"/>
      <c r="V187" s="70"/>
      <c r="W187" s="78">
        <f t="shared" si="110"/>
        <v>0</v>
      </c>
      <c r="X187" s="78">
        <f t="shared" ref="X187:X219" si="116">ROUND(V187*W187,0)</f>
        <v>0</v>
      </c>
      <c r="Y187" s="136">
        <f t="shared" si="111"/>
        <v>0</v>
      </c>
    </row>
    <row r="188" spans="1:26" outlineLevel="1" x14ac:dyDescent="0.2">
      <c r="A188" s="75"/>
      <c r="B188" s="80" t="s">
        <v>3</v>
      </c>
      <c r="C188" s="168"/>
      <c r="D188" s="169"/>
      <c r="E188" s="161"/>
      <c r="F188" s="70"/>
      <c r="G188" s="77"/>
      <c r="H188" s="371">
        <f t="shared" si="112"/>
        <v>0</v>
      </c>
      <c r="I188" s="161"/>
      <c r="J188" s="70"/>
      <c r="K188" s="78">
        <f t="shared" si="107"/>
        <v>0</v>
      </c>
      <c r="L188" s="203">
        <f t="shared" si="113"/>
        <v>0</v>
      </c>
      <c r="M188" s="161"/>
      <c r="N188" s="70"/>
      <c r="O188" s="78">
        <f t="shared" si="108"/>
        <v>0</v>
      </c>
      <c r="P188" s="203">
        <f t="shared" si="114"/>
        <v>0</v>
      </c>
      <c r="Q188" s="161"/>
      <c r="R188" s="70"/>
      <c r="S188" s="78">
        <f t="shared" si="109"/>
        <v>0</v>
      </c>
      <c r="T188" s="203">
        <f t="shared" si="115"/>
        <v>0</v>
      </c>
      <c r="U188" s="161"/>
      <c r="V188" s="70"/>
      <c r="W188" s="78">
        <f t="shared" si="110"/>
        <v>0</v>
      </c>
      <c r="X188" s="78">
        <f t="shared" si="116"/>
        <v>0</v>
      </c>
      <c r="Y188" s="136">
        <f t="shared" si="111"/>
        <v>0</v>
      </c>
    </row>
    <row r="189" spans="1:26" outlineLevel="1" x14ac:dyDescent="0.2">
      <c r="A189" s="75"/>
      <c r="B189" s="80" t="s">
        <v>48</v>
      </c>
      <c r="C189" s="168"/>
      <c r="D189" s="169"/>
      <c r="E189" s="161"/>
      <c r="F189" s="70"/>
      <c r="G189" s="77"/>
      <c r="H189" s="371">
        <f t="shared" si="112"/>
        <v>0</v>
      </c>
      <c r="I189" s="161"/>
      <c r="J189" s="70"/>
      <c r="K189" s="78">
        <f t="shared" si="107"/>
        <v>0</v>
      </c>
      <c r="L189" s="203">
        <f t="shared" si="113"/>
        <v>0</v>
      </c>
      <c r="M189" s="161"/>
      <c r="N189" s="70"/>
      <c r="O189" s="78">
        <f t="shared" si="108"/>
        <v>0</v>
      </c>
      <c r="P189" s="203">
        <f t="shared" si="114"/>
        <v>0</v>
      </c>
      <c r="Q189" s="161"/>
      <c r="R189" s="70"/>
      <c r="S189" s="78">
        <f t="shared" si="109"/>
        <v>0</v>
      </c>
      <c r="T189" s="203">
        <f t="shared" si="115"/>
        <v>0</v>
      </c>
      <c r="U189" s="161"/>
      <c r="V189" s="70"/>
      <c r="W189" s="78">
        <f t="shared" si="110"/>
        <v>0</v>
      </c>
      <c r="X189" s="78">
        <f t="shared" si="116"/>
        <v>0</v>
      </c>
      <c r="Y189" s="136">
        <f t="shared" si="111"/>
        <v>0</v>
      </c>
    </row>
    <row r="190" spans="1:26" outlineLevel="1" x14ac:dyDescent="0.2">
      <c r="A190" s="75"/>
      <c r="B190" s="80" t="s">
        <v>4</v>
      </c>
      <c r="C190" s="168"/>
      <c r="D190" s="169"/>
      <c r="E190" s="161"/>
      <c r="F190" s="70"/>
      <c r="G190" s="77"/>
      <c r="H190" s="371">
        <f t="shared" si="112"/>
        <v>0</v>
      </c>
      <c r="I190" s="161"/>
      <c r="J190" s="70"/>
      <c r="K190" s="78">
        <f t="shared" si="107"/>
        <v>0</v>
      </c>
      <c r="L190" s="203">
        <f t="shared" si="113"/>
        <v>0</v>
      </c>
      <c r="M190" s="161"/>
      <c r="N190" s="70"/>
      <c r="O190" s="78">
        <f t="shared" si="108"/>
        <v>0</v>
      </c>
      <c r="P190" s="203">
        <f t="shared" si="114"/>
        <v>0</v>
      </c>
      <c r="Q190" s="161"/>
      <c r="R190" s="70"/>
      <c r="S190" s="78">
        <f t="shared" si="109"/>
        <v>0</v>
      </c>
      <c r="T190" s="203">
        <f t="shared" si="115"/>
        <v>0</v>
      </c>
      <c r="U190" s="161"/>
      <c r="V190" s="70"/>
      <c r="W190" s="78">
        <f t="shared" si="110"/>
        <v>0</v>
      </c>
      <c r="X190" s="78">
        <f t="shared" si="116"/>
        <v>0</v>
      </c>
      <c r="Y190" s="136">
        <f t="shared" si="111"/>
        <v>0</v>
      </c>
    </row>
    <row r="191" spans="1:26" outlineLevel="1" x14ac:dyDescent="0.2">
      <c r="A191" s="75"/>
      <c r="B191" s="80" t="s">
        <v>106</v>
      </c>
      <c r="C191" s="168"/>
      <c r="D191" s="169"/>
      <c r="E191" s="161"/>
      <c r="F191" s="70"/>
      <c r="G191" s="77"/>
      <c r="H191" s="371">
        <f t="shared" si="112"/>
        <v>0</v>
      </c>
      <c r="I191" s="161"/>
      <c r="J191" s="70"/>
      <c r="K191" s="78">
        <f t="shared" si="107"/>
        <v>0</v>
      </c>
      <c r="L191" s="203">
        <f t="shared" si="113"/>
        <v>0</v>
      </c>
      <c r="M191" s="161"/>
      <c r="N191" s="70"/>
      <c r="O191" s="78">
        <f t="shared" si="108"/>
        <v>0</v>
      </c>
      <c r="P191" s="203">
        <f t="shared" si="114"/>
        <v>0</v>
      </c>
      <c r="Q191" s="161"/>
      <c r="R191" s="70"/>
      <c r="S191" s="78">
        <f t="shared" si="109"/>
        <v>0</v>
      </c>
      <c r="T191" s="203">
        <f t="shared" si="115"/>
        <v>0</v>
      </c>
      <c r="U191" s="161"/>
      <c r="V191" s="70"/>
      <c r="W191" s="78">
        <f t="shared" si="110"/>
        <v>0</v>
      </c>
      <c r="X191" s="78">
        <f t="shared" si="116"/>
        <v>0</v>
      </c>
      <c r="Y191" s="136">
        <f t="shared" si="111"/>
        <v>0</v>
      </c>
    </row>
    <row r="192" spans="1:26" outlineLevel="1" x14ac:dyDescent="0.2">
      <c r="A192" s="75"/>
      <c r="B192" s="80" t="s">
        <v>107</v>
      </c>
      <c r="C192" s="168"/>
      <c r="D192" s="169"/>
      <c r="E192" s="161"/>
      <c r="F192" s="70"/>
      <c r="G192" s="77"/>
      <c r="H192" s="371">
        <f t="shared" si="112"/>
        <v>0</v>
      </c>
      <c r="I192" s="161"/>
      <c r="J192" s="70"/>
      <c r="K192" s="78">
        <f t="shared" si="107"/>
        <v>0</v>
      </c>
      <c r="L192" s="203">
        <f t="shared" si="113"/>
        <v>0</v>
      </c>
      <c r="M192" s="161"/>
      <c r="N192" s="70"/>
      <c r="O192" s="78">
        <f t="shared" si="108"/>
        <v>0</v>
      </c>
      <c r="P192" s="203">
        <f t="shared" si="114"/>
        <v>0</v>
      </c>
      <c r="Q192" s="161"/>
      <c r="R192" s="70"/>
      <c r="S192" s="78">
        <f t="shared" si="109"/>
        <v>0</v>
      </c>
      <c r="T192" s="203">
        <f t="shared" si="115"/>
        <v>0</v>
      </c>
      <c r="U192" s="161"/>
      <c r="V192" s="70"/>
      <c r="W192" s="78">
        <f t="shared" si="110"/>
        <v>0</v>
      </c>
      <c r="X192" s="78">
        <f t="shared" si="116"/>
        <v>0</v>
      </c>
      <c r="Y192" s="136">
        <f t="shared" si="111"/>
        <v>0</v>
      </c>
    </row>
    <row r="193" spans="1:25" outlineLevel="1" x14ac:dyDescent="0.2">
      <c r="A193" s="75"/>
      <c r="B193" s="80" t="s">
        <v>46</v>
      </c>
      <c r="C193" s="168"/>
      <c r="D193" s="169"/>
      <c r="E193" s="161"/>
      <c r="F193" s="70"/>
      <c r="G193" s="77"/>
      <c r="H193" s="371">
        <f t="shared" si="112"/>
        <v>0</v>
      </c>
      <c r="I193" s="161"/>
      <c r="J193" s="70"/>
      <c r="K193" s="78">
        <f t="shared" si="107"/>
        <v>0</v>
      </c>
      <c r="L193" s="203">
        <f t="shared" si="113"/>
        <v>0</v>
      </c>
      <c r="M193" s="161"/>
      <c r="N193" s="70"/>
      <c r="O193" s="78">
        <f t="shared" si="108"/>
        <v>0</v>
      </c>
      <c r="P193" s="203">
        <f t="shared" si="114"/>
        <v>0</v>
      </c>
      <c r="Q193" s="161"/>
      <c r="R193" s="70"/>
      <c r="S193" s="78">
        <f t="shared" si="109"/>
        <v>0</v>
      </c>
      <c r="T193" s="203">
        <f t="shared" si="115"/>
        <v>0</v>
      </c>
      <c r="U193" s="161"/>
      <c r="V193" s="70"/>
      <c r="W193" s="78">
        <f t="shared" si="110"/>
        <v>0</v>
      </c>
      <c r="X193" s="78">
        <f t="shared" si="116"/>
        <v>0</v>
      </c>
      <c r="Y193" s="136">
        <f t="shared" si="111"/>
        <v>0</v>
      </c>
    </row>
    <row r="194" spans="1:25" outlineLevel="1" x14ac:dyDescent="0.2">
      <c r="A194" s="75"/>
      <c r="B194" s="80" t="s">
        <v>103</v>
      </c>
      <c r="C194" s="168"/>
      <c r="D194" s="169"/>
      <c r="E194" s="161"/>
      <c r="F194" s="70"/>
      <c r="G194" s="77"/>
      <c r="H194" s="371">
        <f t="shared" si="112"/>
        <v>0</v>
      </c>
      <c r="I194" s="161"/>
      <c r="J194" s="70"/>
      <c r="K194" s="78">
        <f t="shared" si="107"/>
        <v>0</v>
      </c>
      <c r="L194" s="203">
        <f t="shared" si="113"/>
        <v>0</v>
      </c>
      <c r="M194" s="161"/>
      <c r="N194" s="70"/>
      <c r="O194" s="78">
        <f t="shared" si="108"/>
        <v>0</v>
      </c>
      <c r="P194" s="203">
        <f t="shared" si="114"/>
        <v>0</v>
      </c>
      <c r="Q194" s="161"/>
      <c r="R194" s="70"/>
      <c r="S194" s="78">
        <f t="shared" si="109"/>
        <v>0</v>
      </c>
      <c r="T194" s="203">
        <f t="shared" si="115"/>
        <v>0</v>
      </c>
      <c r="U194" s="161"/>
      <c r="V194" s="70"/>
      <c r="W194" s="78">
        <f t="shared" si="110"/>
        <v>0</v>
      </c>
      <c r="X194" s="78">
        <f t="shared" si="116"/>
        <v>0</v>
      </c>
      <c r="Y194" s="136">
        <f t="shared" si="111"/>
        <v>0</v>
      </c>
    </row>
    <row r="195" spans="1:25" outlineLevel="1" x14ac:dyDescent="0.2">
      <c r="A195" s="75"/>
      <c r="B195" s="80" t="s">
        <v>125</v>
      </c>
      <c r="C195" s="168"/>
      <c r="D195" s="169"/>
      <c r="E195" s="161"/>
      <c r="F195" s="70"/>
      <c r="G195" s="77"/>
      <c r="H195" s="371">
        <f t="shared" si="112"/>
        <v>0</v>
      </c>
      <c r="I195" s="161"/>
      <c r="J195" s="70"/>
      <c r="K195" s="78">
        <f t="shared" si="107"/>
        <v>0</v>
      </c>
      <c r="L195" s="203">
        <f t="shared" si="113"/>
        <v>0</v>
      </c>
      <c r="M195" s="161"/>
      <c r="N195" s="70"/>
      <c r="O195" s="78">
        <f t="shared" si="108"/>
        <v>0</v>
      </c>
      <c r="P195" s="203">
        <f t="shared" si="114"/>
        <v>0</v>
      </c>
      <c r="Q195" s="161"/>
      <c r="R195" s="70"/>
      <c r="S195" s="78">
        <f t="shared" si="109"/>
        <v>0</v>
      </c>
      <c r="T195" s="203">
        <f t="shared" si="115"/>
        <v>0</v>
      </c>
      <c r="U195" s="161"/>
      <c r="V195" s="70"/>
      <c r="W195" s="78">
        <f t="shared" si="110"/>
        <v>0</v>
      </c>
      <c r="X195" s="78">
        <f t="shared" si="116"/>
        <v>0</v>
      </c>
      <c r="Y195" s="136">
        <f t="shared" si="111"/>
        <v>0</v>
      </c>
    </row>
    <row r="196" spans="1:25" outlineLevel="1" x14ac:dyDescent="0.2">
      <c r="A196" s="75"/>
      <c r="B196" s="80" t="s">
        <v>108</v>
      </c>
      <c r="C196" s="168"/>
      <c r="D196" s="169"/>
      <c r="E196" s="161"/>
      <c r="F196" s="70"/>
      <c r="G196" s="77"/>
      <c r="H196" s="371">
        <f t="shared" si="112"/>
        <v>0</v>
      </c>
      <c r="I196" s="161"/>
      <c r="J196" s="70"/>
      <c r="K196" s="78">
        <f t="shared" si="107"/>
        <v>0</v>
      </c>
      <c r="L196" s="203">
        <f t="shared" si="113"/>
        <v>0</v>
      </c>
      <c r="M196" s="161"/>
      <c r="N196" s="70"/>
      <c r="O196" s="78">
        <f t="shared" si="108"/>
        <v>0</v>
      </c>
      <c r="P196" s="203">
        <f t="shared" si="114"/>
        <v>0</v>
      </c>
      <c r="Q196" s="161"/>
      <c r="R196" s="70"/>
      <c r="S196" s="78">
        <f t="shared" si="109"/>
        <v>0</v>
      </c>
      <c r="T196" s="203">
        <f t="shared" si="115"/>
        <v>0</v>
      </c>
      <c r="U196" s="161"/>
      <c r="V196" s="70"/>
      <c r="W196" s="78">
        <f t="shared" si="110"/>
        <v>0</v>
      </c>
      <c r="X196" s="78">
        <f t="shared" si="116"/>
        <v>0</v>
      </c>
      <c r="Y196" s="136">
        <f t="shared" si="111"/>
        <v>0</v>
      </c>
    </row>
    <row r="197" spans="1:25" outlineLevel="1" x14ac:dyDescent="0.2">
      <c r="A197" s="75"/>
      <c r="B197" s="80" t="s">
        <v>104</v>
      </c>
      <c r="C197" s="168"/>
      <c r="D197" s="169"/>
      <c r="E197" s="161"/>
      <c r="F197" s="70"/>
      <c r="G197" s="77"/>
      <c r="H197" s="371">
        <f t="shared" si="112"/>
        <v>0</v>
      </c>
      <c r="I197" s="161"/>
      <c r="J197" s="70"/>
      <c r="K197" s="78">
        <f t="shared" si="107"/>
        <v>0</v>
      </c>
      <c r="L197" s="203">
        <f t="shared" si="113"/>
        <v>0</v>
      </c>
      <c r="M197" s="161"/>
      <c r="N197" s="70"/>
      <c r="O197" s="78">
        <f t="shared" si="108"/>
        <v>0</v>
      </c>
      <c r="P197" s="203">
        <f t="shared" si="114"/>
        <v>0</v>
      </c>
      <c r="Q197" s="161"/>
      <c r="R197" s="70"/>
      <c r="S197" s="78">
        <f t="shared" si="109"/>
        <v>0</v>
      </c>
      <c r="T197" s="203">
        <f t="shared" si="115"/>
        <v>0</v>
      </c>
      <c r="U197" s="161"/>
      <c r="V197" s="70"/>
      <c r="W197" s="78">
        <f t="shared" si="110"/>
        <v>0</v>
      </c>
      <c r="X197" s="78">
        <f t="shared" si="116"/>
        <v>0</v>
      </c>
      <c r="Y197" s="136">
        <f t="shared" si="111"/>
        <v>0</v>
      </c>
    </row>
    <row r="198" spans="1:25" outlineLevel="1" x14ac:dyDescent="0.2">
      <c r="A198" s="75"/>
      <c r="B198" s="80" t="s">
        <v>0</v>
      </c>
      <c r="C198" s="168"/>
      <c r="D198" s="169"/>
      <c r="E198" s="161"/>
      <c r="F198" s="70"/>
      <c r="G198" s="77"/>
      <c r="H198" s="371">
        <f t="shared" si="112"/>
        <v>0</v>
      </c>
      <c r="I198" s="161"/>
      <c r="J198" s="70"/>
      <c r="K198" s="78">
        <f t="shared" si="107"/>
        <v>0</v>
      </c>
      <c r="L198" s="203">
        <f t="shared" si="113"/>
        <v>0</v>
      </c>
      <c r="M198" s="161"/>
      <c r="N198" s="70"/>
      <c r="O198" s="78">
        <f t="shared" si="108"/>
        <v>0</v>
      </c>
      <c r="P198" s="203">
        <f t="shared" si="114"/>
        <v>0</v>
      </c>
      <c r="Q198" s="161"/>
      <c r="R198" s="70"/>
      <c r="S198" s="78">
        <f t="shared" si="109"/>
        <v>0</v>
      </c>
      <c r="T198" s="203">
        <f t="shared" si="115"/>
        <v>0</v>
      </c>
      <c r="U198" s="161"/>
      <c r="V198" s="70"/>
      <c r="W198" s="78">
        <f t="shared" si="110"/>
        <v>0</v>
      </c>
      <c r="X198" s="78">
        <f t="shared" si="116"/>
        <v>0</v>
      </c>
      <c r="Y198" s="136">
        <f t="shared" si="111"/>
        <v>0</v>
      </c>
    </row>
    <row r="199" spans="1:25" outlineLevel="1" x14ac:dyDescent="0.2">
      <c r="A199" s="75"/>
      <c r="B199" s="80" t="s">
        <v>5</v>
      </c>
      <c r="C199" s="168"/>
      <c r="D199" s="169"/>
      <c r="E199" s="161"/>
      <c r="F199" s="70"/>
      <c r="G199" s="77"/>
      <c r="H199" s="371">
        <f t="shared" si="112"/>
        <v>0</v>
      </c>
      <c r="I199" s="161"/>
      <c r="J199" s="70"/>
      <c r="K199" s="78">
        <f t="shared" si="107"/>
        <v>0</v>
      </c>
      <c r="L199" s="203">
        <f t="shared" si="113"/>
        <v>0</v>
      </c>
      <c r="M199" s="161"/>
      <c r="N199" s="70"/>
      <c r="O199" s="78">
        <f t="shared" si="108"/>
        <v>0</v>
      </c>
      <c r="P199" s="203">
        <f t="shared" si="114"/>
        <v>0</v>
      </c>
      <c r="Q199" s="161"/>
      <c r="R199" s="70"/>
      <c r="S199" s="78">
        <f t="shared" si="109"/>
        <v>0</v>
      </c>
      <c r="T199" s="203">
        <f t="shared" si="115"/>
        <v>0</v>
      </c>
      <c r="U199" s="161"/>
      <c r="V199" s="70"/>
      <c r="W199" s="78">
        <f t="shared" si="110"/>
        <v>0</v>
      </c>
      <c r="X199" s="78">
        <f t="shared" si="116"/>
        <v>0</v>
      </c>
      <c r="Y199" s="136">
        <f t="shared" si="111"/>
        <v>0</v>
      </c>
    </row>
    <row r="200" spans="1:25" outlineLevel="1" x14ac:dyDescent="0.2">
      <c r="A200" s="75"/>
      <c r="B200" s="80" t="s">
        <v>6</v>
      </c>
      <c r="C200" s="168"/>
      <c r="D200" s="169"/>
      <c r="E200" s="161"/>
      <c r="F200" s="70"/>
      <c r="G200" s="77"/>
      <c r="H200" s="371">
        <f t="shared" si="112"/>
        <v>0</v>
      </c>
      <c r="I200" s="161"/>
      <c r="J200" s="70"/>
      <c r="K200" s="78">
        <f t="shared" si="107"/>
        <v>0</v>
      </c>
      <c r="L200" s="203">
        <f t="shared" si="113"/>
        <v>0</v>
      </c>
      <c r="M200" s="161"/>
      <c r="N200" s="70"/>
      <c r="O200" s="78">
        <f t="shared" si="108"/>
        <v>0</v>
      </c>
      <c r="P200" s="203">
        <f t="shared" si="114"/>
        <v>0</v>
      </c>
      <c r="Q200" s="161"/>
      <c r="R200" s="70"/>
      <c r="S200" s="78">
        <f t="shared" si="109"/>
        <v>0</v>
      </c>
      <c r="T200" s="203">
        <f t="shared" si="115"/>
        <v>0</v>
      </c>
      <c r="U200" s="161"/>
      <c r="V200" s="70"/>
      <c r="W200" s="78">
        <f t="shared" si="110"/>
        <v>0</v>
      </c>
      <c r="X200" s="78">
        <f t="shared" si="116"/>
        <v>0</v>
      </c>
      <c r="Y200" s="136">
        <f t="shared" si="111"/>
        <v>0</v>
      </c>
    </row>
    <row r="201" spans="1:25" outlineLevel="1" x14ac:dyDescent="0.2">
      <c r="A201" s="75"/>
      <c r="B201" s="80" t="s">
        <v>7</v>
      </c>
      <c r="C201" s="168"/>
      <c r="D201" s="169"/>
      <c r="E201" s="161"/>
      <c r="F201" s="70"/>
      <c r="G201" s="77"/>
      <c r="H201" s="371">
        <f t="shared" si="112"/>
        <v>0</v>
      </c>
      <c r="I201" s="161"/>
      <c r="J201" s="70"/>
      <c r="K201" s="78">
        <f t="shared" si="107"/>
        <v>0</v>
      </c>
      <c r="L201" s="203">
        <f t="shared" si="113"/>
        <v>0</v>
      </c>
      <c r="M201" s="161"/>
      <c r="N201" s="70"/>
      <c r="O201" s="78">
        <f t="shared" si="108"/>
        <v>0</v>
      </c>
      <c r="P201" s="203">
        <f t="shared" si="114"/>
        <v>0</v>
      </c>
      <c r="Q201" s="161"/>
      <c r="R201" s="70"/>
      <c r="S201" s="78">
        <f t="shared" si="109"/>
        <v>0</v>
      </c>
      <c r="T201" s="203">
        <f t="shared" si="115"/>
        <v>0</v>
      </c>
      <c r="U201" s="161"/>
      <c r="V201" s="70"/>
      <c r="W201" s="78">
        <f t="shared" si="110"/>
        <v>0</v>
      </c>
      <c r="X201" s="78">
        <f t="shared" si="116"/>
        <v>0</v>
      </c>
      <c r="Y201" s="136">
        <f t="shared" si="111"/>
        <v>0</v>
      </c>
    </row>
    <row r="202" spans="1:25" outlineLevel="1" x14ac:dyDescent="0.2">
      <c r="A202" s="75"/>
      <c r="B202" s="80" t="s">
        <v>8</v>
      </c>
      <c r="C202" s="168"/>
      <c r="D202" s="169"/>
      <c r="E202" s="161"/>
      <c r="F202" s="70"/>
      <c r="G202" s="77"/>
      <c r="H202" s="371">
        <f t="shared" si="112"/>
        <v>0</v>
      </c>
      <c r="I202" s="161"/>
      <c r="J202" s="70"/>
      <c r="K202" s="78">
        <f t="shared" si="107"/>
        <v>0</v>
      </c>
      <c r="L202" s="203">
        <f t="shared" si="113"/>
        <v>0</v>
      </c>
      <c r="M202" s="161"/>
      <c r="N202" s="70"/>
      <c r="O202" s="78">
        <f t="shared" si="108"/>
        <v>0</v>
      </c>
      <c r="P202" s="203">
        <f t="shared" si="114"/>
        <v>0</v>
      </c>
      <c r="Q202" s="161"/>
      <c r="R202" s="70"/>
      <c r="S202" s="78">
        <f t="shared" si="109"/>
        <v>0</v>
      </c>
      <c r="T202" s="203">
        <f t="shared" si="115"/>
        <v>0</v>
      </c>
      <c r="U202" s="161"/>
      <c r="V202" s="70"/>
      <c r="W202" s="78">
        <f t="shared" si="110"/>
        <v>0</v>
      </c>
      <c r="X202" s="78">
        <f t="shared" si="116"/>
        <v>0</v>
      </c>
      <c r="Y202" s="136">
        <f t="shared" si="111"/>
        <v>0</v>
      </c>
    </row>
    <row r="203" spans="1:25" outlineLevel="1" x14ac:dyDescent="0.2">
      <c r="A203" s="75"/>
      <c r="B203" s="80" t="s">
        <v>49</v>
      </c>
      <c r="C203" s="168"/>
      <c r="D203" s="169"/>
      <c r="E203" s="161"/>
      <c r="F203" s="70"/>
      <c r="G203" s="77"/>
      <c r="H203" s="371">
        <f t="shared" si="112"/>
        <v>0</v>
      </c>
      <c r="I203" s="161"/>
      <c r="J203" s="70"/>
      <c r="K203" s="78">
        <f t="shared" si="107"/>
        <v>0</v>
      </c>
      <c r="L203" s="203">
        <f t="shared" si="113"/>
        <v>0</v>
      </c>
      <c r="M203" s="161"/>
      <c r="N203" s="70"/>
      <c r="O203" s="78">
        <f t="shared" si="108"/>
        <v>0</v>
      </c>
      <c r="P203" s="203">
        <f t="shared" si="114"/>
        <v>0</v>
      </c>
      <c r="Q203" s="161"/>
      <c r="R203" s="70"/>
      <c r="S203" s="78">
        <f t="shared" si="109"/>
        <v>0</v>
      </c>
      <c r="T203" s="203">
        <f t="shared" si="115"/>
        <v>0</v>
      </c>
      <c r="U203" s="161"/>
      <c r="V203" s="70"/>
      <c r="W203" s="78">
        <f t="shared" si="110"/>
        <v>0</v>
      </c>
      <c r="X203" s="78">
        <f t="shared" si="116"/>
        <v>0</v>
      </c>
      <c r="Y203" s="136">
        <f t="shared" si="111"/>
        <v>0</v>
      </c>
    </row>
    <row r="204" spans="1:25" outlineLevel="1" x14ac:dyDescent="0.2">
      <c r="A204" s="75"/>
      <c r="B204" s="80" t="s">
        <v>50</v>
      </c>
      <c r="C204" s="168"/>
      <c r="D204" s="169"/>
      <c r="E204" s="161"/>
      <c r="F204" s="70"/>
      <c r="G204" s="77"/>
      <c r="H204" s="371">
        <f t="shared" si="112"/>
        <v>0</v>
      </c>
      <c r="I204" s="161"/>
      <c r="J204" s="70"/>
      <c r="K204" s="78">
        <f t="shared" si="107"/>
        <v>0</v>
      </c>
      <c r="L204" s="203">
        <f t="shared" si="113"/>
        <v>0</v>
      </c>
      <c r="M204" s="161"/>
      <c r="N204" s="70"/>
      <c r="O204" s="78">
        <f t="shared" si="108"/>
        <v>0</v>
      </c>
      <c r="P204" s="203">
        <f t="shared" si="114"/>
        <v>0</v>
      </c>
      <c r="Q204" s="161"/>
      <c r="R204" s="70"/>
      <c r="S204" s="78">
        <f t="shared" si="109"/>
        <v>0</v>
      </c>
      <c r="T204" s="203">
        <f t="shared" si="115"/>
        <v>0</v>
      </c>
      <c r="U204" s="161"/>
      <c r="V204" s="70"/>
      <c r="W204" s="78">
        <f t="shared" si="110"/>
        <v>0</v>
      </c>
      <c r="X204" s="78">
        <f t="shared" si="116"/>
        <v>0</v>
      </c>
      <c r="Y204" s="136">
        <f t="shared" si="111"/>
        <v>0</v>
      </c>
    </row>
    <row r="205" spans="1:25" outlineLevel="1" x14ac:dyDescent="0.2">
      <c r="A205" s="75"/>
      <c r="B205" s="80" t="s">
        <v>51</v>
      </c>
      <c r="C205" s="168"/>
      <c r="D205" s="169"/>
      <c r="E205" s="161"/>
      <c r="F205" s="70"/>
      <c r="G205" s="77"/>
      <c r="H205" s="371">
        <f t="shared" si="112"/>
        <v>0</v>
      </c>
      <c r="I205" s="161"/>
      <c r="J205" s="70"/>
      <c r="K205" s="78">
        <f t="shared" si="107"/>
        <v>0</v>
      </c>
      <c r="L205" s="203">
        <f t="shared" si="113"/>
        <v>0</v>
      </c>
      <c r="M205" s="161"/>
      <c r="N205" s="70"/>
      <c r="O205" s="78">
        <f t="shared" si="108"/>
        <v>0</v>
      </c>
      <c r="P205" s="203">
        <f t="shared" si="114"/>
        <v>0</v>
      </c>
      <c r="Q205" s="161"/>
      <c r="R205" s="70"/>
      <c r="S205" s="78">
        <f t="shared" si="109"/>
        <v>0</v>
      </c>
      <c r="T205" s="203">
        <f t="shared" si="115"/>
        <v>0</v>
      </c>
      <c r="U205" s="161"/>
      <c r="V205" s="70"/>
      <c r="W205" s="78">
        <f t="shared" si="110"/>
        <v>0</v>
      </c>
      <c r="X205" s="78">
        <f t="shared" si="116"/>
        <v>0</v>
      </c>
      <c r="Y205" s="136">
        <f t="shared" si="111"/>
        <v>0</v>
      </c>
    </row>
    <row r="206" spans="1:25" outlineLevel="1" x14ac:dyDescent="0.2">
      <c r="A206" s="75"/>
      <c r="B206" s="80" t="s">
        <v>9</v>
      </c>
      <c r="C206" s="168"/>
      <c r="D206" s="169"/>
      <c r="E206" s="161"/>
      <c r="F206" s="70"/>
      <c r="G206" s="77"/>
      <c r="H206" s="371">
        <f t="shared" si="112"/>
        <v>0</v>
      </c>
      <c r="I206" s="161"/>
      <c r="J206" s="70"/>
      <c r="K206" s="78">
        <f t="shared" si="107"/>
        <v>0</v>
      </c>
      <c r="L206" s="203">
        <f t="shared" si="113"/>
        <v>0</v>
      </c>
      <c r="M206" s="161"/>
      <c r="N206" s="70"/>
      <c r="O206" s="78">
        <f t="shared" si="108"/>
        <v>0</v>
      </c>
      <c r="P206" s="203">
        <f t="shared" si="114"/>
        <v>0</v>
      </c>
      <c r="Q206" s="161"/>
      <c r="R206" s="70"/>
      <c r="S206" s="78">
        <f t="shared" si="109"/>
        <v>0</v>
      </c>
      <c r="T206" s="203">
        <f t="shared" si="115"/>
        <v>0</v>
      </c>
      <c r="U206" s="161"/>
      <c r="V206" s="70"/>
      <c r="W206" s="78">
        <f t="shared" si="110"/>
        <v>0</v>
      </c>
      <c r="X206" s="78">
        <f t="shared" si="116"/>
        <v>0</v>
      </c>
      <c r="Y206" s="136">
        <f t="shared" si="111"/>
        <v>0</v>
      </c>
    </row>
    <row r="207" spans="1:25" outlineLevel="1" x14ac:dyDescent="0.2">
      <c r="A207" s="75"/>
      <c r="B207" s="80" t="s">
        <v>10</v>
      </c>
      <c r="C207" s="168"/>
      <c r="D207" s="169"/>
      <c r="E207" s="161"/>
      <c r="F207" s="70"/>
      <c r="G207" s="77"/>
      <c r="H207" s="371">
        <f t="shared" si="112"/>
        <v>0</v>
      </c>
      <c r="I207" s="161"/>
      <c r="J207" s="70"/>
      <c r="K207" s="78">
        <f t="shared" si="107"/>
        <v>0</v>
      </c>
      <c r="L207" s="203">
        <f t="shared" si="113"/>
        <v>0</v>
      </c>
      <c r="M207" s="161"/>
      <c r="N207" s="70"/>
      <c r="O207" s="78">
        <f t="shared" si="108"/>
        <v>0</v>
      </c>
      <c r="P207" s="203">
        <f t="shared" si="114"/>
        <v>0</v>
      </c>
      <c r="Q207" s="161"/>
      <c r="R207" s="70"/>
      <c r="S207" s="78">
        <f t="shared" si="109"/>
        <v>0</v>
      </c>
      <c r="T207" s="203">
        <f t="shared" si="115"/>
        <v>0</v>
      </c>
      <c r="U207" s="161"/>
      <c r="V207" s="70"/>
      <c r="W207" s="78">
        <f t="shared" si="110"/>
        <v>0</v>
      </c>
      <c r="X207" s="78">
        <f t="shared" si="116"/>
        <v>0</v>
      </c>
      <c r="Y207" s="136">
        <f t="shared" si="111"/>
        <v>0</v>
      </c>
    </row>
    <row r="208" spans="1:25" outlineLevel="1" x14ac:dyDescent="0.2">
      <c r="A208" s="75"/>
      <c r="B208" s="80" t="s">
        <v>11</v>
      </c>
      <c r="C208" s="168"/>
      <c r="D208" s="169"/>
      <c r="E208" s="161"/>
      <c r="F208" s="70"/>
      <c r="G208" s="77"/>
      <c r="H208" s="371">
        <f t="shared" si="112"/>
        <v>0</v>
      </c>
      <c r="I208" s="161"/>
      <c r="J208" s="70"/>
      <c r="K208" s="78">
        <f t="shared" si="107"/>
        <v>0</v>
      </c>
      <c r="L208" s="203">
        <f t="shared" si="113"/>
        <v>0</v>
      </c>
      <c r="M208" s="161"/>
      <c r="N208" s="70"/>
      <c r="O208" s="78">
        <f t="shared" si="108"/>
        <v>0</v>
      </c>
      <c r="P208" s="203">
        <f t="shared" si="114"/>
        <v>0</v>
      </c>
      <c r="Q208" s="161"/>
      <c r="R208" s="70"/>
      <c r="S208" s="78">
        <f t="shared" si="109"/>
        <v>0</v>
      </c>
      <c r="T208" s="203">
        <f t="shared" si="115"/>
        <v>0</v>
      </c>
      <c r="U208" s="161"/>
      <c r="V208" s="70"/>
      <c r="W208" s="78">
        <f t="shared" si="110"/>
        <v>0</v>
      </c>
      <c r="X208" s="78">
        <f t="shared" si="116"/>
        <v>0</v>
      </c>
      <c r="Y208" s="136">
        <f t="shared" si="111"/>
        <v>0</v>
      </c>
    </row>
    <row r="209" spans="1:26" outlineLevel="1" x14ac:dyDescent="0.2">
      <c r="A209" s="75"/>
      <c r="B209" s="80" t="s">
        <v>12</v>
      </c>
      <c r="C209" s="168"/>
      <c r="D209" s="169"/>
      <c r="E209" s="161"/>
      <c r="F209" s="70"/>
      <c r="G209" s="77"/>
      <c r="H209" s="371">
        <f t="shared" si="112"/>
        <v>0</v>
      </c>
      <c r="I209" s="161"/>
      <c r="J209" s="70"/>
      <c r="K209" s="78">
        <f t="shared" si="107"/>
        <v>0</v>
      </c>
      <c r="L209" s="203">
        <f t="shared" si="113"/>
        <v>0</v>
      </c>
      <c r="M209" s="161"/>
      <c r="N209" s="70"/>
      <c r="O209" s="78">
        <f t="shared" si="108"/>
        <v>0</v>
      </c>
      <c r="P209" s="203">
        <f t="shared" si="114"/>
        <v>0</v>
      </c>
      <c r="Q209" s="161"/>
      <c r="R209" s="70"/>
      <c r="S209" s="78">
        <f t="shared" si="109"/>
        <v>0</v>
      </c>
      <c r="T209" s="203">
        <f t="shared" si="115"/>
        <v>0</v>
      </c>
      <c r="U209" s="161"/>
      <c r="V209" s="70"/>
      <c r="W209" s="78">
        <f t="shared" si="110"/>
        <v>0</v>
      </c>
      <c r="X209" s="78">
        <f t="shared" si="116"/>
        <v>0</v>
      </c>
      <c r="Y209" s="136">
        <f t="shared" si="111"/>
        <v>0</v>
      </c>
    </row>
    <row r="210" spans="1:26" outlineLevel="1" x14ac:dyDescent="0.2">
      <c r="A210" s="75"/>
      <c r="B210" s="80" t="s">
        <v>13</v>
      </c>
      <c r="C210" s="168"/>
      <c r="D210" s="169"/>
      <c r="E210" s="161"/>
      <c r="F210" s="70"/>
      <c r="G210" s="77"/>
      <c r="H210" s="371">
        <f t="shared" si="112"/>
        <v>0</v>
      </c>
      <c r="I210" s="161"/>
      <c r="J210" s="70"/>
      <c r="K210" s="78">
        <f t="shared" si="107"/>
        <v>0</v>
      </c>
      <c r="L210" s="203">
        <f t="shared" si="113"/>
        <v>0</v>
      </c>
      <c r="M210" s="161"/>
      <c r="N210" s="70"/>
      <c r="O210" s="78">
        <f t="shared" si="108"/>
        <v>0</v>
      </c>
      <c r="P210" s="203">
        <f t="shared" si="114"/>
        <v>0</v>
      </c>
      <c r="Q210" s="161"/>
      <c r="R210" s="70"/>
      <c r="S210" s="78">
        <f t="shared" si="109"/>
        <v>0</v>
      </c>
      <c r="T210" s="203">
        <f t="shared" si="115"/>
        <v>0</v>
      </c>
      <c r="U210" s="161"/>
      <c r="V210" s="70"/>
      <c r="W210" s="78">
        <f t="shared" si="110"/>
        <v>0</v>
      </c>
      <c r="X210" s="78">
        <f t="shared" si="116"/>
        <v>0</v>
      </c>
      <c r="Y210" s="136">
        <f t="shared" si="111"/>
        <v>0</v>
      </c>
    </row>
    <row r="211" spans="1:26" outlineLevel="1" x14ac:dyDescent="0.2">
      <c r="A211" s="75"/>
      <c r="B211" s="80" t="s">
        <v>14</v>
      </c>
      <c r="C211" s="168"/>
      <c r="D211" s="169"/>
      <c r="E211" s="161"/>
      <c r="F211" s="70"/>
      <c r="G211" s="77"/>
      <c r="H211" s="371">
        <f t="shared" si="112"/>
        <v>0</v>
      </c>
      <c r="I211" s="161"/>
      <c r="J211" s="70"/>
      <c r="K211" s="78">
        <f t="shared" si="107"/>
        <v>0</v>
      </c>
      <c r="L211" s="203">
        <f t="shared" si="113"/>
        <v>0</v>
      </c>
      <c r="M211" s="161"/>
      <c r="N211" s="70"/>
      <c r="O211" s="78">
        <f t="shared" si="108"/>
        <v>0</v>
      </c>
      <c r="P211" s="203">
        <f t="shared" si="114"/>
        <v>0</v>
      </c>
      <c r="Q211" s="161"/>
      <c r="R211" s="70"/>
      <c r="S211" s="78">
        <f t="shared" si="109"/>
        <v>0</v>
      </c>
      <c r="T211" s="203">
        <f t="shared" si="115"/>
        <v>0</v>
      </c>
      <c r="U211" s="161"/>
      <c r="V211" s="70"/>
      <c r="W211" s="78">
        <f t="shared" si="110"/>
        <v>0</v>
      </c>
      <c r="X211" s="78">
        <f t="shared" si="116"/>
        <v>0</v>
      </c>
      <c r="Y211" s="136">
        <f t="shared" si="111"/>
        <v>0</v>
      </c>
    </row>
    <row r="212" spans="1:26" outlineLevel="1" x14ac:dyDescent="0.2">
      <c r="A212" s="75"/>
      <c r="B212" s="80" t="s">
        <v>15</v>
      </c>
      <c r="C212" s="168"/>
      <c r="D212" s="169"/>
      <c r="E212" s="161"/>
      <c r="F212" s="70"/>
      <c r="G212" s="77"/>
      <c r="H212" s="371">
        <f t="shared" si="112"/>
        <v>0</v>
      </c>
      <c r="I212" s="161"/>
      <c r="J212" s="70"/>
      <c r="K212" s="78">
        <f t="shared" si="107"/>
        <v>0</v>
      </c>
      <c r="L212" s="203">
        <f t="shared" si="113"/>
        <v>0</v>
      </c>
      <c r="M212" s="161"/>
      <c r="N212" s="70"/>
      <c r="O212" s="78">
        <f t="shared" si="108"/>
        <v>0</v>
      </c>
      <c r="P212" s="203">
        <f t="shared" si="114"/>
        <v>0</v>
      </c>
      <c r="Q212" s="161"/>
      <c r="R212" s="70"/>
      <c r="S212" s="78">
        <f t="shared" si="109"/>
        <v>0</v>
      </c>
      <c r="T212" s="203">
        <f t="shared" si="115"/>
        <v>0</v>
      </c>
      <c r="U212" s="161"/>
      <c r="V212" s="70"/>
      <c r="W212" s="78">
        <f t="shared" si="110"/>
        <v>0</v>
      </c>
      <c r="X212" s="78">
        <f t="shared" si="116"/>
        <v>0</v>
      </c>
      <c r="Y212" s="136">
        <f t="shared" si="111"/>
        <v>0</v>
      </c>
    </row>
    <row r="213" spans="1:26" outlineLevel="1" x14ac:dyDescent="0.2">
      <c r="A213" s="75"/>
      <c r="B213" s="80" t="s">
        <v>16</v>
      </c>
      <c r="C213" s="168"/>
      <c r="D213" s="169"/>
      <c r="E213" s="161"/>
      <c r="F213" s="70"/>
      <c r="G213" s="77"/>
      <c r="H213" s="371">
        <f t="shared" si="112"/>
        <v>0</v>
      </c>
      <c r="I213" s="161"/>
      <c r="J213" s="70"/>
      <c r="K213" s="78">
        <f t="shared" si="107"/>
        <v>0</v>
      </c>
      <c r="L213" s="203">
        <f t="shared" si="113"/>
        <v>0</v>
      </c>
      <c r="M213" s="161"/>
      <c r="N213" s="70"/>
      <c r="O213" s="78">
        <f t="shared" si="108"/>
        <v>0</v>
      </c>
      <c r="P213" s="203">
        <f t="shared" si="114"/>
        <v>0</v>
      </c>
      <c r="Q213" s="161"/>
      <c r="R213" s="70"/>
      <c r="S213" s="78">
        <f t="shared" si="109"/>
        <v>0</v>
      </c>
      <c r="T213" s="203">
        <f t="shared" si="115"/>
        <v>0</v>
      </c>
      <c r="U213" s="161"/>
      <c r="V213" s="70"/>
      <c r="W213" s="78">
        <f t="shared" si="110"/>
        <v>0</v>
      </c>
      <c r="X213" s="78">
        <f t="shared" si="116"/>
        <v>0</v>
      </c>
      <c r="Y213" s="136">
        <f t="shared" si="111"/>
        <v>0</v>
      </c>
    </row>
    <row r="214" spans="1:26" outlineLevel="1" x14ac:dyDescent="0.2">
      <c r="A214" s="75"/>
      <c r="B214" s="80" t="s">
        <v>17</v>
      </c>
      <c r="C214" s="168"/>
      <c r="D214" s="169"/>
      <c r="E214" s="161"/>
      <c r="F214" s="70"/>
      <c r="G214" s="77"/>
      <c r="H214" s="371">
        <f t="shared" si="112"/>
        <v>0</v>
      </c>
      <c r="I214" s="161"/>
      <c r="J214" s="70"/>
      <c r="K214" s="78">
        <f t="shared" si="107"/>
        <v>0</v>
      </c>
      <c r="L214" s="203">
        <f t="shared" si="113"/>
        <v>0</v>
      </c>
      <c r="M214" s="161"/>
      <c r="N214" s="70"/>
      <c r="O214" s="78">
        <f t="shared" si="108"/>
        <v>0</v>
      </c>
      <c r="P214" s="203">
        <f t="shared" si="114"/>
        <v>0</v>
      </c>
      <c r="Q214" s="161"/>
      <c r="R214" s="70"/>
      <c r="S214" s="78">
        <f t="shared" si="109"/>
        <v>0</v>
      </c>
      <c r="T214" s="203">
        <f t="shared" si="115"/>
        <v>0</v>
      </c>
      <c r="U214" s="161"/>
      <c r="V214" s="70"/>
      <c r="W214" s="78">
        <f t="shared" si="110"/>
        <v>0</v>
      </c>
      <c r="X214" s="78">
        <f t="shared" si="116"/>
        <v>0</v>
      </c>
      <c r="Y214" s="136">
        <f t="shared" si="111"/>
        <v>0</v>
      </c>
    </row>
    <row r="215" spans="1:26" outlineLevel="1" x14ac:dyDescent="0.2">
      <c r="A215" s="75"/>
      <c r="B215" s="80" t="s">
        <v>52</v>
      </c>
      <c r="C215" s="168"/>
      <c r="D215" s="169"/>
      <c r="E215" s="161"/>
      <c r="F215" s="70"/>
      <c r="G215" s="77"/>
      <c r="H215" s="371">
        <f t="shared" si="112"/>
        <v>0</v>
      </c>
      <c r="I215" s="161"/>
      <c r="J215" s="70"/>
      <c r="K215" s="78">
        <f t="shared" si="107"/>
        <v>0</v>
      </c>
      <c r="L215" s="203">
        <f t="shared" si="113"/>
        <v>0</v>
      </c>
      <c r="M215" s="161"/>
      <c r="N215" s="70"/>
      <c r="O215" s="78">
        <f t="shared" si="108"/>
        <v>0</v>
      </c>
      <c r="P215" s="203">
        <f t="shared" si="114"/>
        <v>0</v>
      </c>
      <c r="Q215" s="161"/>
      <c r="R215" s="70"/>
      <c r="S215" s="78">
        <f t="shared" si="109"/>
        <v>0</v>
      </c>
      <c r="T215" s="203">
        <f t="shared" si="115"/>
        <v>0</v>
      </c>
      <c r="U215" s="161"/>
      <c r="V215" s="70"/>
      <c r="W215" s="78">
        <f t="shared" si="110"/>
        <v>0</v>
      </c>
      <c r="X215" s="78">
        <f t="shared" si="116"/>
        <v>0</v>
      </c>
      <c r="Y215" s="136">
        <f t="shared" si="111"/>
        <v>0</v>
      </c>
    </row>
    <row r="216" spans="1:26" outlineLevel="1" x14ac:dyDescent="0.2">
      <c r="A216" s="75"/>
      <c r="B216" s="80" t="s">
        <v>18</v>
      </c>
      <c r="C216" s="168"/>
      <c r="D216" s="169"/>
      <c r="E216" s="161"/>
      <c r="F216" s="70"/>
      <c r="G216" s="77"/>
      <c r="H216" s="371">
        <f t="shared" si="112"/>
        <v>0</v>
      </c>
      <c r="I216" s="161"/>
      <c r="J216" s="70"/>
      <c r="K216" s="78">
        <f t="shared" si="107"/>
        <v>0</v>
      </c>
      <c r="L216" s="203">
        <f t="shared" si="113"/>
        <v>0</v>
      </c>
      <c r="M216" s="161"/>
      <c r="N216" s="70"/>
      <c r="O216" s="78">
        <f t="shared" si="108"/>
        <v>0</v>
      </c>
      <c r="P216" s="203">
        <f t="shared" si="114"/>
        <v>0</v>
      </c>
      <c r="Q216" s="161"/>
      <c r="R216" s="70"/>
      <c r="S216" s="78">
        <f t="shared" si="109"/>
        <v>0</v>
      </c>
      <c r="T216" s="203">
        <f t="shared" si="115"/>
        <v>0</v>
      </c>
      <c r="U216" s="161"/>
      <c r="V216" s="70"/>
      <c r="W216" s="78">
        <f t="shared" si="110"/>
        <v>0</v>
      </c>
      <c r="X216" s="78">
        <f t="shared" si="116"/>
        <v>0</v>
      </c>
      <c r="Y216" s="136">
        <f t="shared" si="111"/>
        <v>0</v>
      </c>
    </row>
    <row r="217" spans="1:26" outlineLevel="1" x14ac:dyDescent="0.2">
      <c r="A217" s="75"/>
      <c r="B217" s="80" t="s">
        <v>19</v>
      </c>
      <c r="C217" s="168"/>
      <c r="D217" s="169"/>
      <c r="E217" s="161"/>
      <c r="F217" s="70"/>
      <c r="G217" s="77"/>
      <c r="H217" s="371">
        <f t="shared" si="112"/>
        <v>0</v>
      </c>
      <c r="I217" s="161"/>
      <c r="J217" s="70"/>
      <c r="K217" s="78">
        <f t="shared" si="107"/>
        <v>0</v>
      </c>
      <c r="L217" s="203">
        <f t="shared" si="113"/>
        <v>0</v>
      </c>
      <c r="M217" s="161"/>
      <c r="N217" s="70"/>
      <c r="O217" s="78">
        <f t="shared" si="108"/>
        <v>0</v>
      </c>
      <c r="P217" s="203">
        <f t="shared" si="114"/>
        <v>0</v>
      </c>
      <c r="Q217" s="161"/>
      <c r="R217" s="70"/>
      <c r="S217" s="78">
        <f t="shared" si="109"/>
        <v>0</v>
      </c>
      <c r="T217" s="203">
        <f t="shared" si="115"/>
        <v>0</v>
      </c>
      <c r="U217" s="161"/>
      <c r="V217" s="70"/>
      <c r="W217" s="78">
        <f t="shared" si="110"/>
        <v>0</v>
      </c>
      <c r="X217" s="78">
        <f t="shared" si="116"/>
        <v>0</v>
      </c>
      <c r="Y217" s="136">
        <f t="shared" si="111"/>
        <v>0</v>
      </c>
    </row>
    <row r="218" spans="1:26" outlineLevel="1" x14ac:dyDescent="0.2">
      <c r="A218" s="75"/>
      <c r="B218" s="80" t="s">
        <v>20</v>
      </c>
      <c r="C218" s="168"/>
      <c r="D218" s="169"/>
      <c r="E218" s="161"/>
      <c r="F218" s="70"/>
      <c r="G218" s="77"/>
      <c r="H218" s="371">
        <f t="shared" si="112"/>
        <v>0</v>
      </c>
      <c r="I218" s="161"/>
      <c r="J218" s="70"/>
      <c r="K218" s="78">
        <f t="shared" si="107"/>
        <v>0</v>
      </c>
      <c r="L218" s="203">
        <f t="shared" si="113"/>
        <v>0</v>
      </c>
      <c r="M218" s="161"/>
      <c r="N218" s="70"/>
      <c r="O218" s="78">
        <f t="shared" si="108"/>
        <v>0</v>
      </c>
      <c r="P218" s="203">
        <f t="shared" si="114"/>
        <v>0</v>
      </c>
      <c r="Q218" s="161"/>
      <c r="R218" s="70"/>
      <c r="S218" s="78">
        <f t="shared" si="109"/>
        <v>0</v>
      </c>
      <c r="T218" s="203">
        <f t="shared" si="115"/>
        <v>0</v>
      </c>
      <c r="U218" s="161"/>
      <c r="V218" s="70"/>
      <c r="W218" s="78">
        <f t="shared" si="110"/>
        <v>0</v>
      </c>
      <c r="X218" s="78">
        <f t="shared" si="116"/>
        <v>0</v>
      </c>
      <c r="Y218" s="136">
        <f t="shared" si="111"/>
        <v>0</v>
      </c>
    </row>
    <row r="219" spans="1:26" outlineLevel="1" x14ac:dyDescent="0.2">
      <c r="A219" s="75"/>
      <c r="B219" s="227" t="s">
        <v>124</v>
      </c>
      <c r="C219" s="168"/>
      <c r="D219" s="169"/>
      <c r="E219" s="161"/>
      <c r="F219" s="70"/>
      <c r="G219" s="77"/>
      <c r="H219" s="371">
        <f t="shared" si="112"/>
        <v>0</v>
      </c>
      <c r="I219" s="161"/>
      <c r="J219" s="70"/>
      <c r="K219" s="78">
        <f t="shared" si="107"/>
        <v>0</v>
      </c>
      <c r="L219" s="203">
        <f t="shared" si="113"/>
        <v>0</v>
      </c>
      <c r="M219" s="161"/>
      <c r="N219" s="70"/>
      <c r="O219" s="78">
        <f t="shared" si="108"/>
        <v>0</v>
      </c>
      <c r="P219" s="203">
        <f t="shared" si="114"/>
        <v>0</v>
      </c>
      <c r="Q219" s="161"/>
      <c r="R219" s="70"/>
      <c r="S219" s="78">
        <f t="shared" si="109"/>
        <v>0</v>
      </c>
      <c r="T219" s="203">
        <f t="shared" si="115"/>
        <v>0</v>
      </c>
      <c r="U219" s="161"/>
      <c r="V219" s="70"/>
      <c r="W219" s="78">
        <f t="shared" si="110"/>
        <v>0</v>
      </c>
      <c r="X219" s="78">
        <f t="shared" si="116"/>
        <v>0</v>
      </c>
      <c r="Y219" s="136">
        <f t="shared" si="111"/>
        <v>0</v>
      </c>
    </row>
    <row r="220" spans="1:26" outlineLevel="1" x14ac:dyDescent="0.2">
      <c r="A220" s="80"/>
      <c r="B220" s="80"/>
      <c r="C220" s="170"/>
      <c r="D220" s="169"/>
      <c r="E220" s="160"/>
      <c r="F220" s="72"/>
      <c r="G220" s="73"/>
      <c r="H220" s="370"/>
      <c r="I220" s="160"/>
      <c r="J220" s="72"/>
      <c r="K220" s="73"/>
      <c r="L220" s="260"/>
      <c r="M220" s="160"/>
      <c r="N220" s="72"/>
      <c r="O220" s="73"/>
      <c r="P220" s="260"/>
      <c r="Q220" s="160"/>
      <c r="R220" s="72"/>
      <c r="S220" s="73"/>
      <c r="T220" s="260"/>
      <c r="U220" s="160"/>
      <c r="V220" s="72"/>
      <c r="W220" s="73"/>
      <c r="X220" s="73"/>
      <c r="Y220" s="135"/>
    </row>
    <row r="221" spans="1:26" s="4" customFormat="1" outlineLevel="1" x14ac:dyDescent="0.2">
      <c r="A221" s="66" t="str">
        <f>A53</f>
        <v>&lt;Field Office&gt;</v>
      </c>
      <c r="B221" s="82"/>
      <c r="C221" s="166"/>
      <c r="D221" s="167"/>
      <c r="E221" s="160"/>
      <c r="F221" s="71"/>
      <c r="G221" s="73"/>
      <c r="H221" s="370"/>
      <c r="I221" s="160"/>
      <c r="J221" s="71"/>
      <c r="K221" s="73"/>
      <c r="L221" s="260"/>
      <c r="M221" s="160"/>
      <c r="N221" s="71"/>
      <c r="O221" s="73"/>
      <c r="P221" s="260"/>
      <c r="Q221" s="160"/>
      <c r="R221" s="71"/>
      <c r="S221" s="73"/>
      <c r="T221" s="260"/>
      <c r="U221" s="160"/>
      <c r="V221" s="71"/>
      <c r="W221" s="73"/>
      <c r="X221" s="73"/>
      <c r="Y221" s="135"/>
      <c r="Z221"/>
    </row>
    <row r="222" spans="1:26" outlineLevel="1" x14ac:dyDescent="0.2">
      <c r="A222" s="75"/>
      <c r="B222" s="80" t="s">
        <v>1</v>
      </c>
      <c r="C222" s="168"/>
      <c r="D222" s="169"/>
      <c r="E222" s="161"/>
      <c r="F222" s="70"/>
      <c r="G222" s="77"/>
      <c r="H222" s="371">
        <f>ROUND(F222*G222,0)</f>
        <v>0</v>
      </c>
      <c r="I222" s="161"/>
      <c r="J222" s="70"/>
      <c r="K222" s="78">
        <f t="shared" ref="K222:K252" si="117">ROUND(G222*(100%+$M$4),0)</f>
        <v>0</v>
      </c>
      <c r="L222" s="203">
        <f>ROUND(J222*K222,0)</f>
        <v>0</v>
      </c>
      <c r="M222" s="161"/>
      <c r="N222" s="70"/>
      <c r="O222" s="78">
        <f t="shared" ref="O222:O252" si="118">ROUND(K222*(100%+$M$4),0)</f>
        <v>0</v>
      </c>
      <c r="P222" s="203">
        <f>ROUND(N222*O222,0)</f>
        <v>0</v>
      </c>
      <c r="Q222" s="161"/>
      <c r="R222" s="70"/>
      <c r="S222" s="78">
        <f t="shared" ref="S222:S252" si="119">ROUND(O222*(100%+$M$4),0)</f>
        <v>0</v>
      </c>
      <c r="T222" s="203">
        <f>ROUND(R222*S222,0)</f>
        <v>0</v>
      </c>
      <c r="U222" s="161"/>
      <c r="V222" s="70"/>
      <c r="W222" s="78">
        <f t="shared" ref="W222:W252" si="120">ROUND(S222*(100%+$M$4),0)</f>
        <v>0</v>
      </c>
      <c r="X222" s="78">
        <f>ROUND(V222*W222,0)</f>
        <v>0</v>
      </c>
      <c r="Y222" s="136">
        <f t="shared" ref="Y222:Y252" si="121">H222+L222+P222+T222+X222</f>
        <v>0</v>
      </c>
    </row>
    <row r="223" spans="1:26" outlineLevel="1" x14ac:dyDescent="0.2">
      <c r="A223" s="75"/>
      <c r="B223" s="80" t="s">
        <v>2</v>
      </c>
      <c r="C223" s="168"/>
      <c r="D223" s="169"/>
      <c r="E223" s="161"/>
      <c r="F223" s="70"/>
      <c r="G223" s="77"/>
      <c r="H223" s="371">
        <f t="shared" ref="H223:H252" si="122">ROUND(F223*G223,0)</f>
        <v>0</v>
      </c>
      <c r="I223" s="161"/>
      <c r="J223" s="70"/>
      <c r="K223" s="78">
        <f t="shared" si="117"/>
        <v>0</v>
      </c>
      <c r="L223" s="203">
        <f t="shared" ref="L223:L252" si="123">ROUND(J223*K223,0)</f>
        <v>0</v>
      </c>
      <c r="M223" s="161"/>
      <c r="N223" s="70"/>
      <c r="O223" s="78">
        <f t="shared" si="118"/>
        <v>0</v>
      </c>
      <c r="P223" s="203">
        <f t="shared" ref="P223:P252" si="124">ROUND(N223*O223,0)</f>
        <v>0</v>
      </c>
      <c r="Q223" s="161"/>
      <c r="R223" s="70"/>
      <c r="S223" s="78">
        <f t="shared" si="119"/>
        <v>0</v>
      </c>
      <c r="T223" s="203">
        <f t="shared" ref="T223:T252" si="125">ROUND(R223*S223,0)</f>
        <v>0</v>
      </c>
      <c r="U223" s="161"/>
      <c r="V223" s="70"/>
      <c r="W223" s="78">
        <f t="shared" si="120"/>
        <v>0</v>
      </c>
      <c r="X223" s="78">
        <f t="shared" ref="X223:X252" si="126">ROUND(V223*W223,0)</f>
        <v>0</v>
      </c>
      <c r="Y223" s="136">
        <f t="shared" si="121"/>
        <v>0</v>
      </c>
    </row>
    <row r="224" spans="1:26" outlineLevel="1" x14ac:dyDescent="0.2">
      <c r="A224" s="75"/>
      <c r="B224" s="80" t="s">
        <v>3</v>
      </c>
      <c r="C224" s="168"/>
      <c r="D224" s="169"/>
      <c r="E224" s="161"/>
      <c r="F224" s="70"/>
      <c r="G224" s="77"/>
      <c r="H224" s="371">
        <f t="shared" si="122"/>
        <v>0</v>
      </c>
      <c r="I224" s="161"/>
      <c r="J224" s="70"/>
      <c r="K224" s="78">
        <f>ROUND(G224*(100%+$M$4),0)</f>
        <v>0</v>
      </c>
      <c r="L224" s="203">
        <f t="shared" si="123"/>
        <v>0</v>
      </c>
      <c r="M224" s="161"/>
      <c r="N224" s="70"/>
      <c r="O224" s="78">
        <f t="shared" si="118"/>
        <v>0</v>
      </c>
      <c r="P224" s="203">
        <f t="shared" si="124"/>
        <v>0</v>
      </c>
      <c r="Q224" s="161"/>
      <c r="R224" s="70"/>
      <c r="S224" s="78">
        <f t="shared" si="119"/>
        <v>0</v>
      </c>
      <c r="T224" s="203">
        <f t="shared" si="125"/>
        <v>0</v>
      </c>
      <c r="U224" s="161"/>
      <c r="V224" s="70"/>
      <c r="W224" s="78">
        <f t="shared" si="120"/>
        <v>0</v>
      </c>
      <c r="X224" s="78">
        <f t="shared" si="126"/>
        <v>0</v>
      </c>
      <c r="Y224" s="136">
        <f t="shared" si="121"/>
        <v>0</v>
      </c>
    </row>
    <row r="225" spans="1:25" outlineLevel="1" x14ac:dyDescent="0.2">
      <c r="A225" s="75"/>
      <c r="B225" s="80" t="s">
        <v>48</v>
      </c>
      <c r="C225" s="168"/>
      <c r="D225" s="169"/>
      <c r="E225" s="161"/>
      <c r="F225" s="70"/>
      <c r="G225" s="77"/>
      <c r="H225" s="371">
        <f t="shared" si="122"/>
        <v>0</v>
      </c>
      <c r="I225" s="161"/>
      <c r="J225" s="70"/>
      <c r="K225" s="78">
        <f t="shared" si="117"/>
        <v>0</v>
      </c>
      <c r="L225" s="203">
        <f t="shared" si="123"/>
        <v>0</v>
      </c>
      <c r="M225" s="161"/>
      <c r="N225" s="70"/>
      <c r="O225" s="78">
        <f t="shared" si="118"/>
        <v>0</v>
      </c>
      <c r="P225" s="203">
        <f t="shared" si="124"/>
        <v>0</v>
      </c>
      <c r="Q225" s="161"/>
      <c r="R225" s="70"/>
      <c r="S225" s="78">
        <f t="shared" si="119"/>
        <v>0</v>
      </c>
      <c r="T225" s="203">
        <f t="shared" si="125"/>
        <v>0</v>
      </c>
      <c r="U225" s="161"/>
      <c r="V225" s="70"/>
      <c r="W225" s="78">
        <f t="shared" si="120"/>
        <v>0</v>
      </c>
      <c r="X225" s="78">
        <f t="shared" si="126"/>
        <v>0</v>
      </c>
      <c r="Y225" s="136">
        <f t="shared" si="121"/>
        <v>0</v>
      </c>
    </row>
    <row r="226" spans="1:25" outlineLevel="1" x14ac:dyDescent="0.2">
      <c r="A226" s="75"/>
      <c r="B226" s="80" t="s">
        <v>4</v>
      </c>
      <c r="C226" s="168"/>
      <c r="D226" s="169"/>
      <c r="E226" s="161"/>
      <c r="F226" s="70"/>
      <c r="G226" s="77"/>
      <c r="H226" s="371">
        <f t="shared" si="122"/>
        <v>0</v>
      </c>
      <c r="I226" s="161"/>
      <c r="J226" s="70"/>
      <c r="K226" s="78">
        <f t="shared" si="117"/>
        <v>0</v>
      </c>
      <c r="L226" s="203">
        <f t="shared" si="123"/>
        <v>0</v>
      </c>
      <c r="M226" s="161"/>
      <c r="N226" s="70"/>
      <c r="O226" s="78">
        <f t="shared" si="118"/>
        <v>0</v>
      </c>
      <c r="P226" s="203">
        <f t="shared" si="124"/>
        <v>0</v>
      </c>
      <c r="Q226" s="161"/>
      <c r="R226" s="70"/>
      <c r="S226" s="78">
        <f t="shared" si="119"/>
        <v>0</v>
      </c>
      <c r="T226" s="203">
        <f t="shared" si="125"/>
        <v>0</v>
      </c>
      <c r="U226" s="161"/>
      <c r="V226" s="70"/>
      <c r="W226" s="78">
        <f t="shared" si="120"/>
        <v>0</v>
      </c>
      <c r="X226" s="78">
        <f t="shared" si="126"/>
        <v>0</v>
      </c>
      <c r="Y226" s="136">
        <f t="shared" si="121"/>
        <v>0</v>
      </c>
    </row>
    <row r="227" spans="1:25" outlineLevel="1" x14ac:dyDescent="0.2">
      <c r="A227" s="75"/>
      <c r="B227" s="80" t="s">
        <v>107</v>
      </c>
      <c r="C227" s="168"/>
      <c r="D227" s="169"/>
      <c r="E227" s="161"/>
      <c r="F227" s="70"/>
      <c r="G227" s="77"/>
      <c r="H227" s="371">
        <f t="shared" si="122"/>
        <v>0</v>
      </c>
      <c r="I227" s="161"/>
      <c r="J227" s="70"/>
      <c r="K227" s="78">
        <f t="shared" si="117"/>
        <v>0</v>
      </c>
      <c r="L227" s="203">
        <f t="shared" si="123"/>
        <v>0</v>
      </c>
      <c r="M227" s="161"/>
      <c r="N227" s="70"/>
      <c r="O227" s="78">
        <f t="shared" si="118"/>
        <v>0</v>
      </c>
      <c r="P227" s="203">
        <f t="shared" si="124"/>
        <v>0</v>
      </c>
      <c r="Q227" s="161"/>
      <c r="R227" s="70"/>
      <c r="S227" s="78">
        <f t="shared" si="119"/>
        <v>0</v>
      </c>
      <c r="T227" s="203">
        <f t="shared" si="125"/>
        <v>0</v>
      </c>
      <c r="U227" s="161"/>
      <c r="V227" s="70"/>
      <c r="W227" s="78">
        <f t="shared" si="120"/>
        <v>0</v>
      </c>
      <c r="X227" s="78">
        <f t="shared" si="126"/>
        <v>0</v>
      </c>
      <c r="Y227" s="136">
        <f t="shared" si="121"/>
        <v>0</v>
      </c>
    </row>
    <row r="228" spans="1:25" outlineLevel="1" x14ac:dyDescent="0.2">
      <c r="A228" s="75"/>
      <c r="B228" s="80" t="s">
        <v>46</v>
      </c>
      <c r="C228" s="168"/>
      <c r="D228" s="169"/>
      <c r="E228" s="161"/>
      <c r="F228" s="70"/>
      <c r="G228" s="77"/>
      <c r="H228" s="371">
        <f t="shared" si="122"/>
        <v>0</v>
      </c>
      <c r="I228" s="161"/>
      <c r="J228" s="70"/>
      <c r="K228" s="78">
        <f t="shared" si="117"/>
        <v>0</v>
      </c>
      <c r="L228" s="203">
        <f t="shared" si="123"/>
        <v>0</v>
      </c>
      <c r="M228" s="161"/>
      <c r="N228" s="70"/>
      <c r="O228" s="78">
        <f t="shared" si="118"/>
        <v>0</v>
      </c>
      <c r="P228" s="203">
        <f t="shared" si="124"/>
        <v>0</v>
      </c>
      <c r="Q228" s="161"/>
      <c r="R228" s="70"/>
      <c r="S228" s="78">
        <f t="shared" si="119"/>
        <v>0</v>
      </c>
      <c r="T228" s="203">
        <f t="shared" si="125"/>
        <v>0</v>
      </c>
      <c r="U228" s="161"/>
      <c r="V228" s="70"/>
      <c r="W228" s="78">
        <f t="shared" si="120"/>
        <v>0</v>
      </c>
      <c r="X228" s="78">
        <f t="shared" si="126"/>
        <v>0</v>
      </c>
      <c r="Y228" s="136">
        <f t="shared" si="121"/>
        <v>0</v>
      </c>
    </row>
    <row r="229" spans="1:25" outlineLevel="1" x14ac:dyDescent="0.2">
      <c r="A229" s="75"/>
      <c r="B229" s="80" t="s">
        <v>103</v>
      </c>
      <c r="C229" s="168"/>
      <c r="D229" s="169"/>
      <c r="E229" s="161"/>
      <c r="F229" s="70"/>
      <c r="G229" s="77"/>
      <c r="H229" s="371">
        <f t="shared" si="122"/>
        <v>0</v>
      </c>
      <c r="I229" s="161"/>
      <c r="J229" s="70"/>
      <c r="K229" s="78">
        <f t="shared" si="117"/>
        <v>0</v>
      </c>
      <c r="L229" s="203">
        <f t="shared" si="123"/>
        <v>0</v>
      </c>
      <c r="M229" s="161"/>
      <c r="N229" s="70"/>
      <c r="O229" s="78">
        <f t="shared" si="118"/>
        <v>0</v>
      </c>
      <c r="P229" s="203">
        <f t="shared" si="124"/>
        <v>0</v>
      </c>
      <c r="Q229" s="161"/>
      <c r="R229" s="70"/>
      <c r="S229" s="78">
        <f t="shared" si="119"/>
        <v>0</v>
      </c>
      <c r="T229" s="203">
        <f t="shared" si="125"/>
        <v>0</v>
      </c>
      <c r="U229" s="161"/>
      <c r="V229" s="70"/>
      <c r="W229" s="78">
        <f t="shared" si="120"/>
        <v>0</v>
      </c>
      <c r="X229" s="78">
        <f t="shared" si="126"/>
        <v>0</v>
      </c>
      <c r="Y229" s="136">
        <f t="shared" si="121"/>
        <v>0</v>
      </c>
    </row>
    <row r="230" spans="1:25" outlineLevel="1" x14ac:dyDescent="0.2">
      <c r="A230" s="75"/>
      <c r="B230" s="80" t="s">
        <v>126</v>
      </c>
      <c r="C230" s="168"/>
      <c r="D230" s="169"/>
      <c r="E230" s="161"/>
      <c r="F230" s="70"/>
      <c r="G230" s="77"/>
      <c r="H230" s="371">
        <f t="shared" si="122"/>
        <v>0</v>
      </c>
      <c r="I230" s="161"/>
      <c r="J230" s="70"/>
      <c r="K230" s="78">
        <f t="shared" si="117"/>
        <v>0</v>
      </c>
      <c r="L230" s="203">
        <f t="shared" si="123"/>
        <v>0</v>
      </c>
      <c r="M230" s="161"/>
      <c r="N230" s="70"/>
      <c r="O230" s="78">
        <f t="shared" si="118"/>
        <v>0</v>
      </c>
      <c r="P230" s="203">
        <f t="shared" si="124"/>
        <v>0</v>
      </c>
      <c r="Q230" s="161"/>
      <c r="R230" s="70"/>
      <c r="S230" s="78">
        <f t="shared" si="119"/>
        <v>0</v>
      </c>
      <c r="T230" s="203">
        <f t="shared" si="125"/>
        <v>0</v>
      </c>
      <c r="U230" s="161"/>
      <c r="V230" s="70"/>
      <c r="W230" s="78">
        <f t="shared" si="120"/>
        <v>0</v>
      </c>
      <c r="X230" s="78">
        <f t="shared" si="126"/>
        <v>0</v>
      </c>
      <c r="Y230" s="136">
        <f t="shared" si="121"/>
        <v>0</v>
      </c>
    </row>
    <row r="231" spans="1:25" outlineLevel="1" x14ac:dyDescent="0.2">
      <c r="A231" s="75"/>
      <c r="B231" s="80" t="s">
        <v>108</v>
      </c>
      <c r="C231" s="168"/>
      <c r="D231" s="169"/>
      <c r="E231" s="161"/>
      <c r="F231" s="70"/>
      <c r="G231" s="77"/>
      <c r="H231" s="371">
        <f t="shared" si="122"/>
        <v>0</v>
      </c>
      <c r="I231" s="161"/>
      <c r="J231" s="70"/>
      <c r="K231" s="78">
        <f t="shared" si="117"/>
        <v>0</v>
      </c>
      <c r="L231" s="203">
        <f t="shared" si="123"/>
        <v>0</v>
      </c>
      <c r="M231" s="161"/>
      <c r="N231" s="70"/>
      <c r="O231" s="78">
        <f t="shared" si="118"/>
        <v>0</v>
      </c>
      <c r="P231" s="203">
        <f t="shared" si="124"/>
        <v>0</v>
      </c>
      <c r="Q231" s="161"/>
      <c r="R231" s="70"/>
      <c r="S231" s="78">
        <f t="shared" si="119"/>
        <v>0</v>
      </c>
      <c r="T231" s="203">
        <f t="shared" si="125"/>
        <v>0</v>
      </c>
      <c r="U231" s="161"/>
      <c r="V231" s="70"/>
      <c r="W231" s="78">
        <f t="shared" si="120"/>
        <v>0</v>
      </c>
      <c r="X231" s="78">
        <f t="shared" si="126"/>
        <v>0</v>
      </c>
      <c r="Y231" s="136">
        <f t="shared" si="121"/>
        <v>0</v>
      </c>
    </row>
    <row r="232" spans="1:25" outlineLevel="1" x14ac:dyDescent="0.2">
      <c r="A232" s="75"/>
      <c r="B232" s="80" t="s">
        <v>0</v>
      </c>
      <c r="C232" s="168"/>
      <c r="D232" s="169"/>
      <c r="E232" s="161"/>
      <c r="F232" s="70"/>
      <c r="G232" s="77"/>
      <c r="H232" s="371">
        <f t="shared" si="122"/>
        <v>0</v>
      </c>
      <c r="I232" s="161"/>
      <c r="J232" s="70"/>
      <c r="K232" s="78">
        <f t="shared" si="117"/>
        <v>0</v>
      </c>
      <c r="L232" s="203">
        <f t="shared" si="123"/>
        <v>0</v>
      </c>
      <c r="M232" s="161"/>
      <c r="N232" s="70"/>
      <c r="O232" s="78">
        <f t="shared" si="118"/>
        <v>0</v>
      </c>
      <c r="P232" s="203">
        <f t="shared" si="124"/>
        <v>0</v>
      </c>
      <c r="Q232" s="161"/>
      <c r="R232" s="70"/>
      <c r="S232" s="78">
        <f t="shared" si="119"/>
        <v>0</v>
      </c>
      <c r="T232" s="203">
        <f t="shared" si="125"/>
        <v>0</v>
      </c>
      <c r="U232" s="161"/>
      <c r="V232" s="70"/>
      <c r="W232" s="78">
        <f t="shared" si="120"/>
        <v>0</v>
      </c>
      <c r="X232" s="78">
        <f t="shared" si="126"/>
        <v>0</v>
      </c>
      <c r="Y232" s="136">
        <f t="shared" si="121"/>
        <v>0</v>
      </c>
    </row>
    <row r="233" spans="1:25" outlineLevel="1" x14ac:dyDescent="0.2">
      <c r="A233" s="75"/>
      <c r="B233" s="80" t="s">
        <v>5</v>
      </c>
      <c r="C233" s="168"/>
      <c r="D233" s="169"/>
      <c r="E233" s="161"/>
      <c r="F233" s="70"/>
      <c r="G233" s="77"/>
      <c r="H233" s="371">
        <f t="shared" si="122"/>
        <v>0</v>
      </c>
      <c r="I233" s="161"/>
      <c r="J233" s="70"/>
      <c r="K233" s="78">
        <f t="shared" si="117"/>
        <v>0</v>
      </c>
      <c r="L233" s="203">
        <f t="shared" si="123"/>
        <v>0</v>
      </c>
      <c r="M233" s="161"/>
      <c r="N233" s="70"/>
      <c r="O233" s="78">
        <f t="shared" si="118"/>
        <v>0</v>
      </c>
      <c r="P233" s="203">
        <f t="shared" si="124"/>
        <v>0</v>
      </c>
      <c r="Q233" s="161"/>
      <c r="R233" s="70"/>
      <c r="S233" s="78">
        <f t="shared" si="119"/>
        <v>0</v>
      </c>
      <c r="T233" s="203">
        <f t="shared" si="125"/>
        <v>0</v>
      </c>
      <c r="U233" s="161"/>
      <c r="V233" s="70"/>
      <c r="W233" s="78">
        <f t="shared" si="120"/>
        <v>0</v>
      </c>
      <c r="X233" s="78">
        <f t="shared" si="126"/>
        <v>0</v>
      </c>
      <c r="Y233" s="136">
        <f t="shared" si="121"/>
        <v>0</v>
      </c>
    </row>
    <row r="234" spans="1:25" outlineLevel="1" x14ac:dyDescent="0.2">
      <c r="A234" s="75"/>
      <c r="B234" s="80" t="s">
        <v>6</v>
      </c>
      <c r="C234" s="168"/>
      <c r="D234" s="169"/>
      <c r="E234" s="161"/>
      <c r="F234" s="70"/>
      <c r="G234" s="77"/>
      <c r="H234" s="371">
        <f t="shared" si="122"/>
        <v>0</v>
      </c>
      <c r="I234" s="161"/>
      <c r="J234" s="70"/>
      <c r="K234" s="78">
        <f t="shared" si="117"/>
        <v>0</v>
      </c>
      <c r="L234" s="203">
        <f t="shared" si="123"/>
        <v>0</v>
      </c>
      <c r="M234" s="161"/>
      <c r="N234" s="70"/>
      <c r="O234" s="78">
        <f t="shared" si="118"/>
        <v>0</v>
      </c>
      <c r="P234" s="203">
        <f t="shared" si="124"/>
        <v>0</v>
      </c>
      <c r="Q234" s="161"/>
      <c r="R234" s="70"/>
      <c r="S234" s="78">
        <f t="shared" si="119"/>
        <v>0</v>
      </c>
      <c r="T234" s="203">
        <f t="shared" si="125"/>
        <v>0</v>
      </c>
      <c r="U234" s="161"/>
      <c r="V234" s="70"/>
      <c r="W234" s="78">
        <f t="shared" si="120"/>
        <v>0</v>
      </c>
      <c r="X234" s="78">
        <f t="shared" si="126"/>
        <v>0</v>
      </c>
      <c r="Y234" s="136">
        <f t="shared" si="121"/>
        <v>0</v>
      </c>
    </row>
    <row r="235" spans="1:25" outlineLevel="1" x14ac:dyDescent="0.2">
      <c r="A235" s="75"/>
      <c r="B235" s="80" t="s">
        <v>7</v>
      </c>
      <c r="C235" s="168"/>
      <c r="D235" s="169"/>
      <c r="E235" s="161"/>
      <c r="F235" s="70"/>
      <c r="G235" s="77"/>
      <c r="H235" s="371">
        <f t="shared" si="122"/>
        <v>0</v>
      </c>
      <c r="I235" s="161"/>
      <c r="J235" s="70"/>
      <c r="K235" s="78">
        <f t="shared" si="117"/>
        <v>0</v>
      </c>
      <c r="L235" s="203">
        <f t="shared" si="123"/>
        <v>0</v>
      </c>
      <c r="M235" s="161"/>
      <c r="N235" s="70"/>
      <c r="O235" s="78">
        <f t="shared" si="118"/>
        <v>0</v>
      </c>
      <c r="P235" s="203">
        <f t="shared" si="124"/>
        <v>0</v>
      </c>
      <c r="Q235" s="161"/>
      <c r="R235" s="70"/>
      <c r="S235" s="78">
        <f t="shared" si="119"/>
        <v>0</v>
      </c>
      <c r="T235" s="203">
        <f t="shared" si="125"/>
        <v>0</v>
      </c>
      <c r="U235" s="161"/>
      <c r="V235" s="70"/>
      <c r="W235" s="78">
        <f t="shared" si="120"/>
        <v>0</v>
      </c>
      <c r="X235" s="78">
        <f t="shared" si="126"/>
        <v>0</v>
      </c>
      <c r="Y235" s="136">
        <f t="shared" si="121"/>
        <v>0</v>
      </c>
    </row>
    <row r="236" spans="1:25" outlineLevel="1" x14ac:dyDescent="0.2">
      <c r="A236" s="75"/>
      <c r="B236" s="80" t="s">
        <v>8</v>
      </c>
      <c r="C236" s="168"/>
      <c r="D236" s="169"/>
      <c r="E236" s="161"/>
      <c r="F236" s="70"/>
      <c r="G236" s="77"/>
      <c r="H236" s="371">
        <f t="shared" si="122"/>
        <v>0</v>
      </c>
      <c r="I236" s="161"/>
      <c r="J236" s="70"/>
      <c r="K236" s="78">
        <f t="shared" si="117"/>
        <v>0</v>
      </c>
      <c r="L236" s="203">
        <f t="shared" si="123"/>
        <v>0</v>
      </c>
      <c r="M236" s="161"/>
      <c r="N236" s="70"/>
      <c r="O236" s="78">
        <f t="shared" si="118"/>
        <v>0</v>
      </c>
      <c r="P236" s="203">
        <f t="shared" si="124"/>
        <v>0</v>
      </c>
      <c r="Q236" s="161"/>
      <c r="R236" s="70"/>
      <c r="S236" s="78">
        <f t="shared" si="119"/>
        <v>0</v>
      </c>
      <c r="T236" s="203">
        <f t="shared" si="125"/>
        <v>0</v>
      </c>
      <c r="U236" s="161"/>
      <c r="V236" s="70"/>
      <c r="W236" s="78">
        <f t="shared" si="120"/>
        <v>0</v>
      </c>
      <c r="X236" s="78">
        <f t="shared" si="126"/>
        <v>0</v>
      </c>
      <c r="Y236" s="136">
        <f t="shared" si="121"/>
        <v>0</v>
      </c>
    </row>
    <row r="237" spans="1:25" outlineLevel="1" x14ac:dyDescent="0.2">
      <c r="A237" s="75"/>
      <c r="B237" s="80" t="s">
        <v>49</v>
      </c>
      <c r="C237" s="168"/>
      <c r="D237" s="169"/>
      <c r="E237" s="161"/>
      <c r="F237" s="70"/>
      <c r="G237" s="77"/>
      <c r="H237" s="371">
        <f t="shared" si="122"/>
        <v>0</v>
      </c>
      <c r="I237" s="161"/>
      <c r="J237" s="70"/>
      <c r="K237" s="78">
        <f t="shared" si="117"/>
        <v>0</v>
      </c>
      <c r="L237" s="203">
        <f t="shared" si="123"/>
        <v>0</v>
      </c>
      <c r="M237" s="161"/>
      <c r="N237" s="70"/>
      <c r="O237" s="78">
        <f t="shared" si="118"/>
        <v>0</v>
      </c>
      <c r="P237" s="203">
        <f t="shared" si="124"/>
        <v>0</v>
      </c>
      <c r="Q237" s="161"/>
      <c r="R237" s="70"/>
      <c r="S237" s="78">
        <f t="shared" si="119"/>
        <v>0</v>
      </c>
      <c r="T237" s="203">
        <f t="shared" si="125"/>
        <v>0</v>
      </c>
      <c r="U237" s="161"/>
      <c r="V237" s="70"/>
      <c r="W237" s="78">
        <f t="shared" si="120"/>
        <v>0</v>
      </c>
      <c r="X237" s="78">
        <f t="shared" si="126"/>
        <v>0</v>
      </c>
      <c r="Y237" s="136">
        <f t="shared" si="121"/>
        <v>0</v>
      </c>
    </row>
    <row r="238" spans="1:25" outlineLevel="1" x14ac:dyDescent="0.2">
      <c r="A238" s="75"/>
      <c r="B238" s="80" t="s">
        <v>50</v>
      </c>
      <c r="C238" s="168"/>
      <c r="D238" s="169"/>
      <c r="E238" s="161"/>
      <c r="F238" s="70"/>
      <c r="G238" s="77"/>
      <c r="H238" s="371">
        <f t="shared" si="122"/>
        <v>0</v>
      </c>
      <c r="I238" s="161"/>
      <c r="J238" s="70"/>
      <c r="K238" s="78">
        <f t="shared" si="117"/>
        <v>0</v>
      </c>
      <c r="L238" s="203">
        <f t="shared" si="123"/>
        <v>0</v>
      </c>
      <c r="M238" s="161"/>
      <c r="N238" s="70"/>
      <c r="O238" s="78">
        <f t="shared" si="118"/>
        <v>0</v>
      </c>
      <c r="P238" s="203">
        <f t="shared" si="124"/>
        <v>0</v>
      </c>
      <c r="Q238" s="161"/>
      <c r="R238" s="70"/>
      <c r="S238" s="78">
        <f t="shared" si="119"/>
        <v>0</v>
      </c>
      <c r="T238" s="203">
        <f t="shared" si="125"/>
        <v>0</v>
      </c>
      <c r="U238" s="161"/>
      <c r="V238" s="70"/>
      <c r="W238" s="78">
        <f t="shared" si="120"/>
        <v>0</v>
      </c>
      <c r="X238" s="78">
        <f t="shared" si="126"/>
        <v>0</v>
      </c>
      <c r="Y238" s="136">
        <f t="shared" si="121"/>
        <v>0</v>
      </c>
    </row>
    <row r="239" spans="1:25" outlineLevel="1" x14ac:dyDescent="0.2">
      <c r="A239" s="75"/>
      <c r="B239" s="80" t="s">
        <v>51</v>
      </c>
      <c r="C239" s="168"/>
      <c r="D239" s="169"/>
      <c r="E239" s="161"/>
      <c r="F239" s="70"/>
      <c r="G239" s="77"/>
      <c r="H239" s="371">
        <f t="shared" si="122"/>
        <v>0</v>
      </c>
      <c r="I239" s="161"/>
      <c r="J239" s="70"/>
      <c r="K239" s="78">
        <f t="shared" si="117"/>
        <v>0</v>
      </c>
      <c r="L239" s="203">
        <f t="shared" si="123"/>
        <v>0</v>
      </c>
      <c r="M239" s="161"/>
      <c r="N239" s="70"/>
      <c r="O239" s="78">
        <f t="shared" si="118"/>
        <v>0</v>
      </c>
      <c r="P239" s="203">
        <f t="shared" si="124"/>
        <v>0</v>
      </c>
      <c r="Q239" s="161"/>
      <c r="R239" s="70"/>
      <c r="S239" s="78">
        <f t="shared" si="119"/>
        <v>0</v>
      </c>
      <c r="T239" s="203">
        <f t="shared" si="125"/>
        <v>0</v>
      </c>
      <c r="U239" s="161"/>
      <c r="V239" s="70"/>
      <c r="W239" s="78">
        <f t="shared" si="120"/>
        <v>0</v>
      </c>
      <c r="X239" s="78">
        <f t="shared" si="126"/>
        <v>0</v>
      </c>
      <c r="Y239" s="136">
        <f t="shared" si="121"/>
        <v>0</v>
      </c>
    </row>
    <row r="240" spans="1:25" outlineLevel="1" x14ac:dyDescent="0.2">
      <c r="A240" s="75"/>
      <c r="B240" s="80" t="s">
        <v>9</v>
      </c>
      <c r="C240" s="168"/>
      <c r="D240" s="169"/>
      <c r="E240" s="161"/>
      <c r="F240" s="70"/>
      <c r="G240" s="77"/>
      <c r="H240" s="371">
        <f t="shared" si="122"/>
        <v>0</v>
      </c>
      <c r="I240" s="161"/>
      <c r="J240" s="70"/>
      <c r="K240" s="78">
        <f t="shared" si="117"/>
        <v>0</v>
      </c>
      <c r="L240" s="203">
        <f t="shared" si="123"/>
        <v>0</v>
      </c>
      <c r="M240" s="161"/>
      <c r="N240" s="70"/>
      <c r="O240" s="78">
        <f t="shared" si="118"/>
        <v>0</v>
      </c>
      <c r="P240" s="203">
        <f t="shared" si="124"/>
        <v>0</v>
      </c>
      <c r="Q240" s="161"/>
      <c r="R240" s="70"/>
      <c r="S240" s="78">
        <f t="shared" si="119"/>
        <v>0</v>
      </c>
      <c r="T240" s="203">
        <f t="shared" si="125"/>
        <v>0</v>
      </c>
      <c r="U240" s="161"/>
      <c r="V240" s="70"/>
      <c r="W240" s="78">
        <f t="shared" si="120"/>
        <v>0</v>
      </c>
      <c r="X240" s="78">
        <f t="shared" si="126"/>
        <v>0</v>
      </c>
      <c r="Y240" s="136">
        <f t="shared" si="121"/>
        <v>0</v>
      </c>
    </row>
    <row r="241" spans="1:26" outlineLevel="1" x14ac:dyDescent="0.2">
      <c r="A241" s="75"/>
      <c r="B241" s="80" t="s">
        <v>10</v>
      </c>
      <c r="C241" s="168"/>
      <c r="D241" s="169"/>
      <c r="E241" s="161"/>
      <c r="F241" s="70"/>
      <c r="G241" s="77"/>
      <c r="H241" s="371">
        <f t="shared" si="122"/>
        <v>0</v>
      </c>
      <c r="I241" s="161"/>
      <c r="J241" s="70"/>
      <c r="K241" s="78">
        <f t="shared" si="117"/>
        <v>0</v>
      </c>
      <c r="L241" s="203">
        <f t="shared" si="123"/>
        <v>0</v>
      </c>
      <c r="M241" s="161"/>
      <c r="N241" s="70"/>
      <c r="O241" s="78">
        <f t="shared" si="118"/>
        <v>0</v>
      </c>
      <c r="P241" s="203">
        <f t="shared" si="124"/>
        <v>0</v>
      </c>
      <c r="Q241" s="161"/>
      <c r="R241" s="70"/>
      <c r="S241" s="78">
        <f t="shared" si="119"/>
        <v>0</v>
      </c>
      <c r="T241" s="203">
        <f t="shared" si="125"/>
        <v>0</v>
      </c>
      <c r="U241" s="161"/>
      <c r="V241" s="70"/>
      <c r="W241" s="78">
        <f t="shared" si="120"/>
        <v>0</v>
      </c>
      <c r="X241" s="78">
        <f t="shared" si="126"/>
        <v>0</v>
      </c>
      <c r="Y241" s="136">
        <f t="shared" si="121"/>
        <v>0</v>
      </c>
    </row>
    <row r="242" spans="1:26" outlineLevel="1" x14ac:dyDescent="0.2">
      <c r="A242" s="75"/>
      <c r="B242" s="80" t="s">
        <v>11</v>
      </c>
      <c r="C242" s="168"/>
      <c r="D242" s="169"/>
      <c r="E242" s="161"/>
      <c r="F242" s="70"/>
      <c r="G242" s="77"/>
      <c r="H242" s="371">
        <f t="shared" si="122"/>
        <v>0</v>
      </c>
      <c r="I242" s="161"/>
      <c r="J242" s="70"/>
      <c r="K242" s="78">
        <f t="shared" si="117"/>
        <v>0</v>
      </c>
      <c r="L242" s="203">
        <f t="shared" si="123"/>
        <v>0</v>
      </c>
      <c r="M242" s="161"/>
      <c r="N242" s="70"/>
      <c r="O242" s="78">
        <f t="shared" si="118"/>
        <v>0</v>
      </c>
      <c r="P242" s="203">
        <f t="shared" si="124"/>
        <v>0</v>
      </c>
      <c r="Q242" s="161"/>
      <c r="R242" s="70"/>
      <c r="S242" s="78">
        <f t="shared" si="119"/>
        <v>0</v>
      </c>
      <c r="T242" s="203">
        <f t="shared" si="125"/>
        <v>0</v>
      </c>
      <c r="U242" s="161"/>
      <c r="V242" s="70"/>
      <c r="W242" s="78">
        <f t="shared" si="120"/>
        <v>0</v>
      </c>
      <c r="X242" s="78">
        <f t="shared" si="126"/>
        <v>0</v>
      </c>
      <c r="Y242" s="136">
        <f t="shared" si="121"/>
        <v>0</v>
      </c>
    </row>
    <row r="243" spans="1:26" outlineLevel="1" x14ac:dyDescent="0.2">
      <c r="A243" s="75"/>
      <c r="B243" s="80" t="s">
        <v>12</v>
      </c>
      <c r="C243" s="168"/>
      <c r="D243" s="169"/>
      <c r="E243" s="161"/>
      <c r="F243" s="70"/>
      <c r="G243" s="77"/>
      <c r="H243" s="371">
        <f t="shared" si="122"/>
        <v>0</v>
      </c>
      <c r="I243" s="161"/>
      <c r="J243" s="70"/>
      <c r="K243" s="78">
        <f t="shared" si="117"/>
        <v>0</v>
      </c>
      <c r="L243" s="203">
        <f t="shared" si="123"/>
        <v>0</v>
      </c>
      <c r="M243" s="161"/>
      <c r="N243" s="70"/>
      <c r="O243" s="78">
        <f t="shared" si="118"/>
        <v>0</v>
      </c>
      <c r="P243" s="203">
        <f t="shared" si="124"/>
        <v>0</v>
      </c>
      <c r="Q243" s="161"/>
      <c r="R243" s="70"/>
      <c r="S243" s="78">
        <f t="shared" si="119"/>
        <v>0</v>
      </c>
      <c r="T243" s="203">
        <f t="shared" si="125"/>
        <v>0</v>
      </c>
      <c r="U243" s="161"/>
      <c r="V243" s="70"/>
      <c r="W243" s="78">
        <f t="shared" si="120"/>
        <v>0</v>
      </c>
      <c r="X243" s="78">
        <f t="shared" si="126"/>
        <v>0</v>
      </c>
      <c r="Y243" s="136">
        <f t="shared" si="121"/>
        <v>0</v>
      </c>
    </row>
    <row r="244" spans="1:26" outlineLevel="1" x14ac:dyDescent="0.2">
      <c r="A244" s="75"/>
      <c r="B244" s="80" t="s">
        <v>13</v>
      </c>
      <c r="C244" s="168"/>
      <c r="D244" s="169"/>
      <c r="E244" s="161"/>
      <c r="F244" s="70"/>
      <c r="G244" s="77"/>
      <c r="H244" s="371">
        <f t="shared" si="122"/>
        <v>0</v>
      </c>
      <c r="I244" s="161"/>
      <c r="J244" s="70"/>
      <c r="K244" s="78">
        <f t="shared" si="117"/>
        <v>0</v>
      </c>
      <c r="L244" s="203">
        <f t="shared" si="123"/>
        <v>0</v>
      </c>
      <c r="M244" s="161"/>
      <c r="N244" s="70"/>
      <c r="O244" s="78">
        <f t="shared" si="118"/>
        <v>0</v>
      </c>
      <c r="P244" s="203">
        <f t="shared" si="124"/>
        <v>0</v>
      </c>
      <c r="Q244" s="161"/>
      <c r="R244" s="70"/>
      <c r="S244" s="78">
        <f t="shared" si="119"/>
        <v>0</v>
      </c>
      <c r="T244" s="203">
        <f t="shared" si="125"/>
        <v>0</v>
      </c>
      <c r="U244" s="161"/>
      <c r="V244" s="70"/>
      <c r="W244" s="78">
        <f t="shared" si="120"/>
        <v>0</v>
      </c>
      <c r="X244" s="78">
        <f t="shared" si="126"/>
        <v>0</v>
      </c>
      <c r="Y244" s="136">
        <f t="shared" si="121"/>
        <v>0</v>
      </c>
    </row>
    <row r="245" spans="1:26" outlineLevel="1" x14ac:dyDescent="0.2">
      <c r="A245" s="75"/>
      <c r="B245" s="80" t="s">
        <v>14</v>
      </c>
      <c r="C245" s="168"/>
      <c r="D245" s="169"/>
      <c r="E245" s="161"/>
      <c r="F245" s="70"/>
      <c r="G245" s="77"/>
      <c r="H245" s="371">
        <f t="shared" si="122"/>
        <v>0</v>
      </c>
      <c r="I245" s="161"/>
      <c r="J245" s="70"/>
      <c r="K245" s="78">
        <f t="shared" si="117"/>
        <v>0</v>
      </c>
      <c r="L245" s="203">
        <f t="shared" si="123"/>
        <v>0</v>
      </c>
      <c r="M245" s="161"/>
      <c r="N245" s="70"/>
      <c r="O245" s="78">
        <f t="shared" si="118"/>
        <v>0</v>
      </c>
      <c r="P245" s="203">
        <f t="shared" si="124"/>
        <v>0</v>
      </c>
      <c r="Q245" s="161"/>
      <c r="R245" s="70"/>
      <c r="S245" s="78">
        <f t="shared" si="119"/>
        <v>0</v>
      </c>
      <c r="T245" s="203">
        <f t="shared" si="125"/>
        <v>0</v>
      </c>
      <c r="U245" s="161"/>
      <c r="V245" s="70"/>
      <c r="W245" s="78">
        <f t="shared" si="120"/>
        <v>0</v>
      </c>
      <c r="X245" s="78">
        <f t="shared" si="126"/>
        <v>0</v>
      </c>
      <c r="Y245" s="136">
        <f t="shared" si="121"/>
        <v>0</v>
      </c>
    </row>
    <row r="246" spans="1:26" outlineLevel="1" x14ac:dyDescent="0.2">
      <c r="A246" s="75"/>
      <c r="B246" s="80" t="s">
        <v>15</v>
      </c>
      <c r="C246" s="168"/>
      <c r="D246" s="169"/>
      <c r="E246" s="161"/>
      <c r="F246" s="70"/>
      <c r="G246" s="77"/>
      <c r="H246" s="371">
        <f t="shared" si="122"/>
        <v>0</v>
      </c>
      <c r="I246" s="161"/>
      <c r="J246" s="70"/>
      <c r="K246" s="78">
        <f t="shared" si="117"/>
        <v>0</v>
      </c>
      <c r="L246" s="203">
        <f t="shared" si="123"/>
        <v>0</v>
      </c>
      <c r="M246" s="161"/>
      <c r="N246" s="70"/>
      <c r="O246" s="78">
        <f t="shared" si="118"/>
        <v>0</v>
      </c>
      <c r="P246" s="203">
        <f t="shared" si="124"/>
        <v>0</v>
      </c>
      <c r="Q246" s="161"/>
      <c r="R246" s="70"/>
      <c r="S246" s="78">
        <f t="shared" si="119"/>
        <v>0</v>
      </c>
      <c r="T246" s="203">
        <f t="shared" si="125"/>
        <v>0</v>
      </c>
      <c r="U246" s="161"/>
      <c r="V246" s="70"/>
      <c r="W246" s="78">
        <f t="shared" si="120"/>
        <v>0</v>
      </c>
      <c r="X246" s="78">
        <f t="shared" si="126"/>
        <v>0</v>
      </c>
      <c r="Y246" s="136">
        <f t="shared" si="121"/>
        <v>0</v>
      </c>
    </row>
    <row r="247" spans="1:26" outlineLevel="1" x14ac:dyDescent="0.2">
      <c r="A247" s="75"/>
      <c r="B247" s="80" t="s">
        <v>16</v>
      </c>
      <c r="C247" s="168"/>
      <c r="D247" s="169"/>
      <c r="E247" s="161"/>
      <c r="F247" s="70"/>
      <c r="G247" s="77"/>
      <c r="H247" s="371">
        <f t="shared" si="122"/>
        <v>0</v>
      </c>
      <c r="I247" s="161"/>
      <c r="J247" s="70"/>
      <c r="K247" s="78">
        <f t="shared" si="117"/>
        <v>0</v>
      </c>
      <c r="L247" s="203">
        <f t="shared" si="123"/>
        <v>0</v>
      </c>
      <c r="M247" s="161"/>
      <c r="N247" s="70"/>
      <c r="O247" s="78">
        <f t="shared" si="118"/>
        <v>0</v>
      </c>
      <c r="P247" s="203">
        <f t="shared" si="124"/>
        <v>0</v>
      </c>
      <c r="Q247" s="161"/>
      <c r="R247" s="70"/>
      <c r="S247" s="78">
        <f t="shared" si="119"/>
        <v>0</v>
      </c>
      <c r="T247" s="203">
        <f t="shared" si="125"/>
        <v>0</v>
      </c>
      <c r="U247" s="161"/>
      <c r="V247" s="70"/>
      <c r="W247" s="78">
        <f t="shared" si="120"/>
        <v>0</v>
      </c>
      <c r="X247" s="78">
        <f t="shared" si="126"/>
        <v>0</v>
      </c>
      <c r="Y247" s="136">
        <f t="shared" si="121"/>
        <v>0</v>
      </c>
    </row>
    <row r="248" spans="1:26" outlineLevel="1" x14ac:dyDescent="0.2">
      <c r="A248" s="75"/>
      <c r="B248" s="80" t="s">
        <v>17</v>
      </c>
      <c r="C248" s="168"/>
      <c r="D248" s="169"/>
      <c r="E248" s="161"/>
      <c r="F248" s="70"/>
      <c r="G248" s="77"/>
      <c r="H248" s="371">
        <f t="shared" si="122"/>
        <v>0</v>
      </c>
      <c r="I248" s="161"/>
      <c r="J248" s="70"/>
      <c r="K248" s="78">
        <f t="shared" si="117"/>
        <v>0</v>
      </c>
      <c r="L248" s="203">
        <f t="shared" si="123"/>
        <v>0</v>
      </c>
      <c r="M248" s="161"/>
      <c r="N248" s="70"/>
      <c r="O248" s="78">
        <f t="shared" si="118"/>
        <v>0</v>
      </c>
      <c r="P248" s="203">
        <f t="shared" si="124"/>
        <v>0</v>
      </c>
      <c r="Q248" s="161"/>
      <c r="R248" s="70"/>
      <c r="S248" s="78">
        <f t="shared" si="119"/>
        <v>0</v>
      </c>
      <c r="T248" s="203">
        <f t="shared" si="125"/>
        <v>0</v>
      </c>
      <c r="U248" s="161"/>
      <c r="V248" s="70"/>
      <c r="W248" s="78">
        <f t="shared" si="120"/>
        <v>0</v>
      </c>
      <c r="X248" s="78">
        <f t="shared" si="126"/>
        <v>0</v>
      </c>
      <c r="Y248" s="136">
        <f t="shared" si="121"/>
        <v>0</v>
      </c>
    </row>
    <row r="249" spans="1:26" outlineLevel="1" x14ac:dyDescent="0.2">
      <c r="A249" s="75"/>
      <c r="B249" s="80" t="s">
        <v>18</v>
      </c>
      <c r="C249" s="168"/>
      <c r="D249" s="169"/>
      <c r="E249" s="161"/>
      <c r="F249" s="70"/>
      <c r="G249" s="77"/>
      <c r="H249" s="371">
        <f t="shared" si="122"/>
        <v>0</v>
      </c>
      <c r="I249" s="161"/>
      <c r="J249" s="70"/>
      <c r="K249" s="78">
        <f t="shared" si="117"/>
        <v>0</v>
      </c>
      <c r="L249" s="203">
        <f t="shared" si="123"/>
        <v>0</v>
      </c>
      <c r="M249" s="161"/>
      <c r="N249" s="70"/>
      <c r="O249" s="78">
        <f t="shared" si="118"/>
        <v>0</v>
      </c>
      <c r="P249" s="203">
        <f t="shared" si="124"/>
        <v>0</v>
      </c>
      <c r="Q249" s="161"/>
      <c r="R249" s="70"/>
      <c r="S249" s="78">
        <f t="shared" si="119"/>
        <v>0</v>
      </c>
      <c r="T249" s="203">
        <f t="shared" si="125"/>
        <v>0</v>
      </c>
      <c r="U249" s="161"/>
      <c r="V249" s="70"/>
      <c r="W249" s="78">
        <f t="shared" si="120"/>
        <v>0</v>
      </c>
      <c r="X249" s="78">
        <f t="shared" si="126"/>
        <v>0</v>
      </c>
      <c r="Y249" s="136">
        <f t="shared" si="121"/>
        <v>0</v>
      </c>
    </row>
    <row r="250" spans="1:26" outlineLevel="1" x14ac:dyDescent="0.2">
      <c r="A250" s="75"/>
      <c r="B250" s="80" t="s">
        <v>19</v>
      </c>
      <c r="C250" s="168"/>
      <c r="D250" s="169"/>
      <c r="E250" s="161"/>
      <c r="F250" s="70"/>
      <c r="G250" s="77"/>
      <c r="H250" s="371">
        <f t="shared" si="122"/>
        <v>0</v>
      </c>
      <c r="I250" s="161"/>
      <c r="J250" s="70"/>
      <c r="K250" s="78">
        <f t="shared" si="117"/>
        <v>0</v>
      </c>
      <c r="L250" s="203">
        <f t="shared" si="123"/>
        <v>0</v>
      </c>
      <c r="M250" s="161"/>
      <c r="N250" s="70"/>
      <c r="O250" s="78">
        <f t="shared" si="118"/>
        <v>0</v>
      </c>
      <c r="P250" s="203">
        <f t="shared" si="124"/>
        <v>0</v>
      </c>
      <c r="Q250" s="161"/>
      <c r="R250" s="70"/>
      <c r="S250" s="78">
        <f t="shared" si="119"/>
        <v>0</v>
      </c>
      <c r="T250" s="203">
        <f t="shared" si="125"/>
        <v>0</v>
      </c>
      <c r="U250" s="161"/>
      <c r="V250" s="70"/>
      <c r="W250" s="78">
        <f t="shared" si="120"/>
        <v>0</v>
      </c>
      <c r="X250" s="78">
        <f t="shared" si="126"/>
        <v>0</v>
      </c>
      <c r="Y250" s="136">
        <f t="shared" si="121"/>
        <v>0</v>
      </c>
    </row>
    <row r="251" spans="1:26" outlineLevel="1" x14ac:dyDescent="0.2">
      <c r="A251" s="75"/>
      <c r="B251" s="80" t="s">
        <v>20</v>
      </c>
      <c r="C251" s="168"/>
      <c r="D251" s="169"/>
      <c r="E251" s="161"/>
      <c r="F251" s="70"/>
      <c r="G251" s="77"/>
      <c r="H251" s="371">
        <f t="shared" si="122"/>
        <v>0</v>
      </c>
      <c r="I251" s="161"/>
      <c r="J251" s="70"/>
      <c r="K251" s="78">
        <f t="shared" si="117"/>
        <v>0</v>
      </c>
      <c r="L251" s="203">
        <f t="shared" si="123"/>
        <v>0</v>
      </c>
      <c r="M251" s="161"/>
      <c r="N251" s="70"/>
      <c r="O251" s="78">
        <f t="shared" si="118"/>
        <v>0</v>
      </c>
      <c r="P251" s="203">
        <f t="shared" si="124"/>
        <v>0</v>
      </c>
      <c r="Q251" s="161"/>
      <c r="R251" s="70"/>
      <c r="S251" s="78">
        <f t="shared" si="119"/>
        <v>0</v>
      </c>
      <c r="T251" s="203">
        <f t="shared" si="125"/>
        <v>0</v>
      </c>
      <c r="U251" s="161"/>
      <c r="V251" s="70"/>
      <c r="W251" s="78">
        <f t="shared" si="120"/>
        <v>0</v>
      </c>
      <c r="X251" s="78">
        <f t="shared" si="126"/>
        <v>0</v>
      </c>
      <c r="Y251" s="136">
        <f t="shared" si="121"/>
        <v>0</v>
      </c>
    </row>
    <row r="252" spans="1:26" outlineLevel="1" x14ac:dyDescent="0.2">
      <c r="A252" s="75"/>
      <c r="B252" s="227" t="s">
        <v>124</v>
      </c>
      <c r="C252" s="168"/>
      <c r="D252" s="169"/>
      <c r="E252" s="161"/>
      <c r="F252" s="70"/>
      <c r="G252" s="77"/>
      <c r="H252" s="371">
        <f t="shared" si="122"/>
        <v>0</v>
      </c>
      <c r="I252" s="161"/>
      <c r="J252" s="70"/>
      <c r="K252" s="78">
        <f t="shared" si="117"/>
        <v>0</v>
      </c>
      <c r="L252" s="203">
        <f t="shared" si="123"/>
        <v>0</v>
      </c>
      <c r="M252" s="161"/>
      <c r="N252" s="70"/>
      <c r="O252" s="78">
        <f t="shared" si="118"/>
        <v>0</v>
      </c>
      <c r="P252" s="203">
        <f t="shared" si="124"/>
        <v>0</v>
      </c>
      <c r="Q252" s="161"/>
      <c r="R252" s="70"/>
      <c r="S252" s="78">
        <f t="shared" si="119"/>
        <v>0</v>
      </c>
      <c r="T252" s="203">
        <f t="shared" si="125"/>
        <v>0</v>
      </c>
      <c r="U252" s="161"/>
      <c r="V252" s="70"/>
      <c r="W252" s="78">
        <f t="shared" si="120"/>
        <v>0</v>
      </c>
      <c r="X252" s="78">
        <f t="shared" si="126"/>
        <v>0</v>
      </c>
      <c r="Y252" s="136">
        <f t="shared" si="121"/>
        <v>0</v>
      </c>
    </row>
    <row r="253" spans="1:26" outlineLevel="1" x14ac:dyDescent="0.2">
      <c r="A253" s="84"/>
      <c r="B253" s="84"/>
      <c r="C253" s="171"/>
      <c r="D253" s="172"/>
      <c r="E253" s="162"/>
      <c r="F253" s="85"/>
      <c r="G253" s="86"/>
      <c r="H253" s="378"/>
      <c r="I253" s="162"/>
      <c r="J253" s="85"/>
      <c r="K253" s="86"/>
      <c r="L253" s="250"/>
      <c r="M253" s="162"/>
      <c r="N253" s="85"/>
      <c r="O253" s="86"/>
      <c r="P253" s="250"/>
      <c r="Q253" s="162"/>
      <c r="R253" s="85"/>
      <c r="S253" s="86"/>
      <c r="T253" s="250"/>
      <c r="U253" s="162"/>
      <c r="V253" s="85"/>
      <c r="W253" s="86"/>
      <c r="X253" s="86"/>
      <c r="Y253" s="142"/>
    </row>
    <row r="254" spans="1:26" s="3" customFormat="1" ht="13.5" thickBot="1" x14ac:dyDescent="0.25">
      <c r="A254" s="44" t="s">
        <v>100</v>
      </c>
      <c r="B254" s="44"/>
      <c r="C254" s="173"/>
      <c r="D254" s="174"/>
      <c r="E254" s="163"/>
      <c r="F254" s="45"/>
      <c r="G254" s="46"/>
      <c r="H254" s="375">
        <f>SUM(H183:H253)</f>
        <v>0</v>
      </c>
      <c r="I254" s="163"/>
      <c r="J254" s="45"/>
      <c r="K254" s="46"/>
      <c r="L254" s="251">
        <f>SUM(L183:L253)</f>
        <v>0</v>
      </c>
      <c r="M254" s="163"/>
      <c r="N254" s="45"/>
      <c r="O254" s="46"/>
      <c r="P254" s="251">
        <f>SUM(P183:P253)</f>
        <v>0</v>
      </c>
      <c r="Q254" s="163"/>
      <c r="R254" s="45"/>
      <c r="S254" s="46"/>
      <c r="T254" s="251">
        <f>SUM(T183:T253)</f>
        <v>0</v>
      </c>
      <c r="U254" s="163"/>
      <c r="V254" s="45"/>
      <c r="W254" s="46"/>
      <c r="X254" s="47">
        <f>SUM(X183:X253)</f>
        <v>0</v>
      </c>
      <c r="Y254" s="140">
        <f>SUM(Y183:Y253)</f>
        <v>0</v>
      </c>
      <c r="Z254" t="str">
        <f>IF(SUM(H254,L254,P254,T254,X254)=Y254,"Ties", "ERROR")</f>
        <v>Ties</v>
      </c>
    </row>
    <row r="255" spans="1:26" s="23" customFormat="1" ht="13.5" thickBot="1" x14ac:dyDescent="0.25">
      <c r="A255" s="57"/>
      <c r="B255" s="57"/>
      <c r="C255" s="58"/>
      <c r="D255" s="58"/>
      <c r="E255" s="59"/>
      <c r="F255" s="60"/>
      <c r="G255" s="61"/>
      <c r="H255" s="394"/>
      <c r="I255" s="59"/>
      <c r="J255" s="60"/>
      <c r="K255" s="61"/>
      <c r="L255" s="326"/>
      <c r="M255" s="59"/>
      <c r="N255" s="60"/>
      <c r="O255" s="61"/>
      <c r="P255" s="326"/>
      <c r="Q255" s="59"/>
      <c r="R255" s="60"/>
      <c r="S255" s="61"/>
      <c r="T255" s="326"/>
      <c r="U255" s="59"/>
      <c r="V255" s="60"/>
      <c r="W255" s="61"/>
      <c r="X255" s="313"/>
      <c r="Y255" s="313"/>
      <c r="Z255"/>
    </row>
    <row r="256" spans="1:26" s="3" customFormat="1" ht="13.5" thickBot="1" x14ac:dyDescent="0.25">
      <c r="A256" s="52" t="s">
        <v>101</v>
      </c>
      <c r="B256" s="52"/>
      <c r="C256" s="157"/>
      <c r="D256" s="158"/>
      <c r="E256" s="156"/>
      <c r="F256" s="53"/>
      <c r="G256" s="54"/>
      <c r="H256" s="395">
        <f>H74+H93+H100+H116+H130+H172+H181+H254</f>
        <v>0</v>
      </c>
      <c r="I256" s="156"/>
      <c r="J256" s="53"/>
      <c r="K256" s="54"/>
      <c r="L256" s="248">
        <f>L74+L93+L100+L116+L130+L172+L181+L254</f>
        <v>0</v>
      </c>
      <c r="M256" s="156"/>
      <c r="N256" s="53"/>
      <c r="O256" s="54"/>
      <c r="P256" s="248">
        <f>P74+P93+P100+P116+P130+P172+P181+P254</f>
        <v>0</v>
      </c>
      <c r="Q256" s="156"/>
      <c r="R256" s="53"/>
      <c r="S256" s="54"/>
      <c r="T256" s="248">
        <f>T74+T93+T100+T116+T130+T172+T181+T254</f>
        <v>0</v>
      </c>
      <c r="U256" s="156"/>
      <c r="V256" s="53"/>
      <c r="W256" s="54"/>
      <c r="X256" s="55">
        <f>X74+X93+X100+X116+X130+X172+X181+X254</f>
        <v>0</v>
      </c>
      <c r="Y256" s="148">
        <f>Y74+Y93+Y100+Y116+Y130+Y172+Y181+Y254</f>
        <v>0</v>
      </c>
      <c r="Z256" t="str">
        <f>IF(SUM(H256,L256,P256,T256,X256)=Y256,"Ties", "ERROR")</f>
        <v>Ties</v>
      </c>
    </row>
    <row r="257" spans="1:27" s="23" customFormat="1" ht="13.5" thickBot="1" x14ac:dyDescent="0.25">
      <c r="A257" s="24"/>
      <c r="B257" s="24"/>
      <c r="C257" s="35"/>
      <c r="D257" s="35"/>
      <c r="E257" s="33"/>
      <c r="F257" s="34"/>
      <c r="G257" s="36"/>
      <c r="H257" s="396" t="s">
        <v>40</v>
      </c>
      <c r="I257" s="33"/>
      <c r="J257" s="34"/>
      <c r="K257" s="36"/>
      <c r="L257" s="37" t="s">
        <v>40</v>
      </c>
      <c r="M257" s="33"/>
      <c r="N257" s="34"/>
      <c r="O257" s="36"/>
      <c r="P257" s="37" t="s">
        <v>40</v>
      </c>
      <c r="Q257" s="33"/>
      <c r="R257" s="34"/>
      <c r="S257" s="36"/>
      <c r="T257" s="37" t="s">
        <v>40</v>
      </c>
      <c r="U257" s="33"/>
      <c r="V257" s="34"/>
      <c r="W257" s="36"/>
      <c r="X257" s="37" t="s">
        <v>40</v>
      </c>
      <c r="Y257" s="37" t="s">
        <v>40</v>
      </c>
      <c r="Z257"/>
    </row>
    <row r="258" spans="1:27" s="1" customFormat="1" outlineLevel="1" x14ac:dyDescent="0.2">
      <c r="A258" s="41" t="s">
        <v>127</v>
      </c>
      <c r="B258" s="41"/>
      <c r="C258" s="40"/>
      <c r="D258" s="40"/>
      <c r="E258" s="29"/>
      <c r="F258" s="30"/>
      <c r="G258" s="31"/>
      <c r="H258" s="367"/>
      <c r="I258" s="29"/>
      <c r="J258" s="30"/>
      <c r="K258" s="31"/>
      <c r="L258" s="32"/>
      <c r="M258" s="29"/>
      <c r="N258" s="30"/>
      <c r="O258" s="31"/>
      <c r="P258" s="32"/>
      <c r="Q258" s="29"/>
      <c r="R258" s="30"/>
      <c r="S258" s="31"/>
      <c r="T258" s="32"/>
      <c r="U258" s="29"/>
      <c r="V258" s="30"/>
      <c r="W258" s="31"/>
      <c r="X258" s="32"/>
      <c r="Y258" s="32"/>
      <c r="Z258"/>
    </row>
    <row r="259" spans="1:27" outlineLevel="1" x14ac:dyDescent="0.2">
      <c r="A259" s="89"/>
      <c r="B259" s="89"/>
      <c r="C259" s="164"/>
      <c r="D259" s="165"/>
      <c r="E259" s="92"/>
      <c r="F259" s="90"/>
      <c r="G259" s="91"/>
      <c r="H259" s="377"/>
      <c r="I259" s="92"/>
      <c r="J259" s="90"/>
      <c r="K259" s="91"/>
      <c r="L259" s="249"/>
      <c r="M259" s="92"/>
      <c r="N259" s="90"/>
      <c r="O259" s="91"/>
      <c r="P259" s="249"/>
      <c r="Q259" s="92"/>
      <c r="R259" s="90"/>
      <c r="S259" s="91"/>
      <c r="T259" s="249"/>
      <c r="U259" s="159"/>
      <c r="V259" s="90"/>
      <c r="W259" s="91"/>
      <c r="X259" s="91"/>
      <c r="Y259" s="141"/>
    </row>
    <row r="260" spans="1:27" outlineLevel="1" x14ac:dyDescent="0.2">
      <c r="A260" s="75"/>
      <c r="B260" s="460" t="s">
        <v>450</v>
      </c>
      <c r="C260" s="168"/>
      <c r="D260" s="169"/>
      <c r="E260" s="161" t="s">
        <v>141</v>
      </c>
      <c r="F260" s="320"/>
      <c r="G260" s="78">
        <f>H74+H93+H172</f>
        <v>0</v>
      </c>
      <c r="H260" s="371">
        <f>ROUND(F260*G260,0)</f>
        <v>0</v>
      </c>
      <c r="I260" s="161" t="s">
        <v>141</v>
      </c>
      <c r="J260" s="361">
        <f>F260</f>
        <v>0</v>
      </c>
      <c r="K260" s="78">
        <f>L74+L93+L172</f>
        <v>0</v>
      </c>
      <c r="L260" s="203">
        <f>ROUND(J260*K260,0)</f>
        <v>0</v>
      </c>
      <c r="M260" s="161" t="s">
        <v>141</v>
      </c>
      <c r="N260" s="320">
        <f>F260</f>
        <v>0</v>
      </c>
      <c r="O260" s="78">
        <f>P74+P93+P172</f>
        <v>0</v>
      </c>
      <c r="P260" s="203">
        <f>ROUND(N260*O260,0)</f>
        <v>0</v>
      </c>
      <c r="Q260" s="161" t="s">
        <v>141</v>
      </c>
      <c r="R260" s="320">
        <f>F260</f>
        <v>0</v>
      </c>
      <c r="S260" s="78">
        <f>T74+T93+T172</f>
        <v>0</v>
      </c>
      <c r="T260" s="203">
        <f>ROUND(R260*S260,0)</f>
        <v>0</v>
      </c>
      <c r="U260" s="161" t="s">
        <v>141</v>
      </c>
      <c r="V260" s="320">
        <f>F260</f>
        <v>0</v>
      </c>
      <c r="W260" s="78">
        <f>X74+X93+X172</f>
        <v>0</v>
      </c>
      <c r="X260" s="203">
        <f>ROUND(V260*W260,0)</f>
        <v>0</v>
      </c>
      <c r="Y260" s="136">
        <f>H260+L260+P260+T260+X260</f>
        <v>0</v>
      </c>
    </row>
    <row r="261" spans="1:27" outlineLevel="1" x14ac:dyDescent="0.2">
      <c r="A261" s="75"/>
      <c r="B261" s="460" t="s">
        <v>450</v>
      </c>
      <c r="C261" s="168"/>
      <c r="D261" s="169"/>
      <c r="E261" s="161" t="s">
        <v>141</v>
      </c>
      <c r="F261" s="320"/>
      <c r="G261" s="78">
        <f>H256</f>
        <v>0</v>
      </c>
      <c r="H261" s="371">
        <f>ROUND(F261*G261,0)</f>
        <v>0</v>
      </c>
      <c r="I261" s="161" t="s">
        <v>141</v>
      </c>
      <c r="J261" s="320">
        <f>F261</f>
        <v>0</v>
      </c>
      <c r="K261" s="78">
        <f>L256</f>
        <v>0</v>
      </c>
      <c r="L261" s="203">
        <f>ROUND(J261*K261,0)</f>
        <v>0</v>
      </c>
      <c r="M261" s="161" t="s">
        <v>141</v>
      </c>
      <c r="N261" s="320">
        <f>F261</f>
        <v>0</v>
      </c>
      <c r="O261" s="78">
        <f>P256</f>
        <v>0</v>
      </c>
      <c r="P261" s="203">
        <f>ROUND(N261*O261,0)</f>
        <v>0</v>
      </c>
      <c r="Q261" s="161" t="s">
        <v>141</v>
      </c>
      <c r="R261" s="320">
        <f>F261</f>
        <v>0</v>
      </c>
      <c r="S261" s="78">
        <f>T256</f>
        <v>0</v>
      </c>
      <c r="T261" s="203">
        <f>ROUND(R261*S261,0)</f>
        <v>0</v>
      </c>
      <c r="U261" s="161" t="s">
        <v>141</v>
      </c>
      <c r="V261" s="360">
        <f>F261</f>
        <v>0</v>
      </c>
      <c r="W261" s="78">
        <f>X256</f>
        <v>0</v>
      </c>
      <c r="X261" s="203">
        <f>ROUND(V261*W261,0)</f>
        <v>0</v>
      </c>
      <c r="Y261" s="136">
        <f>H261+L261+P261+T261+X261</f>
        <v>0</v>
      </c>
    </row>
    <row r="262" spans="1:27" outlineLevel="1" x14ac:dyDescent="0.2">
      <c r="A262" s="75"/>
      <c r="B262" s="227" t="s">
        <v>128</v>
      </c>
      <c r="C262" s="168"/>
      <c r="D262" s="169"/>
      <c r="E262" s="161"/>
      <c r="F262" s="320"/>
      <c r="G262" s="78"/>
      <c r="H262" s="371"/>
      <c r="I262" s="161"/>
      <c r="J262" s="93"/>
      <c r="K262" s="78"/>
      <c r="L262" s="203"/>
      <c r="M262" s="161"/>
      <c r="N262" s="93"/>
      <c r="O262" s="78"/>
      <c r="P262" s="203"/>
      <c r="Q262" s="161"/>
      <c r="R262" s="93"/>
      <c r="S262" s="78"/>
      <c r="T262" s="203"/>
      <c r="U262" s="161"/>
      <c r="V262" s="93"/>
      <c r="W262" s="78"/>
      <c r="X262" s="203"/>
      <c r="Y262" s="136">
        <f>H262+L262+P262+T262+X262</f>
        <v>0</v>
      </c>
    </row>
    <row r="263" spans="1:27" outlineLevel="1" x14ac:dyDescent="0.2">
      <c r="A263" s="84"/>
      <c r="B263" s="84"/>
      <c r="C263" s="171"/>
      <c r="D263" s="172"/>
      <c r="E263" s="88"/>
      <c r="F263" s="85"/>
      <c r="G263" s="86"/>
      <c r="H263" s="378"/>
      <c r="I263" s="88"/>
      <c r="J263" s="85"/>
      <c r="K263" s="86"/>
      <c r="L263" s="250"/>
      <c r="M263" s="88"/>
      <c r="N263" s="85"/>
      <c r="O263" s="86"/>
      <c r="P263" s="250"/>
      <c r="Q263" s="88"/>
      <c r="R263" s="85"/>
      <c r="S263" s="86"/>
      <c r="T263" s="250"/>
      <c r="U263" s="162"/>
      <c r="V263" s="85"/>
      <c r="W263" s="86"/>
      <c r="X263" s="86"/>
      <c r="Y263" s="142"/>
    </row>
    <row r="264" spans="1:27" s="3" customFormat="1" ht="13.5" thickBot="1" x14ac:dyDescent="0.25">
      <c r="A264" s="44" t="s">
        <v>129</v>
      </c>
      <c r="B264" s="44"/>
      <c r="C264" s="173"/>
      <c r="D264" s="174"/>
      <c r="E264" s="48"/>
      <c r="F264" s="45"/>
      <c r="G264" s="46"/>
      <c r="H264" s="375">
        <f>SUM(H259:H263)</f>
        <v>0</v>
      </c>
      <c r="I264" s="48"/>
      <c r="J264" s="45"/>
      <c r="K264" s="46"/>
      <c r="L264" s="251">
        <f>SUM(L259:L263)</f>
        <v>0</v>
      </c>
      <c r="M264" s="48"/>
      <c r="N264" s="45"/>
      <c r="O264" s="46"/>
      <c r="P264" s="251">
        <f>SUM(P259:P263)</f>
        <v>0</v>
      </c>
      <c r="Q264" s="48"/>
      <c r="R264" s="45"/>
      <c r="S264" s="46"/>
      <c r="T264" s="251">
        <f>SUM(T259:T263)</f>
        <v>0</v>
      </c>
      <c r="U264" s="163"/>
      <c r="V264" s="45"/>
      <c r="W264" s="46"/>
      <c r="X264" s="47">
        <f>SUM(X259:X263)</f>
        <v>0</v>
      </c>
      <c r="Y264" s="140">
        <f>SUM(Y259:Y263)</f>
        <v>0</v>
      </c>
      <c r="Z264" t="str">
        <f>IF(SUM(H264,L264,P264,T264,X264)=Y264,"Ties", "ERROR")</f>
        <v>Ties</v>
      </c>
      <c r="AA264" s="321"/>
    </row>
    <row r="265" spans="1:27" s="23" customFormat="1" ht="13.5" thickBot="1" x14ac:dyDescent="0.25">
      <c r="A265" s="49"/>
      <c r="B265" s="49"/>
      <c r="C265" s="42"/>
      <c r="D265" s="42"/>
      <c r="E265" s="51"/>
      <c r="F265" s="43"/>
      <c r="G265" s="50"/>
      <c r="H265" s="397"/>
      <c r="I265" s="51"/>
      <c r="J265" s="43"/>
      <c r="K265" s="50"/>
      <c r="L265" s="247"/>
      <c r="M265" s="51"/>
      <c r="N265" s="43"/>
      <c r="O265" s="50"/>
      <c r="P265" s="247"/>
      <c r="Q265" s="51"/>
      <c r="R265" s="43"/>
      <c r="S265" s="50"/>
      <c r="T265" s="247"/>
      <c r="U265" s="51"/>
      <c r="V265" s="43"/>
      <c r="W265" s="50"/>
      <c r="X265" s="247"/>
      <c r="Y265" s="247"/>
      <c r="Z265"/>
    </row>
    <row r="266" spans="1:27" s="3" customFormat="1" ht="13.5" thickBot="1" x14ac:dyDescent="0.25">
      <c r="A266" s="52" t="s">
        <v>102</v>
      </c>
      <c r="B266" s="52"/>
      <c r="C266" s="157"/>
      <c r="D266" s="158"/>
      <c r="E266" s="156"/>
      <c r="F266" s="53"/>
      <c r="G266" s="54"/>
      <c r="H266" s="398">
        <f>H256+H264</f>
        <v>0</v>
      </c>
      <c r="I266" s="56"/>
      <c r="J266" s="53"/>
      <c r="K266" s="54"/>
      <c r="L266" s="55">
        <f>L256+L264</f>
        <v>0</v>
      </c>
      <c r="M266" s="56"/>
      <c r="N266" s="53"/>
      <c r="O266" s="54"/>
      <c r="P266" s="55">
        <f>P256+P264</f>
        <v>0</v>
      </c>
      <c r="Q266" s="56"/>
      <c r="R266" s="53"/>
      <c r="S266" s="54"/>
      <c r="T266" s="55">
        <f>T256+T264</f>
        <v>0</v>
      </c>
      <c r="U266" s="56"/>
      <c r="V266" s="53"/>
      <c r="W266" s="54"/>
      <c r="X266" s="55">
        <f>X256+X264</f>
        <v>0</v>
      </c>
      <c r="Y266" s="148">
        <f>Y256+Y264</f>
        <v>0</v>
      </c>
      <c r="Z266" t="str">
        <f>IF(SUM(H266,L266,P266,T266,X266)=Y266,"Ties", "ERROR")</f>
        <v>Ties</v>
      </c>
    </row>
  </sheetData>
  <dataConsolidate/>
  <mergeCells count="11">
    <mergeCell ref="J4:L4"/>
    <mergeCell ref="N4:Q4"/>
    <mergeCell ref="Y8:Y9"/>
    <mergeCell ref="J1:M1"/>
    <mergeCell ref="N1:Q1"/>
    <mergeCell ref="E2:I2"/>
    <mergeCell ref="J2:L2"/>
    <mergeCell ref="N2:Q2"/>
    <mergeCell ref="E3:I3"/>
    <mergeCell ref="J3:L3"/>
    <mergeCell ref="N3:Q3"/>
  </mergeCells>
  <conditionalFormatting sqref="Z255 Z257 Z182 Z173 Z131 Z101 Z117 Y162:Y164 X171:Y171 Y149 T171 P171 L171 H162:H164 H171 H149 Z94 Z75 X73:Y73 T73 P73 L73 H73 Z265">
    <cfRule type="cellIs" dxfId="153" priority="33" stopIfTrue="1" operator="equal">
      <formula>"Ties"</formula>
    </cfRule>
  </conditionalFormatting>
  <conditionalFormatting sqref="Z254 Z256 Z266 Z100 Z116 Z130 Z148 Z161 Z170 Z172 Z181 Z93 Z30 Z72 Z74">
    <cfRule type="cellIs" dxfId="152" priority="34" stopIfTrue="1" operator="notEqual">
      <formula>"Ties"</formula>
    </cfRule>
  </conditionalFormatting>
  <conditionalFormatting sqref="X255:Y255 X257:Y257 T255 T257 P255 P257 L255 L257 H255 H257 X182:Y182 X173:Y173 X101:Y101 X131:Y131 X117:Y117 T182 T173 T131 T117 T101 P182 P173 P117 P101 P131 L182 L173 L131 L117 L101 H182 H173 H131 H117 H101 X94:Y94 T94 P94 L94 H94 X75:Y75 T75 P75 L75 H75 H265 L265 P265 T265 X265:Y265">
    <cfRule type="cellIs" dxfId="151" priority="35" stopIfTrue="1" operator="equal">
      <formula>" "</formula>
    </cfRule>
  </conditionalFormatting>
  <conditionalFormatting sqref="B221 C53">
    <cfRule type="cellIs" dxfId="150" priority="36" stopIfTrue="1" operator="notEqual">
      <formula>"Field Office"</formula>
    </cfRule>
  </conditionalFormatting>
  <conditionalFormatting sqref="A221 A53">
    <cfRule type="cellIs" dxfId="149" priority="37" stopIfTrue="1" operator="equal">
      <formula>"&lt;Field Office&gt;"</formula>
    </cfRule>
  </conditionalFormatting>
  <conditionalFormatting sqref="B185 C34">
    <cfRule type="cellIs" dxfId="148" priority="38" stopIfTrue="1" operator="notEqual">
      <formula>"Country Office"</formula>
    </cfRule>
  </conditionalFormatting>
  <conditionalFormatting sqref="C155">
    <cfRule type="cellIs" dxfId="146" priority="40" stopIfTrue="1" operator="notEqual">
      <formula>"(Add lines here to additional specific Consultants - International)"</formula>
    </cfRule>
  </conditionalFormatting>
  <conditionalFormatting sqref="C153:C154">
    <cfRule type="cellIs" dxfId="145" priority="41" stopIfTrue="1" operator="notEqual">
      <formula>"(Insert specific Consultants - International here)"</formula>
    </cfRule>
  </conditionalFormatting>
  <conditionalFormatting sqref="C157:C158">
    <cfRule type="cellIs" dxfId="144" priority="42" stopIfTrue="1" operator="notEqual">
      <formula>"(Insert specific Consultants - National here)"</formula>
    </cfRule>
  </conditionalFormatting>
  <conditionalFormatting sqref="C159">
    <cfRule type="cellIs" dxfId="143" priority="43" stopIfTrue="1" operator="notEqual">
      <formula>"(Add lines here to additional specific Consultants - National)"</formula>
    </cfRule>
  </conditionalFormatting>
  <conditionalFormatting sqref="C144:C145">
    <cfRule type="cellIs" dxfId="142" priority="44" stopIfTrue="1" operator="notEqual">
      <formula>"(Insert specific Training costs here)"</formula>
    </cfRule>
  </conditionalFormatting>
  <conditionalFormatting sqref="C146:C147 B147">
    <cfRule type="cellIs" dxfId="141" priority="45" stopIfTrue="1" operator="notEqual">
      <formula>"(Add lines here to insert additional specific Training costs)"</formula>
    </cfRule>
  </conditionalFormatting>
  <conditionalFormatting sqref="C137:C140">
    <cfRule type="cellIs" dxfId="140" priority="46" stopIfTrue="1" operator="notEqual">
      <formula>"(Insert specific Program Activity costs here)"</formula>
    </cfRule>
  </conditionalFormatting>
  <conditionalFormatting sqref="C141:C142">
    <cfRule type="cellIs" dxfId="139" priority="47" stopIfTrue="1" operator="notEqual">
      <formula>"(Add lines here to insert additional specific Program Activity costs)"</formula>
    </cfRule>
  </conditionalFormatting>
  <conditionalFormatting sqref="C125:C127">
    <cfRule type="cellIs" dxfId="138" priority="48" stopIfTrue="1" operator="notEqual">
      <formula>"(Insert specific small equipment here)"</formula>
    </cfRule>
  </conditionalFormatting>
  <conditionalFormatting sqref="C128">
    <cfRule type="cellIs" dxfId="137" priority="49" stopIfTrue="1" operator="notEqual">
      <formula>"(Add lines here to additional specific items of small equipment)"</formula>
    </cfRule>
  </conditionalFormatting>
  <conditionalFormatting sqref="C121:C123">
    <cfRule type="cellIs" dxfId="136" priority="50" stopIfTrue="1" operator="notEqual">
      <formula>"(Insert specific general equipment here)"</formula>
    </cfRule>
  </conditionalFormatting>
  <conditionalFormatting sqref="C124">
    <cfRule type="cellIs" dxfId="135" priority="51" stopIfTrue="1" operator="notEqual">
      <formula>"(Add lines here to additional specific items of general equipment)"</formula>
    </cfRule>
  </conditionalFormatting>
  <conditionalFormatting sqref="C111:C113">
    <cfRule type="cellIs" dxfId="134" priority="52" stopIfTrue="1" operator="notEqual">
      <formula>"(Insert specific equipment here)"</formula>
    </cfRule>
  </conditionalFormatting>
  <conditionalFormatting sqref="C114">
    <cfRule type="cellIs" dxfId="133" priority="53" stopIfTrue="1" operator="notEqual">
      <formula>"(Add lines here to insert additional equipment)"</formula>
    </cfRule>
  </conditionalFormatting>
  <conditionalFormatting sqref="C105:C107">
    <cfRule type="cellIs" dxfId="132" priority="54" stopIfTrue="1" operator="notEqual">
      <formula>"(Insert specific vehicles here)"</formula>
    </cfRule>
  </conditionalFormatting>
  <conditionalFormatting sqref="C108">
    <cfRule type="cellIs" dxfId="131" priority="55" stopIfTrue="1" operator="notEqual">
      <formula>"(Add lines here to insert additional vehicles)"</formula>
    </cfRule>
  </conditionalFormatting>
  <conditionalFormatting sqref="B105:B107">
    <cfRule type="cellIs" dxfId="130" priority="56" stopIfTrue="1" operator="equal">
      <formula>"&lt;Specific vehicle type/model&gt;"</formula>
    </cfRule>
  </conditionalFormatting>
  <conditionalFormatting sqref="B111:B113">
    <cfRule type="cellIs" dxfId="129" priority="57" stopIfTrue="1" operator="equal">
      <formula>"&lt;Specific capital equipment&gt;"</formula>
    </cfRule>
  </conditionalFormatting>
  <conditionalFormatting sqref="B121:B123">
    <cfRule type="cellIs" dxfId="128" priority="58" stopIfTrue="1" operator="equal">
      <formula>"&lt;Specific general equipment&gt;"</formula>
    </cfRule>
  </conditionalFormatting>
  <conditionalFormatting sqref="B137:B140">
    <cfRule type="cellIs" dxfId="127" priority="59" stopIfTrue="1" operator="equal">
      <formula>"&lt;Specific program activity&gt;"</formula>
    </cfRule>
  </conditionalFormatting>
  <conditionalFormatting sqref="B144:B145">
    <cfRule type="cellIs" dxfId="126" priority="60" stopIfTrue="1" operator="equal">
      <formula>"&lt;Specific training activity&gt;"</formula>
    </cfRule>
  </conditionalFormatting>
  <conditionalFormatting sqref="B153:B154">
    <cfRule type="cellIs" dxfId="125" priority="61" stopIfTrue="1" operator="equal">
      <formula>"&lt;International consultant role&gt;"</formula>
    </cfRule>
  </conditionalFormatting>
  <conditionalFormatting sqref="B177:B178">
    <cfRule type="cellIs" dxfId="123" priority="63" stopIfTrue="1" operator="equal">
      <formula>"&lt;Specific construction activity&gt;"</formula>
    </cfRule>
  </conditionalFormatting>
  <conditionalFormatting sqref="B179">
    <cfRule type="cellIs" dxfId="122" priority="64" stopIfTrue="1" operator="equal">
      <formula>"&lt;Insert more Construction lines here&gt;"</formula>
    </cfRule>
  </conditionalFormatting>
  <conditionalFormatting sqref="A185 A34">
    <cfRule type="cellIs" dxfId="121" priority="65" stopIfTrue="1" operator="equal">
      <formula>"&lt;Head Office&gt;"</formula>
    </cfRule>
  </conditionalFormatting>
  <conditionalFormatting sqref="C57:C59 C38:C40 C22:C23">
    <cfRule type="cellIs" dxfId="120" priority="66" stopIfTrue="1" operator="notEqual">
      <formula>"(Enter position title)"</formula>
    </cfRule>
  </conditionalFormatting>
  <conditionalFormatting sqref="C66 C47">
    <cfRule type="cellIs" dxfId="119" priority="67" stopIfTrue="1" operator="notEqual">
      <formula>"(Add lines here to insert additional Finance Staff)"</formula>
    </cfRule>
  </conditionalFormatting>
  <conditionalFormatting sqref="B52:C52">
    <cfRule type="cellIs" dxfId="118" priority="68" stopIfTrue="1" operator="notEqual">
      <formula>"(Add lines here to insert any additional Staff)"</formula>
    </cfRule>
  </conditionalFormatting>
  <conditionalFormatting sqref="C60:C61 B61 B42 C41:C42">
    <cfRule type="cellIs" dxfId="117" priority="69" stopIfTrue="1" operator="notEqual">
      <formula>"(Add lines here to insert additional Project Staff)"</formula>
    </cfRule>
  </conditionalFormatting>
  <conditionalFormatting sqref="C28">
    <cfRule type="cellIs" dxfId="116" priority="70" stopIfTrue="1" operator="notEqual">
      <formula>"(Add lines here to insert additional HQ technical and support staff)"</formula>
    </cfRule>
  </conditionalFormatting>
  <conditionalFormatting sqref="B20:C20">
    <cfRule type="cellIs" dxfId="115" priority="71" stopIfTrue="1" operator="notEqual">
      <formula>"(Add lines here to insert additional regional staff)"</formula>
    </cfRule>
  </conditionalFormatting>
  <conditionalFormatting sqref="G1">
    <cfRule type="cellIs" dxfId="114" priority="72" stopIfTrue="1" operator="notEqual">
      <formula>0</formula>
    </cfRule>
  </conditionalFormatting>
  <conditionalFormatting sqref="M2">
    <cfRule type="cellIs" dxfId="113" priority="73" stopIfTrue="1" operator="greaterThan">
      <formula>0</formula>
    </cfRule>
  </conditionalFormatting>
  <conditionalFormatting sqref="M3">
    <cfRule type="cellIs" dxfId="112" priority="74" stopIfTrue="1" operator="greaterThan">
      <formula>0</formula>
    </cfRule>
  </conditionalFormatting>
  <conditionalFormatting sqref="M4">
    <cfRule type="cellIs" dxfId="111" priority="75" stopIfTrue="1" operator="greaterThan">
      <formula>0</formula>
    </cfRule>
  </conditionalFormatting>
  <conditionalFormatting sqref="U8 Q8 M8 I8 E8">
    <cfRule type="cellIs" dxfId="110" priority="76" stopIfTrue="1" operator="equal">
      <formula>"&lt;Dates&gt;"</formula>
    </cfRule>
  </conditionalFormatting>
  <conditionalFormatting sqref="B219">
    <cfRule type="cellIs" dxfId="109" priority="32" stopIfTrue="1" operator="equal">
      <formula>"&lt;Insert more Program Activity lines here&gt;"</formula>
    </cfRule>
  </conditionalFormatting>
  <conditionalFormatting sqref="B252">
    <cfRule type="cellIs" dxfId="108" priority="31" stopIfTrue="1" operator="equal">
      <formula>"&lt;Insert more Program Activity lines here&gt;"</formula>
    </cfRule>
  </conditionalFormatting>
  <conditionalFormatting sqref="Z264">
    <cfRule type="cellIs" dxfId="107" priority="30" stopIfTrue="1" operator="notEqual">
      <formula>"Ties"</formula>
    </cfRule>
  </conditionalFormatting>
  <conditionalFormatting sqref="B262">
    <cfRule type="cellIs" dxfId="106" priority="29" stopIfTrue="1" operator="equal">
      <formula>"&lt;Insert more Construction lines here&gt;"</formula>
    </cfRule>
  </conditionalFormatting>
  <conditionalFormatting sqref="H1:I1">
    <cfRule type="expression" dxfId="105" priority="77" stopIfTrue="1">
      <formula>$G1&lt;&gt;0</formula>
    </cfRule>
  </conditionalFormatting>
  <conditionalFormatting sqref="L149">
    <cfRule type="cellIs" dxfId="104" priority="28" stopIfTrue="1" operator="equal">
      <formula>"Ties"</formula>
    </cfRule>
  </conditionalFormatting>
  <conditionalFormatting sqref="P149">
    <cfRule type="cellIs" dxfId="103" priority="27" stopIfTrue="1" operator="equal">
      <formula>"Ties"</formula>
    </cfRule>
  </conditionalFormatting>
  <conditionalFormatting sqref="T149">
    <cfRule type="cellIs" dxfId="102" priority="26" stopIfTrue="1" operator="equal">
      <formula>"Ties"</formula>
    </cfRule>
  </conditionalFormatting>
  <conditionalFormatting sqref="X149">
    <cfRule type="cellIs" dxfId="101" priority="25" stopIfTrue="1" operator="equal">
      <formula>"Ties"</formula>
    </cfRule>
  </conditionalFormatting>
  <conditionalFormatting sqref="L162:L164">
    <cfRule type="cellIs" dxfId="100" priority="24" stopIfTrue="1" operator="equal">
      <formula>"Ties"</formula>
    </cfRule>
  </conditionalFormatting>
  <conditionalFormatting sqref="P162:P164">
    <cfRule type="cellIs" dxfId="99" priority="23" stopIfTrue="1" operator="equal">
      <formula>"Ties"</formula>
    </cfRule>
  </conditionalFormatting>
  <conditionalFormatting sqref="T162:T164">
    <cfRule type="cellIs" dxfId="98" priority="22" stopIfTrue="1" operator="equal">
      <formula>"Ties"</formula>
    </cfRule>
  </conditionalFormatting>
  <conditionalFormatting sqref="X162:X164">
    <cfRule type="cellIs" dxfId="97" priority="21" stopIfTrue="1" operator="equal">
      <formula>"Ties"</formula>
    </cfRule>
  </conditionalFormatting>
  <conditionalFormatting sqref="C24">
    <cfRule type="cellIs" dxfId="96" priority="20" stopIfTrue="1" operator="notEqual">
      <formula>"(Enter position title)"</formula>
    </cfRule>
  </conditionalFormatting>
  <conditionalFormatting sqref="C25">
    <cfRule type="cellIs" dxfId="95" priority="19" stopIfTrue="1" operator="notEqual">
      <formula>"(Enter position title)"</formula>
    </cfRule>
  </conditionalFormatting>
  <conditionalFormatting sqref="C26">
    <cfRule type="cellIs" dxfId="94" priority="18" stopIfTrue="1" operator="notEqual">
      <formula>"(Enter position title)"</formula>
    </cfRule>
  </conditionalFormatting>
  <conditionalFormatting sqref="C27">
    <cfRule type="cellIs" dxfId="93" priority="17" stopIfTrue="1" operator="notEqual">
      <formula>"(Enter position title)"</formula>
    </cfRule>
  </conditionalFormatting>
  <conditionalFormatting sqref="B108">
    <cfRule type="cellIs" dxfId="92" priority="16" stopIfTrue="1" operator="equal">
      <formula>"&lt;Specific vehicle type/model&gt;"</formula>
    </cfRule>
  </conditionalFormatting>
  <conditionalFormatting sqref="B114">
    <cfRule type="cellIs" dxfId="91" priority="15" stopIfTrue="1" operator="equal">
      <formula>"&lt;Specific capital equipment&gt;"</formula>
    </cfRule>
  </conditionalFormatting>
  <conditionalFormatting sqref="B124">
    <cfRule type="cellIs" dxfId="90" priority="14" stopIfTrue="1" operator="equal">
      <formula>"&lt;Specific general equipment&gt;"</formula>
    </cfRule>
  </conditionalFormatting>
  <conditionalFormatting sqref="B125">
    <cfRule type="cellIs" dxfId="89" priority="13" stopIfTrue="1" operator="equal">
      <formula>"&lt;Specific general equipment&gt;"</formula>
    </cfRule>
  </conditionalFormatting>
  <conditionalFormatting sqref="B126">
    <cfRule type="cellIs" dxfId="88" priority="12" stopIfTrue="1" operator="equal">
      <formula>"&lt;Specific general equipment&gt;"</formula>
    </cfRule>
  </conditionalFormatting>
  <conditionalFormatting sqref="B127">
    <cfRule type="cellIs" dxfId="87" priority="11" stopIfTrue="1" operator="equal">
      <formula>"&lt;Specific general equipment&gt;"</formula>
    </cfRule>
  </conditionalFormatting>
  <conditionalFormatting sqref="B128">
    <cfRule type="cellIs" dxfId="86" priority="10" stopIfTrue="1" operator="equal">
      <formula>"&lt;Specific general equipment&gt;"</formula>
    </cfRule>
  </conditionalFormatting>
  <conditionalFormatting sqref="B141">
    <cfRule type="cellIs" dxfId="85" priority="9" stopIfTrue="1" operator="equal">
      <formula>"&lt;Specific program activity&gt;"</formula>
    </cfRule>
  </conditionalFormatting>
  <conditionalFormatting sqref="B146">
    <cfRule type="cellIs" dxfId="84" priority="8" stopIfTrue="1" operator="equal">
      <formula>"&lt;Specific training activity&gt;"</formula>
    </cfRule>
  </conditionalFormatting>
  <conditionalFormatting sqref="B155">
    <cfRule type="cellIs" dxfId="83" priority="7" stopIfTrue="1" operator="equal">
      <formula>"&lt;International consultant role&gt;"</formula>
    </cfRule>
  </conditionalFormatting>
  <conditionalFormatting sqref="B157">
    <cfRule type="cellIs" dxfId="82" priority="6" stopIfTrue="1" operator="equal">
      <formula>"&lt;International consultant role&gt;"</formula>
    </cfRule>
  </conditionalFormatting>
  <conditionalFormatting sqref="B158">
    <cfRule type="cellIs" dxfId="81" priority="5" stopIfTrue="1" operator="equal">
      <formula>"&lt;International consultant role&gt;"</formula>
    </cfRule>
  </conditionalFormatting>
  <conditionalFormatting sqref="B159">
    <cfRule type="cellIs" dxfId="80" priority="4" stopIfTrue="1" operator="equal">
      <formula>"&lt;International consultant role&gt;"</formula>
    </cfRule>
  </conditionalFormatting>
  <conditionalFormatting sqref="B166">
    <cfRule type="cellIs" dxfId="79" priority="3" stopIfTrue="1" operator="equal">
      <formula>"&lt;Specific US subgrant&gt;"</formula>
    </cfRule>
  </conditionalFormatting>
  <conditionalFormatting sqref="B167">
    <cfRule type="cellIs" dxfId="78" priority="2" stopIfTrue="1" operator="equal">
      <formula>"&lt;Specific US subgrant&gt;"</formula>
    </cfRule>
  </conditionalFormatting>
  <conditionalFormatting sqref="B168">
    <cfRule type="cellIs" dxfId="77" priority="1" stopIfTrue="1" operator="equal">
      <formula>"&lt;Specific US subgrant&gt;"</formula>
    </cfRule>
  </conditionalFormatting>
  <dataValidations count="2">
    <dataValidation type="list" allowBlank="1" showInputMessage="1" showErrorMessage="1" errorTitle="Stop" error="Please choose from Drop Down" promptTitle="Select Unit" sqref="I97:I98 U97:U98 Q97:Q98 M97:M98" xr:uid="{7F3AC97A-58CF-4D93-80BB-6BA7BE9AB884}">
      <formula1>$A$12</formula1>
    </dataValidation>
    <dataValidation type="list" allowBlank="1" showInputMessage="1" showErrorMessage="1" errorTitle="Stop " error="Please Choose Applicable Unit" promptTitle="Select Unit" sqref="U186:U219 Q186:Q219 M186:M219 I186:I219 I222:I252 U222:U252 Q222:Q252 M222:M252" xr:uid="{793C5B3E-7AC1-4F80-B99F-4D6774A73751}">
      <formula1>Unit</formula1>
    </dataValidation>
  </dataValidations>
  <pageMargins left="0.75" right="0.75" top="1" bottom="1" header="0.5" footer="0.5"/>
  <pageSetup paperSize="3" scale="78" fitToHeight="0" orientation="landscape" r:id="rId1"/>
  <headerFooter alignWithMargins="0">
    <oddFooter>&amp;R&amp;P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Stop" error="Please choose from Drop Down" promptTitle="Select Unit" xr:uid="{4863F4B3-8B06-45D1-9300-259CE9F29D9F}">
          <x14:formula1>
            <xm:f>'Formula Sheet'!$A$4:$A$6</xm:f>
          </x14:formula1>
          <xm:sqref>U36:U41 Q36:Q41 M36:M41 I36:I41 E36:E41 E44:E51 I44:I51 M44:M51 Q44:Q51 U44:U51 U55:U60 Q55:Q60 M55:M60 I55:I60 E55:E61 I63:I70 M63:M70 Q63:Q70 U63:U70 E63:E70 E22:E28 U22:U28 I22:I28 M22:M28 Q22:Q28 E16:E19 I16:I19 M16:M19 Q16:Q19 U16:U19</xm:sqref>
        </x14:dataValidation>
        <x14:dataValidation type="list" allowBlank="1" showInputMessage="1" showErrorMessage="1" errorTitle="Stop" error="Please choose from Drop Down" promptTitle="Select Unit" xr:uid="{A82E14FA-D659-40DE-BFC4-8BCD4AD79CD8}">
          <x14:formula1>
            <xm:f>'Formula Sheet'!$A$7:$A$8</xm:f>
          </x14:formula1>
          <xm:sqref>E105:E108 E111:E114 I105:I108 I111:I114 M105:M108 M111:M114 Q105:Q108 Q111:Q114 U105:U108 U111:U114 E121:E128 I121:I128 M121:M128 Q121:Q128 U121:U128 E78:E91 I78:I91 M78:M91 Q78:Q91 U78:U91</xm:sqref>
        </x14:dataValidation>
        <x14:dataValidation type="list" allowBlank="1" showInputMessage="1" showErrorMessage="1" errorTitle="Stop" error="Please choose from Drop Down" promptTitle="Select Unit" xr:uid="{C68BE739-F3E6-451B-821D-1A42AC61757E}">
          <x14:formula1>
            <xm:f>'Formula Sheet'!$A$9</xm:f>
          </x14:formula1>
          <xm:sqref>E97:E98</xm:sqref>
        </x14:dataValidation>
        <x14:dataValidation type="list" allowBlank="1" showInputMessage="1" showErrorMessage="1" errorTitle="Stop " error="Please Choose Applicable Unit" promptTitle="Select Unit" xr:uid="{4729C8B9-C7A9-47A3-BBD1-254A75DE98AB}">
          <x14:formula1>
            <xm:f>'Formula Sheet'!$A$10</xm:f>
          </x14:formula1>
          <xm:sqref>E260:E262 I260:I262 M260:M262 Q260:Q262 U260:U262</xm:sqref>
        </x14:dataValidation>
        <x14:dataValidation type="list" allowBlank="1" showInputMessage="1" showErrorMessage="1" errorTitle="Stop" error="Please choose from Drop Down" promptTitle="Select Unit" xr:uid="{056B2998-E1C4-41C9-BDF1-02EAC722E337}">
          <x14:formula1>
            <xm:f>'Formula Sheet'!$A$7</xm:f>
          </x14:formula1>
          <xm:sqref>E137:E141 E144:E146 E166:E169 E177:E179 I137:I141 I144:I146 I166:I168 M137:M141 M144:M146 M166:M168 Q137:Q141 Q144:Q146 Q166:Q168 U137:U141 U144:U146 U166:U168 I177:I179 M177:M179 Q177:Q179 U177:U179</xm:sqref>
        </x14:dataValidation>
        <x14:dataValidation type="list" allowBlank="1" showInputMessage="1" showErrorMessage="1" errorTitle="Stop" error="Please choose from Drop Down" promptTitle="Select Unit" xr:uid="{21B24659-B71F-4B3D-AFD8-5BC23EC381C4}">
          <x14:formula1>
            <xm:f>'Formula Sheet'!$A$4</xm:f>
          </x14:formula1>
          <xm:sqref>E153:E155 E157:E159 I153:I155 I157:I159 M153:M155 M157:M159 Q153:Q155 Q157:Q159 U153:U155 U157:U159</xm:sqref>
        </x14:dataValidation>
        <x14:dataValidation type="list" allowBlank="1" showInputMessage="1" showErrorMessage="1" errorTitle="Stop " error="Please Choose Applicable Unit" promptTitle="Select Unit" xr:uid="{91052284-9772-421C-B8AF-F80433C2B5E7}">
          <x14:formula1>
            <xm:f>'Formula Sheet'!$A$4:$A$9</xm:f>
          </x14:formula1>
          <xm:sqref>E186:E219 E222:E252</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32360-3A48-498C-9389-256474904520}">
  <sheetPr>
    <pageSetUpPr fitToPage="1"/>
  </sheetPr>
  <dimension ref="A1:AA266"/>
  <sheetViews>
    <sheetView zoomScale="85" zoomScaleNormal="85" workbookViewId="0">
      <pane ySplit="9" topLeftCell="A259" activePane="bottomLeft" state="frozen"/>
      <selection pane="bottomLeft" activeCell="E3" sqref="E3:I3"/>
    </sheetView>
  </sheetViews>
  <sheetFormatPr defaultRowHeight="12.75" outlineLevelRow="1" x14ac:dyDescent="0.2"/>
  <cols>
    <col min="1" max="1" width="2" customWidth="1"/>
    <col min="2" max="2" width="36.7109375" customWidth="1"/>
    <col min="3" max="4" width="9" hidden="1" customWidth="1"/>
    <col min="6" max="6" width="7.7109375" customWidth="1"/>
    <col min="7" max="7" width="10.85546875" style="8" bestFit="1" customWidth="1"/>
    <col min="8" max="8" width="12.7109375" style="362" customWidth="1"/>
    <col min="9" max="9" width="9.140625" style="8"/>
    <col min="10" max="10" width="7.7109375" customWidth="1"/>
    <col min="11" max="11" width="10.85546875" style="8" customWidth="1"/>
    <col min="12" max="12" width="12.7109375" style="8" customWidth="1"/>
    <col min="13" max="13" width="9.140625" style="8"/>
    <col min="14" max="14" width="7.7109375" customWidth="1"/>
    <col min="15" max="15" width="10.85546875" style="8" customWidth="1"/>
    <col min="16" max="16" width="12.7109375" style="8" customWidth="1"/>
    <col min="17" max="17" width="9.140625" style="8"/>
    <col min="18" max="18" width="7.7109375" customWidth="1"/>
    <col min="19" max="19" width="10.85546875" style="8" customWidth="1"/>
    <col min="20" max="20" width="12.7109375" style="8" customWidth="1"/>
    <col min="21" max="21" width="9.140625" style="8"/>
    <col min="22" max="22" width="7.7109375" customWidth="1"/>
    <col min="23" max="23" width="10.85546875" style="8" customWidth="1"/>
    <col min="24" max="24" width="12.7109375" style="8" customWidth="1"/>
    <col min="25" max="25" width="14.28515625" style="8" customWidth="1"/>
    <col min="26" max="26" width="11.7109375" customWidth="1"/>
    <col min="27" max="27" width="10.5703125" bestFit="1" customWidth="1"/>
  </cols>
  <sheetData>
    <row r="1" spans="1:26" ht="15" outlineLevel="1" x14ac:dyDescent="0.25">
      <c r="A1" s="435"/>
      <c r="E1" s="5"/>
      <c r="F1" s="5"/>
      <c r="G1" s="429"/>
      <c r="H1" s="440"/>
      <c r="I1" s="430"/>
      <c r="J1" s="431" t="s">
        <v>438</v>
      </c>
      <c r="K1" s="431"/>
      <c r="L1" s="431"/>
      <c r="M1" s="431"/>
      <c r="N1" s="404" t="s">
        <v>428</v>
      </c>
      <c r="O1" s="404"/>
      <c r="P1" s="404"/>
      <c r="Q1" s="404"/>
    </row>
    <row r="2" spans="1:26" ht="15" outlineLevel="1" x14ac:dyDescent="0.25">
      <c r="A2" s="436"/>
      <c r="B2" s="461" t="s">
        <v>453</v>
      </c>
      <c r="E2" s="465" t="str">
        <f>'3. Detail Budget'!B168</f>
        <v>&lt;Name of Organization&gt;</v>
      </c>
      <c r="F2" s="465"/>
      <c r="G2" s="465"/>
      <c r="H2" s="465"/>
      <c r="I2" s="466"/>
      <c r="J2" s="432" t="s">
        <v>33</v>
      </c>
      <c r="K2" s="432"/>
      <c r="L2" s="432"/>
      <c r="M2" s="433"/>
      <c r="N2" s="405"/>
      <c r="O2" s="405"/>
      <c r="P2" s="405"/>
      <c r="Q2" s="405"/>
      <c r="R2" s="8"/>
      <c r="S2"/>
      <c r="V2" s="8"/>
      <c r="W2"/>
      <c r="Z2" s="8"/>
    </row>
    <row r="3" spans="1:26" ht="15" outlineLevel="1" x14ac:dyDescent="0.25">
      <c r="A3" s="436"/>
      <c r="B3" s="461" t="s">
        <v>24</v>
      </c>
      <c r="E3" s="465" t="str">
        <f>'2. Summary'!C5</f>
        <v>&lt;Enter information&gt;</v>
      </c>
      <c r="F3" s="465"/>
      <c r="G3" s="465"/>
      <c r="H3" s="465"/>
      <c r="I3" s="466"/>
      <c r="J3" s="432" t="s">
        <v>34</v>
      </c>
      <c r="K3" s="432"/>
      <c r="L3" s="432"/>
      <c r="M3" s="433"/>
      <c r="N3" s="405"/>
      <c r="O3" s="405"/>
      <c r="P3" s="405"/>
      <c r="Q3" s="405"/>
      <c r="R3" s="8"/>
      <c r="S3"/>
      <c r="V3" s="8"/>
      <c r="W3"/>
      <c r="Z3" s="8"/>
    </row>
    <row r="4" spans="1:26" ht="15" outlineLevel="1" x14ac:dyDescent="0.25">
      <c r="A4" s="436"/>
      <c r="B4" s="461" t="s">
        <v>25</v>
      </c>
      <c r="E4" s="468" t="s">
        <v>433</v>
      </c>
      <c r="F4" s="462"/>
      <c r="G4" s="462" t="s">
        <v>432</v>
      </c>
      <c r="H4" s="469" t="str">
        <f>'2. Summary'!E6</f>
        <v>&lt;End Date&gt;</v>
      </c>
      <c r="I4" s="463"/>
      <c r="J4" s="434" t="s">
        <v>27</v>
      </c>
      <c r="K4" s="434"/>
      <c r="L4" s="434"/>
      <c r="M4" s="433"/>
      <c r="N4" s="405"/>
      <c r="O4" s="405"/>
      <c r="P4" s="405"/>
      <c r="Q4" s="405"/>
      <c r="R4" s="8"/>
      <c r="S4"/>
      <c r="V4" s="8"/>
      <c r="W4"/>
      <c r="Z4" s="8"/>
    </row>
    <row r="5" spans="1:26" ht="12.75" customHeight="1" outlineLevel="1" x14ac:dyDescent="0.2">
      <c r="A5" s="436"/>
      <c r="B5" s="440"/>
    </row>
    <row r="6" spans="1:26" ht="13.5" customHeight="1" outlineLevel="1" thickBot="1" x14ac:dyDescent="0.25">
      <c r="A6" s="440"/>
      <c r="B6" s="440"/>
      <c r="I6"/>
      <c r="K6"/>
      <c r="M6"/>
      <c r="Q6"/>
      <c r="U6"/>
    </row>
    <row r="7" spans="1:26" ht="13.5" customHeight="1" thickBot="1" x14ac:dyDescent="0.25">
      <c r="A7" s="436"/>
      <c r="B7" s="437"/>
      <c r="D7" s="202"/>
      <c r="E7" s="242" t="s">
        <v>105</v>
      </c>
      <c r="F7" s="242"/>
      <c r="G7" s="245"/>
      <c r="H7" s="363"/>
      <c r="I7" s="241" t="s">
        <v>32</v>
      </c>
      <c r="J7" s="242"/>
      <c r="K7" s="243"/>
      <c r="L7" s="243"/>
      <c r="M7" s="241" t="s">
        <v>31</v>
      </c>
      <c r="N7" s="241"/>
      <c r="O7" s="243"/>
      <c r="P7" s="243"/>
      <c r="Q7" s="241" t="s">
        <v>30</v>
      </c>
      <c r="R7" s="241"/>
      <c r="S7" s="243"/>
      <c r="T7" s="243"/>
      <c r="U7" s="244" t="s">
        <v>29</v>
      </c>
      <c r="V7" s="242"/>
      <c r="W7" s="245"/>
      <c r="X7" s="246"/>
    </row>
    <row r="8" spans="1:26" s="1" customFormat="1" ht="13.5" customHeight="1" thickBot="1" x14ac:dyDescent="0.25">
      <c r="A8" s="438"/>
      <c r="B8" s="439"/>
      <c r="C8" s="228"/>
      <c r="D8" s="229"/>
      <c r="E8" s="230" t="s">
        <v>23</v>
      </c>
      <c r="F8" s="231"/>
      <c r="G8" s="231"/>
      <c r="H8" s="364"/>
      <c r="I8" s="232" t="s">
        <v>23</v>
      </c>
      <c r="J8" s="231"/>
      <c r="K8" s="233"/>
      <c r="L8" s="233"/>
      <c r="M8" s="232" t="s">
        <v>23</v>
      </c>
      <c r="N8" s="233"/>
      <c r="O8" s="233"/>
      <c r="P8" s="233"/>
      <c r="Q8" s="232" t="s">
        <v>23</v>
      </c>
      <c r="R8" s="233"/>
      <c r="S8" s="233"/>
      <c r="T8" s="233"/>
      <c r="U8" s="234" t="s">
        <v>23</v>
      </c>
      <c r="V8" s="231"/>
      <c r="W8" s="231"/>
      <c r="X8" s="235"/>
      <c r="Y8" s="402" t="s">
        <v>205</v>
      </c>
      <c r="Z8" s="7"/>
    </row>
    <row r="9" spans="1:26" s="1" customFormat="1" ht="26.25" thickBot="1" x14ac:dyDescent="0.25">
      <c r="A9" s="236" t="s">
        <v>21</v>
      </c>
      <c r="B9" s="236"/>
      <c r="C9" s="441" t="s">
        <v>79</v>
      </c>
      <c r="D9" s="237" t="s">
        <v>45</v>
      </c>
      <c r="E9" s="238" t="s">
        <v>142</v>
      </c>
      <c r="F9" s="239" t="s">
        <v>136</v>
      </c>
      <c r="G9" s="240" t="s">
        <v>427</v>
      </c>
      <c r="H9" s="365" t="s">
        <v>137</v>
      </c>
      <c r="I9" s="238" t="s">
        <v>142</v>
      </c>
      <c r="J9" s="239" t="s">
        <v>136</v>
      </c>
      <c r="K9" s="240" t="s">
        <v>427</v>
      </c>
      <c r="L9" s="240" t="s">
        <v>143</v>
      </c>
      <c r="M9" s="238" t="s">
        <v>142</v>
      </c>
      <c r="N9" s="239" t="s">
        <v>136</v>
      </c>
      <c r="O9" s="240" t="s">
        <v>427</v>
      </c>
      <c r="P9" s="240" t="s">
        <v>144</v>
      </c>
      <c r="Q9" s="238" t="s">
        <v>142</v>
      </c>
      <c r="R9" s="239" t="s">
        <v>136</v>
      </c>
      <c r="S9" s="240" t="s">
        <v>427</v>
      </c>
      <c r="T9" s="240" t="s">
        <v>145</v>
      </c>
      <c r="U9" s="238" t="s">
        <v>142</v>
      </c>
      <c r="V9" s="239" t="s">
        <v>136</v>
      </c>
      <c r="W9" s="240" t="s">
        <v>427</v>
      </c>
      <c r="X9" s="240" t="s">
        <v>146</v>
      </c>
      <c r="Y9" s="403"/>
      <c r="Z9" s="17"/>
    </row>
    <row r="10" spans="1:26" s="12" customFormat="1" ht="13.5" outlineLevel="1" thickBot="1" x14ac:dyDescent="0.25">
      <c r="A10" s="38"/>
      <c r="B10" s="447"/>
      <c r="C10" s="39"/>
      <c r="D10" s="39"/>
      <c r="E10" s="25"/>
      <c r="F10" s="26"/>
      <c r="G10" s="27"/>
      <c r="H10" s="366"/>
      <c r="I10" s="25"/>
      <c r="J10" s="26"/>
      <c r="K10" s="28"/>
      <c r="L10" s="28"/>
      <c r="M10" s="25"/>
      <c r="N10" s="26"/>
      <c r="O10" s="28"/>
      <c r="P10" s="28"/>
      <c r="Q10" s="25"/>
      <c r="R10" s="26"/>
      <c r="S10" s="28"/>
      <c r="T10" s="28"/>
      <c r="U10" s="25"/>
      <c r="V10" s="26"/>
      <c r="W10" s="28"/>
      <c r="X10" s="28"/>
      <c r="Y10" s="28"/>
      <c r="Z10" s="10"/>
    </row>
    <row r="11" spans="1:26" s="1" customFormat="1" outlineLevel="1" x14ac:dyDescent="0.2">
      <c r="A11" s="41" t="s">
        <v>47</v>
      </c>
      <c r="B11" s="448"/>
      <c r="C11" s="40"/>
      <c r="D11" s="40"/>
      <c r="E11" s="29"/>
      <c r="F11" s="30"/>
      <c r="G11" s="31"/>
      <c r="H11" s="367"/>
      <c r="I11" s="29"/>
      <c r="J11" s="30"/>
      <c r="K11" s="31"/>
      <c r="L11" s="32"/>
      <c r="M11" s="29"/>
      <c r="N11" s="30"/>
      <c r="O11" s="31"/>
      <c r="P11" s="32"/>
      <c r="Q11" s="29"/>
      <c r="R11" s="30"/>
      <c r="S11" s="31"/>
      <c r="T11" s="32"/>
      <c r="U11" s="29"/>
      <c r="V11" s="30"/>
      <c r="W11" s="31"/>
      <c r="X11" s="32"/>
      <c r="Y11" s="32"/>
      <c r="Z11" s="17"/>
    </row>
    <row r="12" spans="1:26" s="62" customFormat="1" outlineLevel="1" x14ac:dyDescent="0.2">
      <c r="A12" s="63"/>
      <c r="B12" s="449"/>
      <c r="C12" s="442"/>
      <c r="D12" s="198"/>
      <c r="E12" s="195"/>
      <c r="F12" s="64"/>
      <c r="G12" s="65"/>
      <c r="H12" s="368"/>
      <c r="I12" s="195"/>
      <c r="J12" s="64"/>
      <c r="K12" s="65"/>
      <c r="L12" s="258"/>
      <c r="M12" s="262"/>
      <c r="N12" s="64"/>
      <c r="O12" s="65"/>
      <c r="P12" s="258"/>
      <c r="Q12" s="195"/>
      <c r="R12" s="64"/>
      <c r="S12" s="65"/>
      <c r="T12" s="258"/>
      <c r="U12" s="195"/>
      <c r="V12" s="64"/>
      <c r="W12" s="65"/>
      <c r="X12" s="65"/>
      <c r="Y12" s="133"/>
      <c r="Z12" s="17"/>
    </row>
    <row r="13" spans="1:26" s="2" customFormat="1" outlineLevel="1" x14ac:dyDescent="0.2">
      <c r="A13" s="67" t="s">
        <v>80</v>
      </c>
      <c r="B13" s="181"/>
      <c r="C13" s="443"/>
      <c r="D13" s="199"/>
      <c r="E13" s="196"/>
      <c r="F13" s="68"/>
      <c r="G13" s="69"/>
      <c r="H13" s="369"/>
      <c r="I13" s="196"/>
      <c r="J13" s="68"/>
      <c r="K13" s="69"/>
      <c r="L13" s="259"/>
      <c r="M13" s="263"/>
      <c r="N13" s="68"/>
      <c r="O13" s="69"/>
      <c r="P13" s="259"/>
      <c r="Q13" s="196"/>
      <c r="R13" s="68"/>
      <c r="S13" s="69"/>
      <c r="T13" s="259"/>
      <c r="U13" s="196"/>
      <c r="V13" s="68"/>
      <c r="W13" s="69"/>
      <c r="X13" s="69"/>
      <c r="Y13" s="134"/>
      <c r="Z13" s="17"/>
    </row>
    <row r="14" spans="1:26" s="2" customFormat="1" outlineLevel="1" x14ac:dyDescent="0.2">
      <c r="A14" s="67"/>
      <c r="B14" s="181"/>
      <c r="C14" s="443"/>
      <c r="D14" s="199"/>
      <c r="E14" s="196"/>
      <c r="F14" s="68"/>
      <c r="G14" s="69"/>
      <c r="H14" s="369"/>
      <c r="I14" s="196"/>
      <c r="J14" s="68"/>
      <c r="K14" s="69"/>
      <c r="L14" s="259"/>
      <c r="M14" s="263"/>
      <c r="N14" s="68"/>
      <c r="O14" s="69"/>
      <c r="P14" s="259"/>
      <c r="Q14" s="196"/>
      <c r="R14" s="68"/>
      <c r="S14" s="69"/>
      <c r="T14" s="259"/>
      <c r="U14" s="196"/>
      <c r="V14" s="68"/>
      <c r="W14" s="69"/>
      <c r="X14" s="69"/>
      <c r="Y14" s="134"/>
      <c r="Z14" s="17"/>
    </row>
    <row r="15" spans="1:26" s="4" customFormat="1" outlineLevel="1" x14ac:dyDescent="0.2">
      <c r="A15" s="67" t="s">
        <v>436</v>
      </c>
      <c r="B15" s="450"/>
      <c r="C15" s="67"/>
      <c r="D15" s="167"/>
      <c r="E15" s="160"/>
      <c r="F15" s="71"/>
      <c r="G15" s="73"/>
      <c r="H15" s="370"/>
      <c r="I15" s="160"/>
      <c r="J15" s="71"/>
      <c r="K15" s="73"/>
      <c r="L15" s="260"/>
      <c r="M15" s="160"/>
      <c r="N15" s="71"/>
      <c r="O15" s="73"/>
      <c r="P15" s="260"/>
      <c r="Q15" s="160"/>
      <c r="R15" s="71"/>
      <c r="S15" s="73"/>
      <c r="T15" s="260"/>
      <c r="U15" s="160"/>
      <c r="V15" s="71"/>
      <c r="W15" s="73"/>
      <c r="X15" s="73"/>
      <c r="Y15" s="135"/>
      <c r="Z15" s="18"/>
    </row>
    <row r="16" spans="1:26" outlineLevel="1" x14ac:dyDescent="0.2">
      <c r="A16" s="75"/>
      <c r="B16" s="451" t="s">
        <v>435</v>
      </c>
      <c r="C16" s="76"/>
      <c r="D16" s="169"/>
      <c r="E16" s="161"/>
      <c r="F16" s="70"/>
      <c r="G16" s="77"/>
      <c r="H16" s="371">
        <f>ROUND(F16*G16,0)</f>
        <v>0</v>
      </c>
      <c r="I16" s="161"/>
      <c r="J16" s="70"/>
      <c r="K16" s="78">
        <f t="shared" ref="K16:K19" si="0">ROUND(G16*(100%+$M$2),0)</f>
        <v>0</v>
      </c>
      <c r="L16" s="203">
        <f t="shared" ref="L16:L19" si="1">ROUND(J16*K16,0)</f>
        <v>0</v>
      </c>
      <c r="M16" s="161"/>
      <c r="N16" s="70"/>
      <c r="O16" s="78">
        <f t="shared" ref="O16:O19" si="2">ROUND(K16*(100%+$M$2),0)</f>
        <v>0</v>
      </c>
      <c r="P16" s="203">
        <f>ROUND(N16*O16,0)</f>
        <v>0</v>
      </c>
      <c r="Q16" s="161"/>
      <c r="R16" s="70"/>
      <c r="S16" s="78">
        <f t="shared" ref="S16:S19" si="3">ROUND(O16*(100%+$M$2),0)</f>
        <v>0</v>
      </c>
      <c r="T16" s="203">
        <f>ROUND(R16*S16,0)</f>
        <v>0</v>
      </c>
      <c r="U16" s="161"/>
      <c r="V16" s="70"/>
      <c r="W16" s="78">
        <f t="shared" ref="W16:W19" si="4">ROUND(S16*(100%+$M$2),0)</f>
        <v>0</v>
      </c>
      <c r="X16" s="78">
        <f>ROUND(V16*W16,0)</f>
        <v>0</v>
      </c>
      <c r="Y16" s="136">
        <f t="shared" ref="Y16:Y19" si="5">H16+L16+P16+T16+X16</f>
        <v>0</v>
      </c>
      <c r="Z16" s="19"/>
    </row>
    <row r="17" spans="1:27" outlineLevel="1" x14ac:dyDescent="0.2">
      <c r="A17" s="75"/>
      <c r="B17" s="451" t="s">
        <v>435</v>
      </c>
      <c r="C17" s="76"/>
      <c r="D17" s="169"/>
      <c r="E17" s="161"/>
      <c r="F17" s="70"/>
      <c r="G17" s="77"/>
      <c r="H17" s="371">
        <f t="shared" ref="H17:H28" si="6">ROUND(F17*G17,0)</f>
        <v>0</v>
      </c>
      <c r="I17" s="161"/>
      <c r="J17" s="70"/>
      <c r="K17" s="78">
        <f t="shared" si="0"/>
        <v>0</v>
      </c>
      <c r="L17" s="203">
        <f t="shared" si="1"/>
        <v>0</v>
      </c>
      <c r="M17" s="161"/>
      <c r="N17" s="70"/>
      <c r="O17" s="78">
        <f t="shared" si="2"/>
        <v>0</v>
      </c>
      <c r="P17" s="203">
        <f t="shared" ref="P17:P19" si="7">ROUND(N17*O17,0)</f>
        <v>0</v>
      </c>
      <c r="Q17" s="161"/>
      <c r="R17" s="70"/>
      <c r="S17" s="78">
        <f t="shared" si="3"/>
        <v>0</v>
      </c>
      <c r="T17" s="203">
        <f t="shared" ref="T17:T19" si="8">ROUND(R17*S17,0)</f>
        <v>0</v>
      </c>
      <c r="U17" s="161"/>
      <c r="V17" s="70"/>
      <c r="W17" s="78">
        <f t="shared" si="4"/>
        <v>0</v>
      </c>
      <c r="X17" s="78">
        <f t="shared" ref="X17:X19" si="9">ROUND(V17*W17,0)</f>
        <v>0</v>
      </c>
      <c r="Y17" s="136">
        <f t="shared" si="5"/>
        <v>0</v>
      </c>
      <c r="Z17" s="19"/>
      <c r="AA17" s="132"/>
    </row>
    <row r="18" spans="1:27" outlineLevel="1" x14ac:dyDescent="0.2">
      <c r="A18" s="75"/>
      <c r="B18" s="451" t="s">
        <v>435</v>
      </c>
      <c r="C18" s="76"/>
      <c r="D18" s="169"/>
      <c r="E18" s="161"/>
      <c r="F18" s="70"/>
      <c r="G18" s="77"/>
      <c r="H18" s="371">
        <f t="shared" si="6"/>
        <v>0</v>
      </c>
      <c r="I18" s="161"/>
      <c r="J18" s="70"/>
      <c r="K18" s="78">
        <f t="shared" si="0"/>
        <v>0</v>
      </c>
      <c r="L18" s="203">
        <f t="shared" si="1"/>
        <v>0</v>
      </c>
      <c r="M18" s="161"/>
      <c r="N18" s="70"/>
      <c r="O18" s="78">
        <f t="shared" si="2"/>
        <v>0</v>
      </c>
      <c r="P18" s="203">
        <f t="shared" si="7"/>
        <v>0</v>
      </c>
      <c r="Q18" s="161"/>
      <c r="R18" s="70"/>
      <c r="S18" s="78">
        <f t="shared" si="3"/>
        <v>0</v>
      </c>
      <c r="T18" s="203">
        <f t="shared" si="8"/>
        <v>0</v>
      </c>
      <c r="U18" s="161"/>
      <c r="V18" s="70"/>
      <c r="W18" s="78">
        <f t="shared" si="4"/>
        <v>0</v>
      </c>
      <c r="X18" s="78">
        <f t="shared" si="9"/>
        <v>0</v>
      </c>
      <c r="Y18" s="136">
        <f t="shared" si="5"/>
        <v>0</v>
      </c>
      <c r="Z18" s="19"/>
    </row>
    <row r="19" spans="1:27" outlineLevel="1" x14ac:dyDescent="0.2">
      <c r="A19" s="75"/>
      <c r="B19" s="451" t="s">
        <v>435</v>
      </c>
      <c r="C19" s="76"/>
      <c r="D19" s="169"/>
      <c r="E19" s="161"/>
      <c r="F19" s="70"/>
      <c r="G19" s="77"/>
      <c r="H19" s="371">
        <f t="shared" si="6"/>
        <v>0</v>
      </c>
      <c r="I19" s="161"/>
      <c r="J19" s="70"/>
      <c r="K19" s="78">
        <f t="shared" si="0"/>
        <v>0</v>
      </c>
      <c r="L19" s="203">
        <f t="shared" si="1"/>
        <v>0</v>
      </c>
      <c r="M19" s="161"/>
      <c r="N19" s="70"/>
      <c r="O19" s="78">
        <f t="shared" si="2"/>
        <v>0</v>
      </c>
      <c r="P19" s="203">
        <f t="shared" si="7"/>
        <v>0</v>
      </c>
      <c r="Q19" s="161"/>
      <c r="R19" s="70"/>
      <c r="S19" s="78">
        <f t="shared" si="3"/>
        <v>0</v>
      </c>
      <c r="T19" s="203">
        <f t="shared" si="8"/>
        <v>0</v>
      </c>
      <c r="U19" s="161"/>
      <c r="V19" s="70"/>
      <c r="W19" s="78">
        <f t="shared" si="4"/>
        <v>0</v>
      </c>
      <c r="X19" s="78">
        <f t="shared" si="9"/>
        <v>0</v>
      </c>
      <c r="Y19" s="136">
        <f t="shared" si="5"/>
        <v>0</v>
      </c>
      <c r="Z19" s="19"/>
    </row>
    <row r="20" spans="1:27" outlineLevel="1" x14ac:dyDescent="0.2">
      <c r="A20" s="75"/>
      <c r="B20" s="452"/>
      <c r="C20" s="81"/>
      <c r="D20" s="169"/>
      <c r="E20" s="161"/>
      <c r="F20" s="70"/>
      <c r="G20" s="77"/>
      <c r="H20" s="370"/>
      <c r="I20" s="161"/>
      <c r="J20" s="70"/>
      <c r="K20" s="73"/>
      <c r="L20" s="260"/>
      <c r="M20" s="161"/>
      <c r="N20" s="70"/>
      <c r="O20" s="73"/>
      <c r="P20" s="260"/>
      <c r="Q20" s="161"/>
      <c r="R20" s="70"/>
      <c r="S20" s="73"/>
      <c r="T20" s="260"/>
      <c r="U20" s="161"/>
      <c r="V20" s="70"/>
      <c r="W20" s="73"/>
      <c r="X20" s="73"/>
      <c r="Y20" s="135"/>
      <c r="Z20" s="20"/>
    </row>
    <row r="21" spans="1:27" outlineLevel="1" x14ac:dyDescent="0.2">
      <c r="A21" s="67" t="s">
        <v>437</v>
      </c>
      <c r="B21" s="453"/>
      <c r="C21" s="67"/>
      <c r="D21" s="169"/>
      <c r="E21" s="160"/>
      <c r="F21" s="72"/>
      <c r="G21" s="73"/>
      <c r="H21" s="370"/>
      <c r="I21" s="161"/>
      <c r="J21" s="72"/>
      <c r="K21" s="73"/>
      <c r="L21" s="260"/>
      <c r="M21" s="160"/>
      <c r="N21" s="72"/>
      <c r="O21" s="73"/>
      <c r="P21" s="260"/>
      <c r="Q21" s="160"/>
      <c r="R21" s="72"/>
      <c r="S21" s="73"/>
      <c r="T21" s="260"/>
      <c r="U21" s="160"/>
      <c r="V21" s="72"/>
      <c r="W21" s="73"/>
      <c r="X21" s="73"/>
      <c r="Y21" s="135"/>
      <c r="Z21" s="10"/>
    </row>
    <row r="22" spans="1:27" outlineLevel="1" x14ac:dyDescent="0.2">
      <c r="A22" s="75"/>
      <c r="B22" s="451" t="s">
        <v>435</v>
      </c>
      <c r="C22" s="81"/>
      <c r="D22" s="169"/>
      <c r="E22" s="161"/>
      <c r="F22" s="70"/>
      <c r="G22" s="77"/>
      <c r="H22" s="371">
        <f t="shared" si="6"/>
        <v>0</v>
      </c>
      <c r="I22" s="161"/>
      <c r="J22" s="70"/>
      <c r="K22" s="78">
        <f>ROUND(G22*(100%+$M$2),0)</f>
        <v>0</v>
      </c>
      <c r="L22" s="203">
        <f>ROUND(J22*K22,0)</f>
        <v>0</v>
      </c>
      <c r="M22" s="161"/>
      <c r="N22" s="70"/>
      <c r="O22" s="78">
        <f>ROUND(K22*(100%+$M$2),0)</f>
        <v>0</v>
      </c>
      <c r="P22" s="203">
        <f>ROUND(N22*O22,0)</f>
        <v>0</v>
      </c>
      <c r="Q22" s="161"/>
      <c r="R22" s="70"/>
      <c r="S22" s="78">
        <f>ROUND(O22*(100%+$M$2),0)</f>
        <v>0</v>
      </c>
      <c r="T22" s="203">
        <f>ROUND(R22*S22,0)</f>
        <v>0</v>
      </c>
      <c r="U22" s="161"/>
      <c r="V22" s="70"/>
      <c r="W22" s="78">
        <f>ROUND(S22*(100%+$M$2),0)</f>
        <v>0</v>
      </c>
      <c r="X22" s="78">
        <f>ROUND(V22*W22,0)</f>
        <v>0</v>
      </c>
      <c r="Y22" s="136">
        <f>H22+L22+P22+T22+X22</f>
        <v>0</v>
      </c>
      <c r="Z22" s="20"/>
    </row>
    <row r="23" spans="1:27" outlineLevel="1" x14ac:dyDescent="0.2">
      <c r="A23" s="75"/>
      <c r="B23" s="451" t="s">
        <v>435</v>
      </c>
      <c r="C23" s="81"/>
      <c r="D23" s="169"/>
      <c r="E23" s="161"/>
      <c r="F23" s="70"/>
      <c r="G23" s="77"/>
      <c r="H23" s="371">
        <f t="shared" si="6"/>
        <v>0</v>
      </c>
      <c r="I23" s="161"/>
      <c r="J23" s="70"/>
      <c r="K23" s="78">
        <f>ROUND(G23*(100%+$M$2),0)</f>
        <v>0</v>
      </c>
      <c r="L23" s="203">
        <f>ROUND(J23*K23,0)</f>
        <v>0</v>
      </c>
      <c r="M23" s="161"/>
      <c r="N23" s="70"/>
      <c r="O23" s="78">
        <f>ROUND(K23*(100%+$M$2),0)</f>
        <v>0</v>
      </c>
      <c r="P23" s="203">
        <f>ROUND(N23*O23,0)</f>
        <v>0</v>
      </c>
      <c r="Q23" s="161"/>
      <c r="R23" s="70"/>
      <c r="S23" s="78">
        <f>ROUND(O23*(100%+$M$2),0)</f>
        <v>0</v>
      </c>
      <c r="T23" s="203">
        <f>ROUND(R23*S23,0)</f>
        <v>0</v>
      </c>
      <c r="U23" s="161"/>
      <c r="V23" s="70"/>
      <c r="W23" s="78">
        <f>ROUND(S23*(100%+$M$2),0)</f>
        <v>0</v>
      </c>
      <c r="X23" s="78">
        <f>ROUND(V23*W23,0)</f>
        <v>0</v>
      </c>
      <c r="Y23" s="136">
        <f>H23+L23+P23+T23+X23</f>
        <v>0</v>
      </c>
      <c r="Z23" s="19"/>
    </row>
    <row r="24" spans="1:27" outlineLevel="1" x14ac:dyDescent="0.2">
      <c r="A24" s="75"/>
      <c r="B24" s="451" t="s">
        <v>435</v>
      </c>
      <c r="C24" s="81"/>
      <c r="D24" s="169"/>
      <c r="E24" s="161"/>
      <c r="F24" s="70"/>
      <c r="G24" s="77"/>
      <c r="H24" s="371">
        <f t="shared" si="6"/>
        <v>0</v>
      </c>
      <c r="I24" s="161"/>
      <c r="J24" s="70"/>
      <c r="K24" s="78">
        <f>ROUND(G24*(100%+$M$2),0)</f>
        <v>0</v>
      </c>
      <c r="L24" s="203">
        <f>ROUND(J24*K24,0)</f>
        <v>0</v>
      </c>
      <c r="M24" s="161"/>
      <c r="N24" s="70"/>
      <c r="O24" s="78">
        <f>ROUND(K24*(100%+$M$2),0)</f>
        <v>0</v>
      </c>
      <c r="P24" s="203">
        <f>ROUND(N24*O24,0)</f>
        <v>0</v>
      </c>
      <c r="Q24" s="161"/>
      <c r="R24" s="70"/>
      <c r="S24" s="78">
        <f>ROUND(O24*(100%+$M$2),0)</f>
        <v>0</v>
      </c>
      <c r="T24" s="203">
        <f>ROUND(R24*S24,0)</f>
        <v>0</v>
      </c>
      <c r="U24" s="161"/>
      <c r="V24" s="70"/>
      <c r="W24" s="78">
        <f>ROUND(S24*(100%+$M$2),0)</f>
        <v>0</v>
      </c>
      <c r="X24" s="78">
        <f>ROUND(V24*W24,0)</f>
        <v>0</v>
      </c>
      <c r="Y24" s="136">
        <f>H24+L24+P24+T24+X24</f>
        <v>0</v>
      </c>
      <c r="Z24" s="19"/>
    </row>
    <row r="25" spans="1:27" outlineLevel="1" x14ac:dyDescent="0.2">
      <c r="A25" s="75"/>
      <c r="B25" s="451" t="s">
        <v>435</v>
      </c>
      <c r="C25" s="81"/>
      <c r="D25" s="169"/>
      <c r="E25" s="161"/>
      <c r="F25" s="70"/>
      <c r="G25" s="77"/>
      <c r="H25" s="371">
        <f t="shared" si="6"/>
        <v>0</v>
      </c>
      <c r="I25" s="161"/>
      <c r="J25" s="70"/>
      <c r="K25" s="78">
        <f>ROUND(G25*(100%+$M$2),0)</f>
        <v>0</v>
      </c>
      <c r="L25" s="203">
        <f>ROUND(J25*K25,0)</f>
        <v>0</v>
      </c>
      <c r="M25" s="161"/>
      <c r="N25" s="70"/>
      <c r="O25" s="78">
        <f>ROUND(K25*(100%+$M$2),0)</f>
        <v>0</v>
      </c>
      <c r="P25" s="203">
        <f>ROUND(N25*O25,0)</f>
        <v>0</v>
      </c>
      <c r="Q25" s="161"/>
      <c r="R25" s="70"/>
      <c r="S25" s="78">
        <f>ROUND(O25*(100%+$M$2),0)</f>
        <v>0</v>
      </c>
      <c r="T25" s="203">
        <f>ROUND(R25*S25,0)</f>
        <v>0</v>
      </c>
      <c r="U25" s="161"/>
      <c r="V25" s="70"/>
      <c r="W25" s="78">
        <f>ROUND(S25*(100%+$M$2),0)</f>
        <v>0</v>
      </c>
      <c r="X25" s="78">
        <f>ROUND(V25*W25,0)</f>
        <v>0</v>
      </c>
      <c r="Y25" s="136">
        <f>H25+L25+P25+T25+X25</f>
        <v>0</v>
      </c>
      <c r="Z25" s="19"/>
    </row>
    <row r="26" spans="1:27" outlineLevel="1" x14ac:dyDescent="0.2">
      <c r="A26" s="75"/>
      <c r="B26" s="451" t="s">
        <v>435</v>
      </c>
      <c r="C26" s="81"/>
      <c r="D26" s="169"/>
      <c r="E26" s="161"/>
      <c r="F26" s="70"/>
      <c r="G26" s="77"/>
      <c r="H26" s="371">
        <f t="shared" si="6"/>
        <v>0</v>
      </c>
      <c r="I26" s="161"/>
      <c r="J26" s="70"/>
      <c r="K26" s="78">
        <f>ROUND(G26*(100%+$M$2),0)</f>
        <v>0</v>
      </c>
      <c r="L26" s="203">
        <f>ROUND(J26*K26,0)</f>
        <v>0</v>
      </c>
      <c r="M26" s="161"/>
      <c r="N26" s="70"/>
      <c r="O26" s="78">
        <f>ROUND(K26*(100%+$M$2),0)</f>
        <v>0</v>
      </c>
      <c r="P26" s="203">
        <f>ROUND(N26*O26,0)</f>
        <v>0</v>
      </c>
      <c r="Q26" s="161"/>
      <c r="R26" s="70"/>
      <c r="S26" s="78">
        <f>ROUND(O26*(100%+$M$2),0)</f>
        <v>0</v>
      </c>
      <c r="T26" s="203">
        <f>ROUND(R26*S26,0)</f>
        <v>0</v>
      </c>
      <c r="U26" s="161"/>
      <c r="V26" s="70"/>
      <c r="W26" s="78">
        <f>ROUND(S26*(100%+$M$2),0)</f>
        <v>0</v>
      </c>
      <c r="X26" s="78">
        <f>ROUND(V26*W26,0)</f>
        <v>0</v>
      </c>
      <c r="Y26" s="136">
        <f>H26+L26+P26+T26+X26</f>
        <v>0</v>
      </c>
      <c r="Z26" s="19"/>
    </row>
    <row r="27" spans="1:27" outlineLevel="1" x14ac:dyDescent="0.2">
      <c r="A27" s="75"/>
      <c r="B27" s="451" t="s">
        <v>435</v>
      </c>
      <c r="C27" s="81"/>
      <c r="D27" s="169"/>
      <c r="E27" s="161"/>
      <c r="F27" s="70"/>
      <c r="G27" s="77"/>
      <c r="H27" s="371">
        <f t="shared" si="6"/>
        <v>0</v>
      </c>
      <c r="I27" s="161"/>
      <c r="J27" s="70"/>
      <c r="K27" s="78">
        <f>ROUND(G27*(100%+$M$2),0)</f>
        <v>0</v>
      </c>
      <c r="L27" s="203">
        <f>ROUND(J27*K27,0)</f>
        <v>0</v>
      </c>
      <c r="M27" s="161"/>
      <c r="N27" s="70"/>
      <c r="O27" s="78">
        <f>ROUND(K27*(100%+$M$2),0)</f>
        <v>0</v>
      </c>
      <c r="P27" s="203">
        <f>ROUND(N27*O27,0)</f>
        <v>0</v>
      </c>
      <c r="Q27" s="161"/>
      <c r="R27" s="70"/>
      <c r="S27" s="78">
        <f>ROUND(O27*(100%+$M$2),0)</f>
        <v>0</v>
      </c>
      <c r="T27" s="203">
        <f>ROUND(R27*S27,0)</f>
        <v>0</v>
      </c>
      <c r="U27" s="161"/>
      <c r="V27" s="70"/>
      <c r="W27" s="78">
        <f>ROUND(S27*(100%+$M$2),0)</f>
        <v>0</v>
      </c>
      <c r="X27" s="78">
        <f>ROUND(V27*W27,0)</f>
        <v>0</v>
      </c>
      <c r="Y27" s="136">
        <f>H27+L27+P27+T27+X27</f>
        <v>0</v>
      </c>
      <c r="Z27" s="19"/>
    </row>
    <row r="28" spans="1:27" outlineLevel="1" x14ac:dyDescent="0.2">
      <c r="A28" s="75"/>
      <c r="B28" s="451" t="s">
        <v>435</v>
      </c>
      <c r="C28" s="81"/>
      <c r="D28" s="169"/>
      <c r="E28" s="161"/>
      <c r="F28" s="70"/>
      <c r="G28" s="77"/>
      <c r="H28" s="371">
        <f t="shared" si="6"/>
        <v>0</v>
      </c>
      <c r="I28" s="161"/>
      <c r="J28" s="70"/>
      <c r="K28" s="78">
        <f>ROUND(G28*(100%+$M$2),0)</f>
        <v>0</v>
      </c>
      <c r="L28" s="203">
        <f>ROUND(J28*K28,0)</f>
        <v>0</v>
      </c>
      <c r="M28" s="161"/>
      <c r="N28" s="70"/>
      <c r="O28" s="78">
        <f>ROUND(K28*(100%+$M$2),0)</f>
        <v>0</v>
      </c>
      <c r="P28" s="203">
        <f>ROUND(N28*O28,0)</f>
        <v>0</v>
      </c>
      <c r="Q28" s="161"/>
      <c r="R28" s="70"/>
      <c r="S28" s="78">
        <f>ROUND(O28*(100%+$M$2),0)</f>
        <v>0</v>
      </c>
      <c r="T28" s="203">
        <f>ROUND(R28*S28,0)</f>
        <v>0</v>
      </c>
      <c r="U28" s="161"/>
      <c r="V28" s="70"/>
      <c r="W28" s="78">
        <f>ROUND(S28*(100%+$M$2),0)</f>
        <v>0</v>
      </c>
      <c r="X28" s="78">
        <f>ROUND(V28*W28,0)</f>
        <v>0</v>
      </c>
      <c r="Y28" s="136">
        <f>H28+L28+P28+T28+X28</f>
        <v>0</v>
      </c>
      <c r="Z28" s="20"/>
    </row>
    <row r="29" spans="1:27" outlineLevel="1" x14ac:dyDescent="0.2">
      <c r="A29" s="76"/>
      <c r="B29" s="327"/>
      <c r="C29" s="267"/>
      <c r="D29" s="169"/>
      <c r="E29" s="161"/>
      <c r="F29" s="70"/>
      <c r="G29" s="77"/>
      <c r="H29" s="370"/>
      <c r="I29" s="161"/>
      <c r="J29" s="70"/>
      <c r="K29" s="73"/>
      <c r="L29" s="260"/>
      <c r="M29" s="161"/>
      <c r="N29" s="70"/>
      <c r="O29" s="73"/>
      <c r="P29" s="260"/>
      <c r="Q29" s="161"/>
      <c r="R29" s="70"/>
      <c r="S29" s="73"/>
      <c r="T29" s="260"/>
      <c r="U29" s="161"/>
      <c r="V29" s="70"/>
      <c r="W29" s="73"/>
      <c r="X29" s="73"/>
      <c r="Y29" s="135"/>
      <c r="Z29" s="10"/>
    </row>
    <row r="30" spans="1:27" s="3" customFormat="1" outlineLevel="1" x14ac:dyDescent="0.2">
      <c r="A30" s="111" t="s">
        <v>81</v>
      </c>
      <c r="B30" s="454"/>
      <c r="C30" s="444"/>
      <c r="D30" s="193"/>
      <c r="E30" s="187"/>
      <c r="F30" s="112"/>
      <c r="G30" s="113"/>
      <c r="H30" s="372">
        <f>SUM(H12:H29)</f>
        <v>0</v>
      </c>
      <c r="I30" s="187"/>
      <c r="J30" s="112"/>
      <c r="K30" s="113"/>
      <c r="L30" s="261">
        <f>SUM(L12:L29)</f>
        <v>0</v>
      </c>
      <c r="M30" s="187"/>
      <c r="N30" s="112"/>
      <c r="O30" s="113"/>
      <c r="P30" s="261">
        <f>SUM(P12:P29)</f>
        <v>0</v>
      </c>
      <c r="Q30" s="187"/>
      <c r="R30" s="112"/>
      <c r="S30" s="113"/>
      <c r="T30" s="261">
        <f>SUM(T12:T29)</f>
        <v>0</v>
      </c>
      <c r="U30" s="187"/>
      <c r="V30" s="112"/>
      <c r="W30" s="113"/>
      <c r="X30" s="114">
        <f>SUM(X12:X29)</f>
        <v>0</v>
      </c>
      <c r="Y30" s="137">
        <f>SUM(Y12:Y29)</f>
        <v>0</v>
      </c>
      <c r="Z30" s="21" t="str">
        <f>IF(SUM(H30,L30,P30,T30,X30)=Y30,"Ties", "Doesn't Foot")</f>
        <v>Ties</v>
      </c>
    </row>
    <row r="31" spans="1:27" outlineLevel="1" x14ac:dyDescent="0.2">
      <c r="A31" s="108"/>
      <c r="B31" s="455"/>
      <c r="C31" s="445"/>
      <c r="D31" s="201"/>
      <c r="E31" s="92"/>
      <c r="F31" s="90"/>
      <c r="G31" s="264"/>
      <c r="H31" s="373"/>
      <c r="I31" s="197"/>
      <c r="J31" s="109"/>
      <c r="K31" s="110"/>
      <c r="L31" s="265"/>
      <c r="M31" s="197"/>
      <c r="N31" s="109"/>
      <c r="O31" s="110"/>
      <c r="P31" s="265"/>
      <c r="Q31" s="197"/>
      <c r="R31" s="109"/>
      <c r="S31" s="110"/>
      <c r="T31" s="265"/>
      <c r="U31" s="197"/>
      <c r="V31" s="109"/>
      <c r="W31" s="110"/>
      <c r="X31" s="110"/>
      <c r="Y31" s="138"/>
      <c r="Z31" s="10"/>
    </row>
    <row r="32" spans="1:27" s="4" customFormat="1" outlineLevel="1" x14ac:dyDescent="0.2">
      <c r="A32" s="67" t="s">
        <v>420</v>
      </c>
      <c r="B32" s="181"/>
      <c r="C32" s="72"/>
      <c r="D32" s="167"/>
      <c r="E32" s="74"/>
      <c r="F32" s="71"/>
      <c r="G32" s="73"/>
      <c r="H32" s="370"/>
      <c r="I32" s="160"/>
      <c r="J32" s="71"/>
      <c r="K32" s="73"/>
      <c r="L32" s="260"/>
      <c r="M32" s="160"/>
      <c r="N32" s="71"/>
      <c r="O32" s="73"/>
      <c r="P32" s="260"/>
      <c r="Q32" s="160"/>
      <c r="R32" s="71"/>
      <c r="S32" s="73"/>
      <c r="T32" s="260"/>
      <c r="U32" s="160"/>
      <c r="V32" s="71"/>
      <c r="W32" s="73"/>
      <c r="X32" s="73"/>
      <c r="Y32" s="135"/>
      <c r="Z32" s="18"/>
    </row>
    <row r="33" spans="1:26" s="4" customFormat="1" outlineLevel="1" x14ac:dyDescent="0.2">
      <c r="A33" s="67"/>
      <c r="B33" s="181"/>
      <c r="C33" s="72"/>
      <c r="D33" s="167"/>
      <c r="E33" s="74"/>
      <c r="F33" s="71"/>
      <c r="G33" s="73"/>
      <c r="H33" s="370"/>
      <c r="I33" s="160"/>
      <c r="J33" s="71"/>
      <c r="K33" s="73"/>
      <c r="L33" s="260"/>
      <c r="M33" s="160"/>
      <c r="N33" s="71"/>
      <c r="O33" s="73"/>
      <c r="P33" s="260"/>
      <c r="Q33" s="160"/>
      <c r="R33" s="71"/>
      <c r="S33" s="73"/>
      <c r="T33" s="260"/>
      <c r="U33" s="160"/>
      <c r="V33" s="71"/>
      <c r="W33" s="73"/>
      <c r="X33" s="73"/>
      <c r="Y33" s="135"/>
      <c r="Z33" s="18"/>
    </row>
    <row r="34" spans="1:26" s="4" customFormat="1" outlineLevel="1" x14ac:dyDescent="0.2">
      <c r="A34" s="66" t="s">
        <v>82</v>
      </c>
      <c r="B34" s="450"/>
      <c r="C34" s="82"/>
      <c r="D34" s="167"/>
      <c r="E34" s="74"/>
      <c r="F34" s="71"/>
      <c r="G34" s="73"/>
      <c r="H34" s="370"/>
      <c r="I34" s="160"/>
      <c r="J34" s="71"/>
      <c r="K34" s="73"/>
      <c r="L34" s="260"/>
      <c r="M34" s="160"/>
      <c r="N34" s="71"/>
      <c r="O34" s="73"/>
      <c r="P34" s="260"/>
      <c r="Q34" s="160"/>
      <c r="R34" s="71"/>
      <c r="S34" s="73"/>
      <c r="T34" s="260"/>
      <c r="U34" s="160"/>
      <c r="V34" s="71"/>
      <c r="W34" s="73"/>
      <c r="X34" s="73"/>
      <c r="Y34" s="135"/>
      <c r="Z34" s="18"/>
    </row>
    <row r="35" spans="1:26" outlineLevel="1" x14ac:dyDescent="0.2">
      <c r="A35" s="67" t="str">
        <f>IF(A$34="&lt;Head Office&gt;", "Program Staff", CONCATENATE(A$34," Program Staff"))</f>
        <v>Program Staff</v>
      </c>
      <c r="B35" s="453"/>
      <c r="C35" s="446"/>
      <c r="D35" s="169"/>
      <c r="E35" s="74"/>
      <c r="F35" s="72"/>
      <c r="G35" s="73"/>
      <c r="H35" s="370"/>
      <c r="I35" s="160"/>
      <c r="J35" s="72"/>
      <c r="K35" s="73"/>
      <c r="L35" s="260"/>
      <c r="M35" s="160"/>
      <c r="N35" s="72"/>
      <c r="O35" s="73"/>
      <c r="P35" s="260"/>
      <c r="Q35" s="160"/>
      <c r="R35" s="72"/>
      <c r="S35" s="73"/>
      <c r="T35" s="260"/>
      <c r="U35" s="160"/>
      <c r="V35" s="72"/>
      <c r="W35" s="73"/>
      <c r="X35" s="73"/>
      <c r="Y35" s="135"/>
      <c r="Z35" s="18"/>
    </row>
    <row r="36" spans="1:26" outlineLevel="1" x14ac:dyDescent="0.2">
      <c r="A36" s="75"/>
      <c r="B36" s="451" t="s">
        <v>435</v>
      </c>
      <c r="C36" s="80"/>
      <c r="D36" s="169"/>
      <c r="E36" s="161"/>
      <c r="F36" s="70"/>
      <c r="G36" s="77"/>
      <c r="H36" s="371">
        <f t="shared" ref="H36:H41" si="10">ROUND(F36*G36,0)</f>
        <v>0</v>
      </c>
      <c r="I36" s="161"/>
      <c r="J36" s="70"/>
      <c r="K36" s="78">
        <f t="shared" ref="K36:K41" si="11">ROUND(G36*(100%+$M$3),0)</f>
        <v>0</v>
      </c>
      <c r="L36" s="203">
        <f t="shared" ref="L36:L41" si="12">ROUND(J36*K36,0)</f>
        <v>0</v>
      </c>
      <c r="M36" s="161"/>
      <c r="N36" s="70"/>
      <c r="O36" s="78">
        <f t="shared" ref="O36:O41" si="13">ROUND(K36*(100%+$M$3),0)</f>
        <v>0</v>
      </c>
      <c r="P36" s="203">
        <f t="shared" ref="P36:P41" si="14">ROUND(N36*O36,0)</f>
        <v>0</v>
      </c>
      <c r="Q36" s="161"/>
      <c r="R36" s="70"/>
      <c r="S36" s="78">
        <f t="shared" ref="S36:S41" si="15">ROUND(O36*(100%+$M$3),0)</f>
        <v>0</v>
      </c>
      <c r="T36" s="203">
        <f t="shared" ref="T36:T41" si="16">ROUND(R36*S36,0)</f>
        <v>0</v>
      </c>
      <c r="U36" s="161"/>
      <c r="V36" s="70"/>
      <c r="W36" s="78">
        <f t="shared" ref="W36:W41" si="17">ROUND(S36*(100%+$M$3),0)</f>
        <v>0</v>
      </c>
      <c r="X36" s="78">
        <f t="shared" ref="X36:X41" si="18">ROUND(V36*W36,0)</f>
        <v>0</v>
      </c>
      <c r="Y36" s="136">
        <f t="shared" ref="Y36:Y41" si="19">H36+L36+P36+T36+X36</f>
        <v>0</v>
      </c>
      <c r="Z36" s="20"/>
    </row>
    <row r="37" spans="1:26" outlineLevel="1" x14ac:dyDescent="0.2">
      <c r="A37" s="75"/>
      <c r="B37" s="451" t="s">
        <v>435</v>
      </c>
      <c r="C37" s="80"/>
      <c r="D37" s="169"/>
      <c r="E37" s="161"/>
      <c r="F37" s="70"/>
      <c r="G37" s="77"/>
      <c r="H37" s="371">
        <f t="shared" si="10"/>
        <v>0</v>
      </c>
      <c r="I37" s="161"/>
      <c r="J37" s="70"/>
      <c r="K37" s="78">
        <f t="shared" si="11"/>
        <v>0</v>
      </c>
      <c r="L37" s="203">
        <f t="shared" si="12"/>
        <v>0</v>
      </c>
      <c r="M37" s="161"/>
      <c r="N37" s="70"/>
      <c r="O37" s="78">
        <f t="shared" si="13"/>
        <v>0</v>
      </c>
      <c r="P37" s="203">
        <f t="shared" si="14"/>
        <v>0</v>
      </c>
      <c r="Q37" s="161"/>
      <c r="R37" s="70"/>
      <c r="S37" s="78">
        <f t="shared" si="15"/>
        <v>0</v>
      </c>
      <c r="T37" s="203">
        <f t="shared" si="16"/>
        <v>0</v>
      </c>
      <c r="U37" s="161"/>
      <c r="V37" s="70"/>
      <c r="W37" s="78">
        <f t="shared" si="17"/>
        <v>0</v>
      </c>
      <c r="X37" s="78">
        <f t="shared" si="18"/>
        <v>0</v>
      </c>
      <c r="Y37" s="136">
        <f t="shared" si="19"/>
        <v>0</v>
      </c>
      <c r="Z37" s="20"/>
    </row>
    <row r="38" spans="1:26" outlineLevel="1" x14ac:dyDescent="0.2">
      <c r="A38" s="75"/>
      <c r="B38" s="451" t="s">
        <v>435</v>
      </c>
      <c r="C38" s="83"/>
      <c r="D38" s="169"/>
      <c r="E38" s="161"/>
      <c r="F38" s="70"/>
      <c r="G38" s="77"/>
      <c r="H38" s="371">
        <f t="shared" si="10"/>
        <v>0</v>
      </c>
      <c r="I38" s="161"/>
      <c r="J38" s="70"/>
      <c r="K38" s="78">
        <f t="shared" si="11"/>
        <v>0</v>
      </c>
      <c r="L38" s="203">
        <f t="shared" si="12"/>
        <v>0</v>
      </c>
      <c r="M38" s="161"/>
      <c r="N38" s="70"/>
      <c r="O38" s="78">
        <f t="shared" si="13"/>
        <v>0</v>
      </c>
      <c r="P38" s="203">
        <f t="shared" si="14"/>
        <v>0</v>
      </c>
      <c r="Q38" s="161"/>
      <c r="R38" s="70"/>
      <c r="S38" s="78">
        <f t="shared" si="15"/>
        <v>0</v>
      </c>
      <c r="T38" s="203">
        <f t="shared" si="16"/>
        <v>0</v>
      </c>
      <c r="U38" s="161"/>
      <c r="V38" s="70"/>
      <c r="W38" s="78">
        <f t="shared" si="17"/>
        <v>0</v>
      </c>
      <c r="X38" s="78">
        <f t="shared" si="18"/>
        <v>0</v>
      </c>
      <c r="Y38" s="136">
        <f t="shared" si="19"/>
        <v>0</v>
      </c>
      <c r="Z38" s="20"/>
    </row>
    <row r="39" spans="1:26" outlineLevel="1" x14ac:dyDescent="0.2">
      <c r="A39" s="75"/>
      <c r="B39" s="451" t="s">
        <v>435</v>
      </c>
      <c r="C39" s="83"/>
      <c r="D39" s="169"/>
      <c r="E39" s="161"/>
      <c r="F39" s="70"/>
      <c r="G39" s="77"/>
      <c r="H39" s="371">
        <f t="shared" si="10"/>
        <v>0</v>
      </c>
      <c r="I39" s="161"/>
      <c r="J39" s="70"/>
      <c r="K39" s="78">
        <f t="shared" si="11"/>
        <v>0</v>
      </c>
      <c r="L39" s="203">
        <f t="shared" si="12"/>
        <v>0</v>
      </c>
      <c r="M39" s="161"/>
      <c r="N39" s="70"/>
      <c r="O39" s="78">
        <f t="shared" si="13"/>
        <v>0</v>
      </c>
      <c r="P39" s="203">
        <f t="shared" si="14"/>
        <v>0</v>
      </c>
      <c r="Q39" s="161"/>
      <c r="R39" s="70"/>
      <c r="S39" s="78">
        <f t="shared" si="15"/>
        <v>0</v>
      </c>
      <c r="T39" s="203">
        <f t="shared" si="16"/>
        <v>0</v>
      </c>
      <c r="U39" s="161"/>
      <c r="V39" s="70"/>
      <c r="W39" s="78">
        <f t="shared" si="17"/>
        <v>0</v>
      </c>
      <c r="X39" s="78">
        <f t="shared" si="18"/>
        <v>0</v>
      </c>
      <c r="Y39" s="136">
        <f t="shared" si="19"/>
        <v>0</v>
      </c>
      <c r="Z39" s="20"/>
    </row>
    <row r="40" spans="1:26" outlineLevel="1" x14ac:dyDescent="0.2">
      <c r="A40" s="75"/>
      <c r="B40" s="451" t="s">
        <v>435</v>
      </c>
      <c r="C40" s="83"/>
      <c r="D40" s="169"/>
      <c r="E40" s="161"/>
      <c r="F40" s="70"/>
      <c r="G40" s="77"/>
      <c r="H40" s="371">
        <f t="shared" si="10"/>
        <v>0</v>
      </c>
      <c r="I40" s="161"/>
      <c r="J40" s="70"/>
      <c r="K40" s="78">
        <f t="shared" si="11"/>
        <v>0</v>
      </c>
      <c r="L40" s="203">
        <f t="shared" si="12"/>
        <v>0</v>
      </c>
      <c r="M40" s="161"/>
      <c r="N40" s="70"/>
      <c r="O40" s="78">
        <f t="shared" si="13"/>
        <v>0</v>
      </c>
      <c r="P40" s="203">
        <f t="shared" si="14"/>
        <v>0</v>
      </c>
      <c r="Q40" s="161"/>
      <c r="R40" s="70"/>
      <c r="S40" s="78">
        <f t="shared" si="15"/>
        <v>0</v>
      </c>
      <c r="T40" s="203">
        <f t="shared" si="16"/>
        <v>0</v>
      </c>
      <c r="U40" s="161"/>
      <c r="V40" s="70"/>
      <c r="W40" s="78">
        <f t="shared" si="17"/>
        <v>0</v>
      </c>
      <c r="X40" s="78">
        <f t="shared" si="18"/>
        <v>0</v>
      </c>
      <c r="Y40" s="136">
        <f t="shared" si="19"/>
        <v>0</v>
      </c>
      <c r="Z40" s="20"/>
    </row>
    <row r="41" spans="1:26" outlineLevel="1" x14ac:dyDescent="0.2">
      <c r="A41" s="75"/>
      <c r="B41" s="451" t="s">
        <v>435</v>
      </c>
      <c r="C41" s="83"/>
      <c r="D41" s="169"/>
      <c r="E41" s="161"/>
      <c r="F41" s="70"/>
      <c r="G41" s="77"/>
      <c r="H41" s="371">
        <f t="shared" si="10"/>
        <v>0</v>
      </c>
      <c r="I41" s="161"/>
      <c r="J41" s="70"/>
      <c r="K41" s="78">
        <f t="shared" si="11"/>
        <v>0</v>
      </c>
      <c r="L41" s="203">
        <f t="shared" si="12"/>
        <v>0</v>
      </c>
      <c r="M41" s="161"/>
      <c r="N41" s="70"/>
      <c r="O41" s="78">
        <f t="shared" si="13"/>
        <v>0</v>
      </c>
      <c r="P41" s="203">
        <f t="shared" si="14"/>
        <v>0</v>
      </c>
      <c r="Q41" s="161"/>
      <c r="R41" s="70"/>
      <c r="S41" s="78">
        <f t="shared" si="15"/>
        <v>0</v>
      </c>
      <c r="T41" s="203">
        <f t="shared" si="16"/>
        <v>0</v>
      </c>
      <c r="U41" s="161"/>
      <c r="V41" s="70"/>
      <c r="W41" s="78">
        <f t="shared" si="17"/>
        <v>0</v>
      </c>
      <c r="X41" s="78">
        <f t="shared" si="18"/>
        <v>0</v>
      </c>
      <c r="Y41" s="136">
        <f t="shared" si="19"/>
        <v>0</v>
      </c>
      <c r="Z41" s="20"/>
    </row>
    <row r="42" spans="1:26" outlineLevel="1" x14ac:dyDescent="0.2">
      <c r="A42" s="75"/>
      <c r="B42" s="456"/>
      <c r="C42" s="83"/>
      <c r="D42" s="169"/>
      <c r="E42" s="79"/>
      <c r="F42" s="70"/>
      <c r="G42" s="77"/>
      <c r="H42" s="370"/>
      <c r="I42" s="161"/>
      <c r="J42" s="70"/>
      <c r="K42" s="73"/>
      <c r="L42" s="260"/>
      <c r="M42" s="161"/>
      <c r="N42" s="70"/>
      <c r="O42" s="73"/>
      <c r="P42" s="260"/>
      <c r="Q42" s="161"/>
      <c r="R42" s="70"/>
      <c r="S42" s="73"/>
      <c r="T42" s="260"/>
      <c r="U42" s="161"/>
      <c r="V42" s="70"/>
      <c r="W42" s="73"/>
      <c r="X42" s="73"/>
      <c r="Y42" s="135"/>
      <c r="Z42" s="20"/>
    </row>
    <row r="43" spans="1:26" outlineLevel="1" x14ac:dyDescent="0.2">
      <c r="A43" s="67" t="str">
        <f>IF(A$34="&lt;Head Office&gt;", "Operational Staff", CONCATENATE(A$34," Operational Staff"))</f>
        <v>Operational Staff</v>
      </c>
      <c r="B43" s="453"/>
      <c r="C43" s="446"/>
      <c r="D43" s="169"/>
      <c r="E43" s="74"/>
      <c r="F43" s="72"/>
      <c r="G43" s="73"/>
      <c r="H43" s="370"/>
      <c r="I43" s="160"/>
      <c r="J43" s="72"/>
      <c r="K43" s="73"/>
      <c r="L43" s="260"/>
      <c r="M43" s="160"/>
      <c r="N43" s="72"/>
      <c r="O43" s="73"/>
      <c r="P43" s="260"/>
      <c r="Q43" s="160"/>
      <c r="R43" s="72"/>
      <c r="S43" s="73"/>
      <c r="T43" s="260"/>
      <c r="U43" s="160"/>
      <c r="V43" s="72"/>
      <c r="W43" s="73"/>
      <c r="X43" s="73"/>
      <c r="Y43" s="135"/>
      <c r="Z43" s="18"/>
    </row>
    <row r="44" spans="1:26" outlineLevel="1" x14ac:dyDescent="0.2">
      <c r="A44" s="75"/>
      <c r="B44" s="451" t="s">
        <v>435</v>
      </c>
      <c r="C44" s="80"/>
      <c r="D44" s="169"/>
      <c r="E44" s="161"/>
      <c r="F44" s="70"/>
      <c r="G44" s="77"/>
      <c r="H44" s="371">
        <f>ROUND(F44*G44,0)</f>
        <v>0</v>
      </c>
      <c r="I44" s="161"/>
      <c r="J44" s="70"/>
      <c r="K44" s="78">
        <f>ROUND(G44*(100%+$M$3),0)</f>
        <v>0</v>
      </c>
      <c r="L44" s="203">
        <f>ROUND(J44*K44,0)</f>
        <v>0</v>
      </c>
      <c r="M44" s="161"/>
      <c r="N44" s="70"/>
      <c r="O44" s="78">
        <f t="shared" ref="O44:O51" si="20">ROUND(K44*(100%+$M$3),0)</f>
        <v>0</v>
      </c>
      <c r="P44" s="203">
        <f>ROUND(N44*O44,0)</f>
        <v>0</v>
      </c>
      <c r="Q44" s="161"/>
      <c r="R44" s="70"/>
      <c r="S44" s="78">
        <f t="shared" ref="S44:S51" si="21">ROUND(O44*(100%+$M$3),0)</f>
        <v>0</v>
      </c>
      <c r="T44" s="203">
        <f>ROUND(R44*S44,0)</f>
        <v>0</v>
      </c>
      <c r="U44" s="161"/>
      <c r="V44" s="70"/>
      <c r="W44" s="78">
        <f t="shared" ref="W44:W51" si="22">ROUND(S44*(100%+$M$3),0)</f>
        <v>0</v>
      </c>
      <c r="X44" s="78">
        <f>ROUND(V44*W44,0)</f>
        <v>0</v>
      </c>
      <c r="Y44" s="136">
        <f t="shared" ref="Y44:Y51" si="23">H44+L44+P44+T44+X44</f>
        <v>0</v>
      </c>
      <c r="Z44" s="19"/>
    </row>
    <row r="45" spans="1:26" outlineLevel="1" x14ac:dyDescent="0.2">
      <c r="A45" s="75"/>
      <c r="B45" s="451" t="s">
        <v>435</v>
      </c>
      <c r="C45" s="80"/>
      <c r="D45" s="169"/>
      <c r="E45" s="161"/>
      <c r="F45" s="70"/>
      <c r="G45" s="77"/>
      <c r="H45" s="371">
        <f t="shared" ref="H45:H51" si="24">ROUND(F45*G45,0)</f>
        <v>0</v>
      </c>
      <c r="I45" s="161"/>
      <c r="J45" s="70"/>
      <c r="K45" s="78">
        <f t="shared" ref="K45:K51" si="25">ROUND(G45*(100%+$M$3),0)</f>
        <v>0</v>
      </c>
      <c r="L45" s="203">
        <f t="shared" ref="L45:L51" si="26">ROUND(J45*K45,0)</f>
        <v>0</v>
      </c>
      <c r="M45" s="161"/>
      <c r="N45" s="70"/>
      <c r="O45" s="78">
        <f t="shared" si="20"/>
        <v>0</v>
      </c>
      <c r="P45" s="203">
        <f t="shared" ref="P45:P51" si="27">ROUND(N45*O45,0)</f>
        <v>0</v>
      </c>
      <c r="Q45" s="161"/>
      <c r="R45" s="70"/>
      <c r="S45" s="78">
        <f t="shared" si="21"/>
        <v>0</v>
      </c>
      <c r="T45" s="203">
        <f t="shared" ref="T45:T51" si="28">ROUND(R45*S45,0)</f>
        <v>0</v>
      </c>
      <c r="U45" s="161"/>
      <c r="V45" s="70"/>
      <c r="W45" s="78">
        <f t="shared" si="22"/>
        <v>0</v>
      </c>
      <c r="X45" s="78">
        <f t="shared" ref="X45:X51" si="29">ROUND(V45*W45,0)</f>
        <v>0</v>
      </c>
      <c r="Y45" s="136">
        <f t="shared" si="23"/>
        <v>0</v>
      </c>
      <c r="Z45" s="19"/>
    </row>
    <row r="46" spans="1:26" outlineLevel="1" x14ac:dyDescent="0.2">
      <c r="A46" s="75"/>
      <c r="B46" s="451" t="s">
        <v>435</v>
      </c>
      <c r="C46" s="80"/>
      <c r="D46" s="169"/>
      <c r="E46" s="161"/>
      <c r="F46" s="70"/>
      <c r="G46" s="77"/>
      <c r="H46" s="371">
        <f t="shared" si="24"/>
        <v>0</v>
      </c>
      <c r="I46" s="161"/>
      <c r="J46" s="70"/>
      <c r="K46" s="78">
        <f t="shared" si="25"/>
        <v>0</v>
      </c>
      <c r="L46" s="203">
        <f t="shared" si="26"/>
        <v>0</v>
      </c>
      <c r="M46" s="161"/>
      <c r="N46" s="70"/>
      <c r="O46" s="78">
        <f t="shared" si="20"/>
        <v>0</v>
      </c>
      <c r="P46" s="203">
        <f t="shared" si="27"/>
        <v>0</v>
      </c>
      <c r="Q46" s="161"/>
      <c r="R46" s="70"/>
      <c r="S46" s="78">
        <f t="shared" si="21"/>
        <v>0</v>
      </c>
      <c r="T46" s="203">
        <f t="shared" si="28"/>
        <v>0</v>
      </c>
      <c r="U46" s="161"/>
      <c r="V46" s="70"/>
      <c r="W46" s="78">
        <f t="shared" si="22"/>
        <v>0</v>
      </c>
      <c r="X46" s="78">
        <f t="shared" si="29"/>
        <v>0</v>
      </c>
      <c r="Y46" s="136">
        <f t="shared" si="23"/>
        <v>0</v>
      </c>
      <c r="Z46" s="19"/>
    </row>
    <row r="47" spans="1:26" outlineLevel="1" x14ac:dyDescent="0.2">
      <c r="A47" s="75"/>
      <c r="B47" s="451" t="s">
        <v>435</v>
      </c>
      <c r="C47" s="83"/>
      <c r="D47" s="169"/>
      <c r="E47" s="161"/>
      <c r="F47" s="70"/>
      <c r="G47" s="77"/>
      <c r="H47" s="371">
        <f t="shared" si="24"/>
        <v>0</v>
      </c>
      <c r="I47" s="161"/>
      <c r="J47" s="70"/>
      <c r="K47" s="78">
        <f t="shared" si="25"/>
        <v>0</v>
      </c>
      <c r="L47" s="203">
        <f t="shared" si="26"/>
        <v>0</v>
      </c>
      <c r="M47" s="161"/>
      <c r="N47" s="70"/>
      <c r="O47" s="78">
        <f t="shared" si="20"/>
        <v>0</v>
      </c>
      <c r="P47" s="203">
        <f t="shared" si="27"/>
        <v>0</v>
      </c>
      <c r="Q47" s="161"/>
      <c r="R47" s="70"/>
      <c r="S47" s="78">
        <f t="shared" si="21"/>
        <v>0</v>
      </c>
      <c r="T47" s="203">
        <f t="shared" si="28"/>
        <v>0</v>
      </c>
      <c r="U47" s="161"/>
      <c r="V47" s="70"/>
      <c r="W47" s="78">
        <f t="shared" si="22"/>
        <v>0</v>
      </c>
      <c r="X47" s="78">
        <f t="shared" si="29"/>
        <v>0</v>
      </c>
      <c r="Y47" s="136">
        <f t="shared" si="23"/>
        <v>0</v>
      </c>
      <c r="Z47" s="20"/>
    </row>
    <row r="48" spans="1:26" outlineLevel="1" x14ac:dyDescent="0.2">
      <c r="A48" s="75"/>
      <c r="B48" s="451" t="s">
        <v>435</v>
      </c>
      <c r="C48" s="80"/>
      <c r="D48" s="169"/>
      <c r="E48" s="161"/>
      <c r="F48" s="70"/>
      <c r="G48" s="77"/>
      <c r="H48" s="371">
        <f t="shared" si="24"/>
        <v>0</v>
      </c>
      <c r="I48" s="161"/>
      <c r="J48" s="70"/>
      <c r="K48" s="78">
        <f t="shared" si="25"/>
        <v>0</v>
      </c>
      <c r="L48" s="203">
        <f t="shared" si="26"/>
        <v>0</v>
      </c>
      <c r="M48" s="161"/>
      <c r="N48" s="70"/>
      <c r="O48" s="78">
        <f t="shared" si="20"/>
        <v>0</v>
      </c>
      <c r="P48" s="203">
        <f t="shared" si="27"/>
        <v>0</v>
      </c>
      <c r="Q48" s="161"/>
      <c r="R48" s="70"/>
      <c r="S48" s="78">
        <f t="shared" si="21"/>
        <v>0</v>
      </c>
      <c r="T48" s="203">
        <f t="shared" si="28"/>
        <v>0</v>
      </c>
      <c r="U48" s="161"/>
      <c r="V48" s="70"/>
      <c r="W48" s="78">
        <f t="shared" si="22"/>
        <v>0</v>
      </c>
      <c r="X48" s="78">
        <f t="shared" si="29"/>
        <v>0</v>
      </c>
      <c r="Y48" s="136">
        <f t="shared" si="23"/>
        <v>0</v>
      </c>
      <c r="Z48" s="19"/>
    </row>
    <row r="49" spans="1:26" outlineLevel="1" x14ac:dyDescent="0.2">
      <c r="A49" s="75"/>
      <c r="B49" s="451" t="s">
        <v>435</v>
      </c>
      <c r="C49" s="80"/>
      <c r="D49" s="169"/>
      <c r="E49" s="161"/>
      <c r="F49" s="70"/>
      <c r="G49" s="77"/>
      <c r="H49" s="371">
        <f t="shared" si="24"/>
        <v>0</v>
      </c>
      <c r="I49" s="161"/>
      <c r="J49" s="70"/>
      <c r="K49" s="78">
        <f t="shared" si="25"/>
        <v>0</v>
      </c>
      <c r="L49" s="203">
        <f t="shared" si="26"/>
        <v>0</v>
      </c>
      <c r="M49" s="161"/>
      <c r="N49" s="70"/>
      <c r="O49" s="78">
        <f t="shared" si="20"/>
        <v>0</v>
      </c>
      <c r="P49" s="203">
        <f t="shared" si="27"/>
        <v>0</v>
      </c>
      <c r="Q49" s="161"/>
      <c r="R49" s="70"/>
      <c r="S49" s="78">
        <f t="shared" si="21"/>
        <v>0</v>
      </c>
      <c r="T49" s="203">
        <f t="shared" si="28"/>
        <v>0</v>
      </c>
      <c r="U49" s="161"/>
      <c r="V49" s="70"/>
      <c r="W49" s="78">
        <f t="shared" si="22"/>
        <v>0</v>
      </c>
      <c r="X49" s="78">
        <f t="shared" si="29"/>
        <v>0</v>
      </c>
      <c r="Y49" s="136">
        <f t="shared" si="23"/>
        <v>0</v>
      </c>
      <c r="Z49" s="22"/>
    </row>
    <row r="50" spans="1:26" outlineLevel="1" x14ac:dyDescent="0.2">
      <c r="A50" s="75"/>
      <c r="B50" s="451" t="s">
        <v>435</v>
      </c>
      <c r="C50" s="80"/>
      <c r="D50" s="169"/>
      <c r="E50" s="161"/>
      <c r="F50" s="70"/>
      <c r="G50" s="77"/>
      <c r="H50" s="371">
        <f t="shared" si="24"/>
        <v>0</v>
      </c>
      <c r="I50" s="161"/>
      <c r="J50" s="70"/>
      <c r="K50" s="78">
        <f t="shared" si="25"/>
        <v>0</v>
      </c>
      <c r="L50" s="203">
        <f t="shared" si="26"/>
        <v>0</v>
      </c>
      <c r="M50" s="161"/>
      <c r="N50" s="70"/>
      <c r="O50" s="78">
        <f t="shared" si="20"/>
        <v>0</v>
      </c>
      <c r="P50" s="203">
        <f t="shared" si="27"/>
        <v>0</v>
      </c>
      <c r="Q50" s="161"/>
      <c r="R50" s="70"/>
      <c r="S50" s="78">
        <f t="shared" si="21"/>
        <v>0</v>
      </c>
      <c r="T50" s="203">
        <f t="shared" si="28"/>
        <v>0</v>
      </c>
      <c r="U50" s="161"/>
      <c r="V50" s="70"/>
      <c r="W50" s="78">
        <f t="shared" si="22"/>
        <v>0</v>
      </c>
      <c r="X50" s="78">
        <f t="shared" si="29"/>
        <v>0</v>
      </c>
      <c r="Y50" s="136">
        <f t="shared" si="23"/>
        <v>0</v>
      </c>
      <c r="Z50" s="19"/>
    </row>
    <row r="51" spans="1:26" outlineLevel="1" x14ac:dyDescent="0.2">
      <c r="A51" s="75"/>
      <c r="B51" s="451" t="s">
        <v>435</v>
      </c>
      <c r="C51" s="80"/>
      <c r="D51" s="169"/>
      <c r="E51" s="161"/>
      <c r="F51" s="70"/>
      <c r="G51" s="77"/>
      <c r="H51" s="371">
        <f t="shared" si="24"/>
        <v>0</v>
      </c>
      <c r="I51" s="161"/>
      <c r="J51" s="70"/>
      <c r="K51" s="78">
        <f t="shared" si="25"/>
        <v>0</v>
      </c>
      <c r="L51" s="203">
        <f t="shared" si="26"/>
        <v>0</v>
      </c>
      <c r="M51" s="161"/>
      <c r="N51" s="70"/>
      <c r="O51" s="78">
        <f t="shared" si="20"/>
        <v>0</v>
      </c>
      <c r="P51" s="203">
        <f t="shared" si="27"/>
        <v>0</v>
      </c>
      <c r="Q51" s="161"/>
      <c r="R51" s="70"/>
      <c r="S51" s="78">
        <f t="shared" si="21"/>
        <v>0</v>
      </c>
      <c r="T51" s="203">
        <f t="shared" si="28"/>
        <v>0</v>
      </c>
      <c r="U51" s="161"/>
      <c r="V51" s="70"/>
      <c r="W51" s="78">
        <f t="shared" si="22"/>
        <v>0</v>
      </c>
      <c r="X51" s="78">
        <f t="shared" si="29"/>
        <v>0</v>
      </c>
      <c r="Y51" s="136">
        <f t="shared" si="23"/>
        <v>0</v>
      </c>
      <c r="Z51" s="20"/>
    </row>
    <row r="52" spans="1:26" outlineLevel="1" x14ac:dyDescent="0.2">
      <c r="A52" s="75"/>
      <c r="B52" s="456"/>
      <c r="C52" s="83"/>
      <c r="D52" s="169"/>
      <c r="E52" s="79"/>
      <c r="F52" s="70"/>
      <c r="G52" s="77"/>
      <c r="H52" s="370"/>
      <c r="I52" s="161"/>
      <c r="J52" s="70"/>
      <c r="K52" s="73"/>
      <c r="L52" s="260"/>
      <c r="M52" s="161"/>
      <c r="N52" s="70"/>
      <c r="O52" s="73"/>
      <c r="P52" s="260"/>
      <c r="Q52" s="161"/>
      <c r="R52" s="70"/>
      <c r="S52" s="73"/>
      <c r="T52" s="260"/>
      <c r="U52" s="161"/>
      <c r="V52" s="70"/>
      <c r="W52" s="73"/>
      <c r="X52" s="73"/>
      <c r="Y52" s="135"/>
      <c r="Z52" s="20"/>
    </row>
    <row r="53" spans="1:26" s="4" customFormat="1" outlineLevel="1" x14ac:dyDescent="0.2">
      <c r="A53" s="66" t="s">
        <v>83</v>
      </c>
      <c r="B53" s="450"/>
      <c r="C53" s="82"/>
      <c r="D53" s="167"/>
      <c r="E53" s="74"/>
      <c r="F53" s="71"/>
      <c r="G53" s="73"/>
      <c r="H53" s="370"/>
      <c r="I53" s="160"/>
      <c r="J53" s="71"/>
      <c r="K53" s="73"/>
      <c r="L53" s="260"/>
      <c r="M53" s="160"/>
      <c r="N53" s="71"/>
      <c r="O53" s="73"/>
      <c r="P53" s="260"/>
      <c r="Q53" s="160"/>
      <c r="R53" s="71"/>
      <c r="S53" s="73"/>
      <c r="T53" s="260"/>
      <c r="U53" s="160"/>
      <c r="V53" s="71"/>
      <c r="W53" s="73"/>
      <c r="X53" s="73"/>
      <c r="Y53" s="135"/>
      <c r="Z53" s="18"/>
    </row>
    <row r="54" spans="1:26" outlineLevel="1" x14ac:dyDescent="0.2">
      <c r="A54" s="67" t="str">
        <f>IF(A$53="&lt;Field Office&gt;", "Program Staff", CONCATENATE(A$53," Program Staff"))</f>
        <v>Program Staff</v>
      </c>
      <c r="B54" s="453"/>
      <c r="C54" s="446"/>
      <c r="D54" s="169"/>
      <c r="E54" s="79"/>
      <c r="F54" s="72"/>
      <c r="G54" s="73"/>
      <c r="H54" s="370"/>
      <c r="I54" s="160"/>
      <c r="J54" s="72"/>
      <c r="K54" s="73"/>
      <c r="L54" s="260"/>
      <c r="M54" s="160"/>
      <c r="N54" s="72"/>
      <c r="O54" s="73"/>
      <c r="P54" s="260"/>
      <c r="Q54" s="160"/>
      <c r="R54" s="72"/>
      <c r="S54" s="73"/>
      <c r="T54" s="260"/>
      <c r="U54" s="160"/>
      <c r="V54" s="72"/>
      <c r="W54" s="73"/>
      <c r="X54" s="73"/>
      <c r="Y54" s="135"/>
      <c r="Z54" s="18"/>
    </row>
    <row r="55" spans="1:26" outlineLevel="1" x14ac:dyDescent="0.2">
      <c r="A55" s="75"/>
      <c r="B55" s="451" t="s">
        <v>435</v>
      </c>
      <c r="C55" s="80"/>
      <c r="D55" s="169"/>
      <c r="E55" s="161"/>
      <c r="F55" s="70"/>
      <c r="G55" s="77"/>
      <c r="H55" s="371">
        <f t="shared" ref="H55:H60" si="30">ROUND(F55*G55,0)</f>
        <v>0</v>
      </c>
      <c r="I55" s="161"/>
      <c r="J55" s="70"/>
      <c r="K55" s="78">
        <f t="shared" ref="K55:K60" si="31">ROUND(G55*(100%+$M$3),0)</f>
        <v>0</v>
      </c>
      <c r="L55" s="203">
        <f t="shared" ref="L55:L60" si="32">ROUND(J55*K55,0)</f>
        <v>0</v>
      </c>
      <c r="M55" s="161"/>
      <c r="N55" s="70"/>
      <c r="O55" s="78">
        <f t="shared" ref="O55:O60" si="33">ROUND(K55*(100%+$M$3),0)</f>
        <v>0</v>
      </c>
      <c r="P55" s="203">
        <f t="shared" ref="P55:P60" si="34">ROUND(N55*O55,0)</f>
        <v>0</v>
      </c>
      <c r="Q55" s="161"/>
      <c r="R55" s="70"/>
      <c r="S55" s="78">
        <f t="shared" ref="S55:S60" si="35">ROUND(O55*(100%+$M$3),0)</f>
        <v>0</v>
      </c>
      <c r="T55" s="203">
        <f t="shared" ref="T55:T60" si="36">ROUND(R55*S55,0)</f>
        <v>0</v>
      </c>
      <c r="U55" s="161"/>
      <c r="V55" s="70"/>
      <c r="W55" s="78">
        <f t="shared" ref="W55:W60" si="37">ROUND(S55*(100%+$M$3),0)</f>
        <v>0</v>
      </c>
      <c r="X55" s="78">
        <f t="shared" ref="X55:X60" si="38">ROUND(V55*W55,0)</f>
        <v>0</v>
      </c>
      <c r="Y55" s="136">
        <f t="shared" ref="Y55:Y60" si="39">H55+L55+P55+T55+X55</f>
        <v>0</v>
      </c>
      <c r="Z55" s="20"/>
    </row>
    <row r="56" spans="1:26" outlineLevel="1" x14ac:dyDescent="0.2">
      <c r="A56" s="75"/>
      <c r="B56" s="451" t="s">
        <v>435</v>
      </c>
      <c r="C56" s="80"/>
      <c r="D56" s="169"/>
      <c r="E56" s="161"/>
      <c r="F56" s="70"/>
      <c r="G56" s="77"/>
      <c r="H56" s="371">
        <f t="shared" si="30"/>
        <v>0</v>
      </c>
      <c r="I56" s="161"/>
      <c r="J56" s="70"/>
      <c r="K56" s="78">
        <f t="shared" si="31"/>
        <v>0</v>
      </c>
      <c r="L56" s="203">
        <f t="shared" si="32"/>
        <v>0</v>
      </c>
      <c r="M56" s="161"/>
      <c r="N56" s="70"/>
      <c r="O56" s="78">
        <f t="shared" si="33"/>
        <v>0</v>
      </c>
      <c r="P56" s="203">
        <f t="shared" si="34"/>
        <v>0</v>
      </c>
      <c r="Q56" s="161"/>
      <c r="R56" s="70"/>
      <c r="S56" s="78">
        <f t="shared" si="35"/>
        <v>0</v>
      </c>
      <c r="T56" s="203">
        <f t="shared" si="36"/>
        <v>0</v>
      </c>
      <c r="U56" s="161"/>
      <c r="V56" s="70"/>
      <c r="W56" s="78">
        <f t="shared" si="37"/>
        <v>0</v>
      </c>
      <c r="X56" s="78">
        <f t="shared" si="38"/>
        <v>0</v>
      </c>
      <c r="Y56" s="136">
        <f t="shared" si="39"/>
        <v>0</v>
      </c>
      <c r="Z56" s="20"/>
    </row>
    <row r="57" spans="1:26" outlineLevel="1" x14ac:dyDescent="0.2">
      <c r="A57" s="75"/>
      <c r="B57" s="451" t="s">
        <v>435</v>
      </c>
      <c r="C57" s="83"/>
      <c r="D57" s="169"/>
      <c r="E57" s="161"/>
      <c r="F57" s="70"/>
      <c r="G57" s="77"/>
      <c r="H57" s="371">
        <f t="shared" si="30"/>
        <v>0</v>
      </c>
      <c r="I57" s="161"/>
      <c r="J57" s="70"/>
      <c r="K57" s="78">
        <f t="shared" si="31"/>
        <v>0</v>
      </c>
      <c r="L57" s="203">
        <f t="shared" si="32"/>
        <v>0</v>
      </c>
      <c r="M57" s="161"/>
      <c r="N57" s="70"/>
      <c r="O57" s="78">
        <f t="shared" si="33"/>
        <v>0</v>
      </c>
      <c r="P57" s="203">
        <f t="shared" si="34"/>
        <v>0</v>
      </c>
      <c r="Q57" s="161"/>
      <c r="R57" s="70"/>
      <c r="S57" s="78">
        <f t="shared" si="35"/>
        <v>0</v>
      </c>
      <c r="T57" s="203">
        <f t="shared" si="36"/>
        <v>0</v>
      </c>
      <c r="U57" s="161"/>
      <c r="V57" s="70"/>
      <c r="W57" s="78">
        <f t="shared" si="37"/>
        <v>0</v>
      </c>
      <c r="X57" s="78">
        <f t="shared" si="38"/>
        <v>0</v>
      </c>
      <c r="Y57" s="136">
        <f t="shared" si="39"/>
        <v>0</v>
      </c>
      <c r="Z57" s="20"/>
    </row>
    <row r="58" spans="1:26" outlineLevel="1" x14ac:dyDescent="0.2">
      <c r="A58" s="75"/>
      <c r="B58" s="451" t="s">
        <v>435</v>
      </c>
      <c r="C58" s="83"/>
      <c r="D58" s="169"/>
      <c r="E58" s="161"/>
      <c r="F58" s="70"/>
      <c r="G58" s="77"/>
      <c r="H58" s="371">
        <f t="shared" si="30"/>
        <v>0</v>
      </c>
      <c r="I58" s="161"/>
      <c r="J58" s="70"/>
      <c r="K58" s="78">
        <f t="shared" si="31"/>
        <v>0</v>
      </c>
      <c r="L58" s="203">
        <f t="shared" si="32"/>
        <v>0</v>
      </c>
      <c r="M58" s="161"/>
      <c r="N58" s="70"/>
      <c r="O58" s="78">
        <f t="shared" si="33"/>
        <v>0</v>
      </c>
      <c r="P58" s="203">
        <f t="shared" si="34"/>
        <v>0</v>
      </c>
      <c r="Q58" s="161"/>
      <c r="R58" s="70"/>
      <c r="S58" s="78">
        <f t="shared" si="35"/>
        <v>0</v>
      </c>
      <c r="T58" s="203">
        <f t="shared" si="36"/>
        <v>0</v>
      </c>
      <c r="U58" s="161"/>
      <c r="V58" s="70"/>
      <c r="W58" s="78">
        <f t="shared" si="37"/>
        <v>0</v>
      </c>
      <c r="X58" s="78">
        <f t="shared" si="38"/>
        <v>0</v>
      </c>
      <c r="Y58" s="136">
        <f t="shared" si="39"/>
        <v>0</v>
      </c>
      <c r="Z58" s="20"/>
    </row>
    <row r="59" spans="1:26" outlineLevel="1" x14ac:dyDescent="0.2">
      <c r="A59" s="75"/>
      <c r="B59" s="451" t="s">
        <v>435</v>
      </c>
      <c r="C59" s="83"/>
      <c r="D59" s="169"/>
      <c r="E59" s="161"/>
      <c r="F59" s="70"/>
      <c r="G59" s="77"/>
      <c r="H59" s="371">
        <f t="shared" si="30"/>
        <v>0</v>
      </c>
      <c r="I59" s="161"/>
      <c r="J59" s="70"/>
      <c r="K59" s="78">
        <f t="shared" si="31"/>
        <v>0</v>
      </c>
      <c r="L59" s="203">
        <f t="shared" si="32"/>
        <v>0</v>
      </c>
      <c r="M59" s="161"/>
      <c r="N59" s="70"/>
      <c r="O59" s="78">
        <f t="shared" si="33"/>
        <v>0</v>
      </c>
      <c r="P59" s="203">
        <f t="shared" si="34"/>
        <v>0</v>
      </c>
      <c r="Q59" s="161"/>
      <c r="R59" s="70"/>
      <c r="S59" s="78">
        <f t="shared" si="35"/>
        <v>0</v>
      </c>
      <c r="T59" s="203">
        <f t="shared" si="36"/>
        <v>0</v>
      </c>
      <c r="U59" s="161"/>
      <c r="V59" s="70"/>
      <c r="W59" s="78">
        <f t="shared" si="37"/>
        <v>0</v>
      </c>
      <c r="X59" s="78">
        <f t="shared" si="38"/>
        <v>0</v>
      </c>
      <c r="Y59" s="136">
        <f t="shared" si="39"/>
        <v>0</v>
      </c>
      <c r="Z59" s="20"/>
    </row>
    <row r="60" spans="1:26" outlineLevel="1" x14ac:dyDescent="0.2">
      <c r="A60" s="75"/>
      <c r="B60" s="451" t="s">
        <v>435</v>
      </c>
      <c r="C60" s="83"/>
      <c r="D60" s="169"/>
      <c r="E60" s="161"/>
      <c r="F60" s="70"/>
      <c r="G60" s="77"/>
      <c r="H60" s="371">
        <f t="shared" si="30"/>
        <v>0</v>
      </c>
      <c r="I60" s="161"/>
      <c r="J60" s="70"/>
      <c r="K60" s="78">
        <f t="shared" si="31"/>
        <v>0</v>
      </c>
      <c r="L60" s="203">
        <f t="shared" si="32"/>
        <v>0</v>
      </c>
      <c r="M60" s="161"/>
      <c r="N60" s="70"/>
      <c r="O60" s="78">
        <f t="shared" si="33"/>
        <v>0</v>
      </c>
      <c r="P60" s="203">
        <f t="shared" si="34"/>
        <v>0</v>
      </c>
      <c r="Q60" s="161"/>
      <c r="R60" s="70"/>
      <c r="S60" s="78">
        <f t="shared" si="35"/>
        <v>0</v>
      </c>
      <c r="T60" s="203">
        <f t="shared" si="36"/>
        <v>0</v>
      </c>
      <c r="U60" s="161"/>
      <c r="V60" s="70"/>
      <c r="W60" s="78">
        <f t="shared" si="37"/>
        <v>0</v>
      </c>
      <c r="X60" s="78">
        <f t="shared" si="38"/>
        <v>0</v>
      </c>
      <c r="Y60" s="136">
        <f t="shared" si="39"/>
        <v>0</v>
      </c>
      <c r="Z60" s="20"/>
    </row>
    <row r="61" spans="1:26" outlineLevel="1" x14ac:dyDescent="0.2">
      <c r="A61" s="75"/>
      <c r="B61" s="456"/>
      <c r="C61" s="83"/>
      <c r="D61" s="169"/>
      <c r="E61" s="161"/>
      <c r="F61" s="70"/>
      <c r="G61" s="77"/>
      <c r="H61" s="370"/>
      <c r="I61" s="161"/>
      <c r="J61" s="70"/>
      <c r="K61" s="73"/>
      <c r="L61" s="260"/>
      <c r="M61" s="161"/>
      <c r="N61" s="70"/>
      <c r="O61" s="73"/>
      <c r="P61" s="260"/>
      <c r="Q61" s="161"/>
      <c r="R61" s="70"/>
      <c r="S61" s="73"/>
      <c r="T61" s="260"/>
      <c r="U61" s="161"/>
      <c r="V61" s="70"/>
      <c r="W61" s="73"/>
      <c r="X61" s="73"/>
      <c r="Y61" s="135"/>
      <c r="Z61" s="20"/>
    </row>
    <row r="62" spans="1:26" outlineLevel="1" x14ac:dyDescent="0.2">
      <c r="A62" s="67" t="str">
        <f>IF(A$53="&lt;Field Office&gt;", "Operational Staff", CONCATENATE(A$53," Operational Staff"))</f>
        <v>Operational Staff</v>
      </c>
      <c r="B62" s="453"/>
      <c r="C62" s="446"/>
      <c r="D62" s="169"/>
      <c r="E62" s="74"/>
      <c r="F62" s="72"/>
      <c r="G62" s="73"/>
      <c r="H62" s="370"/>
      <c r="I62" s="160"/>
      <c r="J62" s="72"/>
      <c r="K62" s="73"/>
      <c r="L62" s="260"/>
      <c r="M62" s="160"/>
      <c r="N62" s="72"/>
      <c r="O62" s="73"/>
      <c r="P62" s="260"/>
      <c r="Q62" s="160"/>
      <c r="R62" s="72"/>
      <c r="S62" s="73"/>
      <c r="T62" s="260"/>
      <c r="U62" s="160"/>
      <c r="V62" s="72"/>
      <c r="W62" s="73"/>
      <c r="X62" s="73"/>
      <c r="Y62" s="135"/>
      <c r="Z62" s="18"/>
    </row>
    <row r="63" spans="1:26" outlineLevel="1" x14ac:dyDescent="0.2">
      <c r="A63" s="75"/>
      <c r="B63" s="451" t="s">
        <v>435</v>
      </c>
      <c r="C63" s="80"/>
      <c r="D63" s="169"/>
      <c r="E63" s="161"/>
      <c r="F63" s="70"/>
      <c r="G63" s="77"/>
      <c r="H63" s="371">
        <f>ROUND(F63*G63,0)</f>
        <v>0</v>
      </c>
      <c r="I63" s="161"/>
      <c r="J63" s="70"/>
      <c r="K63" s="78">
        <f t="shared" ref="K63:K70" si="40">ROUND(G63*(100%+$M$3),0)</f>
        <v>0</v>
      </c>
      <c r="L63" s="203">
        <f>ROUND(J63*K63,0)</f>
        <v>0</v>
      </c>
      <c r="M63" s="161"/>
      <c r="N63" s="70"/>
      <c r="O63" s="78">
        <f t="shared" ref="O63:O70" si="41">ROUND(K63*(100%+$M$3),0)</f>
        <v>0</v>
      </c>
      <c r="P63" s="203">
        <f>ROUND(N63*O63,0)</f>
        <v>0</v>
      </c>
      <c r="Q63" s="161"/>
      <c r="R63" s="70"/>
      <c r="S63" s="78">
        <f t="shared" ref="S63:S70" si="42">ROUND(O63*(100%+$M$3),0)</f>
        <v>0</v>
      </c>
      <c r="T63" s="203">
        <f>ROUND(R63*S63,0)</f>
        <v>0</v>
      </c>
      <c r="U63" s="161"/>
      <c r="V63" s="70"/>
      <c r="W63" s="78">
        <f t="shared" ref="W63:W70" si="43">ROUND(S63*(100%+$M$3),0)</f>
        <v>0</v>
      </c>
      <c r="X63" s="78">
        <f>ROUND(V63*W63,0)</f>
        <v>0</v>
      </c>
      <c r="Y63" s="136">
        <f t="shared" ref="Y63:Y70" si="44">H63+L63+P63+T63+X63</f>
        <v>0</v>
      </c>
      <c r="Z63" s="19"/>
    </row>
    <row r="64" spans="1:26" outlineLevel="1" x14ac:dyDescent="0.2">
      <c r="A64" s="75"/>
      <c r="B64" s="451" t="s">
        <v>435</v>
      </c>
      <c r="C64" s="80"/>
      <c r="D64" s="169"/>
      <c r="E64" s="161"/>
      <c r="F64" s="70"/>
      <c r="G64" s="77"/>
      <c r="H64" s="371">
        <f t="shared" ref="H64:H70" si="45">ROUND(F64*G64,0)</f>
        <v>0</v>
      </c>
      <c r="I64" s="161"/>
      <c r="J64" s="70"/>
      <c r="K64" s="78">
        <f t="shared" si="40"/>
        <v>0</v>
      </c>
      <c r="L64" s="203">
        <f t="shared" ref="L64:L70" si="46">ROUND(J64*K64,0)</f>
        <v>0</v>
      </c>
      <c r="M64" s="161"/>
      <c r="N64" s="70"/>
      <c r="O64" s="78">
        <f t="shared" si="41"/>
        <v>0</v>
      </c>
      <c r="P64" s="203">
        <f t="shared" ref="P64:P70" si="47">ROUND(N64*O64,0)</f>
        <v>0</v>
      </c>
      <c r="Q64" s="161"/>
      <c r="R64" s="70"/>
      <c r="S64" s="78">
        <f t="shared" si="42"/>
        <v>0</v>
      </c>
      <c r="T64" s="203">
        <f t="shared" ref="T64:T70" si="48">ROUND(R64*S64,0)</f>
        <v>0</v>
      </c>
      <c r="U64" s="161"/>
      <c r="V64" s="70"/>
      <c r="W64" s="78">
        <f t="shared" si="43"/>
        <v>0</v>
      </c>
      <c r="X64" s="78">
        <f t="shared" ref="X64:X70" si="49">ROUND(V64*W64,0)</f>
        <v>0</v>
      </c>
      <c r="Y64" s="136">
        <f t="shared" si="44"/>
        <v>0</v>
      </c>
      <c r="Z64" s="19"/>
    </row>
    <row r="65" spans="1:26" outlineLevel="1" x14ac:dyDescent="0.2">
      <c r="A65" s="75"/>
      <c r="B65" s="451" t="s">
        <v>435</v>
      </c>
      <c r="C65" s="80"/>
      <c r="D65" s="169"/>
      <c r="E65" s="161"/>
      <c r="F65" s="70"/>
      <c r="G65" s="77"/>
      <c r="H65" s="371">
        <f t="shared" si="45"/>
        <v>0</v>
      </c>
      <c r="I65" s="161"/>
      <c r="J65" s="70"/>
      <c r="K65" s="78">
        <f t="shared" si="40"/>
        <v>0</v>
      </c>
      <c r="L65" s="203">
        <f t="shared" si="46"/>
        <v>0</v>
      </c>
      <c r="M65" s="161"/>
      <c r="N65" s="70"/>
      <c r="O65" s="78">
        <f t="shared" si="41"/>
        <v>0</v>
      </c>
      <c r="P65" s="203">
        <f t="shared" si="47"/>
        <v>0</v>
      </c>
      <c r="Q65" s="161"/>
      <c r="R65" s="70"/>
      <c r="S65" s="78">
        <f t="shared" si="42"/>
        <v>0</v>
      </c>
      <c r="T65" s="203">
        <f t="shared" si="48"/>
        <v>0</v>
      </c>
      <c r="U65" s="161"/>
      <c r="V65" s="70"/>
      <c r="W65" s="78">
        <f t="shared" si="43"/>
        <v>0</v>
      </c>
      <c r="X65" s="78">
        <f t="shared" si="49"/>
        <v>0</v>
      </c>
      <c r="Y65" s="136">
        <f t="shared" si="44"/>
        <v>0</v>
      </c>
      <c r="Z65" s="19"/>
    </row>
    <row r="66" spans="1:26" outlineLevel="1" x14ac:dyDescent="0.2">
      <c r="A66" s="75"/>
      <c r="B66" s="451" t="s">
        <v>435</v>
      </c>
      <c r="C66" s="83"/>
      <c r="D66" s="169"/>
      <c r="E66" s="161"/>
      <c r="F66" s="70"/>
      <c r="G66" s="77"/>
      <c r="H66" s="371">
        <f t="shared" si="45"/>
        <v>0</v>
      </c>
      <c r="I66" s="161"/>
      <c r="J66" s="70"/>
      <c r="K66" s="78">
        <f t="shared" si="40"/>
        <v>0</v>
      </c>
      <c r="L66" s="203">
        <f t="shared" si="46"/>
        <v>0</v>
      </c>
      <c r="M66" s="161"/>
      <c r="N66" s="70"/>
      <c r="O66" s="78">
        <f t="shared" si="41"/>
        <v>0</v>
      </c>
      <c r="P66" s="203">
        <f t="shared" si="47"/>
        <v>0</v>
      </c>
      <c r="Q66" s="161"/>
      <c r="R66" s="70"/>
      <c r="S66" s="78">
        <f t="shared" si="42"/>
        <v>0</v>
      </c>
      <c r="T66" s="203">
        <f t="shared" si="48"/>
        <v>0</v>
      </c>
      <c r="U66" s="161"/>
      <c r="V66" s="70"/>
      <c r="W66" s="78">
        <f t="shared" si="43"/>
        <v>0</v>
      </c>
      <c r="X66" s="78">
        <f t="shared" si="49"/>
        <v>0</v>
      </c>
      <c r="Y66" s="136">
        <f t="shared" si="44"/>
        <v>0</v>
      </c>
      <c r="Z66" s="20"/>
    </row>
    <row r="67" spans="1:26" outlineLevel="1" x14ac:dyDescent="0.2">
      <c r="A67" s="75"/>
      <c r="B67" s="451" t="s">
        <v>435</v>
      </c>
      <c r="C67" s="80"/>
      <c r="D67" s="169"/>
      <c r="E67" s="161"/>
      <c r="F67" s="70"/>
      <c r="G67" s="77"/>
      <c r="H67" s="371">
        <f t="shared" si="45"/>
        <v>0</v>
      </c>
      <c r="I67" s="161"/>
      <c r="J67" s="70"/>
      <c r="K67" s="78">
        <f t="shared" si="40"/>
        <v>0</v>
      </c>
      <c r="L67" s="203">
        <f t="shared" si="46"/>
        <v>0</v>
      </c>
      <c r="M67" s="161"/>
      <c r="N67" s="70"/>
      <c r="O67" s="78">
        <f t="shared" si="41"/>
        <v>0</v>
      </c>
      <c r="P67" s="203">
        <f t="shared" si="47"/>
        <v>0</v>
      </c>
      <c r="Q67" s="161"/>
      <c r="R67" s="70"/>
      <c r="S67" s="78">
        <f t="shared" si="42"/>
        <v>0</v>
      </c>
      <c r="T67" s="203">
        <f t="shared" si="48"/>
        <v>0</v>
      </c>
      <c r="U67" s="161"/>
      <c r="V67" s="70"/>
      <c r="W67" s="78">
        <f t="shared" si="43"/>
        <v>0</v>
      </c>
      <c r="X67" s="78">
        <f t="shared" si="49"/>
        <v>0</v>
      </c>
      <c r="Y67" s="136">
        <f t="shared" si="44"/>
        <v>0</v>
      </c>
      <c r="Z67" s="19"/>
    </row>
    <row r="68" spans="1:26" outlineLevel="1" x14ac:dyDescent="0.2">
      <c r="A68" s="75"/>
      <c r="B68" s="451" t="s">
        <v>435</v>
      </c>
      <c r="C68" s="80"/>
      <c r="D68" s="169"/>
      <c r="E68" s="161"/>
      <c r="F68" s="70"/>
      <c r="G68" s="77"/>
      <c r="H68" s="371">
        <f t="shared" si="45"/>
        <v>0</v>
      </c>
      <c r="I68" s="161"/>
      <c r="J68" s="70"/>
      <c r="K68" s="78">
        <f t="shared" si="40"/>
        <v>0</v>
      </c>
      <c r="L68" s="203">
        <f t="shared" si="46"/>
        <v>0</v>
      </c>
      <c r="M68" s="161"/>
      <c r="N68" s="70"/>
      <c r="O68" s="78">
        <f t="shared" si="41"/>
        <v>0</v>
      </c>
      <c r="P68" s="203">
        <f t="shared" si="47"/>
        <v>0</v>
      </c>
      <c r="Q68" s="161"/>
      <c r="R68" s="70"/>
      <c r="S68" s="78">
        <f t="shared" si="42"/>
        <v>0</v>
      </c>
      <c r="T68" s="203">
        <f t="shared" si="48"/>
        <v>0</v>
      </c>
      <c r="U68" s="161"/>
      <c r="V68" s="70"/>
      <c r="W68" s="78">
        <f t="shared" si="43"/>
        <v>0</v>
      </c>
      <c r="X68" s="78">
        <f t="shared" si="49"/>
        <v>0</v>
      </c>
      <c r="Y68" s="136">
        <f t="shared" si="44"/>
        <v>0</v>
      </c>
      <c r="Z68" s="22"/>
    </row>
    <row r="69" spans="1:26" outlineLevel="1" x14ac:dyDescent="0.2">
      <c r="A69" s="75"/>
      <c r="B69" s="451" t="s">
        <v>435</v>
      </c>
      <c r="C69" s="80"/>
      <c r="D69" s="169"/>
      <c r="E69" s="161"/>
      <c r="F69" s="70"/>
      <c r="G69" s="77"/>
      <c r="H69" s="371">
        <f t="shared" si="45"/>
        <v>0</v>
      </c>
      <c r="I69" s="161"/>
      <c r="J69" s="70"/>
      <c r="K69" s="78">
        <f t="shared" si="40"/>
        <v>0</v>
      </c>
      <c r="L69" s="203">
        <f t="shared" si="46"/>
        <v>0</v>
      </c>
      <c r="M69" s="161"/>
      <c r="N69" s="70"/>
      <c r="O69" s="78">
        <f t="shared" si="41"/>
        <v>0</v>
      </c>
      <c r="P69" s="203">
        <f t="shared" si="47"/>
        <v>0</v>
      </c>
      <c r="Q69" s="161"/>
      <c r="R69" s="70"/>
      <c r="S69" s="78">
        <f t="shared" si="42"/>
        <v>0</v>
      </c>
      <c r="T69" s="203">
        <f t="shared" si="48"/>
        <v>0</v>
      </c>
      <c r="U69" s="161"/>
      <c r="V69" s="70"/>
      <c r="W69" s="78">
        <f t="shared" si="43"/>
        <v>0</v>
      </c>
      <c r="X69" s="78">
        <f t="shared" si="49"/>
        <v>0</v>
      </c>
      <c r="Y69" s="136">
        <f t="shared" si="44"/>
        <v>0</v>
      </c>
      <c r="Z69" s="19"/>
    </row>
    <row r="70" spans="1:26" outlineLevel="1" x14ac:dyDescent="0.2">
      <c r="A70" s="75"/>
      <c r="B70" s="451" t="s">
        <v>435</v>
      </c>
      <c r="C70" s="80"/>
      <c r="D70" s="169"/>
      <c r="E70" s="161"/>
      <c r="F70" s="70"/>
      <c r="G70" s="77"/>
      <c r="H70" s="371">
        <f t="shared" si="45"/>
        <v>0</v>
      </c>
      <c r="I70" s="161"/>
      <c r="J70" s="70"/>
      <c r="K70" s="78">
        <f t="shared" si="40"/>
        <v>0</v>
      </c>
      <c r="L70" s="203">
        <f t="shared" si="46"/>
        <v>0</v>
      </c>
      <c r="M70" s="161"/>
      <c r="N70" s="70"/>
      <c r="O70" s="78">
        <f t="shared" si="41"/>
        <v>0</v>
      </c>
      <c r="P70" s="203">
        <f t="shared" si="47"/>
        <v>0</v>
      </c>
      <c r="Q70" s="161"/>
      <c r="R70" s="70"/>
      <c r="S70" s="78">
        <f t="shared" si="42"/>
        <v>0</v>
      </c>
      <c r="T70" s="203">
        <f t="shared" si="48"/>
        <v>0</v>
      </c>
      <c r="U70" s="161"/>
      <c r="V70" s="70"/>
      <c r="W70" s="78">
        <f t="shared" si="43"/>
        <v>0</v>
      </c>
      <c r="X70" s="78">
        <f t="shared" si="49"/>
        <v>0</v>
      </c>
      <c r="Y70" s="136">
        <f t="shared" si="44"/>
        <v>0</v>
      </c>
      <c r="Z70" s="20"/>
    </row>
    <row r="71" spans="1:26" outlineLevel="1" x14ac:dyDescent="0.2">
      <c r="A71" s="80"/>
      <c r="B71" s="80"/>
      <c r="C71" s="178"/>
      <c r="D71" s="179"/>
      <c r="E71" s="79"/>
      <c r="F71" s="70"/>
      <c r="G71" s="77"/>
      <c r="H71" s="370"/>
      <c r="I71" s="161"/>
      <c r="J71" s="70"/>
      <c r="K71" s="73"/>
      <c r="L71" s="260"/>
      <c r="M71" s="161"/>
      <c r="N71" s="70"/>
      <c r="O71" s="73"/>
      <c r="P71" s="260"/>
      <c r="Q71" s="161"/>
      <c r="R71" s="70"/>
      <c r="S71" s="73"/>
      <c r="T71" s="260"/>
      <c r="U71" s="161"/>
      <c r="V71" s="70"/>
      <c r="W71" s="73"/>
      <c r="X71" s="73"/>
      <c r="Y71" s="135"/>
      <c r="Z71" s="10"/>
    </row>
    <row r="72" spans="1:26" s="3" customFormat="1" outlineLevel="1" x14ac:dyDescent="0.2">
      <c r="A72" s="111" t="s">
        <v>84</v>
      </c>
      <c r="B72" s="111"/>
      <c r="C72" s="192"/>
      <c r="D72" s="193"/>
      <c r="E72" s="115"/>
      <c r="F72" s="112"/>
      <c r="G72" s="113"/>
      <c r="H72" s="372">
        <f>SUM(H31:H71)</f>
        <v>0</v>
      </c>
      <c r="I72" s="187"/>
      <c r="J72" s="112"/>
      <c r="K72" s="113"/>
      <c r="L72" s="261">
        <f>SUM(L31:L71)</f>
        <v>0</v>
      </c>
      <c r="M72" s="187"/>
      <c r="N72" s="112"/>
      <c r="O72" s="113"/>
      <c r="P72" s="261">
        <f>SUM(P31:P71)</f>
        <v>0</v>
      </c>
      <c r="Q72" s="187"/>
      <c r="R72" s="112"/>
      <c r="S72" s="113"/>
      <c r="T72" s="261">
        <f>SUM(T31:T71)</f>
        <v>0</v>
      </c>
      <c r="U72" s="187"/>
      <c r="V72" s="112"/>
      <c r="W72" s="113"/>
      <c r="X72" s="114">
        <f>SUM(X31:X71)</f>
        <v>0</v>
      </c>
      <c r="Y72" s="137">
        <f>SUM(Y31:Y71)</f>
        <v>0</v>
      </c>
      <c r="Z72" s="21" t="str">
        <f>IF(SUM(H72,L72,P72,T72,X72)=Y72,"Ties", "Doesn't Foot")</f>
        <v>Ties</v>
      </c>
    </row>
    <row r="73" spans="1:26" outlineLevel="1" x14ac:dyDescent="0.2">
      <c r="A73" s="84"/>
      <c r="B73" s="84"/>
      <c r="C73" s="171"/>
      <c r="D73" s="172"/>
      <c r="E73" s="88"/>
      <c r="F73" s="85"/>
      <c r="G73" s="86"/>
      <c r="H73" s="374"/>
      <c r="I73" s="162"/>
      <c r="J73" s="85"/>
      <c r="K73" s="86"/>
      <c r="L73" s="266"/>
      <c r="M73" s="162"/>
      <c r="N73" s="85"/>
      <c r="O73" s="86"/>
      <c r="P73" s="266"/>
      <c r="Q73" s="162"/>
      <c r="R73" s="85"/>
      <c r="S73" s="86"/>
      <c r="T73" s="266"/>
      <c r="U73" s="162"/>
      <c r="V73" s="85"/>
      <c r="W73" s="86"/>
      <c r="X73" s="87"/>
      <c r="Y73" s="139"/>
      <c r="Z73" s="11"/>
    </row>
    <row r="74" spans="1:26" s="3" customFormat="1" ht="13.5" thickBot="1" x14ac:dyDescent="0.25">
      <c r="A74" s="44" t="s">
        <v>85</v>
      </c>
      <c r="B74" s="44"/>
      <c r="C74" s="173"/>
      <c r="D74" s="174"/>
      <c r="E74" s="48"/>
      <c r="F74" s="45"/>
      <c r="G74" s="46"/>
      <c r="H74" s="375">
        <f>H30+H72</f>
        <v>0</v>
      </c>
      <c r="I74" s="163"/>
      <c r="J74" s="45"/>
      <c r="K74" s="46"/>
      <c r="L74" s="251">
        <f>L30+L72</f>
        <v>0</v>
      </c>
      <c r="M74" s="163"/>
      <c r="N74" s="45"/>
      <c r="O74" s="46"/>
      <c r="P74" s="251">
        <f>P30+P72</f>
        <v>0</v>
      </c>
      <c r="Q74" s="163"/>
      <c r="R74" s="45"/>
      <c r="S74" s="46"/>
      <c r="T74" s="251">
        <f>T30+T72</f>
        <v>0</v>
      </c>
      <c r="U74" s="163"/>
      <c r="V74" s="45"/>
      <c r="W74" s="46"/>
      <c r="X74" s="47">
        <f>X30+X72</f>
        <v>0</v>
      </c>
      <c r="Y74" s="140">
        <f>Y30+Y72</f>
        <v>0</v>
      </c>
      <c r="Z74" t="str">
        <f>IF(SUM(H74,L74,P74,T74,X74)=Y74,"Ties", "ERROR")</f>
        <v>Ties</v>
      </c>
    </row>
    <row r="75" spans="1:26" s="319" customFormat="1" ht="13.5" thickBot="1" x14ac:dyDescent="0.25">
      <c r="A75" s="315"/>
      <c r="B75" s="315"/>
      <c r="C75" s="316"/>
      <c r="D75" s="316"/>
      <c r="E75" s="317"/>
      <c r="F75" s="316"/>
      <c r="G75" s="316"/>
      <c r="H75" s="376"/>
      <c r="I75" s="317"/>
      <c r="J75" s="316"/>
      <c r="K75" s="316"/>
      <c r="L75" s="318"/>
      <c r="M75" s="317"/>
      <c r="N75" s="316"/>
      <c r="O75" s="316"/>
      <c r="P75" s="318"/>
      <c r="Q75" s="317"/>
      <c r="R75" s="316"/>
      <c r="S75" s="316"/>
      <c r="T75" s="318"/>
      <c r="U75" s="317"/>
      <c r="V75" s="316"/>
      <c r="W75" s="316"/>
      <c r="X75" s="318"/>
      <c r="Y75" s="318"/>
      <c r="Z75"/>
    </row>
    <row r="76" spans="1:26" s="1" customFormat="1" outlineLevel="1" x14ac:dyDescent="0.2">
      <c r="A76" s="41" t="s">
        <v>36</v>
      </c>
      <c r="B76" s="41"/>
      <c r="C76" s="40"/>
      <c r="D76" s="40"/>
      <c r="E76" s="29"/>
      <c r="F76" s="30"/>
      <c r="G76" s="31"/>
      <c r="H76" s="367"/>
      <c r="I76" s="29"/>
      <c r="J76" s="30"/>
      <c r="K76" s="31"/>
      <c r="L76" s="32"/>
      <c r="M76" s="29"/>
      <c r="N76" s="30"/>
      <c r="O76" s="31"/>
      <c r="P76" s="32"/>
      <c r="Q76" s="29"/>
      <c r="R76" s="30"/>
      <c r="S76" s="31"/>
      <c r="T76" s="32"/>
      <c r="U76" s="29"/>
      <c r="V76" s="30"/>
      <c r="W76" s="31"/>
      <c r="X76" s="32"/>
      <c r="Y76" s="32"/>
      <c r="Z76"/>
    </row>
    <row r="77" spans="1:26" outlineLevel="1" x14ac:dyDescent="0.2">
      <c r="A77" s="89"/>
      <c r="B77" s="457"/>
      <c r="C77" s="164"/>
      <c r="D77" s="165"/>
      <c r="E77" s="268"/>
      <c r="F77" s="269"/>
      <c r="G77" s="91"/>
      <c r="H77" s="377"/>
      <c r="I77" s="159"/>
      <c r="J77" s="343"/>
      <c r="K77" s="91"/>
      <c r="L77" s="249"/>
      <c r="M77" s="159"/>
      <c r="N77" s="90"/>
      <c r="O77" s="91"/>
      <c r="P77" s="249"/>
      <c r="Q77" s="159"/>
      <c r="R77" s="90"/>
      <c r="S77" s="91"/>
      <c r="T77" s="249"/>
      <c r="U77" s="159"/>
      <c r="V77" s="90"/>
      <c r="W77" s="91"/>
      <c r="X77" s="91"/>
      <c r="Y77" s="141"/>
    </row>
    <row r="78" spans="1:26" outlineLevel="1" x14ac:dyDescent="0.2">
      <c r="A78" s="75"/>
      <c r="B78" s="459" t="s">
        <v>439</v>
      </c>
      <c r="C78" s="168"/>
      <c r="D78" s="267"/>
      <c r="E78" s="270"/>
      <c r="F78" s="272"/>
      <c r="G78" s="78">
        <f>H72</f>
        <v>0</v>
      </c>
      <c r="H78" s="371">
        <f>ROUND(F78*G78,0)</f>
        <v>0</v>
      </c>
      <c r="I78" s="270"/>
      <c r="J78" s="272"/>
      <c r="K78" s="78">
        <f>L72</f>
        <v>0</v>
      </c>
      <c r="L78" s="203">
        <f>ROUND(J78*K78,0)</f>
        <v>0</v>
      </c>
      <c r="M78" s="270"/>
      <c r="N78" s="320"/>
      <c r="O78" s="78">
        <f>P72</f>
        <v>0</v>
      </c>
      <c r="P78" s="203">
        <f>ROUND(N78*O78,0)</f>
        <v>0</v>
      </c>
      <c r="Q78" s="270"/>
      <c r="R78" s="320"/>
      <c r="S78" s="78">
        <f>T72</f>
        <v>0</v>
      </c>
      <c r="T78" s="203">
        <f>ROUND(R78*S78,0)</f>
        <v>0</v>
      </c>
      <c r="U78" s="270"/>
      <c r="V78" s="93"/>
      <c r="W78" s="78">
        <f>X72</f>
        <v>0</v>
      </c>
      <c r="X78" s="78">
        <f>ROUND(V78*W78,0)</f>
        <v>0</v>
      </c>
      <c r="Y78" s="136">
        <f>H78+L78+P78+T78+X78</f>
        <v>0</v>
      </c>
    </row>
    <row r="79" spans="1:26" outlineLevel="1" x14ac:dyDescent="0.2">
      <c r="A79" s="75"/>
      <c r="B79" s="459" t="s">
        <v>439</v>
      </c>
      <c r="C79" s="168"/>
      <c r="D79" s="267"/>
      <c r="E79" s="270"/>
      <c r="F79" s="272"/>
      <c r="G79" s="78">
        <f>H72</f>
        <v>0</v>
      </c>
      <c r="H79" s="371">
        <f t="shared" ref="H79:H91" si="50">ROUND(F79*G79,0)</f>
        <v>0</v>
      </c>
      <c r="I79" s="270"/>
      <c r="J79" s="272"/>
      <c r="K79" s="78">
        <f>L72</f>
        <v>0</v>
      </c>
      <c r="L79" s="203">
        <f>ROUND(J79*K79,0)</f>
        <v>0</v>
      </c>
      <c r="M79" s="270"/>
      <c r="N79" s="320"/>
      <c r="O79" s="78">
        <f>P72</f>
        <v>0</v>
      </c>
      <c r="P79" s="203">
        <f t="shared" ref="P79:P91" si="51">ROUND(N79*O79,0)</f>
        <v>0</v>
      </c>
      <c r="Q79" s="270"/>
      <c r="R79" s="320"/>
      <c r="S79" s="78">
        <f>T72</f>
        <v>0</v>
      </c>
      <c r="T79" s="203">
        <f t="shared" ref="T79:T91" si="52">ROUND(R79*S79,0)</f>
        <v>0</v>
      </c>
      <c r="U79" s="270"/>
      <c r="V79" s="93"/>
      <c r="W79" s="78">
        <f>X72</f>
        <v>0</v>
      </c>
      <c r="X79" s="78">
        <f t="shared" ref="X79:X91" si="53">ROUND(V79*W79,0)</f>
        <v>0</v>
      </c>
      <c r="Y79" s="136">
        <f t="shared" ref="Y79:Y91" si="54">H79+L79+P79+T79+X79</f>
        <v>0</v>
      </c>
    </row>
    <row r="80" spans="1:26" outlineLevel="1" x14ac:dyDescent="0.2">
      <c r="A80" s="75"/>
      <c r="B80" s="459" t="s">
        <v>439</v>
      </c>
      <c r="C80" s="168"/>
      <c r="D80" s="267"/>
      <c r="E80" s="270"/>
      <c r="F80" s="272"/>
      <c r="G80" s="274">
        <f>H30</f>
        <v>0</v>
      </c>
      <c r="H80" s="371">
        <f t="shared" si="50"/>
        <v>0</v>
      </c>
      <c r="I80" s="270"/>
      <c r="J80" s="272"/>
      <c r="K80" s="274">
        <f>L30</f>
        <v>0</v>
      </c>
      <c r="L80" s="203">
        <f>ROUND(J80*K80,0)</f>
        <v>0</v>
      </c>
      <c r="M80" s="270"/>
      <c r="N80" s="330"/>
      <c r="O80" s="274">
        <f>P30</f>
        <v>0</v>
      </c>
      <c r="P80" s="203">
        <f t="shared" si="51"/>
        <v>0</v>
      </c>
      <c r="Q80" s="270"/>
      <c r="R80" s="320"/>
      <c r="S80" s="274">
        <f>T30</f>
        <v>0</v>
      </c>
      <c r="T80" s="203">
        <f t="shared" si="52"/>
        <v>0</v>
      </c>
      <c r="U80" s="270"/>
      <c r="V80" s="93"/>
      <c r="W80" s="274">
        <f>X30</f>
        <v>0</v>
      </c>
      <c r="X80" s="78">
        <f t="shared" si="53"/>
        <v>0</v>
      </c>
      <c r="Y80" s="136">
        <f t="shared" si="54"/>
        <v>0</v>
      </c>
    </row>
    <row r="81" spans="1:26" outlineLevel="1" x14ac:dyDescent="0.2">
      <c r="A81" s="75"/>
      <c r="B81" s="459" t="s">
        <v>439</v>
      </c>
      <c r="C81" s="168"/>
      <c r="D81" s="267"/>
      <c r="E81" s="270"/>
      <c r="F81" s="281"/>
      <c r="G81" s="278"/>
      <c r="H81" s="371">
        <f t="shared" si="50"/>
        <v>0</v>
      </c>
      <c r="I81" s="270"/>
      <c r="J81" s="42"/>
      <c r="K81" s="278"/>
      <c r="L81" s="203">
        <f>ROUND(J81*K81,0)</f>
        <v>0</v>
      </c>
      <c r="M81" s="270"/>
      <c r="N81" s="271"/>
      <c r="O81" s="278"/>
      <c r="P81" s="203">
        <f t="shared" si="51"/>
        <v>0</v>
      </c>
      <c r="Q81" s="270"/>
      <c r="R81" s="70"/>
      <c r="S81" s="77"/>
      <c r="T81" s="203">
        <f t="shared" si="52"/>
        <v>0</v>
      </c>
      <c r="U81" s="270"/>
      <c r="V81" s="70"/>
      <c r="W81" s="77"/>
      <c r="X81" s="78">
        <f t="shared" si="53"/>
        <v>0</v>
      </c>
      <c r="Y81" s="136">
        <f t="shared" si="54"/>
        <v>0</v>
      </c>
    </row>
    <row r="82" spans="1:26" outlineLevel="1" x14ac:dyDescent="0.2">
      <c r="A82" s="75"/>
      <c r="B82" s="459" t="s">
        <v>439</v>
      </c>
      <c r="C82" s="168"/>
      <c r="D82" s="267"/>
      <c r="E82" s="270"/>
      <c r="F82" s="271"/>
      <c r="G82" s="278"/>
      <c r="H82" s="371">
        <f t="shared" si="50"/>
        <v>0</v>
      </c>
      <c r="I82" s="270"/>
      <c r="J82" s="271"/>
      <c r="K82" s="278"/>
      <c r="L82" s="203">
        <f t="shared" ref="L82:L91" si="55">ROUND(J82*K82,0)</f>
        <v>0</v>
      </c>
      <c r="M82" s="270"/>
      <c r="N82" s="271"/>
      <c r="O82" s="278"/>
      <c r="P82" s="203">
        <f t="shared" si="51"/>
        <v>0</v>
      </c>
      <c r="Q82" s="270"/>
      <c r="R82" s="70"/>
      <c r="S82" s="77"/>
      <c r="T82" s="203">
        <f t="shared" si="52"/>
        <v>0</v>
      </c>
      <c r="U82" s="270"/>
      <c r="V82" s="70"/>
      <c r="W82" s="77"/>
      <c r="X82" s="78">
        <f t="shared" si="53"/>
        <v>0</v>
      </c>
      <c r="Y82" s="136">
        <f t="shared" si="54"/>
        <v>0</v>
      </c>
    </row>
    <row r="83" spans="1:26" outlineLevel="1" x14ac:dyDescent="0.2">
      <c r="A83" s="75"/>
      <c r="B83" s="459" t="s">
        <v>439</v>
      </c>
      <c r="C83" s="168"/>
      <c r="D83" s="267"/>
      <c r="E83" s="270"/>
      <c r="F83" s="271"/>
      <c r="G83" s="278"/>
      <c r="H83" s="371">
        <f t="shared" si="50"/>
        <v>0</v>
      </c>
      <c r="I83" s="270"/>
      <c r="J83" s="271"/>
      <c r="K83" s="278"/>
      <c r="L83" s="203">
        <f>ROUND(J83*K83,0)</f>
        <v>0</v>
      </c>
      <c r="M83" s="270"/>
      <c r="N83" s="271"/>
      <c r="O83" s="278"/>
      <c r="P83" s="203">
        <f t="shared" si="51"/>
        <v>0</v>
      </c>
      <c r="Q83" s="270"/>
      <c r="R83" s="70"/>
      <c r="S83" s="77"/>
      <c r="T83" s="203">
        <f t="shared" si="52"/>
        <v>0</v>
      </c>
      <c r="U83" s="270"/>
      <c r="V83" s="70"/>
      <c r="W83" s="77"/>
      <c r="X83" s="78">
        <f t="shared" si="53"/>
        <v>0</v>
      </c>
      <c r="Y83" s="136">
        <f t="shared" si="54"/>
        <v>0</v>
      </c>
    </row>
    <row r="84" spans="1:26" outlineLevel="1" x14ac:dyDescent="0.2">
      <c r="A84" s="75"/>
      <c r="B84" s="459" t="s">
        <v>439</v>
      </c>
      <c r="C84" s="168"/>
      <c r="D84" s="267"/>
      <c r="E84" s="270"/>
      <c r="F84" s="42"/>
      <c r="G84" s="278"/>
      <c r="H84" s="371">
        <f t="shared" si="50"/>
        <v>0</v>
      </c>
      <c r="I84" s="270"/>
      <c r="J84" s="42"/>
      <c r="K84" s="278"/>
      <c r="L84" s="203">
        <f t="shared" si="55"/>
        <v>0</v>
      </c>
      <c r="M84" s="270"/>
      <c r="N84" s="42"/>
      <c r="O84" s="278"/>
      <c r="P84" s="203">
        <f t="shared" si="51"/>
        <v>0</v>
      </c>
      <c r="Q84" s="270"/>
      <c r="R84" s="72"/>
      <c r="S84" s="77"/>
      <c r="T84" s="203">
        <f t="shared" si="52"/>
        <v>0</v>
      </c>
      <c r="U84" s="270"/>
      <c r="V84" s="72"/>
      <c r="W84" s="77"/>
      <c r="X84" s="78">
        <f t="shared" si="53"/>
        <v>0</v>
      </c>
      <c r="Y84" s="136">
        <f t="shared" si="54"/>
        <v>0</v>
      </c>
    </row>
    <row r="85" spans="1:26" outlineLevel="1" x14ac:dyDescent="0.2">
      <c r="A85" s="75"/>
      <c r="B85" s="459" t="s">
        <v>439</v>
      </c>
      <c r="C85" s="168"/>
      <c r="D85" s="267"/>
      <c r="E85" s="270"/>
      <c r="F85" s="43"/>
      <c r="G85" s="279"/>
      <c r="H85" s="371">
        <f t="shared" si="50"/>
        <v>0</v>
      </c>
      <c r="I85" s="270"/>
      <c r="J85" s="43"/>
      <c r="K85" s="279"/>
      <c r="L85" s="203">
        <f t="shared" si="55"/>
        <v>0</v>
      </c>
      <c r="M85" s="270"/>
      <c r="N85" s="43"/>
      <c r="O85" s="278"/>
      <c r="P85" s="203">
        <f t="shared" si="51"/>
        <v>0</v>
      </c>
      <c r="Q85" s="270"/>
      <c r="R85" s="71"/>
      <c r="S85" s="73"/>
      <c r="T85" s="203">
        <f t="shared" si="52"/>
        <v>0</v>
      </c>
      <c r="U85" s="270"/>
      <c r="V85" s="71"/>
      <c r="W85" s="73"/>
      <c r="X85" s="78">
        <f t="shared" si="53"/>
        <v>0</v>
      </c>
      <c r="Y85" s="136">
        <f t="shared" si="54"/>
        <v>0</v>
      </c>
    </row>
    <row r="86" spans="1:26" outlineLevel="1" x14ac:dyDescent="0.2">
      <c r="A86" s="75"/>
      <c r="B86" s="459" t="s">
        <v>439</v>
      </c>
      <c r="C86" s="168"/>
      <c r="D86" s="267"/>
      <c r="E86" s="270"/>
      <c r="F86" s="43"/>
      <c r="G86" s="279"/>
      <c r="H86" s="371">
        <f t="shared" si="50"/>
        <v>0</v>
      </c>
      <c r="I86" s="270"/>
      <c r="J86" s="43"/>
      <c r="K86" s="279"/>
      <c r="L86" s="203">
        <f t="shared" si="55"/>
        <v>0</v>
      </c>
      <c r="M86" s="270"/>
      <c r="N86" s="43"/>
      <c r="O86" s="278"/>
      <c r="P86" s="203">
        <f t="shared" si="51"/>
        <v>0</v>
      </c>
      <c r="Q86" s="270"/>
      <c r="R86" s="71"/>
      <c r="S86" s="73"/>
      <c r="T86" s="203">
        <f t="shared" si="52"/>
        <v>0</v>
      </c>
      <c r="U86" s="270"/>
      <c r="V86" s="71"/>
      <c r="W86" s="73"/>
      <c r="X86" s="78">
        <f t="shared" si="53"/>
        <v>0</v>
      </c>
      <c r="Y86" s="136">
        <f t="shared" si="54"/>
        <v>0</v>
      </c>
    </row>
    <row r="87" spans="1:26" outlineLevel="1" x14ac:dyDescent="0.2">
      <c r="A87" s="75"/>
      <c r="B87" s="459" t="s">
        <v>439</v>
      </c>
      <c r="C87" s="168"/>
      <c r="D87" s="267"/>
      <c r="E87" s="270"/>
      <c r="F87" s="43"/>
      <c r="G87" s="278"/>
      <c r="H87" s="371">
        <f t="shared" si="50"/>
        <v>0</v>
      </c>
      <c r="I87" s="270"/>
      <c r="J87" s="43"/>
      <c r="K87" s="278"/>
      <c r="L87" s="203">
        <f t="shared" si="55"/>
        <v>0</v>
      </c>
      <c r="M87" s="270"/>
      <c r="N87" s="43"/>
      <c r="O87" s="278"/>
      <c r="P87" s="203">
        <f t="shared" si="51"/>
        <v>0</v>
      </c>
      <c r="Q87" s="270"/>
      <c r="R87" s="71"/>
      <c r="S87" s="77"/>
      <c r="T87" s="203">
        <f t="shared" si="52"/>
        <v>0</v>
      </c>
      <c r="U87" s="270"/>
      <c r="V87" s="71"/>
      <c r="W87" s="77"/>
      <c r="X87" s="78">
        <f t="shared" si="53"/>
        <v>0</v>
      </c>
      <c r="Y87" s="136">
        <f t="shared" si="54"/>
        <v>0</v>
      </c>
    </row>
    <row r="88" spans="1:26" outlineLevel="1" x14ac:dyDescent="0.2">
      <c r="A88" s="75"/>
      <c r="B88" s="459" t="s">
        <v>439</v>
      </c>
      <c r="C88" s="168"/>
      <c r="D88" s="267"/>
      <c r="E88" s="270"/>
      <c r="F88" s="43"/>
      <c r="G88" s="278"/>
      <c r="H88" s="371">
        <f t="shared" si="50"/>
        <v>0</v>
      </c>
      <c r="I88" s="270"/>
      <c r="J88" s="43"/>
      <c r="K88" s="278"/>
      <c r="L88" s="203">
        <f t="shared" si="55"/>
        <v>0</v>
      </c>
      <c r="M88" s="270"/>
      <c r="N88" s="43"/>
      <c r="O88" s="278"/>
      <c r="P88" s="203">
        <f t="shared" si="51"/>
        <v>0</v>
      </c>
      <c r="Q88" s="270"/>
      <c r="R88" s="71"/>
      <c r="S88" s="77"/>
      <c r="T88" s="203">
        <f t="shared" si="52"/>
        <v>0</v>
      </c>
      <c r="U88" s="270"/>
      <c r="V88" s="71"/>
      <c r="W88" s="77"/>
      <c r="X88" s="78">
        <f t="shared" si="53"/>
        <v>0</v>
      </c>
      <c r="Y88" s="136">
        <f t="shared" si="54"/>
        <v>0</v>
      </c>
    </row>
    <row r="89" spans="1:26" outlineLevel="1" x14ac:dyDescent="0.2">
      <c r="A89" s="75"/>
      <c r="B89" s="459" t="s">
        <v>439</v>
      </c>
      <c r="C89" s="168"/>
      <c r="D89" s="267"/>
      <c r="E89" s="270"/>
      <c r="F89" s="43"/>
      <c r="G89" s="278"/>
      <c r="H89" s="371">
        <f t="shared" si="50"/>
        <v>0</v>
      </c>
      <c r="I89" s="270"/>
      <c r="J89" s="43"/>
      <c r="K89" s="278"/>
      <c r="L89" s="203">
        <f t="shared" si="55"/>
        <v>0</v>
      </c>
      <c r="M89" s="270"/>
      <c r="N89" s="43"/>
      <c r="O89" s="77"/>
      <c r="P89" s="203">
        <f t="shared" si="51"/>
        <v>0</v>
      </c>
      <c r="Q89" s="270"/>
      <c r="R89" s="71"/>
      <c r="S89" s="77"/>
      <c r="T89" s="203">
        <f t="shared" si="52"/>
        <v>0</v>
      </c>
      <c r="U89" s="270"/>
      <c r="V89" s="71"/>
      <c r="W89" s="77"/>
      <c r="X89" s="78">
        <f t="shared" si="53"/>
        <v>0</v>
      </c>
      <c r="Y89" s="136">
        <f t="shared" si="54"/>
        <v>0</v>
      </c>
    </row>
    <row r="90" spans="1:26" outlineLevel="1" x14ac:dyDescent="0.2">
      <c r="A90" s="75"/>
      <c r="B90" s="459" t="s">
        <v>439</v>
      </c>
      <c r="C90" s="168"/>
      <c r="D90" s="267"/>
      <c r="E90" s="270"/>
      <c r="F90" s="329"/>
      <c r="G90" s="278"/>
      <c r="H90" s="371">
        <f t="shared" si="50"/>
        <v>0</v>
      </c>
      <c r="I90" s="270"/>
      <c r="J90" s="43"/>
      <c r="K90" s="280">
        <f>ROUND(G90*(100%+$M$4),0)</f>
        <v>0</v>
      </c>
      <c r="L90" s="203">
        <f t="shared" si="55"/>
        <v>0</v>
      </c>
      <c r="M90" s="270"/>
      <c r="N90" s="43"/>
      <c r="O90" s="78">
        <f>ROUND(K90*(100%+$M$4),0)</f>
        <v>0</v>
      </c>
      <c r="P90" s="203">
        <f t="shared" si="51"/>
        <v>0</v>
      </c>
      <c r="Q90" s="270"/>
      <c r="R90" s="71"/>
      <c r="S90" s="78">
        <f>ROUND(O90*(100%+$M$4),0)</f>
        <v>0</v>
      </c>
      <c r="T90" s="203">
        <f t="shared" si="52"/>
        <v>0</v>
      </c>
      <c r="U90" s="270"/>
      <c r="V90" s="71"/>
      <c r="W90" s="78">
        <f>ROUND(S90*(100%+$M$4),0)</f>
        <v>0</v>
      </c>
      <c r="X90" s="78">
        <f t="shared" si="53"/>
        <v>0</v>
      </c>
      <c r="Y90" s="136">
        <f t="shared" si="54"/>
        <v>0</v>
      </c>
    </row>
    <row r="91" spans="1:26" outlineLevel="1" x14ac:dyDescent="0.2">
      <c r="A91" s="75"/>
      <c r="B91" s="459" t="s">
        <v>439</v>
      </c>
      <c r="C91" s="168"/>
      <c r="D91" s="267"/>
      <c r="E91" s="270"/>
      <c r="F91" s="271"/>
      <c r="G91" s="279"/>
      <c r="H91" s="371">
        <f t="shared" si="50"/>
        <v>0</v>
      </c>
      <c r="I91" s="270"/>
      <c r="J91" s="271"/>
      <c r="K91" s="78">
        <f>ROUND(G91*(100%+$M$4),0)</f>
        <v>0</v>
      </c>
      <c r="L91" s="203">
        <f t="shared" si="55"/>
        <v>0</v>
      </c>
      <c r="M91" s="270"/>
      <c r="N91" s="271"/>
      <c r="O91" s="78">
        <f>ROUND(K91*(100%+$M$4),0)</f>
        <v>0</v>
      </c>
      <c r="P91" s="203">
        <f t="shared" si="51"/>
        <v>0</v>
      </c>
      <c r="Q91" s="270"/>
      <c r="R91" s="70"/>
      <c r="S91" s="78">
        <f>ROUND(O91*(100%+$M$4),0)</f>
        <v>0</v>
      </c>
      <c r="T91" s="203">
        <f t="shared" si="52"/>
        <v>0</v>
      </c>
      <c r="U91" s="270"/>
      <c r="V91" s="70"/>
      <c r="W91" s="78">
        <f>ROUND(S91*(100%+$M$4),0)</f>
        <v>0</v>
      </c>
      <c r="X91" s="78">
        <f t="shared" si="53"/>
        <v>0</v>
      </c>
      <c r="Y91" s="136">
        <f t="shared" si="54"/>
        <v>0</v>
      </c>
    </row>
    <row r="92" spans="1:26" outlineLevel="1" x14ac:dyDescent="0.2">
      <c r="A92" s="84"/>
      <c r="B92" s="458"/>
      <c r="C92" s="171"/>
      <c r="D92" s="273"/>
      <c r="E92" s="286"/>
      <c r="F92" s="287"/>
      <c r="G92" s="288"/>
      <c r="H92" s="378"/>
      <c r="I92" s="162"/>
      <c r="J92" s="287"/>
      <c r="K92" s="86"/>
      <c r="L92" s="250"/>
      <c r="M92" s="162"/>
      <c r="N92" s="287"/>
      <c r="O92" s="86"/>
      <c r="P92" s="250"/>
      <c r="Q92" s="162"/>
      <c r="R92" s="85"/>
      <c r="S92" s="86"/>
      <c r="T92" s="250"/>
      <c r="U92" s="162"/>
      <c r="V92" s="85"/>
      <c r="W92" s="86"/>
      <c r="X92" s="86"/>
      <c r="Y92" s="142"/>
    </row>
    <row r="93" spans="1:26" s="3" customFormat="1" ht="13.5" thickBot="1" x14ac:dyDescent="0.25">
      <c r="A93" s="44" t="s">
        <v>86</v>
      </c>
      <c r="B93" s="44"/>
      <c r="C93" s="173"/>
      <c r="D93" s="174"/>
      <c r="E93" s="275"/>
      <c r="F93" s="276"/>
      <c r="G93" s="277"/>
      <c r="H93" s="379">
        <f>SUM(H77:H92)</f>
        <v>0</v>
      </c>
      <c r="I93" s="283"/>
      <c r="J93" s="276"/>
      <c r="K93" s="277"/>
      <c r="L93" s="284">
        <f>SUM(L77:L92)</f>
        <v>0</v>
      </c>
      <c r="M93" s="275"/>
      <c r="N93" s="276"/>
      <c r="O93" s="277"/>
      <c r="P93" s="284">
        <f>SUM(P77:P92)</f>
        <v>0</v>
      </c>
      <c r="Q93" s="275"/>
      <c r="R93" s="276"/>
      <c r="S93" s="277"/>
      <c r="T93" s="284">
        <f>SUM(T77:T92)</f>
        <v>0</v>
      </c>
      <c r="U93" s="275"/>
      <c r="V93" s="276"/>
      <c r="W93" s="277"/>
      <c r="X93" s="282">
        <f>SUM(X77:X92)</f>
        <v>0</v>
      </c>
      <c r="Y93" s="285">
        <f>SUM(Y77:Y92)</f>
        <v>0</v>
      </c>
      <c r="Z93" t="str">
        <f>IF(SUM(H93,L93,P93,T93,X93)=Y93,"Ties", "ERROR")</f>
        <v>Ties</v>
      </c>
    </row>
    <row r="94" spans="1:26" s="319" customFormat="1" ht="13.5" thickBot="1" x14ac:dyDescent="0.25">
      <c r="A94" s="315"/>
      <c r="B94" s="315"/>
      <c r="C94" s="316"/>
      <c r="D94" s="316"/>
      <c r="E94" s="317"/>
      <c r="F94" s="316"/>
      <c r="G94" s="316"/>
      <c r="H94" s="376"/>
      <c r="I94" s="317"/>
      <c r="J94" s="316"/>
      <c r="K94" s="316"/>
      <c r="L94" s="318"/>
      <c r="M94" s="317"/>
      <c r="N94" s="316"/>
      <c r="O94" s="316"/>
      <c r="P94" s="318"/>
      <c r="Q94" s="317"/>
      <c r="R94" s="316"/>
      <c r="S94" s="316"/>
      <c r="T94" s="318"/>
      <c r="U94" s="317"/>
      <c r="V94" s="316"/>
      <c r="W94" s="316"/>
      <c r="X94" s="318"/>
      <c r="Y94" s="318"/>
      <c r="Z94"/>
    </row>
    <row r="95" spans="1:26" s="1" customFormat="1" outlineLevel="1" x14ac:dyDescent="0.2">
      <c r="A95" s="41" t="s">
        <v>158</v>
      </c>
      <c r="B95" s="41"/>
      <c r="C95" s="40"/>
      <c r="D95" s="40"/>
      <c r="E95" s="29"/>
      <c r="F95" s="30"/>
      <c r="G95" s="31"/>
      <c r="H95" s="367"/>
      <c r="I95" s="29"/>
      <c r="J95" s="30"/>
      <c r="K95" s="31"/>
      <c r="L95" s="32"/>
      <c r="M95" s="29"/>
      <c r="N95" s="30"/>
      <c r="O95" s="31"/>
      <c r="P95" s="32"/>
      <c r="Q95" s="29"/>
      <c r="R95" s="30"/>
      <c r="S95" s="31"/>
      <c r="T95" s="32"/>
      <c r="U95" s="29"/>
      <c r="V95" s="30"/>
      <c r="W95" s="31"/>
      <c r="X95" s="32"/>
      <c r="Y95" s="32"/>
      <c r="Z95"/>
    </row>
    <row r="96" spans="1:26" s="12" customFormat="1" outlineLevel="1" x14ac:dyDescent="0.2">
      <c r="A96" s="89"/>
      <c r="B96" s="328"/>
      <c r="C96" s="164"/>
      <c r="D96" s="165"/>
      <c r="E96" s="159"/>
      <c r="F96" s="90"/>
      <c r="G96" s="91"/>
      <c r="H96" s="377"/>
      <c r="I96" s="159"/>
      <c r="J96" s="90"/>
      <c r="K96" s="91"/>
      <c r="L96" s="249"/>
      <c r="M96" s="159"/>
      <c r="N96" s="90"/>
      <c r="O96" s="91"/>
      <c r="P96" s="249"/>
      <c r="Q96" s="159"/>
      <c r="R96" s="90"/>
      <c r="S96" s="91"/>
      <c r="T96" s="249"/>
      <c r="U96" s="159"/>
      <c r="V96" s="90"/>
      <c r="W96" s="91"/>
      <c r="X96" s="91"/>
      <c r="Y96" s="141"/>
      <c r="Z96"/>
    </row>
    <row r="97" spans="1:26" outlineLevel="1" x14ac:dyDescent="0.2">
      <c r="A97" s="75"/>
      <c r="B97" s="76" t="s">
        <v>156</v>
      </c>
      <c r="C97" s="168"/>
      <c r="D97" s="169"/>
      <c r="E97" s="270" t="s">
        <v>148</v>
      </c>
      <c r="F97" s="70">
        <v>1</v>
      </c>
      <c r="G97" s="77">
        <f>'4. Travel'!M20</f>
        <v>0</v>
      </c>
      <c r="H97" s="371">
        <f>ROUND(F97*G97,0)</f>
        <v>0</v>
      </c>
      <c r="I97" s="270" t="s">
        <v>148</v>
      </c>
      <c r="J97" s="70">
        <v>1</v>
      </c>
      <c r="K97" s="78">
        <f>ROUND('4. Travel'!M24*(100%+$M$4),0)</f>
        <v>0</v>
      </c>
      <c r="L97" s="203">
        <f>ROUND(J97*K97,0)</f>
        <v>0</v>
      </c>
      <c r="M97" s="270" t="s">
        <v>148</v>
      </c>
      <c r="N97" s="70">
        <v>1</v>
      </c>
      <c r="O97" s="78">
        <f>ROUND('4. Travel'!M28*(100%+$M$4),0)</f>
        <v>0</v>
      </c>
      <c r="P97" s="203">
        <f>ROUND(N97*O97,0)</f>
        <v>0</v>
      </c>
      <c r="Q97" s="270" t="s">
        <v>148</v>
      </c>
      <c r="R97" s="70">
        <v>1</v>
      </c>
      <c r="S97" s="78">
        <f>ROUND('4. Travel'!M32*(100%+$M$4),0)</f>
        <v>0</v>
      </c>
      <c r="T97" s="203">
        <f>ROUND(R97*S97,0)</f>
        <v>0</v>
      </c>
      <c r="U97" s="270" t="s">
        <v>148</v>
      </c>
      <c r="V97" s="70">
        <v>1</v>
      </c>
      <c r="W97" s="78">
        <f>ROUND('4. Travel'!M36*(100%+$M$4),0)</f>
        <v>0</v>
      </c>
      <c r="X97" s="78">
        <f>ROUND(V97*W97,0)</f>
        <v>0</v>
      </c>
      <c r="Y97" s="136">
        <f>H97+L97+P97+T97+X97</f>
        <v>0</v>
      </c>
    </row>
    <row r="98" spans="1:26" outlineLevel="1" x14ac:dyDescent="0.2">
      <c r="A98" s="75"/>
      <c r="B98" s="76" t="s">
        <v>157</v>
      </c>
      <c r="C98" s="168"/>
      <c r="D98" s="169"/>
      <c r="E98" s="270" t="s">
        <v>148</v>
      </c>
      <c r="F98" s="70">
        <v>1</v>
      </c>
      <c r="G98" s="77">
        <f>'4. Travel'!M44</f>
        <v>0</v>
      </c>
      <c r="H98" s="371">
        <f>ROUND(F98*G98,0)</f>
        <v>0</v>
      </c>
      <c r="I98" s="270" t="s">
        <v>148</v>
      </c>
      <c r="J98" s="70">
        <v>1</v>
      </c>
      <c r="K98" s="78">
        <f>ROUND('4. Travel'!M48*(100%+$M$4),0)</f>
        <v>0</v>
      </c>
      <c r="L98" s="203">
        <f>ROUND(J98*K98,0)</f>
        <v>0</v>
      </c>
      <c r="M98" s="270" t="s">
        <v>148</v>
      </c>
      <c r="N98" s="70">
        <v>1</v>
      </c>
      <c r="O98" s="78">
        <f>ROUND('4. Travel'!M52*(100%+$M$4),0)</f>
        <v>0</v>
      </c>
      <c r="P98" s="203">
        <f>ROUND(N98*O98,0)</f>
        <v>0</v>
      </c>
      <c r="Q98" s="270" t="s">
        <v>148</v>
      </c>
      <c r="R98" s="70">
        <v>1</v>
      </c>
      <c r="S98" s="78">
        <f>ROUND('4. Travel'!M56*(100%+$M$4),0)</f>
        <v>0</v>
      </c>
      <c r="T98" s="203">
        <f>ROUND(R98*S98,0)</f>
        <v>0</v>
      </c>
      <c r="U98" s="270" t="s">
        <v>148</v>
      </c>
      <c r="V98" s="70">
        <v>1</v>
      </c>
      <c r="W98" s="78">
        <f>ROUND('4. Travel'!M60*(100%+$M$4),0)</f>
        <v>0</v>
      </c>
      <c r="X98" s="78">
        <f>ROUND(V98*W98,0)</f>
        <v>0</v>
      </c>
      <c r="Y98" s="136">
        <f>H98+L98+P98+T98+X98</f>
        <v>0</v>
      </c>
    </row>
    <row r="99" spans="1:26" outlineLevel="1" x14ac:dyDescent="0.2">
      <c r="A99" s="84"/>
      <c r="B99" s="84"/>
      <c r="C99" s="171"/>
      <c r="D99" s="172"/>
      <c r="E99" s="162"/>
      <c r="F99" s="85"/>
      <c r="G99" s="86"/>
      <c r="H99" s="378"/>
      <c r="I99" s="162"/>
      <c r="J99" s="85"/>
      <c r="K99" s="86"/>
      <c r="L99" s="250"/>
      <c r="M99" s="162"/>
      <c r="N99" s="85"/>
      <c r="O99" s="86"/>
      <c r="P99" s="250"/>
      <c r="Q99" s="162"/>
      <c r="R99" s="85"/>
      <c r="S99" s="86"/>
      <c r="T99" s="250"/>
      <c r="U99" s="162"/>
      <c r="V99" s="85"/>
      <c r="W99" s="86"/>
      <c r="X99" s="86"/>
      <c r="Y99" s="142"/>
    </row>
    <row r="100" spans="1:26" s="3" customFormat="1" ht="13.5" thickBot="1" x14ac:dyDescent="0.25">
      <c r="A100" s="44" t="s">
        <v>87</v>
      </c>
      <c r="B100" s="44"/>
      <c r="C100" s="173"/>
      <c r="D100" s="174"/>
      <c r="E100" s="163"/>
      <c r="F100" s="45"/>
      <c r="G100" s="46"/>
      <c r="H100" s="375">
        <f>SUM(H95:H99)</f>
        <v>0</v>
      </c>
      <c r="I100" s="163"/>
      <c r="J100" s="45"/>
      <c r="K100" s="46"/>
      <c r="L100" s="251">
        <f>SUM(L95:L99)</f>
        <v>0</v>
      </c>
      <c r="M100" s="163"/>
      <c r="N100" s="45"/>
      <c r="O100" s="46"/>
      <c r="P100" s="251">
        <f>SUM(P95:P99)</f>
        <v>0</v>
      </c>
      <c r="Q100" s="163"/>
      <c r="R100" s="45"/>
      <c r="S100" s="46"/>
      <c r="T100" s="251">
        <f>SUM(T95:T99)</f>
        <v>0</v>
      </c>
      <c r="U100" s="163"/>
      <c r="V100" s="45"/>
      <c r="W100" s="46"/>
      <c r="X100" s="47">
        <f>SUM(X95:X99)</f>
        <v>0</v>
      </c>
      <c r="Y100" s="140">
        <f>SUM(Y95:Y99)</f>
        <v>0</v>
      </c>
      <c r="Z100" t="str">
        <f>IF(SUM(H100,L100,P100,T100,X100)=Y100,"Ties", "ERROR")</f>
        <v>Ties</v>
      </c>
    </row>
    <row r="101" spans="1:26" s="23" customFormat="1" ht="13.5" thickBot="1" x14ac:dyDescent="0.25">
      <c r="A101" s="24"/>
      <c r="B101" s="24"/>
      <c r="C101" s="35"/>
      <c r="D101" s="35"/>
      <c r="E101" s="33"/>
      <c r="F101" s="34"/>
      <c r="G101" s="36"/>
      <c r="H101" s="380"/>
      <c r="I101" s="33"/>
      <c r="J101" s="34"/>
      <c r="K101" s="36"/>
      <c r="L101" s="312"/>
      <c r="M101" s="33"/>
      <c r="N101" s="34"/>
      <c r="O101" s="36"/>
      <c r="P101" s="312"/>
      <c r="Q101" s="33"/>
      <c r="R101" s="34"/>
      <c r="S101" s="36"/>
      <c r="T101" s="312"/>
      <c r="U101" s="33"/>
      <c r="V101" s="34"/>
      <c r="W101" s="36"/>
      <c r="X101" s="312"/>
      <c r="Y101" s="312"/>
      <c r="Z101"/>
    </row>
    <row r="102" spans="1:26" s="1" customFormat="1" outlineLevel="1" x14ac:dyDescent="0.2">
      <c r="A102" s="41" t="s">
        <v>37</v>
      </c>
      <c r="B102" s="41"/>
      <c r="C102" s="40"/>
      <c r="D102" s="40"/>
      <c r="E102" s="29"/>
      <c r="F102" s="30"/>
      <c r="G102" s="31"/>
      <c r="H102" s="367"/>
      <c r="I102" s="29"/>
      <c r="J102" s="30"/>
      <c r="K102" s="31"/>
      <c r="L102" s="32"/>
      <c r="M102" s="29"/>
      <c r="N102" s="30"/>
      <c r="O102" s="31"/>
      <c r="P102" s="32"/>
      <c r="Q102" s="29"/>
      <c r="R102" s="30"/>
      <c r="S102" s="31"/>
      <c r="T102" s="32"/>
      <c r="U102" s="29"/>
      <c r="V102" s="30"/>
      <c r="W102" s="31"/>
      <c r="X102" s="32"/>
      <c r="Y102" s="32"/>
      <c r="Z102"/>
    </row>
    <row r="103" spans="1:26" s="12" customFormat="1" outlineLevel="1" x14ac:dyDescent="0.2">
      <c r="A103" s="89"/>
      <c r="B103" s="89"/>
      <c r="C103" s="164"/>
      <c r="D103" s="165"/>
      <c r="E103" s="159"/>
      <c r="F103" s="90"/>
      <c r="G103" s="91"/>
      <c r="H103" s="377"/>
      <c r="I103" s="92"/>
      <c r="J103" s="90"/>
      <c r="K103" s="91"/>
      <c r="L103" s="249"/>
      <c r="M103" s="159"/>
      <c r="N103" s="90"/>
      <c r="O103" s="91"/>
      <c r="P103" s="249"/>
      <c r="Q103" s="159"/>
      <c r="R103" s="90"/>
      <c r="S103" s="91"/>
      <c r="T103" s="249"/>
      <c r="U103" s="159"/>
      <c r="V103" s="90"/>
      <c r="W103" s="91"/>
      <c r="X103" s="303"/>
      <c r="Y103" s="141"/>
      <c r="Z103"/>
    </row>
    <row r="104" spans="1:26" s="6" customFormat="1" outlineLevel="1" x14ac:dyDescent="0.2">
      <c r="A104" s="67" t="s">
        <v>109</v>
      </c>
      <c r="B104" s="80"/>
      <c r="C104" s="170"/>
      <c r="D104" s="169"/>
      <c r="E104" s="299"/>
      <c r="F104" s="300"/>
      <c r="G104" s="301"/>
      <c r="H104" s="370"/>
      <c r="I104" s="79"/>
      <c r="J104" s="70"/>
      <c r="K104" s="77"/>
      <c r="L104" s="260"/>
      <c r="M104" s="161"/>
      <c r="N104" s="70"/>
      <c r="O104" s="77"/>
      <c r="P104" s="260"/>
      <c r="Q104" s="161"/>
      <c r="R104" s="70"/>
      <c r="S104" s="77"/>
      <c r="T104" s="260"/>
      <c r="U104" s="161"/>
      <c r="V104" s="70"/>
      <c r="W104" s="77"/>
      <c r="X104" s="304"/>
      <c r="Y104" s="135"/>
      <c r="Z104"/>
    </row>
    <row r="105" spans="1:26" s="6" customFormat="1" outlineLevel="1" x14ac:dyDescent="0.2">
      <c r="A105" s="94"/>
      <c r="B105" s="460" t="s">
        <v>440</v>
      </c>
      <c r="C105" s="189"/>
      <c r="D105" s="267"/>
      <c r="E105" s="270"/>
      <c r="F105" s="271"/>
      <c r="G105" s="278"/>
      <c r="H105" s="371">
        <f>ROUND(F105*G105,0)</f>
        <v>0</v>
      </c>
      <c r="I105" s="307"/>
      <c r="J105" s="70"/>
      <c r="K105" s="77"/>
      <c r="L105" s="203">
        <f>ROUND(J105*K105,0)</f>
        <v>0</v>
      </c>
      <c r="M105" s="270"/>
      <c r="N105" s="70"/>
      <c r="O105" s="77"/>
      <c r="P105" s="203">
        <f>ROUND(N105*O105,0)</f>
        <v>0</v>
      </c>
      <c r="Q105" s="270"/>
      <c r="R105" s="70"/>
      <c r="S105" s="77"/>
      <c r="T105" s="203">
        <f>ROUND(R105*S105,0)</f>
        <v>0</v>
      </c>
      <c r="U105" s="270"/>
      <c r="V105" s="70"/>
      <c r="W105" s="77"/>
      <c r="X105" s="305">
        <f>ROUND(V105*W105,0)</f>
        <v>0</v>
      </c>
      <c r="Y105" s="136">
        <f>H105+L105+P105+T105+X105</f>
        <v>0</v>
      </c>
      <c r="Z105"/>
    </row>
    <row r="106" spans="1:26" s="6" customFormat="1" outlineLevel="1" x14ac:dyDescent="0.2">
      <c r="A106" s="94"/>
      <c r="B106" s="460" t="s">
        <v>440</v>
      </c>
      <c r="C106" s="189"/>
      <c r="D106" s="267"/>
      <c r="E106" s="270"/>
      <c r="F106" s="271"/>
      <c r="G106" s="278"/>
      <c r="H106" s="371">
        <f t="shared" ref="H106:H108" si="56">ROUND(F106*G106,0)</f>
        <v>0</v>
      </c>
      <c r="I106" s="307"/>
      <c r="J106" s="70"/>
      <c r="K106" s="77"/>
      <c r="L106" s="203">
        <f t="shared" ref="L106:L108" si="57">ROUND(J106*K106,0)</f>
        <v>0</v>
      </c>
      <c r="M106" s="270"/>
      <c r="N106" s="70"/>
      <c r="O106" s="77"/>
      <c r="P106" s="203">
        <f t="shared" ref="P106:P108" si="58">ROUND(N106*O106,0)</f>
        <v>0</v>
      </c>
      <c r="Q106" s="270"/>
      <c r="R106" s="70"/>
      <c r="S106" s="77"/>
      <c r="T106" s="203">
        <f t="shared" ref="T106:T108" si="59">ROUND(R106*S106,0)</f>
        <v>0</v>
      </c>
      <c r="U106" s="270"/>
      <c r="V106" s="70"/>
      <c r="W106" s="77"/>
      <c r="X106" s="305">
        <f t="shared" ref="X106:X108" si="60">ROUND(V106*W106,0)</f>
        <v>0</v>
      </c>
      <c r="Y106" s="136">
        <f>H106+L106+P106+T106+X106</f>
        <v>0</v>
      </c>
      <c r="Z106"/>
    </row>
    <row r="107" spans="1:26" s="6" customFormat="1" outlineLevel="1" x14ac:dyDescent="0.2">
      <c r="A107" s="94"/>
      <c r="B107" s="460" t="s">
        <v>440</v>
      </c>
      <c r="C107" s="189"/>
      <c r="D107" s="267"/>
      <c r="E107" s="270"/>
      <c r="F107" s="271"/>
      <c r="G107" s="278"/>
      <c r="H107" s="371">
        <f t="shared" si="56"/>
        <v>0</v>
      </c>
      <c r="I107" s="307"/>
      <c r="J107" s="70"/>
      <c r="K107" s="77"/>
      <c r="L107" s="203">
        <f t="shared" si="57"/>
        <v>0</v>
      </c>
      <c r="M107" s="270"/>
      <c r="N107" s="70"/>
      <c r="O107" s="77"/>
      <c r="P107" s="203">
        <f t="shared" si="58"/>
        <v>0</v>
      </c>
      <c r="Q107" s="270"/>
      <c r="R107" s="70"/>
      <c r="S107" s="77"/>
      <c r="T107" s="203">
        <f t="shared" si="59"/>
        <v>0</v>
      </c>
      <c r="U107" s="270"/>
      <c r="V107" s="70"/>
      <c r="W107" s="77"/>
      <c r="X107" s="305">
        <f t="shared" si="60"/>
        <v>0</v>
      </c>
      <c r="Y107" s="136">
        <f>H107+L107+P107+T107+X107</f>
        <v>0</v>
      </c>
      <c r="Z107"/>
    </row>
    <row r="108" spans="1:26" s="6" customFormat="1" outlineLevel="1" x14ac:dyDescent="0.2">
      <c r="A108" s="94"/>
      <c r="B108" s="460" t="s">
        <v>440</v>
      </c>
      <c r="C108" s="189"/>
      <c r="D108" s="267"/>
      <c r="E108" s="270"/>
      <c r="F108" s="271"/>
      <c r="G108" s="278"/>
      <c r="H108" s="371">
        <f t="shared" si="56"/>
        <v>0</v>
      </c>
      <c r="I108" s="307"/>
      <c r="J108" s="70"/>
      <c r="K108" s="77"/>
      <c r="L108" s="203">
        <f t="shared" si="57"/>
        <v>0</v>
      </c>
      <c r="M108" s="270"/>
      <c r="N108" s="70"/>
      <c r="O108" s="77"/>
      <c r="P108" s="203">
        <f t="shared" si="58"/>
        <v>0</v>
      </c>
      <c r="Q108" s="270"/>
      <c r="R108" s="70"/>
      <c r="S108" s="77"/>
      <c r="T108" s="203">
        <f t="shared" si="59"/>
        <v>0</v>
      </c>
      <c r="U108" s="270"/>
      <c r="V108" s="70"/>
      <c r="W108" s="77"/>
      <c r="X108" s="305">
        <f t="shared" si="60"/>
        <v>0</v>
      </c>
      <c r="Y108" s="136">
        <f>H108+L108+P108+T108+X108</f>
        <v>0</v>
      </c>
      <c r="Z108"/>
    </row>
    <row r="109" spans="1:26" s="6" customFormat="1" outlineLevel="1" x14ac:dyDescent="0.2">
      <c r="A109" s="81"/>
      <c r="B109" s="81"/>
      <c r="C109" s="170"/>
      <c r="D109" s="267"/>
      <c r="E109" s="51"/>
      <c r="F109" s="42"/>
      <c r="G109" s="279"/>
      <c r="H109" s="370"/>
      <c r="I109" s="74"/>
      <c r="J109" s="72"/>
      <c r="K109" s="73"/>
      <c r="L109" s="260"/>
      <c r="M109" s="160"/>
      <c r="N109" s="72"/>
      <c r="O109" s="73"/>
      <c r="P109" s="260"/>
      <c r="Q109" s="160"/>
      <c r="R109" s="72"/>
      <c r="S109" s="73"/>
      <c r="T109" s="260"/>
      <c r="U109" s="160"/>
      <c r="V109" s="72"/>
      <c r="W109" s="73"/>
      <c r="X109" s="304"/>
      <c r="Y109" s="135"/>
      <c r="Z109"/>
    </row>
    <row r="110" spans="1:26" outlineLevel="1" x14ac:dyDescent="0.2">
      <c r="A110" s="67" t="s">
        <v>441</v>
      </c>
      <c r="B110" s="80"/>
      <c r="C110" s="170"/>
      <c r="D110" s="267"/>
      <c r="E110" s="270"/>
      <c r="F110" s="271"/>
      <c r="G110" s="278"/>
      <c r="H110" s="370"/>
      <c r="I110" s="79"/>
      <c r="J110" s="70"/>
      <c r="K110" s="73"/>
      <c r="L110" s="260"/>
      <c r="M110" s="161"/>
      <c r="N110" s="70"/>
      <c r="O110" s="73"/>
      <c r="P110" s="260"/>
      <c r="Q110" s="161"/>
      <c r="R110" s="70"/>
      <c r="S110" s="73"/>
      <c r="T110" s="260"/>
      <c r="U110" s="161"/>
      <c r="V110" s="70"/>
      <c r="W110" s="73"/>
      <c r="X110" s="304"/>
      <c r="Y110" s="135"/>
    </row>
    <row r="111" spans="1:26" outlineLevel="1" x14ac:dyDescent="0.2">
      <c r="A111" s="75"/>
      <c r="B111" s="460" t="s">
        <v>442</v>
      </c>
      <c r="C111" s="189"/>
      <c r="D111" s="267"/>
      <c r="E111" s="270"/>
      <c r="F111" s="271"/>
      <c r="G111" s="278"/>
      <c r="H111" s="371">
        <f>ROUND(F111*G111,0)</f>
        <v>0</v>
      </c>
      <c r="I111" s="307"/>
      <c r="J111" s="70"/>
      <c r="K111" s="77"/>
      <c r="L111" s="203">
        <f>ROUND(J111*K111,0)</f>
        <v>0</v>
      </c>
      <c r="M111" s="270"/>
      <c r="N111" s="70"/>
      <c r="O111" s="77"/>
      <c r="P111" s="203">
        <f>ROUND(N111*O111,0)</f>
        <v>0</v>
      </c>
      <c r="Q111" s="270"/>
      <c r="R111" s="70"/>
      <c r="S111" s="77"/>
      <c r="T111" s="203">
        <f>ROUND(R111*S111,0)</f>
        <v>0</v>
      </c>
      <c r="U111" s="270"/>
      <c r="V111" s="70"/>
      <c r="W111" s="77"/>
      <c r="X111" s="305">
        <f>ROUND(V111*W111,0)</f>
        <v>0</v>
      </c>
      <c r="Y111" s="136">
        <f>H111+L111+P111+T111+X111</f>
        <v>0</v>
      </c>
    </row>
    <row r="112" spans="1:26" outlineLevel="1" x14ac:dyDescent="0.2">
      <c r="A112" s="75"/>
      <c r="B112" s="460" t="s">
        <v>442</v>
      </c>
      <c r="C112" s="189"/>
      <c r="D112" s="267"/>
      <c r="E112" s="270"/>
      <c r="F112" s="271"/>
      <c r="G112" s="278"/>
      <c r="H112" s="371">
        <f t="shared" ref="H112:H114" si="61">ROUND(F112*G112,0)</f>
        <v>0</v>
      </c>
      <c r="I112" s="307"/>
      <c r="J112" s="70"/>
      <c r="K112" s="77"/>
      <c r="L112" s="203">
        <f t="shared" ref="L112:L114" si="62">ROUND(J112*K112,0)</f>
        <v>0</v>
      </c>
      <c r="M112" s="270"/>
      <c r="N112" s="70"/>
      <c r="O112" s="77"/>
      <c r="P112" s="203">
        <f t="shared" ref="P112:P114" si="63">ROUND(N112*O112,0)</f>
        <v>0</v>
      </c>
      <c r="Q112" s="270"/>
      <c r="R112" s="70"/>
      <c r="S112" s="77"/>
      <c r="T112" s="203">
        <f t="shared" ref="T112:T114" si="64">ROUND(R112*S112,0)</f>
        <v>0</v>
      </c>
      <c r="U112" s="270"/>
      <c r="V112" s="70"/>
      <c r="W112" s="77"/>
      <c r="X112" s="305">
        <f t="shared" ref="X112:X114" si="65">ROUND(V112*W112,0)</f>
        <v>0</v>
      </c>
      <c r="Y112" s="136">
        <f>H112+L112+P112+T112+X112</f>
        <v>0</v>
      </c>
    </row>
    <row r="113" spans="1:26" outlineLevel="1" x14ac:dyDescent="0.2">
      <c r="A113" s="75"/>
      <c r="B113" s="460" t="s">
        <v>442</v>
      </c>
      <c r="C113" s="189"/>
      <c r="D113" s="267"/>
      <c r="E113" s="270"/>
      <c r="F113" s="271"/>
      <c r="G113" s="278"/>
      <c r="H113" s="371">
        <f t="shared" si="61"/>
        <v>0</v>
      </c>
      <c r="I113" s="307"/>
      <c r="J113" s="70"/>
      <c r="K113" s="77"/>
      <c r="L113" s="203">
        <f t="shared" si="62"/>
        <v>0</v>
      </c>
      <c r="M113" s="270"/>
      <c r="N113" s="70"/>
      <c r="O113" s="77"/>
      <c r="P113" s="203">
        <f t="shared" si="63"/>
        <v>0</v>
      </c>
      <c r="Q113" s="270"/>
      <c r="R113" s="70"/>
      <c r="S113" s="77"/>
      <c r="T113" s="203">
        <f t="shared" si="64"/>
        <v>0</v>
      </c>
      <c r="U113" s="270"/>
      <c r="V113" s="70"/>
      <c r="W113" s="77"/>
      <c r="X113" s="305">
        <f t="shared" si="65"/>
        <v>0</v>
      </c>
      <c r="Y113" s="136">
        <f>H113+L113+P113+T113+X113</f>
        <v>0</v>
      </c>
    </row>
    <row r="114" spans="1:26" outlineLevel="1" x14ac:dyDescent="0.2">
      <c r="A114" s="75"/>
      <c r="B114" s="460" t="s">
        <v>442</v>
      </c>
      <c r="C114" s="189"/>
      <c r="D114" s="267"/>
      <c r="E114" s="270"/>
      <c r="F114" s="271"/>
      <c r="G114" s="278"/>
      <c r="H114" s="371">
        <f t="shared" si="61"/>
        <v>0</v>
      </c>
      <c r="I114" s="307"/>
      <c r="J114" s="70"/>
      <c r="K114" s="77"/>
      <c r="L114" s="203">
        <f t="shared" si="62"/>
        <v>0</v>
      </c>
      <c r="M114" s="270"/>
      <c r="N114" s="70"/>
      <c r="O114" s="77"/>
      <c r="P114" s="203">
        <f t="shared" si="63"/>
        <v>0</v>
      </c>
      <c r="Q114" s="270"/>
      <c r="R114" s="70"/>
      <c r="S114" s="77"/>
      <c r="T114" s="203">
        <f t="shared" si="64"/>
        <v>0</v>
      </c>
      <c r="U114" s="270"/>
      <c r="V114" s="70"/>
      <c r="W114" s="77"/>
      <c r="X114" s="305">
        <f t="shared" si="65"/>
        <v>0</v>
      </c>
      <c r="Y114" s="136">
        <f>H114+L114+P114+T114+X114</f>
        <v>0</v>
      </c>
    </row>
    <row r="115" spans="1:26" outlineLevel="1" x14ac:dyDescent="0.2">
      <c r="A115" s="80"/>
      <c r="B115" s="80"/>
      <c r="C115" s="178"/>
      <c r="D115" s="298"/>
      <c r="E115" s="286"/>
      <c r="F115" s="287"/>
      <c r="G115" s="288"/>
      <c r="H115" s="378"/>
      <c r="I115" s="88"/>
      <c r="J115" s="85"/>
      <c r="K115" s="86"/>
      <c r="L115" s="250"/>
      <c r="M115" s="162"/>
      <c r="N115" s="85"/>
      <c r="O115" s="86"/>
      <c r="P115" s="250"/>
      <c r="Q115" s="162"/>
      <c r="R115" s="85"/>
      <c r="S115" s="86"/>
      <c r="T115" s="250"/>
      <c r="U115" s="162"/>
      <c r="V115" s="85"/>
      <c r="W115" s="86"/>
      <c r="X115" s="306"/>
      <c r="Y115" s="142"/>
    </row>
    <row r="116" spans="1:26" s="3" customFormat="1" ht="13.5" thickBot="1" x14ac:dyDescent="0.25">
      <c r="A116" s="44" t="s">
        <v>88</v>
      </c>
      <c r="B116" s="44"/>
      <c r="C116" s="173"/>
      <c r="D116" s="174"/>
      <c r="E116" s="275"/>
      <c r="F116" s="276"/>
      <c r="G116" s="277"/>
      <c r="H116" s="381">
        <f>SUM(H103:H115)</f>
        <v>0</v>
      </c>
      <c r="I116" s="283"/>
      <c r="J116" s="276"/>
      <c r="K116" s="277"/>
      <c r="L116" s="284">
        <f>SUM(L102:L115)</f>
        <v>0</v>
      </c>
      <c r="M116" s="275"/>
      <c r="N116" s="276"/>
      <c r="O116" s="277"/>
      <c r="P116" s="282">
        <f>SUM(P102:P115)</f>
        <v>0</v>
      </c>
      <c r="Q116" s="283"/>
      <c r="R116" s="276"/>
      <c r="S116" s="277"/>
      <c r="T116" s="282">
        <f>SUM(T102:T115)</f>
        <v>0</v>
      </c>
      <c r="U116" s="283"/>
      <c r="V116" s="276"/>
      <c r="W116" s="277"/>
      <c r="X116" s="282">
        <f>SUM(X102:X115)</f>
        <v>0</v>
      </c>
      <c r="Y116" s="285">
        <f>SUM(Y102:Y115)</f>
        <v>0</v>
      </c>
      <c r="Z116" t="str">
        <f>IF(SUM(H116,L116,P116,T116,X116)=Y116,"Ties", "ERROR")</f>
        <v>Ties</v>
      </c>
    </row>
    <row r="117" spans="1:26" s="23" customFormat="1" ht="13.5" thickBot="1" x14ac:dyDescent="0.25">
      <c r="A117" s="24"/>
      <c r="B117" s="24"/>
      <c r="C117" s="35"/>
      <c r="D117" s="35"/>
      <c r="E117" s="33"/>
      <c r="F117" s="34"/>
      <c r="G117" s="36"/>
      <c r="H117" s="380"/>
      <c r="I117" s="311"/>
      <c r="J117" s="34"/>
      <c r="K117" s="36"/>
      <c r="L117" s="312"/>
      <c r="M117" s="33"/>
      <c r="N117" s="34"/>
      <c r="O117" s="36"/>
      <c r="P117" s="312"/>
      <c r="Q117" s="33"/>
      <c r="R117" s="34"/>
      <c r="S117" s="36"/>
      <c r="T117" s="312"/>
      <c r="U117" s="33"/>
      <c r="V117" s="34"/>
      <c r="W117" s="36"/>
      <c r="X117" s="312"/>
      <c r="Y117" s="312"/>
      <c r="Z117"/>
    </row>
    <row r="118" spans="1:26" s="1" customFormat="1" outlineLevel="1" x14ac:dyDescent="0.2">
      <c r="A118" s="41" t="s">
        <v>38</v>
      </c>
      <c r="B118" s="41"/>
      <c r="C118" s="40"/>
      <c r="D118" s="40"/>
      <c r="E118" s="308"/>
      <c r="F118" s="309"/>
      <c r="G118" s="310"/>
      <c r="H118" s="367"/>
      <c r="I118" s="29"/>
      <c r="J118" s="30"/>
      <c r="K118" s="31"/>
      <c r="L118" s="32"/>
      <c r="M118" s="29"/>
      <c r="N118" s="30"/>
      <c r="O118" s="31"/>
      <c r="P118" s="32"/>
      <c r="Q118" s="29"/>
      <c r="R118" s="30"/>
      <c r="S118" s="31"/>
      <c r="T118" s="32"/>
      <c r="U118" s="29"/>
      <c r="V118" s="30"/>
      <c r="W118" s="31"/>
      <c r="X118" s="32"/>
      <c r="Y118" s="32"/>
      <c r="Z118"/>
    </row>
    <row r="119" spans="1:26" s="12" customFormat="1" outlineLevel="1" x14ac:dyDescent="0.2">
      <c r="A119" s="89"/>
      <c r="B119" s="89"/>
      <c r="C119" s="164"/>
      <c r="D119" s="322"/>
      <c r="E119" s="270"/>
      <c r="F119" s="271"/>
      <c r="G119" s="302"/>
      <c r="H119" s="377"/>
      <c r="I119" s="92"/>
      <c r="J119" s="90"/>
      <c r="K119" s="91"/>
      <c r="L119" s="91"/>
      <c r="M119" s="92"/>
      <c r="N119" s="90"/>
      <c r="O119" s="91"/>
      <c r="P119" s="91"/>
      <c r="Q119" s="92"/>
      <c r="R119" s="90"/>
      <c r="S119" s="91"/>
      <c r="T119" s="91"/>
      <c r="U119" s="92"/>
      <c r="V119" s="90"/>
      <c r="W119" s="91"/>
      <c r="X119" s="91"/>
      <c r="Y119" s="141"/>
      <c r="Z119"/>
    </row>
    <row r="120" spans="1:26" s="6" customFormat="1" outlineLevel="1" x14ac:dyDescent="0.2">
      <c r="A120" s="67" t="s">
        <v>422</v>
      </c>
      <c r="B120" s="76"/>
      <c r="C120" s="170"/>
      <c r="D120" s="267"/>
      <c r="E120" s="51"/>
      <c r="F120" s="42"/>
      <c r="G120" s="279"/>
      <c r="H120" s="370"/>
      <c r="I120" s="74"/>
      <c r="J120" s="72"/>
      <c r="K120" s="73"/>
      <c r="L120" s="73"/>
      <c r="M120" s="74"/>
      <c r="N120" s="72"/>
      <c r="O120" s="73"/>
      <c r="P120" s="73"/>
      <c r="Q120" s="74"/>
      <c r="R120" s="72"/>
      <c r="S120" s="73"/>
      <c r="T120" s="73"/>
      <c r="U120" s="74"/>
      <c r="V120" s="72"/>
      <c r="W120" s="73"/>
      <c r="X120" s="73"/>
      <c r="Y120" s="135"/>
      <c r="Z120"/>
    </row>
    <row r="121" spans="1:26" outlineLevel="1" x14ac:dyDescent="0.2">
      <c r="A121" s="75"/>
      <c r="B121" s="460" t="s">
        <v>443</v>
      </c>
      <c r="C121" s="189"/>
      <c r="D121" s="267"/>
      <c r="E121" s="270"/>
      <c r="F121" s="271"/>
      <c r="G121" s="278"/>
      <c r="H121" s="371">
        <f>ROUND(F121*G121,0)</f>
        <v>0</v>
      </c>
      <c r="I121" s="270"/>
      <c r="J121" s="70"/>
      <c r="K121" s="77"/>
      <c r="L121" s="78">
        <f>ROUND(J121*K121,0)</f>
        <v>0</v>
      </c>
      <c r="M121" s="307"/>
      <c r="N121" s="70"/>
      <c r="O121" s="77"/>
      <c r="P121" s="78">
        <f>ROUND(N121*O121,0)</f>
        <v>0</v>
      </c>
      <c r="Q121" s="307"/>
      <c r="R121" s="70"/>
      <c r="S121" s="77"/>
      <c r="T121" s="78">
        <f>ROUND(R121*S121,0)</f>
        <v>0</v>
      </c>
      <c r="U121" s="307"/>
      <c r="V121" s="70"/>
      <c r="W121" s="77"/>
      <c r="X121" s="78">
        <f>ROUND(V121*W121,0)</f>
        <v>0</v>
      </c>
      <c r="Y121" s="136">
        <f t="shared" ref="Y121:Y128" si="66">H121+L121+P121+T121+X121</f>
        <v>0</v>
      </c>
    </row>
    <row r="122" spans="1:26" outlineLevel="1" x14ac:dyDescent="0.2">
      <c r="A122" s="75"/>
      <c r="B122" s="460" t="s">
        <v>443</v>
      </c>
      <c r="C122" s="189"/>
      <c r="D122" s="267"/>
      <c r="E122" s="270"/>
      <c r="F122" s="271"/>
      <c r="G122" s="278"/>
      <c r="H122" s="371">
        <f t="shared" ref="H122:H124" si="67">ROUND(F122*G122,0)</f>
        <v>0</v>
      </c>
      <c r="I122" s="270"/>
      <c r="J122" s="70"/>
      <c r="K122" s="77"/>
      <c r="L122" s="78">
        <f t="shared" ref="L122:L124" si="68">ROUND(J122*K122,0)</f>
        <v>0</v>
      </c>
      <c r="M122" s="307"/>
      <c r="N122" s="70"/>
      <c r="O122" s="77"/>
      <c r="P122" s="78">
        <f t="shared" ref="P122:P124" si="69">ROUND(N122*O122,0)</f>
        <v>0</v>
      </c>
      <c r="Q122" s="307"/>
      <c r="R122" s="70"/>
      <c r="S122" s="77"/>
      <c r="T122" s="78">
        <f t="shared" ref="T122:T124" si="70">ROUND(R122*S122,0)</f>
        <v>0</v>
      </c>
      <c r="U122" s="307"/>
      <c r="V122" s="70"/>
      <c r="W122" s="77"/>
      <c r="X122" s="78">
        <f t="shared" ref="X122:X124" si="71">ROUND(V122*W122,0)</f>
        <v>0</v>
      </c>
      <c r="Y122" s="136">
        <f t="shared" si="66"/>
        <v>0</v>
      </c>
    </row>
    <row r="123" spans="1:26" outlineLevel="1" x14ac:dyDescent="0.2">
      <c r="A123" s="75"/>
      <c r="B123" s="460" t="s">
        <v>443</v>
      </c>
      <c r="C123" s="189"/>
      <c r="D123" s="267"/>
      <c r="E123" s="270"/>
      <c r="F123" s="271"/>
      <c r="G123" s="278"/>
      <c r="H123" s="371">
        <f t="shared" si="67"/>
        <v>0</v>
      </c>
      <c r="I123" s="270"/>
      <c r="J123" s="70"/>
      <c r="K123" s="77"/>
      <c r="L123" s="78">
        <f t="shared" si="68"/>
        <v>0</v>
      </c>
      <c r="M123" s="307"/>
      <c r="N123" s="70"/>
      <c r="O123" s="77"/>
      <c r="P123" s="78">
        <f t="shared" si="69"/>
        <v>0</v>
      </c>
      <c r="Q123" s="307"/>
      <c r="R123" s="70"/>
      <c r="S123" s="77"/>
      <c r="T123" s="78">
        <f t="shared" si="70"/>
        <v>0</v>
      </c>
      <c r="U123" s="307"/>
      <c r="V123" s="70"/>
      <c r="W123" s="77"/>
      <c r="X123" s="78">
        <f t="shared" si="71"/>
        <v>0</v>
      </c>
      <c r="Y123" s="136">
        <f t="shared" si="66"/>
        <v>0</v>
      </c>
    </row>
    <row r="124" spans="1:26" outlineLevel="1" x14ac:dyDescent="0.2">
      <c r="A124" s="75"/>
      <c r="B124" s="460" t="s">
        <v>443</v>
      </c>
      <c r="C124" s="189"/>
      <c r="D124" s="267"/>
      <c r="E124" s="270"/>
      <c r="F124" s="271"/>
      <c r="G124" s="278"/>
      <c r="H124" s="371">
        <f t="shared" si="67"/>
        <v>0</v>
      </c>
      <c r="I124" s="270"/>
      <c r="J124" s="70"/>
      <c r="K124" s="77"/>
      <c r="L124" s="78">
        <f t="shared" si="68"/>
        <v>0</v>
      </c>
      <c r="M124" s="307"/>
      <c r="N124" s="70"/>
      <c r="O124" s="77"/>
      <c r="P124" s="78">
        <f t="shared" si="69"/>
        <v>0</v>
      </c>
      <c r="Q124" s="307"/>
      <c r="R124" s="70"/>
      <c r="S124" s="77"/>
      <c r="T124" s="78">
        <f t="shared" si="70"/>
        <v>0</v>
      </c>
      <c r="U124" s="307"/>
      <c r="V124" s="70"/>
      <c r="W124" s="77"/>
      <c r="X124" s="78">
        <f t="shared" si="71"/>
        <v>0</v>
      </c>
      <c r="Y124" s="136">
        <f t="shared" si="66"/>
        <v>0</v>
      </c>
    </row>
    <row r="125" spans="1:26" outlineLevel="1" x14ac:dyDescent="0.2">
      <c r="A125" s="75"/>
      <c r="B125" s="460" t="s">
        <v>443</v>
      </c>
      <c r="C125" s="189"/>
      <c r="D125" s="267"/>
      <c r="E125" s="270"/>
      <c r="F125" s="271"/>
      <c r="G125" s="278"/>
      <c r="H125" s="371">
        <f>ROUND(F125*G125,0)</f>
        <v>0</v>
      </c>
      <c r="I125" s="270"/>
      <c r="J125" s="70"/>
      <c r="K125" s="77"/>
      <c r="L125" s="78">
        <f>ROUND(J125*K125,0)</f>
        <v>0</v>
      </c>
      <c r="M125" s="307"/>
      <c r="N125" s="70"/>
      <c r="O125" s="77"/>
      <c r="P125" s="78">
        <f>ROUND(N125*O125,0)</f>
        <v>0</v>
      </c>
      <c r="Q125" s="307"/>
      <c r="R125" s="70"/>
      <c r="S125" s="77"/>
      <c r="T125" s="78">
        <f>ROUND(R125*S125,0)</f>
        <v>0</v>
      </c>
      <c r="U125" s="307"/>
      <c r="V125" s="70"/>
      <c r="W125" s="77"/>
      <c r="X125" s="78">
        <f>ROUND(V125*W125,0)</f>
        <v>0</v>
      </c>
      <c r="Y125" s="136">
        <f t="shared" si="66"/>
        <v>0</v>
      </c>
    </row>
    <row r="126" spans="1:26" outlineLevel="1" x14ac:dyDescent="0.2">
      <c r="A126" s="75"/>
      <c r="B126" s="460" t="s">
        <v>443</v>
      </c>
      <c r="C126" s="189"/>
      <c r="D126" s="267"/>
      <c r="E126" s="270"/>
      <c r="F126" s="271"/>
      <c r="G126" s="278"/>
      <c r="H126" s="371">
        <f t="shared" ref="H126:H128" si="72">ROUND(F126*G126,0)</f>
        <v>0</v>
      </c>
      <c r="I126" s="270"/>
      <c r="J126" s="70"/>
      <c r="K126" s="77"/>
      <c r="L126" s="78">
        <f t="shared" ref="L126:L128" si="73">ROUND(J126*K126,0)</f>
        <v>0</v>
      </c>
      <c r="M126" s="307"/>
      <c r="N126" s="70"/>
      <c r="O126" s="77"/>
      <c r="P126" s="78">
        <f t="shared" ref="P126:P128" si="74">ROUND(N126*O126,0)</f>
        <v>0</v>
      </c>
      <c r="Q126" s="307"/>
      <c r="R126" s="70"/>
      <c r="S126" s="77"/>
      <c r="T126" s="78">
        <f t="shared" ref="T126:T128" si="75">ROUND(R126*S126,0)</f>
        <v>0</v>
      </c>
      <c r="U126" s="307"/>
      <c r="V126" s="70"/>
      <c r="W126" s="77"/>
      <c r="X126" s="78">
        <f t="shared" ref="X126:X128" si="76">ROUND(V126*W126,0)</f>
        <v>0</v>
      </c>
      <c r="Y126" s="136">
        <f t="shared" si="66"/>
        <v>0</v>
      </c>
    </row>
    <row r="127" spans="1:26" outlineLevel="1" x14ac:dyDescent="0.2">
      <c r="A127" s="75"/>
      <c r="B127" s="460" t="s">
        <v>443</v>
      </c>
      <c r="C127" s="189"/>
      <c r="D127" s="267"/>
      <c r="E127" s="270"/>
      <c r="F127" s="271"/>
      <c r="G127" s="278"/>
      <c r="H127" s="371">
        <f t="shared" si="72"/>
        <v>0</v>
      </c>
      <c r="I127" s="270"/>
      <c r="J127" s="70"/>
      <c r="K127" s="77"/>
      <c r="L127" s="78">
        <f t="shared" si="73"/>
        <v>0</v>
      </c>
      <c r="M127" s="307"/>
      <c r="N127" s="70"/>
      <c r="O127" s="77"/>
      <c r="P127" s="78">
        <f t="shared" si="74"/>
        <v>0</v>
      </c>
      <c r="Q127" s="307"/>
      <c r="R127" s="70"/>
      <c r="S127" s="77"/>
      <c r="T127" s="78">
        <f t="shared" si="75"/>
        <v>0</v>
      </c>
      <c r="U127" s="307"/>
      <c r="V127" s="70"/>
      <c r="W127" s="77"/>
      <c r="X127" s="78">
        <f t="shared" si="76"/>
        <v>0</v>
      </c>
      <c r="Y127" s="136">
        <f t="shared" si="66"/>
        <v>0</v>
      </c>
    </row>
    <row r="128" spans="1:26" outlineLevel="1" x14ac:dyDescent="0.2">
      <c r="A128" s="75"/>
      <c r="B128" s="460" t="s">
        <v>443</v>
      </c>
      <c r="C128" s="189"/>
      <c r="D128" s="267"/>
      <c r="E128" s="270"/>
      <c r="F128" s="271"/>
      <c r="G128" s="278"/>
      <c r="H128" s="371">
        <f t="shared" si="72"/>
        <v>0</v>
      </c>
      <c r="I128" s="270"/>
      <c r="J128" s="70"/>
      <c r="K128" s="77"/>
      <c r="L128" s="78">
        <f t="shared" si="73"/>
        <v>0</v>
      </c>
      <c r="M128" s="307"/>
      <c r="N128" s="70"/>
      <c r="O128" s="77"/>
      <c r="P128" s="78">
        <f t="shared" si="74"/>
        <v>0</v>
      </c>
      <c r="Q128" s="307"/>
      <c r="R128" s="70"/>
      <c r="S128" s="77"/>
      <c r="T128" s="78">
        <f t="shared" si="75"/>
        <v>0</v>
      </c>
      <c r="U128" s="307"/>
      <c r="V128" s="70"/>
      <c r="W128" s="77"/>
      <c r="X128" s="78">
        <f t="shared" si="76"/>
        <v>0</v>
      </c>
      <c r="Y128" s="136">
        <f t="shared" si="66"/>
        <v>0</v>
      </c>
    </row>
    <row r="129" spans="1:26" outlineLevel="1" x14ac:dyDescent="0.2">
      <c r="A129" s="84"/>
      <c r="B129" s="84"/>
      <c r="C129" s="171"/>
      <c r="D129" s="273"/>
      <c r="E129" s="286"/>
      <c r="F129" s="287"/>
      <c r="G129" s="323"/>
      <c r="H129" s="382"/>
      <c r="I129" s="88"/>
      <c r="J129" s="85"/>
      <c r="K129" s="96"/>
      <c r="L129" s="96"/>
      <c r="M129" s="88"/>
      <c r="N129" s="85"/>
      <c r="O129" s="96"/>
      <c r="P129" s="96"/>
      <c r="Q129" s="88"/>
      <c r="R129" s="85"/>
      <c r="S129" s="96"/>
      <c r="T129" s="96"/>
      <c r="U129" s="88"/>
      <c r="V129" s="85"/>
      <c r="W129" s="96"/>
      <c r="X129" s="96"/>
      <c r="Y129" s="143"/>
    </row>
    <row r="130" spans="1:26" s="3" customFormat="1" ht="13.5" thickBot="1" x14ac:dyDescent="0.25">
      <c r="A130" s="44" t="s">
        <v>89</v>
      </c>
      <c r="B130" s="44"/>
      <c r="C130" s="173"/>
      <c r="D130" s="174"/>
      <c r="E130" s="275"/>
      <c r="F130" s="276"/>
      <c r="G130" s="277"/>
      <c r="H130" s="379">
        <f>SUM(H118:H129)</f>
        <v>0</v>
      </c>
      <c r="I130" s="48"/>
      <c r="J130" s="45"/>
      <c r="K130" s="46"/>
      <c r="L130" s="47">
        <f>SUM(L118:L129)</f>
        <v>0</v>
      </c>
      <c r="M130" s="48"/>
      <c r="N130" s="45"/>
      <c r="O130" s="46"/>
      <c r="P130" s="47">
        <f>SUM(P118:P129)</f>
        <v>0</v>
      </c>
      <c r="Q130" s="48"/>
      <c r="R130" s="45"/>
      <c r="S130" s="46"/>
      <c r="T130" s="47">
        <f>SUM(T118:T129)</f>
        <v>0</v>
      </c>
      <c r="U130" s="48"/>
      <c r="V130" s="45"/>
      <c r="W130" s="46"/>
      <c r="X130" s="47">
        <f>SUM(X118:X129)</f>
        <v>0</v>
      </c>
      <c r="Y130" s="140">
        <f>SUM(Y118:Y129)</f>
        <v>0</v>
      </c>
      <c r="Z130" t="str">
        <f>IF(SUM(H130,L130,P130,T130,X130)=Y130,"Ties", "ERROR")</f>
        <v>Ties</v>
      </c>
    </row>
    <row r="131" spans="1:26" s="23" customFormat="1" ht="13.5" thickBot="1" x14ac:dyDescent="0.25">
      <c r="A131" s="24"/>
      <c r="B131" s="24"/>
      <c r="C131" s="35"/>
      <c r="D131" s="35"/>
      <c r="E131" s="33"/>
      <c r="F131" s="34"/>
      <c r="G131" s="36"/>
      <c r="H131" s="380"/>
      <c r="I131" s="33"/>
      <c r="J131" s="34"/>
      <c r="K131" s="36"/>
      <c r="L131" s="312"/>
      <c r="M131" s="33"/>
      <c r="N131" s="34"/>
      <c r="O131" s="36"/>
      <c r="P131" s="312"/>
      <c r="Q131" s="33"/>
      <c r="R131" s="34"/>
      <c r="S131" s="36"/>
      <c r="T131" s="312"/>
      <c r="U131" s="33"/>
      <c r="V131" s="34"/>
      <c r="W131" s="36"/>
      <c r="X131" s="312"/>
      <c r="Y131" s="312"/>
      <c r="Z131"/>
    </row>
    <row r="132" spans="1:26" s="1" customFormat="1" outlineLevel="1" x14ac:dyDescent="0.2">
      <c r="A132" s="41" t="s">
        <v>39</v>
      </c>
      <c r="B132" s="41"/>
      <c r="C132" s="40"/>
      <c r="D132" s="40"/>
      <c r="E132" s="29"/>
      <c r="F132" s="30"/>
      <c r="G132" s="31"/>
      <c r="H132" s="367"/>
      <c r="I132" s="331"/>
      <c r="J132" s="30"/>
      <c r="K132" s="31"/>
      <c r="L132" s="32"/>
      <c r="M132" s="331"/>
      <c r="N132" s="30"/>
      <c r="O132" s="31"/>
      <c r="P132" s="32"/>
      <c r="Q132" s="29"/>
      <c r="R132" s="30"/>
      <c r="S132" s="31"/>
      <c r="T132" s="32"/>
      <c r="U132" s="29"/>
      <c r="V132" s="30"/>
      <c r="W132" s="31"/>
      <c r="X132" s="32"/>
      <c r="Y132" s="32"/>
      <c r="Z132"/>
    </row>
    <row r="133" spans="1:26" s="12" customFormat="1" outlineLevel="1" x14ac:dyDescent="0.2">
      <c r="A133" s="89"/>
      <c r="B133" s="89"/>
      <c r="C133" s="164"/>
      <c r="D133" s="165"/>
      <c r="E133" s="159"/>
      <c r="F133" s="90"/>
      <c r="G133" s="91"/>
      <c r="H133" s="383"/>
      <c r="I133" s="92"/>
      <c r="J133" s="90"/>
      <c r="K133" s="91"/>
      <c r="L133" s="91"/>
      <c r="M133" s="92"/>
      <c r="N133" s="90"/>
      <c r="O133" s="91"/>
      <c r="P133" s="91"/>
      <c r="Q133" s="92"/>
      <c r="R133" s="90"/>
      <c r="S133" s="91"/>
      <c r="T133" s="91"/>
      <c r="U133" s="92"/>
      <c r="V133" s="90"/>
      <c r="W133" s="91"/>
      <c r="X133" s="91"/>
      <c r="Y133" s="141"/>
      <c r="Z133"/>
    </row>
    <row r="134" spans="1:26" s="3" customFormat="1" outlineLevel="1" x14ac:dyDescent="0.2">
      <c r="A134" s="67" t="s">
        <v>90</v>
      </c>
      <c r="B134" s="97"/>
      <c r="C134" s="166"/>
      <c r="D134" s="167"/>
      <c r="E134" s="160"/>
      <c r="F134" s="71"/>
      <c r="G134" s="98"/>
      <c r="H134" s="384"/>
      <c r="I134" s="74"/>
      <c r="J134" s="71"/>
      <c r="K134" s="98"/>
      <c r="L134" s="98"/>
      <c r="M134" s="74"/>
      <c r="N134" s="71"/>
      <c r="O134" s="98"/>
      <c r="P134" s="98"/>
      <c r="Q134" s="74"/>
      <c r="R134" s="71"/>
      <c r="S134" s="98"/>
      <c r="T134" s="98"/>
      <c r="U134" s="74"/>
      <c r="V134" s="71"/>
      <c r="W134" s="98"/>
      <c r="X134" s="98"/>
      <c r="Y134" s="144"/>
      <c r="Z134"/>
    </row>
    <row r="135" spans="1:26" s="3" customFormat="1" outlineLevel="1" x14ac:dyDescent="0.2">
      <c r="A135" s="97"/>
      <c r="B135" s="97"/>
      <c r="C135" s="166"/>
      <c r="D135" s="167"/>
      <c r="E135" s="160"/>
      <c r="F135" s="71"/>
      <c r="G135" s="98"/>
      <c r="H135" s="384"/>
      <c r="I135" s="74"/>
      <c r="J135" s="71"/>
      <c r="K135" s="98"/>
      <c r="L135" s="98"/>
      <c r="M135" s="74"/>
      <c r="N135" s="71"/>
      <c r="O135" s="98"/>
      <c r="P135" s="98"/>
      <c r="Q135" s="74"/>
      <c r="R135" s="71"/>
      <c r="S135" s="98"/>
      <c r="T135" s="98"/>
      <c r="U135" s="74"/>
      <c r="V135" s="71"/>
      <c r="W135" s="98"/>
      <c r="X135" s="98"/>
      <c r="Y135" s="144"/>
      <c r="Z135"/>
    </row>
    <row r="136" spans="1:26" s="3" customFormat="1" outlineLevel="1" x14ac:dyDescent="0.2">
      <c r="A136" s="67" t="s">
        <v>91</v>
      </c>
      <c r="B136" s="99"/>
      <c r="C136" s="180"/>
      <c r="D136" s="188"/>
      <c r="E136" s="186"/>
      <c r="F136" s="71"/>
      <c r="G136" s="98"/>
      <c r="H136" s="384"/>
      <c r="I136" s="100"/>
      <c r="J136" s="71"/>
      <c r="K136" s="98"/>
      <c r="L136" s="98"/>
      <c r="M136" s="100"/>
      <c r="N136" s="71"/>
      <c r="O136" s="98"/>
      <c r="P136" s="98"/>
      <c r="Q136" s="100"/>
      <c r="R136" s="71"/>
      <c r="S136" s="98"/>
      <c r="T136" s="98"/>
      <c r="U136" s="100"/>
      <c r="V136" s="71"/>
      <c r="W136" s="98"/>
      <c r="X136" s="98"/>
      <c r="Y136" s="145"/>
      <c r="Z136"/>
    </row>
    <row r="137" spans="1:26" outlineLevel="1" x14ac:dyDescent="0.2">
      <c r="A137" s="75"/>
      <c r="B137" s="460" t="s">
        <v>444</v>
      </c>
      <c r="C137" s="189"/>
      <c r="D137" s="183"/>
      <c r="E137" s="270"/>
      <c r="F137" s="70"/>
      <c r="G137" s="77"/>
      <c r="H137" s="385">
        <f>ROUND(F137*G137,0)</f>
        <v>0</v>
      </c>
      <c r="I137" s="307"/>
      <c r="J137" s="70"/>
      <c r="K137" s="73"/>
      <c r="L137" s="78">
        <f>ROUND(J137*K137,0)</f>
        <v>0</v>
      </c>
      <c r="M137" s="307"/>
      <c r="N137" s="70"/>
      <c r="O137" s="73"/>
      <c r="P137" s="78">
        <f>ROUND(N137*O137,0)</f>
        <v>0</v>
      </c>
      <c r="Q137" s="307"/>
      <c r="R137" s="70"/>
      <c r="S137" s="73"/>
      <c r="T137" s="78">
        <f>ROUND(R137*S137,0)</f>
        <v>0</v>
      </c>
      <c r="U137" s="307"/>
      <c r="V137" s="70"/>
      <c r="W137" s="73"/>
      <c r="X137" s="78">
        <f>ROUND(V137*W137,0)</f>
        <v>0</v>
      </c>
      <c r="Y137" s="136">
        <f>H137+L137+T137+X137+P137</f>
        <v>0</v>
      </c>
    </row>
    <row r="138" spans="1:26" outlineLevel="1" x14ac:dyDescent="0.2">
      <c r="A138" s="75"/>
      <c r="B138" s="460" t="s">
        <v>444</v>
      </c>
      <c r="C138" s="189"/>
      <c r="D138" s="183"/>
      <c r="E138" s="270"/>
      <c r="F138" s="70"/>
      <c r="G138" s="77"/>
      <c r="H138" s="385">
        <f t="shared" ref="H138:H141" si="77">ROUND(F138*G138,0)</f>
        <v>0</v>
      </c>
      <c r="I138" s="307"/>
      <c r="J138" s="70"/>
      <c r="K138" s="73"/>
      <c r="L138" s="78">
        <f t="shared" ref="L138:L141" si="78">ROUND(J138*K138,0)</f>
        <v>0</v>
      </c>
      <c r="M138" s="307"/>
      <c r="N138" s="70"/>
      <c r="O138" s="73"/>
      <c r="P138" s="78">
        <f t="shared" ref="P138:P141" si="79">ROUND(N138*O138,0)</f>
        <v>0</v>
      </c>
      <c r="Q138" s="307"/>
      <c r="R138" s="70"/>
      <c r="S138" s="73"/>
      <c r="T138" s="78">
        <f t="shared" ref="T138:T141" si="80">ROUND(R138*S138,0)</f>
        <v>0</v>
      </c>
      <c r="U138" s="307"/>
      <c r="V138" s="70"/>
      <c r="W138" s="73"/>
      <c r="X138" s="78">
        <f t="shared" ref="X138:X141" si="81">ROUND(V138*W138,0)</f>
        <v>0</v>
      </c>
      <c r="Y138" s="136">
        <f>H138+L138+T138+X138+P138</f>
        <v>0</v>
      </c>
    </row>
    <row r="139" spans="1:26" outlineLevel="1" x14ac:dyDescent="0.2">
      <c r="A139" s="75"/>
      <c r="B139" s="460" t="s">
        <v>444</v>
      </c>
      <c r="C139" s="189"/>
      <c r="D139" s="183"/>
      <c r="E139" s="270"/>
      <c r="F139" s="70"/>
      <c r="G139" s="77"/>
      <c r="H139" s="385">
        <f t="shared" si="77"/>
        <v>0</v>
      </c>
      <c r="I139" s="307"/>
      <c r="J139" s="70"/>
      <c r="K139" s="73"/>
      <c r="L139" s="78">
        <f t="shared" si="78"/>
        <v>0</v>
      </c>
      <c r="M139" s="307"/>
      <c r="N139" s="70"/>
      <c r="O139" s="73"/>
      <c r="P139" s="78">
        <f t="shared" si="79"/>
        <v>0</v>
      </c>
      <c r="Q139" s="307"/>
      <c r="R139" s="70"/>
      <c r="S139" s="73"/>
      <c r="T139" s="78">
        <f t="shared" si="80"/>
        <v>0</v>
      </c>
      <c r="U139" s="307"/>
      <c r="V139" s="70"/>
      <c r="W139" s="73"/>
      <c r="X139" s="78">
        <f t="shared" si="81"/>
        <v>0</v>
      </c>
      <c r="Y139" s="136">
        <f>H139+L139+T139+X139+P139</f>
        <v>0</v>
      </c>
    </row>
    <row r="140" spans="1:26" outlineLevel="1" x14ac:dyDescent="0.2">
      <c r="A140" s="75"/>
      <c r="B140" s="460" t="s">
        <v>444</v>
      </c>
      <c r="C140" s="189"/>
      <c r="D140" s="183"/>
      <c r="E140" s="270"/>
      <c r="F140" s="70"/>
      <c r="G140" s="77"/>
      <c r="H140" s="385">
        <f t="shared" si="77"/>
        <v>0</v>
      </c>
      <c r="I140" s="307"/>
      <c r="J140" s="70"/>
      <c r="K140" s="73"/>
      <c r="L140" s="78">
        <f t="shared" si="78"/>
        <v>0</v>
      </c>
      <c r="M140" s="307"/>
      <c r="N140" s="70"/>
      <c r="O140" s="73"/>
      <c r="P140" s="78">
        <f t="shared" si="79"/>
        <v>0</v>
      </c>
      <c r="Q140" s="307"/>
      <c r="R140" s="70"/>
      <c r="S140" s="73"/>
      <c r="T140" s="78">
        <f t="shared" si="80"/>
        <v>0</v>
      </c>
      <c r="U140" s="307"/>
      <c r="V140" s="70"/>
      <c r="W140" s="73"/>
      <c r="X140" s="78">
        <f t="shared" si="81"/>
        <v>0</v>
      </c>
      <c r="Y140" s="136">
        <f>H140+L140+T140+X140+P140</f>
        <v>0</v>
      </c>
    </row>
    <row r="141" spans="1:26" outlineLevel="1" x14ac:dyDescent="0.2">
      <c r="A141" s="75"/>
      <c r="B141" s="460" t="s">
        <v>444</v>
      </c>
      <c r="C141" s="189"/>
      <c r="D141" s="183"/>
      <c r="E141" s="270"/>
      <c r="F141" s="70"/>
      <c r="G141" s="77"/>
      <c r="H141" s="385">
        <f t="shared" si="77"/>
        <v>0</v>
      </c>
      <c r="I141" s="307"/>
      <c r="J141" s="70"/>
      <c r="K141" s="73"/>
      <c r="L141" s="78">
        <f t="shared" si="78"/>
        <v>0</v>
      </c>
      <c r="M141" s="307"/>
      <c r="N141" s="70"/>
      <c r="O141" s="73"/>
      <c r="P141" s="78">
        <f t="shared" si="79"/>
        <v>0</v>
      </c>
      <c r="Q141" s="307"/>
      <c r="R141" s="70"/>
      <c r="S141" s="73"/>
      <c r="T141" s="78">
        <f t="shared" si="80"/>
        <v>0</v>
      </c>
      <c r="U141" s="307"/>
      <c r="V141" s="70"/>
      <c r="W141" s="73"/>
      <c r="X141" s="78">
        <f t="shared" si="81"/>
        <v>0</v>
      </c>
      <c r="Y141" s="136">
        <f>H141+L141+T141+X141+P141</f>
        <v>0</v>
      </c>
    </row>
    <row r="142" spans="1:26" s="6" customFormat="1" outlineLevel="1" x14ac:dyDescent="0.2">
      <c r="A142" s="94"/>
      <c r="B142" s="81"/>
      <c r="C142" s="190"/>
      <c r="D142" s="191"/>
      <c r="E142" s="186"/>
      <c r="F142" s="72"/>
      <c r="G142" s="73"/>
      <c r="H142" s="386"/>
      <c r="I142" s="100"/>
      <c r="J142" s="72"/>
      <c r="K142" s="73"/>
      <c r="L142" s="73"/>
      <c r="M142" s="100"/>
      <c r="N142" s="72"/>
      <c r="O142" s="73"/>
      <c r="P142" s="73"/>
      <c r="Q142" s="100"/>
      <c r="R142" s="72"/>
      <c r="S142" s="73"/>
      <c r="T142" s="73"/>
      <c r="U142" s="100"/>
      <c r="V142" s="72"/>
      <c r="W142" s="73"/>
      <c r="X142" s="73"/>
      <c r="Y142" s="145"/>
      <c r="Z142"/>
    </row>
    <row r="143" spans="1:26" outlineLevel="1" x14ac:dyDescent="0.2">
      <c r="A143" s="67" t="s">
        <v>92</v>
      </c>
      <c r="B143" s="75"/>
      <c r="C143" s="168"/>
      <c r="D143" s="191"/>
      <c r="E143" s="186"/>
      <c r="F143" s="72"/>
      <c r="G143" s="73"/>
      <c r="H143" s="386"/>
      <c r="I143" s="100"/>
      <c r="J143" s="72"/>
      <c r="K143" s="73"/>
      <c r="L143" s="73"/>
      <c r="M143" s="100"/>
      <c r="N143" s="72"/>
      <c r="O143" s="73"/>
      <c r="P143" s="73"/>
      <c r="Q143" s="100"/>
      <c r="R143" s="72"/>
      <c r="S143" s="73"/>
      <c r="T143" s="73"/>
      <c r="U143" s="100"/>
      <c r="V143" s="72"/>
      <c r="W143" s="73"/>
      <c r="X143" s="73"/>
      <c r="Y143" s="145"/>
    </row>
    <row r="144" spans="1:26" outlineLevel="1" x14ac:dyDescent="0.2">
      <c r="A144" s="75"/>
      <c r="B144" s="460" t="s">
        <v>445</v>
      </c>
      <c r="C144" s="189"/>
      <c r="D144" s="183"/>
      <c r="E144" s="270"/>
      <c r="F144" s="70"/>
      <c r="G144" s="77"/>
      <c r="H144" s="385">
        <f>ROUND(F144*G144,0)</f>
        <v>0</v>
      </c>
      <c r="I144" s="307"/>
      <c r="J144" s="70"/>
      <c r="K144" s="77"/>
      <c r="L144" s="78">
        <f>ROUND(J144*K144,0)</f>
        <v>0</v>
      </c>
      <c r="M144" s="307"/>
      <c r="N144" s="70"/>
      <c r="O144" s="77"/>
      <c r="P144" s="78">
        <f>ROUND(N144*O144,0)</f>
        <v>0</v>
      </c>
      <c r="Q144" s="307"/>
      <c r="R144" s="70"/>
      <c r="S144" s="77"/>
      <c r="T144" s="78">
        <f>ROUND(R144*S144,0)</f>
        <v>0</v>
      </c>
      <c r="U144" s="307"/>
      <c r="V144" s="70"/>
      <c r="W144" s="77"/>
      <c r="X144" s="78">
        <f>ROUND(V144*W144,0)</f>
        <v>0</v>
      </c>
      <c r="Y144" s="136">
        <f>H144+L144+T144+X144+P144</f>
        <v>0</v>
      </c>
    </row>
    <row r="145" spans="1:26" outlineLevel="1" x14ac:dyDescent="0.2">
      <c r="A145" s="75"/>
      <c r="B145" s="460" t="s">
        <v>445</v>
      </c>
      <c r="C145" s="189"/>
      <c r="D145" s="183"/>
      <c r="E145" s="270"/>
      <c r="F145" s="70"/>
      <c r="G145" s="77"/>
      <c r="H145" s="385">
        <f t="shared" ref="H145:H146" si="82">ROUND(F145*G145,0)</f>
        <v>0</v>
      </c>
      <c r="I145" s="307"/>
      <c r="J145" s="70"/>
      <c r="K145" s="77"/>
      <c r="L145" s="78">
        <f t="shared" ref="L145:L146" si="83">ROUND(J145*K145,0)</f>
        <v>0</v>
      </c>
      <c r="M145" s="307"/>
      <c r="N145" s="70"/>
      <c r="O145" s="77"/>
      <c r="P145" s="78">
        <f t="shared" ref="P145:P146" si="84">ROUND(N145*O145,0)</f>
        <v>0</v>
      </c>
      <c r="Q145" s="307"/>
      <c r="R145" s="70"/>
      <c r="S145" s="77"/>
      <c r="T145" s="78">
        <f t="shared" ref="T145:T146" si="85">ROUND(R145*S145,0)</f>
        <v>0</v>
      </c>
      <c r="U145" s="307"/>
      <c r="V145" s="70"/>
      <c r="W145" s="77"/>
      <c r="X145" s="78">
        <f t="shared" ref="X145:X146" si="86">ROUND(V145*W145,0)</f>
        <v>0</v>
      </c>
      <c r="Y145" s="136">
        <f>H145+L145+T145+X145+P145</f>
        <v>0</v>
      </c>
    </row>
    <row r="146" spans="1:26" outlineLevel="1" x14ac:dyDescent="0.2">
      <c r="A146" s="75"/>
      <c r="B146" s="460" t="s">
        <v>445</v>
      </c>
      <c r="C146" s="189"/>
      <c r="D146" s="183"/>
      <c r="E146" s="270"/>
      <c r="F146" s="70"/>
      <c r="G146" s="77"/>
      <c r="H146" s="385">
        <f t="shared" si="82"/>
        <v>0</v>
      </c>
      <c r="I146" s="307"/>
      <c r="J146" s="70"/>
      <c r="K146" s="77"/>
      <c r="L146" s="78">
        <f t="shared" si="83"/>
        <v>0</v>
      </c>
      <c r="M146" s="307"/>
      <c r="N146" s="70"/>
      <c r="O146" s="77"/>
      <c r="P146" s="78">
        <f t="shared" si="84"/>
        <v>0</v>
      </c>
      <c r="Q146" s="307"/>
      <c r="R146" s="70"/>
      <c r="S146" s="77"/>
      <c r="T146" s="78">
        <f t="shared" si="85"/>
        <v>0</v>
      </c>
      <c r="U146" s="307"/>
      <c r="V146" s="70"/>
      <c r="W146" s="77"/>
      <c r="X146" s="78">
        <f t="shared" si="86"/>
        <v>0</v>
      </c>
      <c r="Y146" s="136">
        <f>H146+L146+T146+X146+P146</f>
        <v>0</v>
      </c>
    </row>
    <row r="147" spans="1:26" s="6" customFormat="1" outlineLevel="1" x14ac:dyDescent="0.2">
      <c r="A147" s="94"/>
      <c r="B147" s="81"/>
      <c r="C147" s="190"/>
      <c r="D147" s="191"/>
      <c r="E147" s="186"/>
      <c r="F147" s="72"/>
      <c r="G147" s="73"/>
      <c r="H147" s="386"/>
      <c r="I147" s="100"/>
      <c r="J147" s="72"/>
      <c r="K147" s="73"/>
      <c r="L147" s="73"/>
      <c r="M147" s="100"/>
      <c r="N147" s="72"/>
      <c r="O147" s="73"/>
      <c r="P147" s="73"/>
      <c r="Q147" s="100"/>
      <c r="R147" s="72"/>
      <c r="S147" s="73"/>
      <c r="T147" s="73"/>
      <c r="U147" s="100"/>
      <c r="V147" s="72"/>
      <c r="W147" s="73"/>
      <c r="X147" s="73"/>
      <c r="Y147" s="145"/>
      <c r="Z147"/>
    </row>
    <row r="148" spans="1:26" s="3" customFormat="1" outlineLevel="1" x14ac:dyDescent="0.2">
      <c r="A148" s="111" t="s">
        <v>93</v>
      </c>
      <c r="B148" s="111"/>
      <c r="C148" s="192"/>
      <c r="D148" s="193"/>
      <c r="E148" s="187"/>
      <c r="F148" s="112"/>
      <c r="G148" s="113"/>
      <c r="H148" s="387">
        <f>SUM(H133:H147)</f>
        <v>0</v>
      </c>
      <c r="I148" s="115"/>
      <c r="J148" s="112"/>
      <c r="K148" s="113"/>
      <c r="L148" s="114">
        <f>SUM(L133:L147)</f>
        <v>0</v>
      </c>
      <c r="M148" s="115"/>
      <c r="N148" s="112"/>
      <c r="O148" s="113"/>
      <c r="P148" s="114">
        <f>SUM(P133:P147)</f>
        <v>0</v>
      </c>
      <c r="Q148" s="115"/>
      <c r="R148" s="112"/>
      <c r="S148" s="113"/>
      <c r="T148" s="114">
        <f>SUM(T133:T147)</f>
        <v>0</v>
      </c>
      <c r="U148" s="115"/>
      <c r="V148" s="112"/>
      <c r="W148" s="113"/>
      <c r="X148" s="114">
        <f>SUM(X133:X147)</f>
        <v>0</v>
      </c>
      <c r="Y148" s="137">
        <f>SUM(Y133:Y147)</f>
        <v>0</v>
      </c>
      <c r="Z148" t="str">
        <f>IF(SUM(H148,L148,P148,T148,X148)=Y148,"Ties", "ERROR")</f>
        <v>Ties</v>
      </c>
    </row>
    <row r="149" spans="1:26" outlineLevel="1" x14ac:dyDescent="0.2">
      <c r="A149" s="80"/>
      <c r="B149" s="80"/>
      <c r="C149" s="178"/>
      <c r="D149" s="179"/>
      <c r="E149" s="161"/>
      <c r="F149" s="70"/>
      <c r="G149" s="95"/>
      <c r="H149" s="388"/>
      <c r="I149" s="79"/>
      <c r="J149" s="70"/>
      <c r="K149" s="95"/>
      <c r="L149" s="102"/>
      <c r="M149" s="79"/>
      <c r="N149" s="70"/>
      <c r="O149" s="95"/>
      <c r="P149" s="102"/>
      <c r="Q149" s="79"/>
      <c r="R149" s="70"/>
      <c r="S149" s="95"/>
      <c r="T149" s="102"/>
      <c r="U149" s="79"/>
      <c r="V149" s="70"/>
      <c r="W149" s="95"/>
      <c r="X149" s="102"/>
      <c r="Y149" s="146"/>
    </row>
    <row r="150" spans="1:26" s="3" customFormat="1" outlineLevel="1" x14ac:dyDescent="0.2">
      <c r="A150" s="67" t="s">
        <v>94</v>
      </c>
      <c r="B150" s="67"/>
      <c r="C150" s="194"/>
      <c r="D150" s="188"/>
      <c r="E150" s="186"/>
      <c r="F150" s="71"/>
      <c r="G150" s="98"/>
      <c r="H150" s="384"/>
      <c r="I150" s="100"/>
      <c r="J150" s="71"/>
      <c r="K150" s="98"/>
      <c r="L150" s="98"/>
      <c r="M150" s="100"/>
      <c r="N150" s="71"/>
      <c r="O150" s="98"/>
      <c r="P150" s="98"/>
      <c r="Q150" s="100"/>
      <c r="R150" s="71"/>
      <c r="S150" s="98"/>
      <c r="T150" s="98"/>
      <c r="U150" s="100"/>
      <c r="V150" s="71"/>
      <c r="W150" s="98"/>
      <c r="X150" s="98"/>
      <c r="Y150" s="145"/>
      <c r="Z150"/>
    </row>
    <row r="151" spans="1:26" s="3" customFormat="1" outlineLevel="1" x14ac:dyDescent="0.2">
      <c r="A151" s="67"/>
      <c r="B151" s="67"/>
      <c r="C151" s="194"/>
      <c r="D151" s="188"/>
      <c r="E151" s="186"/>
      <c r="F151" s="71"/>
      <c r="G151" s="98"/>
      <c r="H151" s="384"/>
      <c r="I151" s="100"/>
      <c r="J151" s="71"/>
      <c r="K151" s="98"/>
      <c r="L151" s="98"/>
      <c r="M151" s="100"/>
      <c r="N151" s="71"/>
      <c r="O151" s="98"/>
      <c r="P151" s="98"/>
      <c r="Q151" s="100"/>
      <c r="R151" s="71"/>
      <c r="S151" s="98"/>
      <c r="T151" s="98"/>
      <c r="U151" s="100"/>
      <c r="V151" s="71"/>
      <c r="W151" s="98"/>
      <c r="X151" s="98"/>
      <c r="Y151" s="145"/>
      <c r="Z151"/>
    </row>
    <row r="152" spans="1:26" outlineLevel="1" x14ac:dyDescent="0.2">
      <c r="A152" s="75"/>
      <c r="B152" s="103" t="s">
        <v>419</v>
      </c>
      <c r="C152" s="168"/>
      <c r="D152" s="183"/>
      <c r="E152" s="176"/>
      <c r="F152" s="70"/>
      <c r="G152" s="73"/>
      <c r="H152" s="386"/>
      <c r="I152" s="101"/>
      <c r="J152" s="70"/>
      <c r="K152" s="73"/>
      <c r="L152" s="73"/>
      <c r="M152" s="101"/>
      <c r="N152" s="72"/>
      <c r="O152" s="73"/>
      <c r="P152" s="73"/>
      <c r="Q152" s="101"/>
      <c r="R152" s="72"/>
      <c r="S152" s="73"/>
      <c r="T152" s="73"/>
      <c r="U152" s="101"/>
      <c r="V152" s="72"/>
      <c r="W152" s="73"/>
      <c r="X152" s="73"/>
      <c r="Y152" s="145"/>
    </row>
    <row r="153" spans="1:26" outlineLevel="1" x14ac:dyDescent="0.2">
      <c r="A153" s="75"/>
      <c r="B153" s="460" t="s">
        <v>446</v>
      </c>
      <c r="C153" s="189"/>
      <c r="D153" s="183"/>
      <c r="E153" s="270"/>
      <c r="F153" s="70"/>
      <c r="G153" s="77"/>
      <c r="H153" s="385">
        <f>ROUND(F153*G153,0)</f>
        <v>0</v>
      </c>
      <c r="I153" s="307"/>
      <c r="J153" s="70"/>
      <c r="K153" s="77"/>
      <c r="L153" s="78">
        <f>ROUND(J153*K153,0)</f>
        <v>0</v>
      </c>
      <c r="M153" s="307"/>
      <c r="N153" s="70"/>
      <c r="O153" s="77"/>
      <c r="P153" s="78">
        <f>ROUND(N153*O153,0)</f>
        <v>0</v>
      </c>
      <c r="Q153" s="307"/>
      <c r="R153" s="70"/>
      <c r="S153" s="77"/>
      <c r="T153" s="78">
        <f>ROUND(R153*S153,0)</f>
        <v>0</v>
      </c>
      <c r="U153" s="307"/>
      <c r="V153" s="70"/>
      <c r="W153" s="77"/>
      <c r="X153" s="78">
        <f>ROUND(V153*W153,0)</f>
        <v>0</v>
      </c>
      <c r="Y153" s="136">
        <f>H153+L153+T153+X153+P153</f>
        <v>0</v>
      </c>
    </row>
    <row r="154" spans="1:26" outlineLevel="1" x14ac:dyDescent="0.2">
      <c r="A154" s="75"/>
      <c r="B154" s="460" t="s">
        <v>446</v>
      </c>
      <c r="C154" s="189"/>
      <c r="D154" s="183"/>
      <c r="E154" s="270"/>
      <c r="F154" s="70"/>
      <c r="G154" s="77"/>
      <c r="H154" s="385">
        <f t="shared" ref="H154:H155" si="87">ROUND(F154*G154,0)</f>
        <v>0</v>
      </c>
      <c r="I154" s="307"/>
      <c r="J154" s="70"/>
      <c r="K154" s="77"/>
      <c r="L154" s="78">
        <f t="shared" ref="L154:L155" si="88">ROUND(J154*K154,0)</f>
        <v>0</v>
      </c>
      <c r="M154" s="307"/>
      <c r="N154" s="70"/>
      <c r="O154" s="77"/>
      <c r="P154" s="78">
        <f t="shared" ref="P154:P155" si="89">ROUND(N154*O154,0)</f>
        <v>0</v>
      </c>
      <c r="Q154" s="307"/>
      <c r="R154" s="70"/>
      <c r="S154" s="77"/>
      <c r="T154" s="78">
        <f t="shared" ref="T154:T155" si="90">ROUND(R154*S154,0)</f>
        <v>0</v>
      </c>
      <c r="U154" s="307"/>
      <c r="V154" s="70"/>
      <c r="W154" s="77"/>
      <c r="X154" s="78">
        <f t="shared" ref="X154:X155" si="91">ROUND(V154*W154,0)</f>
        <v>0</v>
      </c>
      <c r="Y154" s="136">
        <f>H154+L154+T154+X154+P154</f>
        <v>0</v>
      </c>
    </row>
    <row r="155" spans="1:26" outlineLevel="1" x14ac:dyDescent="0.2">
      <c r="A155" s="75"/>
      <c r="B155" s="460" t="s">
        <v>446</v>
      </c>
      <c r="C155" s="189"/>
      <c r="D155" s="183"/>
      <c r="E155" s="270"/>
      <c r="F155" s="70"/>
      <c r="G155" s="77"/>
      <c r="H155" s="385">
        <f t="shared" si="87"/>
        <v>0</v>
      </c>
      <c r="I155" s="307"/>
      <c r="J155" s="70"/>
      <c r="K155" s="77"/>
      <c r="L155" s="78">
        <f t="shared" si="88"/>
        <v>0</v>
      </c>
      <c r="M155" s="307"/>
      <c r="N155" s="70"/>
      <c r="O155" s="77"/>
      <c r="P155" s="78">
        <f t="shared" si="89"/>
        <v>0</v>
      </c>
      <c r="Q155" s="307"/>
      <c r="R155" s="70"/>
      <c r="S155" s="77"/>
      <c r="T155" s="78">
        <f t="shared" si="90"/>
        <v>0</v>
      </c>
      <c r="U155" s="307"/>
      <c r="V155" s="70"/>
      <c r="W155" s="77"/>
      <c r="X155" s="78">
        <f t="shared" si="91"/>
        <v>0</v>
      </c>
      <c r="Y155" s="136">
        <f>H155+L155+T155+X155+P155</f>
        <v>0</v>
      </c>
    </row>
    <row r="156" spans="1:26" outlineLevel="1" x14ac:dyDescent="0.2">
      <c r="A156" s="75"/>
      <c r="B156" s="103" t="s">
        <v>418</v>
      </c>
      <c r="C156" s="168"/>
      <c r="D156" s="191"/>
      <c r="E156" s="186"/>
      <c r="F156" s="72"/>
      <c r="G156" s="73"/>
      <c r="H156" s="386"/>
      <c r="I156" s="100"/>
      <c r="J156" s="72"/>
      <c r="K156" s="73"/>
      <c r="L156" s="73"/>
      <c r="M156" s="100"/>
      <c r="N156" s="72"/>
      <c r="O156" s="73"/>
      <c r="P156" s="73"/>
      <c r="Q156" s="100"/>
      <c r="R156" s="72"/>
      <c r="S156" s="73"/>
      <c r="T156" s="73"/>
      <c r="U156" s="100"/>
      <c r="V156" s="72"/>
      <c r="W156" s="73"/>
      <c r="X156" s="73"/>
      <c r="Y156" s="145"/>
    </row>
    <row r="157" spans="1:26" outlineLevel="1" x14ac:dyDescent="0.2">
      <c r="A157" s="75"/>
      <c r="B157" s="460" t="s">
        <v>446</v>
      </c>
      <c r="C157" s="189"/>
      <c r="D157" s="183"/>
      <c r="E157" s="270"/>
      <c r="F157" s="70"/>
      <c r="G157" s="77"/>
      <c r="H157" s="385">
        <f>ROUND(F157*G157,0)</f>
        <v>0</v>
      </c>
      <c r="I157" s="307"/>
      <c r="J157" s="70"/>
      <c r="K157" s="77"/>
      <c r="L157" s="78">
        <f>ROUND(J157*K157,0)</f>
        <v>0</v>
      </c>
      <c r="M157" s="307"/>
      <c r="N157" s="70"/>
      <c r="O157" s="77"/>
      <c r="P157" s="78">
        <f>ROUND(N157*O157,0)</f>
        <v>0</v>
      </c>
      <c r="Q157" s="307"/>
      <c r="R157" s="70"/>
      <c r="S157" s="77"/>
      <c r="T157" s="78">
        <f>ROUND(R157*S157,0)</f>
        <v>0</v>
      </c>
      <c r="U157" s="307"/>
      <c r="V157" s="70"/>
      <c r="W157" s="77"/>
      <c r="X157" s="78">
        <f>ROUND(V157*W157,0)</f>
        <v>0</v>
      </c>
      <c r="Y157" s="136">
        <f>H157+L157+T157+X157+P157</f>
        <v>0</v>
      </c>
    </row>
    <row r="158" spans="1:26" outlineLevel="1" x14ac:dyDescent="0.2">
      <c r="A158" s="75"/>
      <c r="B158" s="460" t="s">
        <v>446</v>
      </c>
      <c r="C158" s="189"/>
      <c r="D158" s="183"/>
      <c r="E158" s="270"/>
      <c r="F158" s="70"/>
      <c r="G158" s="77"/>
      <c r="H158" s="385">
        <f t="shared" ref="H158:H159" si="92">ROUND(F158*G158,0)</f>
        <v>0</v>
      </c>
      <c r="I158" s="307"/>
      <c r="J158" s="70"/>
      <c r="K158" s="77"/>
      <c r="L158" s="78">
        <f t="shared" ref="L158:L159" si="93">ROUND(J158*K158,0)</f>
        <v>0</v>
      </c>
      <c r="M158" s="307"/>
      <c r="N158" s="70"/>
      <c r="O158" s="77"/>
      <c r="P158" s="78">
        <f t="shared" ref="P158:P159" si="94">ROUND(N158*O158,0)</f>
        <v>0</v>
      </c>
      <c r="Q158" s="307"/>
      <c r="R158" s="70"/>
      <c r="S158" s="77"/>
      <c r="T158" s="78">
        <f t="shared" ref="T158:T159" si="95">ROUND(R158*S158,0)</f>
        <v>0</v>
      </c>
      <c r="U158" s="307"/>
      <c r="V158" s="70"/>
      <c r="W158" s="77"/>
      <c r="X158" s="78">
        <f t="shared" ref="X158:X159" si="96">ROUND(V158*W158,0)</f>
        <v>0</v>
      </c>
      <c r="Y158" s="136">
        <f>H158+L158+T158+X158+P158</f>
        <v>0</v>
      </c>
    </row>
    <row r="159" spans="1:26" outlineLevel="1" x14ac:dyDescent="0.2">
      <c r="A159" s="75"/>
      <c r="B159" s="460" t="s">
        <v>446</v>
      </c>
      <c r="C159" s="189"/>
      <c r="D159" s="183"/>
      <c r="E159" s="270"/>
      <c r="F159" s="70"/>
      <c r="G159" s="77"/>
      <c r="H159" s="385">
        <f t="shared" si="92"/>
        <v>0</v>
      </c>
      <c r="I159" s="307"/>
      <c r="J159" s="70"/>
      <c r="K159" s="77"/>
      <c r="L159" s="78">
        <f t="shared" si="93"/>
        <v>0</v>
      </c>
      <c r="M159" s="307"/>
      <c r="N159" s="70"/>
      <c r="O159" s="77"/>
      <c r="P159" s="78">
        <f t="shared" si="94"/>
        <v>0</v>
      </c>
      <c r="Q159" s="307"/>
      <c r="R159" s="70"/>
      <c r="S159" s="77"/>
      <c r="T159" s="78">
        <f t="shared" si="95"/>
        <v>0</v>
      </c>
      <c r="U159" s="307"/>
      <c r="V159" s="70"/>
      <c r="W159" s="77"/>
      <c r="X159" s="78">
        <f t="shared" si="96"/>
        <v>0</v>
      </c>
      <c r="Y159" s="136">
        <f>H159+L159+T159+X159+P159</f>
        <v>0</v>
      </c>
    </row>
    <row r="160" spans="1:26" s="6" customFormat="1" outlineLevel="1" x14ac:dyDescent="0.2">
      <c r="A160" s="94"/>
      <c r="B160" s="76"/>
      <c r="C160" s="200"/>
      <c r="D160" s="191"/>
      <c r="E160" s="186"/>
      <c r="F160" s="72"/>
      <c r="G160" s="73"/>
      <c r="H160" s="386"/>
      <c r="I160" s="100"/>
      <c r="J160" s="72"/>
      <c r="K160" s="73"/>
      <c r="L160" s="73"/>
      <c r="M160" s="100"/>
      <c r="N160" s="72"/>
      <c r="O160" s="73"/>
      <c r="P160" s="73"/>
      <c r="Q160" s="100"/>
      <c r="R160" s="72"/>
      <c r="S160" s="73"/>
      <c r="T160" s="73"/>
      <c r="U160" s="100"/>
      <c r="V160" s="72"/>
      <c r="W160" s="73"/>
      <c r="X160" s="73"/>
      <c r="Y160" s="145"/>
      <c r="Z160"/>
    </row>
    <row r="161" spans="1:26" s="3" customFormat="1" outlineLevel="1" x14ac:dyDescent="0.2">
      <c r="A161" s="111" t="s">
        <v>95</v>
      </c>
      <c r="B161" s="111"/>
      <c r="C161" s="192"/>
      <c r="D161" s="193"/>
      <c r="E161" s="187"/>
      <c r="F161" s="112"/>
      <c r="G161" s="113"/>
      <c r="H161" s="387">
        <f>SUM(H149:H160)</f>
        <v>0</v>
      </c>
      <c r="I161" s="115"/>
      <c r="J161" s="112"/>
      <c r="K161" s="113"/>
      <c r="L161" s="114">
        <f>SUM(L149:L160)</f>
        <v>0</v>
      </c>
      <c r="M161" s="115"/>
      <c r="N161" s="112"/>
      <c r="O161" s="113"/>
      <c r="P161" s="114">
        <f>SUM(P149:P160)</f>
        <v>0</v>
      </c>
      <c r="Q161" s="115"/>
      <c r="R161" s="112"/>
      <c r="S161" s="113"/>
      <c r="T161" s="114">
        <f>SUM(T149:T160)</f>
        <v>0</v>
      </c>
      <c r="U161" s="115"/>
      <c r="V161" s="112"/>
      <c r="W161" s="113"/>
      <c r="X161" s="114">
        <f>SUM(X149:X160)</f>
        <v>0</v>
      </c>
      <c r="Y161" s="137">
        <f>SUM(Y149:Y160)</f>
        <v>0</v>
      </c>
      <c r="Z161" t="str">
        <f>IF(SUM(H161,L161,P161,T161,X161)=Y161,"Ties", "ERROR")</f>
        <v>Ties</v>
      </c>
    </row>
    <row r="162" spans="1:26" outlineLevel="1" x14ac:dyDescent="0.2">
      <c r="A162" s="80"/>
      <c r="B162" s="80"/>
      <c r="C162" s="178"/>
      <c r="D162" s="179"/>
      <c r="E162" s="161"/>
      <c r="F162" s="300"/>
      <c r="G162" s="332"/>
      <c r="H162" s="388"/>
      <c r="I162" s="79"/>
      <c r="J162" s="70"/>
      <c r="K162" s="95"/>
      <c r="L162" s="102"/>
      <c r="M162" s="79"/>
      <c r="N162" s="70"/>
      <c r="O162" s="95"/>
      <c r="P162" s="102"/>
      <c r="Q162" s="79"/>
      <c r="R162" s="70"/>
      <c r="S162" s="95"/>
      <c r="T162" s="102"/>
      <c r="U162" s="79"/>
      <c r="V162" s="70"/>
      <c r="W162" s="95"/>
      <c r="X162" s="102"/>
      <c r="Y162" s="146"/>
    </row>
    <row r="163" spans="1:26" outlineLevel="1" x14ac:dyDescent="0.2">
      <c r="A163" s="67" t="s">
        <v>454</v>
      </c>
      <c r="B163" s="80"/>
      <c r="C163" s="178"/>
      <c r="D163" s="179"/>
      <c r="E163" s="161"/>
      <c r="F163" s="271"/>
      <c r="G163" s="302"/>
      <c r="H163" s="388"/>
      <c r="I163" s="79"/>
      <c r="J163" s="300"/>
      <c r="K163" s="332"/>
      <c r="L163" s="102"/>
      <c r="M163" s="79"/>
      <c r="N163" s="300"/>
      <c r="O163" s="332"/>
      <c r="P163" s="102"/>
      <c r="Q163" s="79"/>
      <c r="R163" s="300"/>
      <c r="S163" s="332"/>
      <c r="T163" s="102"/>
      <c r="U163" s="79"/>
      <c r="V163" s="300"/>
      <c r="W163" s="332"/>
      <c r="X163" s="102"/>
      <c r="Y163" s="146"/>
    </row>
    <row r="164" spans="1:26" outlineLevel="1" x14ac:dyDescent="0.2">
      <c r="A164" s="80"/>
      <c r="B164" s="80"/>
      <c r="C164" s="178"/>
      <c r="D164" s="179"/>
      <c r="E164" s="161"/>
      <c r="F164" s="271"/>
      <c r="G164" s="302"/>
      <c r="H164" s="388"/>
      <c r="I164" s="79"/>
      <c r="J164" s="271"/>
      <c r="K164" s="302"/>
      <c r="L164" s="102"/>
      <c r="M164" s="79"/>
      <c r="N164" s="271"/>
      <c r="O164" s="302"/>
      <c r="P164" s="102"/>
      <c r="Q164" s="79"/>
      <c r="R164" s="271"/>
      <c r="S164" s="302"/>
      <c r="T164" s="102"/>
      <c r="U164" s="79"/>
      <c r="V164" s="271"/>
      <c r="W164" s="302"/>
      <c r="X164" s="102"/>
      <c r="Y164" s="146"/>
    </row>
    <row r="165" spans="1:26" s="3" customFormat="1" outlineLevel="1" x14ac:dyDescent="0.2">
      <c r="A165" s="67" t="s">
        <v>123</v>
      </c>
      <c r="B165" s="67"/>
      <c r="C165" s="194"/>
      <c r="D165" s="188"/>
      <c r="E165" s="186"/>
      <c r="F165" s="43"/>
      <c r="G165" s="50"/>
      <c r="H165" s="384"/>
      <c r="I165" s="100"/>
      <c r="J165" s="43"/>
      <c r="K165" s="50"/>
      <c r="L165" s="98"/>
      <c r="M165" s="100"/>
      <c r="N165" s="43"/>
      <c r="O165" s="50"/>
      <c r="P165" s="98"/>
      <c r="Q165" s="100"/>
      <c r="R165" s="43"/>
      <c r="S165" s="50"/>
      <c r="T165" s="98"/>
      <c r="U165" s="100"/>
      <c r="V165" s="43"/>
      <c r="W165" s="50"/>
      <c r="X165" s="98"/>
      <c r="Y165" s="145"/>
      <c r="Z165"/>
    </row>
    <row r="166" spans="1:26" outlineLevel="1" x14ac:dyDescent="0.2">
      <c r="A166" s="75"/>
      <c r="B166" s="460" t="s">
        <v>447</v>
      </c>
      <c r="C166" s="182"/>
      <c r="D166" s="183"/>
      <c r="E166" s="270"/>
      <c r="F166" s="271"/>
      <c r="G166" s="278"/>
      <c r="H166" s="385">
        <f>ROUND(F166*G166,0)</f>
        <v>0</v>
      </c>
      <c r="I166" s="307"/>
      <c r="J166" s="271"/>
      <c r="K166" s="279"/>
      <c r="L166" s="78">
        <f>ROUND(J166*K166,0)</f>
        <v>0</v>
      </c>
      <c r="M166" s="307"/>
      <c r="N166" s="271"/>
      <c r="O166" s="279"/>
      <c r="P166" s="78">
        <f>ROUND(N166*O166,0)</f>
        <v>0</v>
      </c>
      <c r="Q166" s="307"/>
      <c r="R166" s="271"/>
      <c r="S166" s="279"/>
      <c r="T166" s="78">
        <f>ROUND(R166*S166,0)</f>
        <v>0</v>
      </c>
      <c r="U166" s="307"/>
      <c r="V166" s="271"/>
      <c r="W166" s="279"/>
      <c r="X166" s="78">
        <f>ROUND(V166*W166,0)</f>
        <v>0</v>
      </c>
      <c r="Y166" s="136">
        <f>H166+L166+T166+X166+P166</f>
        <v>0</v>
      </c>
    </row>
    <row r="167" spans="1:26" outlineLevel="1" x14ac:dyDescent="0.2">
      <c r="A167" s="75"/>
      <c r="B167" s="460" t="s">
        <v>447</v>
      </c>
      <c r="C167" s="182"/>
      <c r="D167" s="183"/>
      <c r="E167" s="270"/>
      <c r="F167" s="271"/>
      <c r="G167" s="278"/>
      <c r="H167" s="385">
        <f t="shared" ref="H167:H168" si="97">ROUND(F167*G167,0)</f>
        <v>0</v>
      </c>
      <c r="I167" s="307"/>
      <c r="J167" s="271"/>
      <c r="K167" s="279"/>
      <c r="L167" s="78">
        <f t="shared" ref="L167:L168" si="98">ROUND(J167*K167,0)</f>
        <v>0</v>
      </c>
      <c r="M167" s="307"/>
      <c r="N167" s="271"/>
      <c r="O167" s="279"/>
      <c r="P167" s="78">
        <f t="shared" ref="P167:P168" si="99">ROUND(N167*O167,0)</f>
        <v>0</v>
      </c>
      <c r="Q167" s="307"/>
      <c r="R167" s="271"/>
      <c r="S167" s="279"/>
      <c r="T167" s="78">
        <f t="shared" ref="T167:T168" si="100">ROUND(R167*S167,0)</f>
        <v>0</v>
      </c>
      <c r="U167" s="307"/>
      <c r="V167" s="271"/>
      <c r="W167" s="279"/>
      <c r="X167" s="78">
        <f t="shared" ref="X167:X168" si="101">ROUND(V167*W167,0)</f>
        <v>0</v>
      </c>
      <c r="Y167" s="136">
        <f>H167+L167+T167+X167+P167</f>
        <v>0</v>
      </c>
    </row>
    <row r="168" spans="1:26" outlineLevel="1" x14ac:dyDescent="0.2">
      <c r="A168" s="75"/>
      <c r="B168" s="460" t="s">
        <v>447</v>
      </c>
      <c r="C168" s="182"/>
      <c r="D168" s="183"/>
      <c r="E168" s="270"/>
      <c r="F168" s="271"/>
      <c r="G168" s="278"/>
      <c r="H168" s="385">
        <f t="shared" si="97"/>
        <v>0</v>
      </c>
      <c r="I168" s="307"/>
      <c r="J168" s="271"/>
      <c r="K168" s="279"/>
      <c r="L168" s="78">
        <f t="shared" si="98"/>
        <v>0</v>
      </c>
      <c r="M168" s="307"/>
      <c r="N168" s="271"/>
      <c r="O168" s="279"/>
      <c r="P168" s="78">
        <f t="shared" si="99"/>
        <v>0</v>
      </c>
      <c r="Q168" s="307"/>
      <c r="R168" s="271"/>
      <c r="S168" s="279"/>
      <c r="T168" s="78">
        <f t="shared" si="100"/>
        <v>0</v>
      </c>
      <c r="U168" s="307"/>
      <c r="V168" s="271"/>
      <c r="W168" s="279"/>
      <c r="X168" s="78">
        <f t="shared" si="101"/>
        <v>0</v>
      </c>
      <c r="Y168" s="136">
        <f>H168+L168+T168+X168+P168</f>
        <v>0</v>
      </c>
    </row>
    <row r="169" spans="1:26" s="6" customFormat="1" outlineLevel="1" x14ac:dyDescent="0.2">
      <c r="A169" s="76"/>
      <c r="B169" s="76"/>
      <c r="C169" s="324"/>
      <c r="D169" s="191"/>
      <c r="E169" s="270"/>
      <c r="F169" s="42"/>
      <c r="G169" s="279"/>
      <c r="H169" s="385"/>
      <c r="I169" s="100"/>
      <c r="J169" s="335"/>
      <c r="K169" s="336"/>
      <c r="L169" s="73"/>
      <c r="M169" s="100"/>
      <c r="N169" s="335"/>
      <c r="O169" s="336"/>
      <c r="P169" s="73"/>
      <c r="Q169" s="100"/>
      <c r="R169" s="335"/>
      <c r="S169" s="336"/>
      <c r="T169" s="73"/>
      <c r="U169" s="100"/>
      <c r="V169" s="335"/>
      <c r="W169" s="336"/>
      <c r="X169" s="73"/>
      <c r="Y169" s="145"/>
      <c r="Z169"/>
    </row>
    <row r="170" spans="1:26" s="3" customFormat="1" outlineLevel="1" x14ac:dyDescent="0.2">
      <c r="A170" s="111" t="s">
        <v>96</v>
      </c>
      <c r="B170" s="111"/>
      <c r="C170" s="192"/>
      <c r="D170" s="193"/>
      <c r="E170" s="187"/>
      <c r="F170" s="333"/>
      <c r="G170" s="334"/>
      <c r="H170" s="387">
        <f>SUM(H162:H169)</f>
        <v>0</v>
      </c>
      <c r="I170" s="115"/>
      <c r="J170" s="112"/>
      <c r="K170" s="113"/>
      <c r="L170" s="114">
        <f>SUM(L162:L169)</f>
        <v>0</v>
      </c>
      <c r="M170" s="115"/>
      <c r="N170" s="112"/>
      <c r="O170" s="113"/>
      <c r="P170" s="114">
        <f>SUM(P162:P169)</f>
        <v>0</v>
      </c>
      <c r="Q170" s="115"/>
      <c r="R170" s="112"/>
      <c r="S170" s="113"/>
      <c r="T170" s="114">
        <f>SUM(T162:T169)</f>
        <v>0</v>
      </c>
      <c r="U170" s="115"/>
      <c r="V170" s="112"/>
      <c r="W170" s="113"/>
      <c r="X170" s="114">
        <f>SUM(X162:X169)</f>
        <v>0</v>
      </c>
      <c r="Y170" s="137">
        <f>SUM(Y162:Y169)</f>
        <v>0</v>
      </c>
      <c r="Z170" t="str">
        <f>IF(SUM(H170,L170,P170,T170,X170)=Y170,"Ties", "ERROR")</f>
        <v>Ties</v>
      </c>
    </row>
    <row r="171" spans="1:26" outlineLevel="1" x14ac:dyDescent="0.2">
      <c r="A171" s="84"/>
      <c r="B171" s="84"/>
      <c r="C171" s="171"/>
      <c r="D171" s="172"/>
      <c r="E171" s="162"/>
      <c r="F171" s="85"/>
      <c r="G171" s="86"/>
      <c r="H171" s="389"/>
      <c r="I171" s="88"/>
      <c r="J171" s="85"/>
      <c r="K171" s="86"/>
      <c r="L171" s="87"/>
      <c r="M171" s="88"/>
      <c r="N171" s="85"/>
      <c r="O171" s="86"/>
      <c r="P171" s="87"/>
      <c r="Q171" s="88"/>
      <c r="R171" s="85"/>
      <c r="S171" s="86"/>
      <c r="T171" s="87"/>
      <c r="U171" s="88"/>
      <c r="V171" s="85"/>
      <c r="W171" s="86"/>
      <c r="X171" s="87"/>
      <c r="Y171" s="139"/>
    </row>
    <row r="172" spans="1:26" s="3" customFormat="1" ht="13.5" thickBot="1" x14ac:dyDescent="0.25">
      <c r="A172" s="44" t="s">
        <v>97</v>
      </c>
      <c r="B172" s="44"/>
      <c r="C172" s="173"/>
      <c r="D172" s="174"/>
      <c r="E172" s="163"/>
      <c r="F172" s="45"/>
      <c r="G172" s="46"/>
      <c r="H172" s="390">
        <f>H148+H161+H170</f>
        <v>0</v>
      </c>
      <c r="I172" s="48"/>
      <c r="J172" s="45"/>
      <c r="K172" s="46"/>
      <c r="L172" s="47">
        <f>L148+L161+L170</f>
        <v>0</v>
      </c>
      <c r="M172" s="48"/>
      <c r="N172" s="45"/>
      <c r="O172" s="46"/>
      <c r="P172" s="47">
        <f>P148+P161+P170</f>
        <v>0</v>
      </c>
      <c r="Q172" s="48"/>
      <c r="R172" s="45"/>
      <c r="S172" s="46"/>
      <c r="T172" s="47">
        <f>T148+T161+T170</f>
        <v>0</v>
      </c>
      <c r="U172" s="48"/>
      <c r="V172" s="45"/>
      <c r="W172" s="46"/>
      <c r="X172" s="47">
        <f>X148+X161+X170</f>
        <v>0</v>
      </c>
      <c r="Y172" s="140">
        <f>Y148+Y161+Y170</f>
        <v>0</v>
      </c>
      <c r="Z172" t="str">
        <f>IF(SUM(H172,L172,P172,T172,X172)=Y172,"Ties", "ERROR")</f>
        <v>Ties</v>
      </c>
    </row>
    <row r="173" spans="1:26" s="23" customFormat="1" ht="13.5" thickBot="1" x14ac:dyDescent="0.25">
      <c r="A173" s="24"/>
      <c r="B173" s="24"/>
      <c r="C173" s="35"/>
      <c r="D173" s="35"/>
      <c r="E173" s="33"/>
      <c r="F173" s="34"/>
      <c r="G173" s="36"/>
      <c r="H173" s="380"/>
      <c r="I173" s="33"/>
      <c r="J173" s="34"/>
      <c r="K173" s="36"/>
      <c r="L173" s="312"/>
      <c r="M173" s="33"/>
      <c r="N173" s="34"/>
      <c r="O173" s="36"/>
      <c r="P173" s="312"/>
      <c r="Q173" s="33"/>
      <c r="R173" s="34"/>
      <c r="S173" s="36"/>
      <c r="T173" s="312"/>
      <c r="U173" s="33"/>
      <c r="V173" s="34"/>
      <c r="W173" s="36"/>
      <c r="X173" s="312"/>
      <c r="Y173" s="312"/>
      <c r="Z173"/>
    </row>
    <row r="174" spans="1:26" s="1" customFormat="1" outlineLevel="1" x14ac:dyDescent="0.2">
      <c r="A174" s="41" t="s">
        <v>449</v>
      </c>
      <c r="B174" s="41"/>
      <c r="C174" s="40"/>
      <c r="D174" s="40"/>
      <c r="E174" s="29"/>
      <c r="F174" s="30"/>
      <c r="G174" s="31"/>
      <c r="H174" s="367"/>
      <c r="I174" s="29"/>
      <c r="J174" s="30"/>
      <c r="K174" s="31"/>
      <c r="L174" s="32"/>
      <c r="M174" s="29"/>
      <c r="N174" s="30"/>
      <c r="O174" s="31"/>
      <c r="P174" s="32"/>
      <c r="Q174" s="29"/>
      <c r="R174" s="30"/>
      <c r="S174" s="31"/>
      <c r="T174" s="32"/>
      <c r="U174" s="29"/>
      <c r="V174" s="30"/>
      <c r="W174" s="31"/>
      <c r="X174" s="32"/>
      <c r="Y174" s="32"/>
      <c r="Z174"/>
    </row>
    <row r="175" spans="1:26" s="12" customFormat="1" outlineLevel="1" x14ac:dyDescent="0.2">
      <c r="A175" s="89"/>
      <c r="B175" s="89"/>
      <c r="C175" s="164"/>
      <c r="D175" s="165"/>
      <c r="E175" s="159"/>
      <c r="F175" s="90"/>
      <c r="G175" s="91"/>
      <c r="H175" s="383"/>
      <c r="I175" s="92"/>
      <c r="J175" s="90"/>
      <c r="K175" s="91"/>
      <c r="L175" s="91"/>
      <c r="M175" s="92"/>
      <c r="N175" s="90"/>
      <c r="O175" s="91"/>
      <c r="P175" s="91"/>
      <c r="Q175" s="92"/>
      <c r="R175" s="90"/>
      <c r="S175" s="91"/>
      <c r="T175" s="91"/>
      <c r="U175" s="92"/>
      <c r="V175" s="90"/>
      <c r="W175" s="91"/>
      <c r="X175" s="91"/>
      <c r="Y175" s="141"/>
      <c r="Z175"/>
    </row>
    <row r="176" spans="1:26" s="14" customFormat="1" outlineLevel="1" x14ac:dyDescent="0.2">
      <c r="A176" s="67" t="s">
        <v>98</v>
      </c>
      <c r="B176" s="66"/>
      <c r="C176" s="180"/>
      <c r="D176" s="181"/>
      <c r="E176" s="175"/>
      <c r="F176" s="104"/>
      <c r="G176" s="105"/>
      <c r="H176" s="391"/>
      <c r="I176" s="106"/>
      <c r="J176" s="104"/>
      <c r="K176" s="105"/>
      <c r="L176" s="105"/>
      <c r="M176" s="106"/>
      <c r="N176" s="104"/>
      <c r="O176" s="105"/>
      <c r="P176" s="105"/>
      <c r="Q176" s="106"/>
      <c r="R176" s="104"/>
      <c r="S176" s="105"/>
      <c r="T176" s="105"/>
      <c r="U176" s="106"/>
      <c r="V176" s="104"/>
      <c r="W176" s="105"/>
      <c r="X176" s="105"/>
      <c r="Y176" s="147"/>
      <c r="Z176"/>
    </row>
    <row r="177" spans="1:26" outlineLevel="1" x14ac:dyDescent="0.2">
      <c r="A177" s="75"/>
      <c r="B177" s="460" t="s">
        <v>448</v>
      </c>
      <c r="C177" s="182"/>
      <c r="D177" s="183"/>
      <c r="E177" s="270" t="s">
        <v>140</v>
      </c>
      <c r="F177" s="70"/>
      <c r="G177" s="77"/>
      <c r="H177" s="385">
        <f>ROUND(F177*G177,0)</f>
        <v>0</v>
      </c>
      <c r="I177" s="337" t="s">
        <v>140</v>
      </c>
      <c r="J177" s="70"/>
      <c r="K177" s="73"/>
      <c r="L177" s="78">
        <f>ROUND(J177*K177,0)</f>
        <v>0</v>
      </c>
      <c r="M177" s="337" t="s">
        <v>140</v>
      </c>
      <c r="N177" s="70"/>
      <c r="O177" s="73"/>
      <c r="P177" s="78">
        <f>ROUND(N177*O177,0)</f>
        <v>0</v>
      </c>
      <c r="Q177" s="337" t="s">
        <v>140</v>
      </c>
      <c r="R177" s="70"/>
      <c r="S177" s="73"/>
      <c r="T177" s="78">
        <f>ROUND(R177*S177,0)</f>
        <v>0</v>
      </c>
      <c r="U177" s="337" t="s">
        <v>140</v>
      </c>
      <c r="V177" s="70"/>
      <c r="W177" s="73"/>
      <c r="X177" s="78">
        <f>ROUND(V177*W177,0)</f>
        <v>0</v>
      </c>
      <c r="Y177" s="136">
        <f>H177+L177+T177+X177+P177</f>
        <v>0</v>
      </c>
    </row>
    <row r="178" spans="1:26" outlineLevel="1" x14ac:dyDescent="0.2">
      <c r="A178" s="75"/>
      <c r="B178" s="460" t="s">
        <v>448</v>
      </c>
      <c r="C178" s="182"/>
      <c r="D178" s="183"/>
      <c r="E178" s="270" t="s">
        <v>140</v>
      </c>
      <c r="F178" s="70"/>
      <c r="G178" s="77"/>
      <c r="H178" s="385">
        <f t="shared" ref="H178:H179" si="102">ROUND(F178*G178,0)</f>
        <v>0</v>
      </c>
      <c r="I178" s="307" t="s">
        <v>140</v>
      </c>
      <c r="J178" s="70"/>
      <c r="K178" s="73"/>
      <c r="L178" s="78">
        <f t="shared" ref="L178:L179" si="103">ROUND(J178*K178,0)</f>
        <v>0</v>
      </c>
      <c r="M178" s="307" t="s">
        <v>140</v>
      </c>
      <c r="N178" s="70"/>
      <c r="O178" s="73"/>
      <c r="P178" s="78">
        <f t="shared" ref="P178:P179" si="104">ROUND(N178*O178,0)</f>
        <v>0</v>
      </c>
      <c r="Q178" s="307" t="s">
        <v>140</v>
      </c>
      <c r="R178" s="70"/>
      <c r="S178" s="73"/>
      <c r="T178" s="78">
        <f t="shared" ref="T178:T179" si="105">ROUND(R178*S178,0)</f>
        <v>0</v>
      </c>
      <c r="U178" s="307" t="s">
        <v>140</v>
      </c>
      <c r="V178" s="70"/>
      <c r="W178" s="73"/>
      <c r="X178" s="78">
        <f t="shared" ref="X178:X179" si="106">ROUND(V178*W178,0)</f>
        <v>0</v>
      </c>
      <c r="Y178" s="136">
        <f>H178+L178+T178+X178+P178</f>
        <v>0</v>
      </c>
    </row>
    <row r="179" spans="1:26" outlineLevel="1" x14ac:dyDescent="0.2">
      <c r="A179" s="75"/>
      <c r="B179" s="460" t="s">
        <v>22</v>
      </c>
      <c r="C179" s="182"/>
      <c r="D179" s="183"/>
      <c r="E179" s="270" t="s">
        <v>140</v>
      </c>
      <c r="F179" s="70"/>
      <c r="G179" s="77"/>
      <c r="H179" s="385">
        <f t="shared" si="102"/>
        <v>0</v>
      </c>
      <c r="I179" s="338" t="s">
        <v>140</v>
      </c>
      <c r="J179" s="70"/>
      <c r="K179" s="73"/>
      <c r="L179" s="78">
        <f t="shared" si="103"/>
        <v>0</v>
      </c>
      <c r="M179" s="338" t="s">
        <v>140</v>
      </c>
      <c r="N179" s="70"/>
      <c r="O179" s="73"/>
      <c r="P179" s="78">
        <f t="shared" si="104"/>
        <v>0</v>
      </c>
      <c r="Q179" s="338" t="s">
        <v>140</v>
      </c>
      <c r="R179" s="70"/>
      <c r="S179" s="73"/>
      <c r="T179" s="78">
        <f t="shared" si="105"/>
        <v>0</v>
      </c>
      <c r="U179" s="338" t="s">
        <v>140</v>
      </c>
      <c r="V179" s="70"/>
      <c r="W179" s="73"/>
      <c r="X179" s="78">
        <f t="shared" si="106"/>
        <v>0</v>
      </c>
      <c r="Y179" s="136">
        <f>H179+L179+T179+X179+P179</f>
        <v>0</v>
      </c>
    </row>
    <row r="180" spans="1:26" outlineLevel="1" x14ac:dyDescent="0.2">
      <c r="A180" s="84"/>
      <c r="B180" s="84"/>
      <c r="C180" s="184"/>
      <c r="D180" s="185"/>
      <c r="E180" s="177"/>
      <c r="F180" s="85"/>
      <c r="G180" s="96"/>
      <c r="H180" s="392"/>
      <c r="I180" s="107"/>
      <c r="J180" s="85"/>
      <c r="K180" s="96"/>
      <c r="L180" s="96"/>
      <c r="M180" s="107"/>
      <c r="N180" s="85"/>
      <c r="O180" s="96"/>
      <c r="P180" s="96"/>
      <c r="Q180" s="107"/>
      <c r="R180" s="85"/>
      <c r="S180" s="96"/>
      <c r="T180" s="96"/>
      <c r="U180" s="107"/>
      <c r="V180" s="85"/>
      <c r="W180" s="96"/>
      <c r="X180" s="96"/>
      <c r="Y180" s="143"/>
    </row>
    <row r="181" spans="1:26" s="3" customFormat="1" ht="13.5" thickBot="1" x14ac:dyDescent="0.25">
      <c r="A181" s="44" t="s">
        <v>99</v>
      </c>
      <c r="B181" s="44"/>
      <c r="C181" s="173"/>
      <c r="D181" s="174"/>
      <c r="E181" s="163"/>
      <c r="F181" s="45"/>
      <c r="G181" s="46"/>
      <c r="H181" s="390">
        <f>SUM(H176:H180)</f>
        <v>0</v>
      </c>
      <c r="I181" s="48"/>
      <c r="J181" s="45"/>
      <c r="K181" s="46"/>
      <c r="L181" s="47">
        <f>SUM(L176:L180)</f>
        <v>0</v>
      </c>
      <c r="M181" s="48"/>
      <c r="N181" s="45"/>
      <c r="O181" s="46"/>
      <c r="P181" s="47">
        <f>SUM(P176:P180)</f>
        <v>0</v>
      </c>
      <c r="Q181" s="48"/>
      <c r="R181" s="45"/>
      <c r="S181" s="46"/>
      <c r="T181" s="47">
        <f>SUM(T176:T180)</f>
        <v>0</v>
      </c>
      <c r="U181" s="48"/>
      <c r="V181" s="45"/>
      <c r="W181" s="46"/>
      <c r="X181" s="47">
        <f>SUM(X176:X180)</f>
        <v>0</v>
      </c>
      <c r="Y181" s="140">
        <f>SUM(Y176:Y180)</f>
        <v>0</v>
      </c>
      <c r="Z181" t="str">
        <f>IF(SUM(H181,L181,P181,T181,X181)=Y181,"Ties", "ERROR")</f>
        <v>Ties</v>
      </c>
    </row>
    <row r="182" spans="1:26" s="23" customFormat="1" ht="13.5" thickBot="1" x14ac:dyDescent="0.25">
      <c r="A182" s="24"/>
      <c r="B182" s="24"/>
      <c r="C182" s="35"/>
      <c r="D182" s="35"/>
      <c r="E182" s="33"/>
      <c r="F182" s="34"/>
      <c r="G182" s="36"/>
      <c r="H182" s="380"/>
      <c r="I182" s="33"/>
      <c r="J182" s="34"/>
      <c r="K182" s="36"/>
      <c r="L182" s="312"/>
      <c r="M182" s="33"/>
      <c r="N182" s="34"/>
      <c r="O182" s="36"/>
      <c r="P182" s="312"/>
      <c r="Q182" s="33"/>
      <c r="R182" s="34"/>
      <c r="S182" s="36"/>
      <c r="T182" s="312"/>
      <c r="U182" s="33"/>
      <c r="V182" s="34"/>
      <c r="W182" s="36"/>
      <c r="X182" s="312"/>
      <c r="Y182" s="312"/>
      <c r="Z182"/>
    </row>
    <row r="183" spans="1:26" s="1" customFormat="1" outlineLevel="1" x14ac:dyDescent="0.2">
      <c r="A183" s="41" t="s">
        <v>426</v>
      </c>
      <c r="B183" s="41"/>
      <c r="C183" s="40"/>
      <c r="D183" s="40"/>
      <c r="E183" s="29"/>
      <c r="F183" s="30"/>
      <c r="G183" s="31"/>
      <c r="H183" s="393"/>
      <c r="I183" s="29"/>
      <c r="J183" s="30"/>
      <c r="K183" s="31"/>
      <c r="L183" s="325"/>
      <c r="M183" s="29"/>
      <c r="N183" s="30"/>
      <c r="O183" s="31"/>
      <c r="P183" s="325"/>
      <c r="Q183" s="29"/>
      <c r="R183" s="30"/>
      <c r="S183" s="31"/>
      <c r="T183" s="325"/>
      <c r="U183" s="29"/>
      <c r="V183" s="30"/>
      <c r="W183" s="31"/>
      <c r="X183" s="32"/>
      <c r="Y183" s="32"/>
      <c r="Z183"/>
    </row>
    <row r="184" spans="1:26" s="12" customFormat="1" outlineLevel="1" x14ac:dyDescent="0.2">
      <c r="A184" s="89"/>
      <c r="B184" s="89"/>
      <c r="C184" s="164"/>
      <c r="D184" s="165"/>
      <c r="E184" s="159"/>
      <c r="F184" s="90"/>
      <c r="G184" s="91"/>
      <c r="H184" s="377"/>
      <c r="I184" s="159"/>
      <c r="J184" s="90"/>
      <c r="K184" s="91"/>
      <c r="L184" s="249"/>
      <c r="M184" s="159"/>
      <c r="N184" s="90"/>
      <c r="O184" s="91"/>
      <c r="P184" s="249"/>
      <c r="Q184" s="159"/>
      <c r="R184" s="90"/>
      <c r="S184" s="91"/>
      <c r="T184" s="249"/>
      <c r="U184" s="159"/>
      <c r="V184" s="90"/>
      <c r="W184" s="91"/>
      <c r="X184" s="91"/>
      <c r="Y184" s="141"/>
      <c r="Z184"/>
    </row>
    <row r="185" spans="1:26" s="4" customFormat="1" outlineLevel="1" x14ac:dyDescent="0.2">
      <c r="A185" s="66" t="str">
        <f>A34</f>
        <v>&lt;Head Office&gt;</v>
      </c>
      <c r="B185" s="82"/>
      <c r="C185" s="166"/>
      <c r="D185" s="167"/>
      <c r="E185" s="160"/>
      <c r="F185" s="71"/>
      <c r="G185" s="73"/>
      <c r="H185" s="370"/>
      <c r="I185" s="160"/>
      <c r="J185" s="71"/>
      <c r="K185" s="73"/>
      <c r="L185" s="260"/>
      <c r="M185" s="160"/>
      <c r="N185" s="71"/>
      <c r="O185" s="73"/>
      <c r="P185" s="260"/>
      <c r="Q185" s="160"/>
      <c r="R185" s="71"/>
      <c r="S185" s="73"/>
      <c r="T185" s="260"/>
      <c r="U185" s="160"/>
      <c r="V185" s="71"/>
      <c r="W185" s="73"/>
      <c r="X185" s="73"/>
      <c r="Y185" s="135"/>
      <c r="Z185"/>
    </row>
    <row r="186" spans="1:26" outlineLevel="1" x14ac:dyDescent="0.2">
      <c r="A186" s="75"/>
      <c r="B186" s="80" t="s">
        <v>1</v>
      </c>
      <c r="C186" s="168"/>
      <c r="D186" s="169"/>
      <c r="E186" s="161"/>
      <c r="F186" s="70"/>
      <c r="G186" s="77"/>
      <c r="H186" s="371">
        <f>ROUND(F186*G186,0)</f>
        <v>0</v>
      </c>
      <c r="I186" s="161"/>
      <c r="J186" s="70"/>
      <c r="K186" s="78">
        <f t="shared" ref="K186:K219" si="107">ROUND(G186*(100%+$M$4),0)</f>
        <v>0</v>
      </c>
      <c r="L186" s="203">
        <f>ROUND(J186*K186,0)</f>
        <v>0</v>
      </c>
      <c r="M186" s="161"/>
      <c r="N186" s="70"/>
      <c r="O186" s="78">
        <f t="shared" ref="O186:O219" si="108">ROUND(K186*(100%+$M$4),0)</f>
        <v>0</v>
      </c>
      <c r="P186" s="203">
        <f>ROUND(N186*O186,0)</f>
        <v>0</v>
      </c>
      <c r="Q186" s="161"/>
      <c r="R186" s="70"/>
      <c r="S186" s="78">
        <f t="shared" ref="S186:S219" si="109">ROUND(O186*(100%+$M$4),0)</f>
        <v>0</v>
      </c>
      <c r="T186" s="203">
        <f>ROUND(R186*S186,0)</f>
        <v>0</v>
      </c>
      <c r="U186" s="161"/>
      <c r="V186" s="70"/>
      <c r="W186" s="78">
        <f t="shared" ref="W186:W219" si="110">ROUND(S186*(100%+$M$4),0)</f>
        <v>0</v>
      </c>
      <c r="X186" s="78">
        <f>ROUND(V186*W186,0)</f>
        <v>0</v>
      </c>
      <c r="Y186" s="136">
        <f t="shared" ref="Y186:Y219" si="111">H186+L186+P186+T186+X186</f>
        <v>0</v>
      </c>
    </row>
    <row r="187" spans="1:26" outlineLevel="1" x14ac:dyDescent="0.2">
      <c r="A187" s="75"/>
      <c r="B187" s="80" t="s">
        <v>2</v>
      </c>
      <c r="C187" s="168"/>
      <c r="D187" s="169"/>
      <c r="E187" s="161"/>
      <c r="F187" s="70"/>
      <c r="G187" s="358"/>
      <c r="H187" s="371">
        <f t="shared" ref="H187:H219" si="112">ROUND(F187*G187,0)</f>
        <v>0</v>
      </c>
      <c r="I187" s="161"/>
      <c r="J187" s="70"/>
      <c r="K187" s="359">
        <f>ROUND(G187*(100%+$M$4),0)</f>
        <v>0</v>
      </c>
      <c r="L187" s="203">
        <f t="shared" ref="L187:L219" si="113">ROUND(J187*K187,0)</f>
        <v>0</v>
      </c>
      <c r="M187" s="161"/>
      <c r="N187" s="70"/>
      <c r="O187" s="78">
        <f t="shared" si="108"/>
        <v>0</v>
      </c>
      <c r="P187" s="203">
        <f t="shared" ref="P187:P219" si="114">ROUND(N187*O187,0)</f>
        <v>0</v>
      </c>
      <c r="Q187" s="161"/>
      <c r="R187" s="70"/>
      <c r="S187" s="78">
        <f t="shared" si="109"/>
        <v>0</v>
      </c>
      <c r="T187" s="203">
        <f t="shared" ref="T187:T219" si="115">ROUND(R187*S187,0)</f>
        <v>0</v>
      </c>
      <c r="U187" s="161"/>
      <c r="V187" s="70"/>
      <c r="W187" s="78">
        <f t="shared" si="110"/>
        <v>0</v>
      </c>
      <c r="X187" s="78">
        <f t="shared" ref="X187:X219" si="116">ROUND(V187*W187,0)</f>
        <v>0</v>
      </c>
      <c r="Y187" s="136">
        <f t="shared" si="111"/>
        <v>0</v>
      </c>
    </row>
    <row r="188" spans="1:26" outlineLevel="1" x14ac:dyDescent="0.2">
      <c r="A188" s="75"/>
      <c r="B188" s="80" t="s">
        <v>3</v>
      </c>
      <c r="C188" s="168"/>
      <c r="D188" s="169"/>
      <c r="E188" s="161"/>
      <c r="F188" s="70"/>
      <c r="G188" s="77"/>
      <c r="H188" s="371">
        <f t="shared" si="112"/>
        <v>0</v>
      </c>
      <c r="I188" s="161"/>
      <c r="J188" s="70"/>
      <c r="K188" s="78">
        <f t="shared" si="107"/>
        <v>0</v>
      </c>
      <c r="L188" s="203">
        <f t="shared" si="113"/>
        <v>0</v>
      </c>
      <c r="M188" s="161"/>
      <c r="N188" s="70"/>
      <c r="O188" s="78">
        <f t="shared" si="108"/>
        <v>0</v>
      </c>
      <c r="P188" s="203">
        <f t="shared" si="114"/>
        <v>0</v>
      </c>
      <c r="Q188" s="161"/>
      <c r="R188" s="70"/>
      <c r="S188" s="78">
        <f t="shared" si="109"/>
        <v>0</v>
      </c>
      <c r="T188" s="203">
        <f t="shared" si="115"/>
        <v>0</v>
      </c>
      <c r="U188" s="161"/>
      <c r="V188" s="70"/>
      <c r="W188" s="78">
        <f t="shared" si="110"/>
        <v>0</v>
      </c>
      <c r="X188" s="78">
        <f t="shared" si="116"/>
        <v>0</v>
      </c>
      <c r="Y188" s="136">
        <f t="shared" si="111"/>
        <v>0</v>
      </c>
    </row>
    <row r="189" spans="1:26" outlineLevel="1" x14ac:dyDescent="0.2">
      <c r="A189" s="75"/>
      <c r="B189" s="80" t="s">
        <v>48</v>
      </c>
      <c r="C189" s="168"/>
      <c r="D189" s="169"/>
      <c r="E189" s="161"/>
      <c r="F189" s="70"/>
      <c r="G189" s="77"/>
      <c r="H189" s="371">
        <f t="shared" si="112"/>
        <v>0</v>
      </c>
      <c r="I189" s="161"/>
      <c r="J189" s="70"/>
      <c r="K189" s="78">
        <f t="shared" si="107"/>
        <v>0</v>
      </c>
      <c r="L189" s="203">
        <f t="shared" si="113"/>
        <v>0</v>
      </c>
      <c r="M189" s="161"/>
      <c r="N189" s="70"/>
      <c r="O189" s="78">
        <f t="shared" si="108"/>
        <v>0</v>
      </c>
      <c r="P189" s="203">
        <f t="shared" si="114"/>
        <v>0</v>
      </c>
      <c r="Q189" s="161"/>
      <c r="R189" s="70"/>
      <c r="S189" s="78">
        <f t="shared" si="109"/>
        <v>0</v>
      </c>
      <c r="T189" s="203">
        <f t="shared" si="115"/>
        <v>0</v>
      </c>
      <c r="U189" s="161"/>
      <c r="V189" s="70"/>
      <c r="W189" s="78">
        <f t="shared" si="110"/>
        <v>0</v>
      </c>
      <c r="X189" s="78">
        <f t="shared" si="116"/>
        <v>0</v>
      </c>
      <c r="Y189" s="136">
        <f t="shared" si="111"/>
        <v>0</v>
      </c>
    </row>
    <row r="190" spans="1:26" outlineLevel="1" x14ac:dyDescent="0.2">
      <c r="A190" s="75"/>
      <c r="B190" s="80" t="s">
        <v>4</v>
      </c>
      <c r="C190" s="168"/>
      <c r="D190" s="169"/>
      <c r="E190" s="161"/>
      <c r="F190" s="70"/>
      <c r="G190" s="77"/>
      <c r="H190" s="371">
        <f t="shared" si="112"/>
        <v>0</v>
      </c>
      <c r="I190" s="161"/>
      <c r="J190" s="70"/>
      <c r="K190" s="78">
        <f t="shared" si="107"/>
        <v>0</v>
      </c>
      <c r="L190" s="203">
        <f t="shared" si="113"/>
        <v>0</v>
      </c>
      <c r="M190" s="161"/>
      <c r="N190" s="70"/>
      <c r="O190" s="78">
        <f t="shared" si="108"/>
        <v>0</v>
      </c>
      <c r="P190" s="203">
        <f t="shared" si="114"/>
        <v>0</v>
      </c>
      <c r="Q190" s="161"/>
      <c r="R190" s="70"/>
      <c r="S190" s="78">
        <f t="shared" si="109"/>
        <v>0</v>
      </c>
      <c r="T190" s="203">
        <f t="shared" si="115"/>
        <v>0</v>
      </c>
      <c r="U190" s="161"/>
      <c r="V190" s="70"/>
      <c r="W190" s="78">
        <f t="shared" si="110"/>
        <v>0</v>
      </c>
      <c r="X190" s="78">
        <f t="shared" si="116"/>
        <v>0</v>
      </c>
      <c r="Y190" s="136">
        <f t="shared" si="111"/>
        <v>0</v>
      </c>
    </row>
    <row r="191" spans="1:26" outlineLevel="1" x14ac:dyDescent="0.2">
      <c r="A191" s="75"/>
      <c r="B191" s="80" t="s">
        <v>106</v>
      </c>
      <c r="C191" s="168"/>
      <c r="D191" s="169"/>
      <c r="E191" s="161"/>
      <c r="F191" s="70"/>
      <c r="G191" s="77"/>
      <c r="H191" s="371">
        <f t="shared" si="112"/>
        <v>0</v>
      </c>
      <c r="I191" s="161"/>
      <c r="J191" s="70"/>
      <c r="K191" s="78">
        <f t="shared" si="107"/>
        <v>0</v>
      </c>
      <c r="L191" s="203">
        <f t="shared" si="113"/>
        <v>0</v>
      </c>
      <c r="M191" s="161"/>
      <c r="N191" s="70"/>
      <c r="O191" s="78">
        <f t="shared" si="108"/>
        <v>0</v>
      </c>
      <c r="P191" s="203">
        <f t="shared" si="114"/>
        <v>0</v>
      </c>
      <c r="Q191" s="161"/>
      <c r="R191" s="70"/>
      <c r="S191" s="78">
        <f t="shared" si="109"/>
        <v>0</v>
      </c>
      <c r="T191" s="203">
        <f t="shared" si="115"/>
        <v>0</v>
      </c>
      <c r="U191" s="161"/>
      <c r="V191" s="70"/>
      <c r="W191" s="78">
        <f t="shared" si="110"/>
        <v>0</v>
      </c>
      <c r="X191" s="78">
        <f t="shared" si="116"/>
        <v>0</v>
      </c>
      <c r="Y191" s="136">
        <f t="shared" si="111"/>
        <v>0</v>
      </c>
    </row>
    <row r="192" spans="1:26" outlineLevel="1" x14ac:dyDescent="0.2">
      <c r="A192" s="75"/>
      <c r="B192" s="80" t="s">
        <v>107</v>
      </c>
      <c r="C192" s="168"/>
      <c r="D192" s="169"/>
      <c r="E192" s="161"/>
      <c r="F192" s="70"/>
      <c r="G192" s="77"/>
      <c r="H192" s="371">
        <f t="shared" si="112"/>
        <v>0</v>
      </c>
      <c r="I192" s="161"/>
      <c r="J192" s="70"/>
      <c r="K192" s="78">
        <f t="shared" si="107"/>
        <v>0</v>
      </c>
      <c r="L192" s="203">
        <f t="shared" si="113"/>
        <v>0</v>
      </c>
      <c r="M192" s="161"/>
      <c r="N192" s="70"/>
      <c r="O192" s="78">
        <f t="shared" si="108"/>
        <v>0</v>
      </c>
      <c r="P192" s="203">
        <f t="shared" si="114"/>
        <v>0</v>
      </c>
      <c r="Q192" s="161"/>
      <c r="R192" s="70"/>
      <c r="S192" s="78">
        <f t="shared" si="109"/>
        <v>0</v>
      </c>
      <c r="T192" s="203">
        <f t="shared" si="115"/>
        <v>0</v>
      </c>
      <c r="U192" s="161"/>
      <c r="V192" s="70"/>
      <c r="W192" s="78">
        <f t="shared" si="110"/>
        <v>0</v>
      </c>
      <c r="X192" s="78">
        <f t="shared" si="116"/>
        <v>0</v>
      </c>
      <c r="Y192" s="136">
        <f t="shared" si="111"/>
        <v>0</v>
      </c>
    </row>
    <row r="193" spans="1:25" outlineLevel="1" x14ac:dyDescent="0.2">
      <c r="A193" s="75"/>
      <c r="B193" s="80" t="s">
        <v>46</v>
      </c>
      <c r="C193" s="168"/>
      <c r="D193" s="169"/>
      <c r="E193" s="161"/>
      <c r="F193" s="70"/>
      <c r="G193" s="77"/>
      <c r="H193" s="371">
        <f t="shared" si="112"/>
        <v>0</v>
      </c>
      <c r="I193" s="161"/>
      <c r="J193" s="70"/>
      <c r="K193" s="78">
        <f t="shared" si="107"/>
        <v>0</v>
      </c>
      <c r="L193" s="203">
        <f t="shared" si="113"/>
        <v>0</v>
      </c>
      <c r="M193" s="161"/>
      <c r="N193" s="70"/>
      <c r="O193" s="78">
        <f t="shared" si="108"/>
        <v>0</v>
      </c>
      <c r="P193" s="203">
        <f t="shared" si="114"/>
        <v>0</v>
      </c>
      <c r="Q193" s="161"/>
      <c r="R193" s="70"/>
      <c r="S193" s="78">
        <f t="shared" si="109"/>
        <v>0</v>
      </c>
      <c r="T193" s="203">
        <f t="shared" si="115"/>
        <v>0</v>
      </c>
      <c r="U193" s="161"/>
      <c r="V193" s="70"/>
      <c r="W193" s="78">
        <f t="shared" si="110"/>
        <v>0</v>
      </c>
      <c r="X193" s="78">
        <f t="shared" si="116"/>
        <v>0</v>
      </c>
      <c r="Y193" s="136">
        <f t="shared" si="111"/>
        <v>0</v>
      </c>
    </row>
    <row r="194" spans="1:25" outlineLevel="1" x14ac:dyDescent="0.2">
      <c r="A194" s="75"/>
      <c r="B194" s="80" t="s">
        <v>103</v>
      </c>
      <c r="C194" s="168"/>
      <c r="D194" s="169"/>
      <c r="E194" s="161"/>
      <c r="F194" s="70"/>
      <c r="G194" s="77"/>
      <c r="H194" s="371">
        <f t="shared" si="112"/>
        <v>0</v>
      </c>
      <c r="I194" s="161"/>
      <c r="J194" s="70"/>
      <c r="K194" s="78">
        <f t="shared" si="107"/>
        <v>0</v>
      </c>
      <c r="L194" s="203">
        <f t="shared" si="113"/>
        <v>0</v>
      </c>
      <c r="M194" s="161"/>
      <c r="N194" s="70"/>
      <c r="O194" s="78">
        <f t="shared" si="108"/>
        <v>0</v>
      </c>
      <c r="P194" s="203">
        <f t="shared" si="114"/>
        <v>0</v>
      </c>
      <c r="Q194" s="161"/>
      <c r="R194" s="70"/>
      <c r="S194" s="78">
        <f t="shared" si="109"/>
        <v>0</v>
      </c>
      <c r="T194" s="203">
        <f t="shared" si="115"/>
        <v>0</v>
      </c>
      <c r="U194" s="161"/>
      <c r="V194" s="70"/>
      <c r="W194" s="78">
        <f t="shared" si="110"/>
        <v>0</v>
      </c>
      <c r="X194" s="78">
        <f t="shared" si="116"/>
        <v>0</v>
      </c>
      <c r="Y194" s="136">
        <f t="shared" si="111"/>
        <v>0</v>
      </c>
    </row>
    <row r="195" spans="1:25" outlineLevel="1" x14ac:dyDescent="0.2">
      <c r="A195" s="75"/>
      <c r="B195" s="80" t="s">
        <v>125</v>
      </c>
      <c r="C195" s="168"/>
      <c r="D195" s="169"/>
      <c r="E195" s="161"/>
      <c r="F195" s="70"/>
      <c r="G195" s="77"/>
      <c r="H195" s="371">
        <f t="shared" si="112"/>
        <v>0</v>
      </c>
      <c r="I195" s="161"/>
      <c r="J195" s="70"/>
      <c r="K195" s="78">
        <f t="shared" si="107"/>
        <v>0</v>
      </c>
      <c r="L195" s="203">
        <f t="shared" si="113"/>
        <v>0</v>
      </c>
      <c r="M195" s="161"/>
      <c r="N195" s="70"/>
      <c r="O195" s="78">
        <f t="shared" si="108"/>
        <v>0</v>
      </c>
      <c r="P195" s="203">
        <f t="shared" si="114"/>
        <v>0</v>
      </c>
      <c r="Q195" s="161"/>
      <c r="R195" s="70"/>
      <c r="S195" s="78">
        <f t="shared" si="109"/>
        <v>0</v>
      </c>
      <c r="T195" s="203">
        <f t="shared" si="115"/>
        <v>0</v>
      </c>
      <c r="U195" s="161"/>
      <c r="V195" s="70"/>
      <c r="W195" s="78">
        <f t="shared" si="110"/>
        <v>0</v>
      </c>
      <c r="X195" s="78">
        <f t="shared" si="116"/>
        <v>0</v>
      </c>
      <c r="Y195" s="136">
        <f t="shared" si="111"/>
        <v>0</v>
      </c>
    </row>
    <row r="196" spans="1:25" outlineLevel="1" x14ac:dyDescent="0.2">
      <c r="A196" s="75"/>
      <c r="B196" s="80" t="s">
        <v>108</v>
      </c>
      <c r="C196" s="168"/>
      <c r="D196" s="169"/>
      <c r="E196" s="161"/>
      <c r="F196" s="70"/>
      <c r="G196" s="77"/>
      <c r="H196" s="371">
        <f t="shared" si="112"/>
        <v>0</v>
      </c>
      <c r="I196" s="161"/>
      <c r="J196" s="70"/>
      <c r="K196" s="78">
        <f t="shared" si="107"/>
        <v>0</v>
      </c>
      <c r="L196" s="203">
        <f t="shared" si="113"/>
        <v>0</v>
      </c>
      <c r="M196" s="161"/>
      <c r="N196" s="70"/>
      <c r="O196" s="78">
        <f t="shared" si="108"/>
        <v>0</v>
      </c>
      <c r="P196" s="203">
        <f t="shared" si="114"/>
        <v>0</v>
      </c>
      <c r="Q196" s="161"/>
      <c r="R196" s="70"/>
      <c r="S196" s="78">
        <f t="shared" si="109"/>
        <v>0</v>
      </c>
      <c r="T196" s="203">
        <f t="shared" si="115"/>
        <v>0</v>
      </c>
      <c r="U196" s="161"/>
      <c r="V196" s="70"/>
      <c r="W196" s="78">
        <f t="shared" si="110"/>
        <v>0</v>
      </c>
      <c r="X196" s="78">
        <f t="shared" si="116"/>
        <v>0</v>
      </c>
      <c r="Y196" s="136">
        <f t="shared" si="111"/>
        <v>0</v>
      </c>
    </row>
    <row r="197" spans="1:25" outlineLevel="1" x14ac:dyDescent="0.2">
      <c r="A197" s="75"/>
      <c r="B197" s="80" t="s">
        <v>104</v>
      </c>
      <c r="C197" s="168"/>
      <c r="D197" s="169"/>
      <c r="E197" s="161"/>
      <c r="F197" s="70"/>
      <c r="G197" s="77"/>
      <c r="H197" s="371">
        <f t="shared" si="112"/>
        <v>0</v>
      </c>
      <c r="I197" s="161"/>
      <c r="J197" s="70"/>
      <c r="K197" s="78">
        <f t="shared" si="107"/>
        <v>0</v>
      </c>
      <c r="L197" s="203">
        <f t="shared" si="113"/>
        <v>0</v>
      </c>
      <c r="M197" s="161"/>
      <c r="N197" s="70"/>
      <c r="O197" s="78">
        <f t="shared" si="108"/>
        <v>0</v>
      </c>
      <c r="P197" s="203">
        <f t="shared" si="114"/>
        <v>0</v>
      </c>
      <c r="Q197" s="161"/>
      <c r="R197" s="70"/>
      <c r="S197" s="78">
        <f t="shared" si="109"/>
        <v>0</v>
      </c>
      <c r="T197" s="203">
        <f t="shared" si="115"/>
        <v>0</v>
      </c>
      <c r="U197" s="161"/>
      <c r="V197" s="70"/>
      <c r="W197" s="78">
        <f t="shared" si="110"/>
        <v>0</v>
      </c>
      <c r="X197" s="78">
        <f t="shared" si="116"/>
        <v>0</v>
      </c>
      <c r="Y197" s="136">
        <f t="shared" si="111"/>
        <v>0</v>
      </c>
    </row>
    <row r="198" spans="1:25" outlineLevel="1" x14ac:dyDescent="0.2">
      <c r="A198" s="75"/>
      <c r="B198" s="80" t="s">
        <v>0</v>
      </c>
      <c r="C198" s="168"/>
      <c r="D198" s="169"/>
      <c r="E198" s="161"/>
      <c r="F198" s="70"/>
      <c r="G198" s="77"/>
      <c r="H198" s="371">
        <f t="shared" si="112"/>
        <v>0</v>
      </c>
      <c r="I198" s="161"/>
      <c r="J198" s="70"/>
      <c r="K198" s="78">
        <f t="shared" si="107"/>
        <v>0</v>
      </c>
      <c r="L198" s="203">
        <f t="shared" si="113"/>
        <v>0</v>
      </c>
      <c r="M198" s="161"/>
      <c r="N198" s="70"/>
      <c r="O198" s="78">
        <f t="shared" si="108"/>
        <v>0</v>
      </c>
      <c r="P198" s="203">
        <f t="shared" si="114"/>
        <v>0</v>
      </c>
      <c r="Q198" s="161"/>
      <c r="R198" s="70"/>
      <c r="S198" s="78">
        <f t="shared" si="109"/>
        <v>0</v>
      </c>
      <c r="T198" s="203">
        <f t="shared" si="115"/>
        <v>0</v>
      </c>
      <c r="U198" s="161"/>
      <c r="V198" s="70"/>
      <c r="W198" s="78">
        <f t="shared" si="110"/>
        <v>0</v>
      </c>
      <c r="X198" s="78">
        <f t="shared" si="116"/>
        <v>0</v>
      </c>
      <c r="Y198" s="136">
        <f t="shared" si="111"/>
        <v>0</v>
      </c>
    </row>
    <row r="199" spans="1:25" outlineLevel="1" x14ac:dyDescent="0.2">
      <c r="A199" s="75"/>
      <c r="B199" s="80" t="s">
        <v>5</v>
      </c>
      <c r="C199" s="168"/>
      <c r="D199" s="169"/>
      <c r="E199" s="161"/>
      <c r="F199" s="70"/>
      <c r="G199" s="77"/>
      <c r="H199" s="371">
        <f t="shared" si="112"/>
        <v>0</v>
      </c>
      <c r="I199" s="161"/>
      <c r="J199" s="70"/>
      <c r="K199" s="78">
        <f t="shared" si="107"/>
        <v>0</v>
      </c>
      <c r="L199" s="203">
        <f t="shared" si="113"/>
        <v>0</v>
      </c>
      <c r="M199" s="161"/>
      <c r="N199" s="70"/>
      <c r="O199" s="78">
        <f t="shared" si="108"/>
        <v>0</v>
      </c>
      <c r="P199" s="203">
        <f t="shared" si="114"/>
        <v>0</v>
      </c>
      <c r="Q199" s="161"/>
      <c r="R199" s="70"/>
      <c r="S199" s="78">
        <f t="shared" si="109"/>
        <v>0</v>
      </c>
      <c r="T199" s="203">
        <f t="shared" si="115"/>
        <v>0</v>
      </c>
      <c r="U199" s="161"/>
      <c r="V199" s="70"/>
      <c r="W199" s="78">
        <f t="shared" si="110"/>
        <v>0</v>
      </c>
      <c r="X199" s="78">
        <f t="shared" si="116"/>
        <v>0</v>
      </c>
      <c r="Y199" s="136">
        <f t="shared" si="111"/>
        <v>0</v>
      </c>
    </row>
    <row r="200" spans="1:25" outlineLevel="1" x14ac:dyDescent="0.2">
      <c r="A200" s="75"/>
      <c r="B200" s="80" t="s">
        <v>6</v>
      </c>
      <c r="C200" s="168"/>
      <c r="D200" s="169"/>
      <c r="E200" s="161"/>
      <c r="F200" s="70"/>
      <c r="G200" s="77"/>
      <c r="H200" s="371">
        <f t="shared" si="112"/>
        <v>0</v>
      </c>
      <c r="I200" s="161"/>
      <c r="J200" s="70"/>
      <c r="K200" s="78">
        <f t="shared" si="107"/>
        <v>0</v>
      </c>
      <c r="L200" s="203">
        <f t="shared" si="113"/>
        <v>0</v>
      </c>
      <c r="M200" s="161"/>
      <c r="N200" s="70"/>
      <c r="O200" s="78">
        <f t="shared" si="108"/>
        <v>0</v>
      </c>
      <c r="P200" s="203">
        <f t="shared" si="114"/>
        <v>0</v>
      </c>
      <c r="Q200" s="161"/>
      <c r="R200" s="70"/>
      <c r="S200" s="78">
        <f t="shared" si="109"/>
        <v>0</v>
      </c>
      <c r="T200" s="203">
        <f t="shared" si="115"/>
        <v>0</v>
      </c>
      <c r="U200" s="161"/>
      <c r="V200" s="70"/>
      <c r="W200" s="78">
        <f t="shared" si="110"/>
        <v>0</v>
      </c>
      <c r="X200" s="78">
        <f t="shared" si="116"/>
        <v>0</v>
      </c>
      <c r="Y200" s="136">
        <f t="shared" si="111"/>
        <v>0</v>
      </c>
    </row>
    <row r="201" spans="1:25" outlineLevel="1" x14ac:dyDescent="0.2">
      <c r="A201" s="75"/>
      <c r="B201" s="80" t="s">
        <v>7</v>
      </c>
      <c r="C201" s="168"/>
      <c r="D201" s="169"/>
      <c r="E201" s="161"/>
      <c r="F201" s="70"/>
      <c r="G201" s="77"/>
      <c r="H201" s="371">
        <f t="shared" si="112"/>
        <v>0</v>
      </c>
      <c r="I201" s="161"/>
      <c r="J201" s="70"/>
      <c r="K201" s="78">
        <f t="shared" si="107"/>
        <v>0</v>
      </c>
      <c r="L201" s="203">
        <f t="shared" si="113"/>
        <v>0</v>
      </c>
      <c r="M201" s="161"/>
      <c r="N201" s="70"/>
      <c r="O201" s="78">
        <f t="shared" si="108"/>
        <v>0</v>
      </c>
      <c r="P201" s="203">
        <f t="shared" si="114"/>
        <v>0</v>
      </c>
      <c r="Q201" s="161"/>
      <c r="R201" s="70"/>
      <c r="S201" s="78">
        <f t="shared" si="109"/>
        <v>0</v>
      </c>
      <c r="T201" s="203">
        <f t="shared" si="115"/>
        <v>0</v>
      </c>
      <c r="U201" s="161"/>
      <c r="V201" s="70"/>
      <c r="W201" s="78">
        <f t="shared" si="110"/>
        <v>0</v>
      </c>
      <c r="X201" s="78">
        <f t="shared" si="116"/>
        <v>0</v>
      </c>
      <c r="Y201" s="136">
        <f t="shared" si="111"/>
        <v>0</v>
      </c>
    </row>
    <row r="202" spans="1:25" outlineLevel="1" x14ac:dyDescent="0.2">
      <c r="A202" s="75"/>
      <c r="B202" s="80" t="s">
        <v>8</v>
      </c>
      <c r="C202" s="168"/>
      <c r="D202" s="169"/>
      <c r="E202" s="161"/>
      <c r="F202" s="70"/>
      <c r="G202" s="77"/>
      <c r="H202" s="371">
        <f t="shared" si="112"/>
        <v>0</v>
      </c>
      <c r="I202" s="161"/>
      <c r="J202" s="70"/>
      <c r="K202" s="78">
        <f t="shared" si="107"/>
        <v>0</v>
      </c>
      <c r="L202" s="203">
        <f t="shared" si="113"/>
        <v>0</v>
      </c>
      <c r="M202" s="161"/>
      <c r="N202" s="70"/>
      <c r="O202" s="78">
        <f t="shared" si="108"/>
        <v>0</v>
      </c>
      <c r="P202" s="203">
        <f t="shared" si="114"/>
        <v>0</v>
      </c>
      <c r="Q202" s="161"/>
      <c r="R202" s="70"/>
      <c r="S202" s="78">
        <f t="shared" si="109"/>
        <v>0</v>
      </c>
      <c r="T202" s="203">
        <f t="shared" si="115"/>
        <v>0</v>
      </c>
      <c r="U202" s="161"/>
      <c r="V202" s="70"/>
      <c r="W202" s="78">
        <f t="shared" si="110"/>
        <v>0</v>
      </c>
      <c r="X202" s="78">
        <f t="shared" si="116"/>
        <v>0</v>
      </c>
      <c r="Y202" s="136">
        <f t="shared" si="111"/>
        <v>0</v>
      </c>
    </row>
    <row r="203" spans="1:25" outlineLevel="1" x14ac:dyDescent="0.2">
      <c r="A203" s="75"/>
      <c r="B203" s="80" t="s">
        <v>49</v>
      </c>
      <c r="C203" s="168"/>
      <c r="D203" s="169"/>
      <c r="E203" s="161"/>
      <c r="F203" s="70"/>
      <c r="G203" s="77"/>
      <c r="H203" s="371">
        <f t="shared" si="112"/>
        <v>0</v>
      </c>
      <c r="I203" s="161"/>
      <c r="J203" s="70"/>
      <c r="K203" s="78">
        <f t="shared" si="107"/>
        <v>0</v>
      </c>
      <c r="L203" s="203">
        <f t="shared" si="113"/>
        <v>0</v>
      </c>
      <c r="M203" s="161"/>
      <c r="N203" s="70"/>
      <c r="O203" s="78">
        <f t="shared" si="108"/>
        <v>0</v>
      </c>
      <c r="P203" s="203">
        <f t="shared" si="114"/>
        <v>0</v>
      </c>
      <c r="Q203" s="161"/>
      <c r="R203" s="70"/>
      <c r="S203" s="78">
        <f t="shared" si="109"/>
        <v>0</v>
      </c>
      <c r="T203" s="203">
        <f t="shared" si="115"/>
        <v>0</v>
      </c>
      <c r="U203" s="161"/>
      <c r="V203" s="70"/>
      <c r="W203" s="78">
        <f t="shared" si="110"/>
        <v>0</v>
      </c>
      <c r="X203" s="78">
        <f t="shared" si="116"/>
        <v>0</v>
      </c>
      <c r="Y203" s="136">
        <f t="shared" si="111"/>
        <v>0</v>
      </c>
    </row>
    <row r="204" spans="1:25" outlineLevel="1" x14ac:dyDescent="0.2">
      <c r="A204" s="75"/>
      <c r="B204" s="80" t="s">
        <v>50</v>
      </c>
      <c r="C204" s="168"/>
      <c r="D204" s="169"/>
      <c r="E204" s="161"/>
      <c r="F204" s="70"/>
      <c r="G204" s="77"/>
      <c r="H204" s="371">
        <f t="shared" si="112"/>
        <v>0</v>
      </c>
      <c r="I204" s="161"/>
      <c r="J204" s="70"/>
      <c r="K204" s="78">
        <f t="shared" si="107"/>
        <v>0</v>
      </c>
      <c r="L204" s="203">
        <f t="shared" si="113"/>
        <v>0</v>
      </c>
      <c r="M204" s="161"/>
      <c r="N204" s="70"/>
      <c r="O204" s="78">
        <f t="shared" si="108"/>
        <v>0</v>
      </c>
      <c r="P204" s="203">
        <f t="shared" si="114"/>
        <v>0</v>
      </c>
      <c r="Q204" s="161"/>
      <c r="R204" s="70"/>
      <c r="S204" s="78">
        <f t="shared" si="109"/>
        <v>0</v>
      </c>
      <c r="T204" s="203">
        <f t="shared" si="115"/>
        <v>0</v>
      </c>
      <c r="U204" s="161"/>
      <c r="V204" s="70"/>
      <c r="W204" s="78">
        <f t="shared" si="110"/>
        <v>0</v>
      </c>
      <c r="X204" s="78">
        <f t="shared" si="116"/>
        <v>0</v>
      </c>
      <c r="Y204" s="136">
        <f t="shared" si="111"/>
        <v>0</v>
      </c>
    </row>
    <row r="205" spans="1:25" outlineLevel="1" x14ac:dyDescent="0.2">
      <c r="A205" s="75"/>
      <c r="B205" s="80" t="s">
        <v>51</v>
      </c>
      <c r="C205" s="168"/>
      <c r="D205" s="169"/>
      <c r="E205" s="161"/>
      <c r="F205" s="70"/>
      <c r="G205" s="77"/>
      <c r="H205" s="371">
        <f t="shared" si="112"/>
        <v>0</v>
      </c>
      <c r="I205" s="161"/>
      <c r="J205" s="70"/>
      <c r="K205" s="78">
        <f t="shared" si="107"/>
        <v>0</v>
      </c>
      <c r="L205" s="203">
        <f t="shared" si="113"/>
        <v>0</v>
      </c>
      <c r="M205" s="161"/>
      <c r="N205" s="70"/>
      <c r="O205" s="78">
        <f t="shared" si="108"/>
        <v>0</v>
      </c>
      <c r="P205" s="203">
        <f t="shared" si="114"/>
        <v>0</v>
      </c>
      <c r="Q205" s="161"/>
      <c r="R205" s="70"/>
      <c r="S205" s="78">
        <f t="shared" si="109"/>
        <v>0</v>
      </c>
      <c r="T205" s="203">
        <f t="shared" si="115"/>
        <v>0</v>
      </c>
      <c r="U205" s="161"/>
      <c r="V205" s="70"/>
      <c r="W205" s="78">
        <f t="shared" si="110"/>
        <v>0</v>
      </c>
      <c r="X205" s="78">
        <f t="shared" si="116"/>
        <v>0</v>
      </c>
      <c r="Y205" s="136">
        <f t="shared" si="111"/>
        <v>0</v>
      </c>
    </row>
    <row r="206" spans="1:25" outlineLevel="1" x14ac:dyDescent="0.2">
      <c r="A206" s="75"/>
      <c r="B206" s="80" t="s">
        <v>9</v>
      </c>
      <c r="C206" s="168"/>
      <c r="D206" s="169"/>
      <c r="E206" s="161"/>
      <c r="F206" s="70"/>
      <c r="G206" s="77"/>
      <c r="H206" s="371">
        <f t="shared" si="112"/>
        <v>0</v>
      </c>
      <c r="I206" s="161"/>
      <c r="J206" s="70"/>
      <c r="K206" s="78">
        <f t="shared" si="107"/>
        <v>0</v>
      </c>
      <c r="L206" s="203">
        <f t="shared" si="113"/>
        <v>0</v>
      </c>
      <c r="M206" s="161"/>
      <c r="N206" s="70"/>
      <c r="O206" s="78">
        <f t="shared" si="108"/>
        <v>0</v>
      </c>
      <c r="P206" s="203">
        <f t="shared" si="114"/>
        <v>0</v>
      </c>
      <c r="Q206" s="161"/>
      <c r="R206" s="70"/>
      <c r="S206" s="78">
        <f t="shared" si="109"/>
        <v>0</v>
      </c>
      <c r="T206" s="203">
        <f t="shared" si="115"/>
        <v>0</v>
      </c>
      <c r="U206" s="161"/>
      <c r="V206" s="70"/>
      <c r="W206" s="78">
        <f t="shared" si="110"/>
        <v>0</v>
      </c>
      <c r="X206" s="78">
        <f t="shared" si="116"/>
        <v>0</v>
      </c>
      <c r="Y206" s="136">
        <f t="shared" si="111"/>
        <v>0</v>
      </c>
    </row>
    <row r="207" spans="1:25" outlineLevel="1" x14ac:dyDescent="0.2">
      <c r="A207" s="75"/>
      <c r="B207" s="80" t="s">
        <v>10</v>
      </c>
      <c r="C207" s="168"/>
      <c r="D207" s="169"/>
      <c r="E207" s="161"/>
      <c r="F207" s="70"/>
      <c r="G207" s="77"/>
      <c r="H207" s="371">
        <f t="shared" si="112"/>
        <v>0</v>
      </c>
      <c r="I207" s="161"/>
      <c r="J207" s="70"/>
      <c r="K207" s="78">
        <f t="shared" si="107"/>
        <v>0</v>
      </c>
      <c r="L207" s="203">
        <f t="shared" si="113"/>
        <v>0</v>
      </c>
      <c r="M207" s="161"/>
      <c r="N207" s="70"/>
      <c r="O207" s="78">
        <f t="shared" si="108"/>
        <v>0</v>
      </c>
      <c r="P207" s="203">
        <f t="shared" si="114"/>
        <v>0</v>
      </c>
      <c r="Q207" s="161"/>
      <c r="R207" s="70"/>
      <c r="S207" s="78">
        <f t="shared" si="109"/>
        <v>0</v>
      </c>
      <c r="T207" s="203">
        <f t="shared" si="115"/>
        <v>0</v>
      </c>
      <c r="U207" s="161"/>
      <c r="V207" s="70"/>
      <c r="W207" s="78">
        <f t="shared" si="110"/>
        <v>0</v>
      </c>
      <c r="X207" s="78">
        <f t="shared" si="116"/>
        <v>0</v>
      </c>
      <c r="Y207" s="136">
        <f t="shared" si="111"/>
        <v>0</v>
      </c>
    </row>
    <row r="208" spans="1:25" outlineLevel="1" x14ac:dyDescent="0.2">
      <c r="A208" s="75"/>
      <c r="B208" s="80" t="s">
        <v>11</v>
      </c>
      <c r="C208" s="168"/>
      <c r="D208" s="169"/>
      <c r="E208" s="161"/>
      <c r="F208" s="70"/>
      <c r="G208" s="77"/>
      <c r="H208" s="371">
        <f t="shared" si="112"/>
        <v>0</v>
      </c>
      <c r="I208" s="161"/>
      <c r="J208" s="70"/>
      <c r="K208" s="78">
        <f t="shared" si="107"/>
        <v>0</v>
      </c>
      <c r="L208" s="203">
        <f t="shared" si="113"/>
        <v>0</v>
      </c>
      <c r="M208" s="161"/>
      <c r="N208" s="70"/>
      <c r="O208" s="78">
        <f t="shared" si="108"/>
        <v>0</v>
      </c>
      <c r="P208" s="203">
        <f t="shared" si="114"/>
        <v>0</v>
      </c>
      <c r="Q208" s="161"/>
      <c r="R208" s="70"/>
      <c r="S208" s="78">
        <f t="shared" si="109"/>
        <v>0</v>
      </c>
      <c r="T208" s="203">
        <f t="shared" si="115"/>
        <v>0</v>
      </c>
      <c r="U208" s="161"/>
      <c r="V208" s="70"/>
      <c r="W208" s="78">
        <f t="shared" si="110"/>
        <v>0</v>
      </c>
      <c r="X208" s="78">
        <f t="shared" si="116"/>
        <v>0</v>
      </c>
      <c r="Y208" s="136">
        <f t="shared" si="111"/>
        <v>0</v>
      </c>
    </row>
    <row r="209" spans="1:26" outlineLevel="1" x14ac:dyDescent="0.2">
      <c r="A209" s="75"/>
      <c r="B209" s="80" t="s">
        <v>12</v>
      </c>
      <c r="C209" s="168"/>
      <c r="D209" s="169"/>
      <c r="E209" s="161"/>
      <c r="F209" s="70"/>
      <c r="G209" s="77"/>
      <c r="H209" s="371">
        <f t="shared" si="112"/>
        <v>0</v>
      </c>
      <c r="I209" s="161"/>
      <c r="J209" s="70"/>
      <c r="K209" s="78">
        <f t="shared" si="107"/>
        <v>0</v>
      </c>
      <c r="L209" s="203">
        <f t="shared" si="113"/>
        <v>0</v>
      </c>
      <c r="M209" s="161"/>
      <c r="N209" s="70"/>
      <c r="O209" s="78">
        <f t="shared" si="108"/>
        <v>0</v>
      </c>
      <c r="P209" s="203">
        <f t="shared" si="114"/>
        <v>0</v>
      </c>
      <c r="Q209" s="161"/>
      <c r="R209" s="70"/>
      <c r="S209" s="78">
        <f t="shared" si="109"/>
        <v>0</v>
      </c>
      <c r="T209" s="203">
        <f t="shared" si="115"/>
        <v>0</v>
      </c>
      <c r="U209" s="161"/>
      <c r="V209" s="70"/>
      <c r="W209" s="78">
        <f t="shared" si="110"/>
        <v>0</v>
      </c>
      <c r="X209" s="78">
        <f t="shared" si="116"/>
        <v>0</v>
      </c>
      <c r="Y209" s="136">
        <f t="shared" si="111"/>
        <v>0</v>
      </c>
    </row>
    <row r="210" spans="1:26" outlineLevel="1" x14ac:dyDescent="0.2">
      <c r="A210" s="75"/>
      <c r="B210" s="80" t="s">
        <v>13</v>
      </c>
      <c r="C210" s="168"/>
      <c r="D210" s="169"/>
      <c r="E210" s="161"/>
      <c r="F210" s="70"/>
      <c r="G210" s="77"/>
      <c r="H210" s="371">
        <f t="shared" si="112"/>
        <v>0</v>
      </c>
      <c r="I210" s="161"/>
      <c r="J210" s="70"/>
      <c r="K210" s="78">
        <f t="shared" si="107"/>
        <v>0</v>
      </c>
      <c r="L210" s="203">
        <f t="shared" si="113"/>
        <v>0</v>
      </c>
      <c r="M210" s="161"/>
      <c r="N210" s="70"/>
      <c r="O210" s="78">
        <f t="shared" si="108"/>
        <v>0</v>
      </c>
      <c r="P210" s="203">
        <f t="shared" si="114"/>
        <v>0</v>
      </c>
      <c r="Q210" s="161"/>
      <c r="R210" s="70"/>
      <c r="S210" s="78">
        <f t="shared" si="109"/>
        <v>0</v>
      </c>
      <c r="T210" s="203">
        <f t="shared" si="115"/>
        <v>0</v>
      </c>
      <c r="U210" s="161"/>
      <c r="V210" s="70"/>
      <c r="W210" s="78">
        <f t="shared" si="110"/>
        <v>0</v>
      </c>
      <c r="X210" s="78">
        <f t="shared" si="116"/>
        <v>0</v>
      </c>
      <c r="Y210" s="136">
        <f t="shared" si="111"/>
        <v>0</v>
      </c>
    </row>
    <row r="211" spans="1:26" outlineLevel="1" x14ac:dyDescent="0.2">
      <c r="A211" s="75"/>
      <c r="B211" s="80" t="s">
        <v>14</v>
      </c>
      <c r="C211" s="168"/>
      <c r="D211" s="169"/>
      <c r="E211" s="161"/>
      <c r="F211" s="70"/>
      <c r="G211" s="77"/>
      <c r="H211" s="371">
        <f t="shared" si="112"/>
        <v>0</v>
      </c>
      <c r="I211" s="161"/>
      <c r="J211" s="70"/>
      <c r="K211" s="78">
        <f t="shared" si="107"/>
        <v>0</v>
      </c>
      <c r="L211" s="203">
        <f t="shared" si="113"/>
        <v>0</v>
      </c>
      <c r="M211" s="161"/>
      <c r="N211" s="70"/>
      <c r="O211" s="78">
        <f t="shared" si="108"/>
        <v>0</v>
      </c>
      <c r="P211" s="203">
        <f t="shared" si="114"/>
        <v>0</v>
      </c>
      <c r="Q211" s="161"/>
      <c r="R211" s="70"/>
      <c r="S211" s="78">
        <f t="shared" si="109"/>
        <v>0</v>
      </c>
      <c r="T211" s="203">
        <f t="shared" si="115"/>
        <v>0</v>
      </c>
      <c r="U211" s="161"/>
      <c r="V211" s="70"/>
      <c r="W211" s="78">
        <f t="shared" si="110"/>
        <v>0</v>
      </c>
      <c r="X211" s="78">
        <f t="shared" si="116"/>
        <v>0</v>
      </c>
      <c r="Y211" s="136">
        <f t="shared" si="111"/>
        <v>0</v>
      </c>
    </row>
    <row r="212" spans="1:26" outlineLevel="1" x14ac:dyDescent="0.2">
      <c r="A212" s="75"/>
      <c r="B212" s="80" t="s">
        <v>15</v>
      </c>
      <c r="C212" s="168"/>
      <c r="D212" s="169"/>
      <c r="E212" s="161"/>
      <c r="F212" s="70"/>
      <c r="G212" s="77"/>
      <c r="H212" s="371">
        <f t="shared" si="112"/>
        <v>0</v>
      </c>
      <c r="I212" s="161"/>
      <c r="J212" s="70"/>
      <c r="K212" s="78">
        <f t="shared" si="107"/>
        <v>0</v>
      </c>
      <c r="L212" s="203">
        <f t="shared" si="113"/>
        <v>0</v>
      </c>
      <c r="M212" s="161"/>
      <c r="N212" s="70"/>
      <c r="O212" s="78">
        <f t="shared" si="108"/>
        <v>0</v>
      </c>
      <c r="P212" s="203">
        <f t="shared" si="114"/>
        <v>0</v>
      </c>
      <c r="Q212" s="161"/>
      <c r="R212" s="70"/>
      <c r="S212" s="78">
        <f t="shared" si="109"/>
        <v>0</v>
      </c>
      <c r="T212" s="203">
        <f t="shared" si="115"/>
        <v>0</v>
      </c>
      <c r="U212" s="161"/>
      <c r="V212" s="70"/>
      <c r="W212" s="78">
        <f t="shared" si="110"/>
        <v>0</v>
      </c>
      <c r="X212" s="78">
        <f t="shared" si="116"/>
        <v>0</v>
      </c>
      <c r="Y212" s="136">
        <f t="shared" si="111"/>
        <v>0</v>
      </c>
    </row>
    <row r="213" spans="1:26" outlineLevel="1" x14ac:dyDescent="0.2">
      <c r="A213" s="75"/>
      <c r="B213" s="80" t="s">
        <v>16</v>
      </c>
      <c r="C213" s="168"/>
      <c r="D213" s="169"/>
      <c r="E213" s="161"/>
      <c r="F213" s="70"/>
      <c r="G213" s="77"/>
      <c r="H213" s="371">
        <f t="shared" si="112"/>
        <v>0</v>
      </c>
      <c r="I213" s="161"/>
      <c r="J213" s="70"/>
      <c r="K213" s="78">
        <f t="shared" si="107"/>
        <v>0</v>
      </c>
      <c r="L213" s="203">
        <f t="shared" si="113"/>
        <v>0</v>
      </c>
      <c r="M213" s="161"/>
      <c r="N213" s="70"/>
      <c r="O213" s="78">
        <f t="shared" si="108"/>
        <v>0</v>
      </c>
      <c r="P213" s="203">
        <f t="shared" si="114"/>
        <v>0</v>
      </c>
      <c r="Q213" s="161"/>
      <c r="R213" s="70"/>
      <c r="S213" s="78">
        <f t="shared" si="109"/>
        <v>0</v>
      </c>
      <c r="T213" s="203">
        <f t="shared" si="115"/>
        <v>0</v>
      </c>
      <c r="U213" s="161"/>
      <c r="V213" s="70"/>
      <c r="W213" s="78">
        <f t="shared" si="110"/>
        <v>0</v>
      </c>
      <c r="X213" s="78">
        <f t="shared" si="116"/>
        <v>0</v>
      </c>
      <c r="Y213" s="136">
        <f t="shared" si="111"/>
        <v>0</v>
      </c>
    </row>
    <row r="214" spans="1:26" outlineLevel="1" x14ac:dyDescent="0.2">
      <c r="A214" s="75"/>
      <c r="B214" s="80" t="s">
        <v>17</v>
      </c>
      <c r="C214" s="168"/>
      <c r="D214" s="169"/>
      <c r="E214" s="161"/>
      <c r="F214" s="70"/>
      <c r="G214" s="77"/>
      <c r="H214" s="371">
        <f t="shared" si="112"/>
        <v>0</v>
      </c>
      <c r="I214" s="161"/>
      <c r="J214" s="70"/>
      <c r="K214" s="78">
        <f t="shared" si="107"/>
        <v>0</v>
      </c>
      <c r="L214" s="203">
        <f t="shared" si="113"/>
        <v>0</v>
      </c>
      <c r="M214" s="161"/>
      <c r="N214" s="70"/>
      <c r="O214" s="78">
        <f t="shared" si="108"/>
        <v>0</v>
      </c>
      <c r="P214" s="203">
        <f t="shared" si="114"/>
        <v>0</v>
      </c>
      <c r="Q214" s="161"/>
      <c r="R214" s="70"/>
      <c r="S214" s="78">
        <f t="shared" si="109"/>
        <v>0</v>
      </c>
      <c r="T214" s="203">
        <f t="shared" si="115"/>
        <v>0</v>
      </c>
      <c r="U214" s="161"/>
      <c r="V214" s="70"/>
      <c r="W214" s="78">
        <f t="shared" si="110"/>
        <v>0</v>
      </c>
      <c r="X214" s="78">
        <f t="shared" si="116"/>
        <v>0</v>
      </c>
      <c r="Y214" s="136">
        <f t="shared" si="111"/>
        <v>0</v>
      </c>
    </row>
    <row r="215" spans="1:26" outlineLevel="1" x14ac:dyDescent="0.2">
      <c r="A215" s="75"/>
      <c r="B215" s="80" t="s">
        <v>52</v>
      </c>
      <c r="C215" s="168"/>
      <c r="D215" s="169"/>
      <c r="E215" s="161"/>
      <c r="F215" s="70"/>
      <c r="G215" s="77"/>
      <c r="H215" s="371">
        <f t="shared" si="112"/>
        <v>0</v>
      </c>
      <c r="I215" s="161"/>
      <c r="J215" s="70"/>
      <c r="K215" s="78">
        <f t="shared" si="107"/>
        <v>0</v>
      </c>
      <c r="L215" s="203">
        <f t="shared" si="113"/>
        <v>0</v>
      </c>
      <c r="M215" s="161"/>
      <c r="N215" s="70"/>
      <c r="O215" s="78">
        <f t="shared" si="108"/>
        <v>0</v>
      </c>
      <c r="P215" s="203">
        <f t="shared" si="114"/>
        <v>0</v>
      </c>
      <c r="Q215" s="161"/>
      <c r="R215" s="70"/>
      <c r="S215" s="78">
        <f t="shared" si="109"/>
        <v>0</v>
      </c>
      <c r="T215" s="203">
        <f t="shared" si="115"/>
        <v>0</v>
      </c>
      <c r="U215" s="161"/>
      <c r="V215" s="70"/>
      <c r="W215" s="78">
        <f t="shared" si="110"/>
        <v>0</v>
      </c>
      <c r="X215" s="78">
        <f t="shared" si="116"/>
        <v>0</v>
      </c>
      <c r="Y215" s="136">
        <f t="shared" si="111"/>
        <v>0</v>
      </c>
    </row>
    <row r="216" spans="1:26" outlineLevel="1" x14ac:dyDescent="0.2">
      <c r="A216" s="75"/>
      <c r="B216" s="80" t="s">
        <v>18</v>
      </c>
      <c r="C216" s="168"/>
      <c r="D216" s="169"/>
      <c r="E216" s="161"/>
      <c r="F216" s="70"/>
      <c r="G216" s="77"/>
      <c r="H216" s="371">
        <f t="shared" si="112"/>
        <v>0</v>
      </c>
      <c r="I216" s="161"/>
      <c r="J216" s="70"/>
      <c r="K216" s="78">
        <f t="shared" si="107"/>
        <v>0</v>
      </c>
      <c r="L216" s="203">
        <f t="shared" si="113"/>
        <v>0</v>
      </c>
      <c r="M216" s="161"/>
      <c r="N216" s="70"/>
      <c r="O216" s="78">
        <f t="shared" si="108"/>
        <v>0</v>
      </c>
      <c r="P216" s="203">
        <f t="shared" si="114"/>
        <v>0</v>
      </c>
      <c r="Q216" s="161"/>
      <c r="R216" s="70"/>
      <c r="S216" s="78">
        <f t="shared" si="109"/>
        <v>0</v>
      </c>
      <c r="T216" s="203">
        <f t="shared" si="115"/>
        <v>0</v>
      </c>
      <c r="U216" s="161"/>
      <c r="V216" s="70"/>
      <c r="W216" s="78">
        <f t="shared" si="110"/>
        <v>0</v>
      </c>
      <c r="X216" s="78">
        <f t="shared" si="116"/>
        <v>0</v>
      </c>
      <c r="Y216" s="136">
        <f t="shared" si="111"/>
        <v>0</v>
      </c>
    </row>
    <row r="217" spans="1:26" outlineLevel="1" x14ac:dyDescent="0.2">
      <c r="A217" s="75"/>
      <c r="B217" s="80" t="s">
        <v>19</v>
      </c>
      <c r="C217" s="168"/>
      <c r="D217" s="169"/>
      <c r="E217" s="161"/>
      <c r="F217" s="70"/>
      <c r="G217" s="77"/>
      <c r="H217" s="371">
        <f t="shared" si="112"/>
        <v>0</v>
      </c>
      <c r="I217" s="161"/>
      <c r="J217" s="70"/>
      <c r="K217" s="78">
        <f t="shared" si="107"/>
        <v>0</v>
      </c>
      <c r="L217" s="203">
        <f t="shared" si="113"/>
        <v>0</v>
      </c>
      <c r="M217" s="161"/>
      <c r="N217" s="70"/>
      <c r="O217" s="78">
        <f t="shared" si="108"/>
        <v>0</v>
      </c>
      <c r="P217" s="203">
        <f t="shared" si="114"/>
        <v>0</v>
      </c>
      <c r="Q217" s="161"/>
      <c r="R217" s="70"/>
      <c r="S217" s="78">
        <f t="shared" si="109"/>
        <v>0</v>
      </c>
      <c r="T217" s="203">
        <f t="shared" si="115"/>
        <v>0</v>
      </c>
      <c r="U217" s="161"/>
      <c r="V217" s="70"/>
      <c r="W217" s="78">
        <f t="shared" si="110"/>
        <v>0</v>
      </c>
      <c r="X217" s="78">
        <f t="shared" si="116"/>
        <v>0</v>
      </c>
      <c r="Y217" s="136">
        <f t="shared" si="111"/>
        <v>0</v>
      </c>
    </row>
    <row r="218" spans="1:26" outlineLevel="1" x14ac:dyDescent="0.2">
      <c r="A218" s="75"/>
      <c r="B218" s="80" t="s">
        <v>20</v>
      </c>
      <c r="C218" s="168"/>
      <c r="D218" s="169"/>
      <c r="E218" s="161"/>
      <c r="F218" s="70"/>
      <c r="G218" s="77"/>
      <c r="H218" s="371">
        <f t="shared" si="112"/>
        <v>0</v>
      </c>
      <c r="I218" s="161"/>
      <c r="J218" s="70"/>
      <c r="K218" s="78">
        <f t="shared" si="107"/>
        <v>0</v>
      </c>
      <c r="L218" s="203">
        <f t="shared" si="113"/>
        <v>0</v>
      </c>
      <c r="M218" s="161"/>
      <c r="N218" s="70"/>
      <c r="O218" s="78">
        <f t="shared" si="108"/>
        <v>0</v>
      </c>
      <c r="P218" s="203">
        <f t="shared" si="114"/>
        <v>0</v>
      </c>
      <c r="Q218" s="161"/>
      <c r="R218" s="70"/>
      <c r="S218" s="78">
        <f t="shared" si="109"/>
        <v>0</v>
      </c>
      <c r="T218" s="203">
        <f t="shared" si="115"/>
        <v>0</v>
      </c>
      <c r="U218" s="161"/>
      <c r="V218" s="70"/>
      <c r="W218" s="78">
        <f t="shared" si="110"/>
        <v>0</v>
      </c>
      <c r="X218" s="78">
        <f t="shared" si="116"/>
        <v>0</v>
      </c>
      <c r="Y218" s="136">
        <f t="shared" si="111"/>
        <v>0</v>
      </c>
    </row>
    <row r="219" spans="1:26" outlineLevel="1" x14ac:dyDescent="0.2">
      <c r="A219" s="75"/>
      <c r="B219" s="227" t="s">
        <v>124</v>
      </c>
      <c r="C219" s="168"/>
      <c r="D219" s="169"/>
      <c r="E219" s="161"/>
      <c r="F219" s="70"/>
      <c r="G219" s="77"/>
      <c r="H219" s="371">
        <f t="shared" si="112"/>
        <v>0</v>
      </c>
      <c r="I219" s="161"/>
      <c r="J219" s="70"/>
      <c r="K219" s="78">
        <f t="shared" si="107"/>
        <v>0</v>
      </c>
      <c r="L219" s="203">
        <f t="shared" si="113"/>
        <v>0</v>
      </c>
      <c r="M219" s="161"/>
      <c r="N219" s="70"/>
      <c r="O219" s="78">
        <f t="shared" si="108"/>
        <v>0</v>
      </c>
      <c r="P219" s="203">
        <f t="shared" si="114"/>
        <v>0</v>
      </c>
      <c r="Q219" s="161"/>
      <c r="R219" s="70"/>
      <c r="S219" s="78">
        <f t="shared" si="109"/>
        <v>0</v>
      </c>
      <c r="T219" s="203">
        <f t="shared" si="115"/>
        <v>0</v>
      </c>
      <c r="U219" s="161"/>
      <c r="V219" s="70"/>
      <c r="W219" s="78">
        <f t="shared" si="110"/>
        <v>0</v>
      </c>
      <c r="X219" s="78">
        <f t="shared" si="116"/>
        <v>0</v>
      </c>
      <c r="Y219" s="136">
        <f t="shared" si="111"/>
        <v>0</v>
      </c>
    </row>
    <row r="220" spans="1:26" outlineLevel="1" x14ac:dyDescent="0.2">
      <c r="A220" s="80"/>
      <c r="B220" s="80"/>
      <c r="C220" s="170"/>
      <c r="D220" s="169"/>
      <c r="E220" s="160"/>
      <c r="F220" s="72"/>
      <c r="G220" s="73"/>
      <c r="H220" s="370"/>
      <c r="I220" s="160"/>
      <c r="J220" s="72"/>
      <c r="K220" s="73"/>
      <c r="L220" s="260"/>
      <c r="M220" s="160"/>
      <c r="N220" s="72"/>
      <c r="O220" s="73"/>
      <c r="P220" s="260"/>
      <c r="Q220" s="160"/>
      <c r="R220" s="72"/>
      <c r="S220" s="73"/>
      <c r="T220" s="260"/>
      <c r="U220" s="160"/>
      <c r="V220" s="72"/>
      <c r="W220" s="73"/>
      <c r="X220" s="73"/>
      <c r="Y220" s="135"/>
    </row>
    <row r="221" spans="1:26" s="4" customFormat="1" outlineLevel="1" x14ac:dyDescent="0.2">
      <c r="A221" s="66" t="str">
        <f>A53</f>
        <v>&lt;Field Office&gt;</v>
      </c>
      <c r="B221" s="82"/>
      <c r="C221" s="166"/>
      <c r="D221" s="167"/>
      <c r="E221" s="160"/>
      <c r="F221" s="71"/>
      <c r="G221" s="73"/>
      <c r="H221" s="370"/>
      <c r="I221" s="160"/>
      <c r="J221" s="71"/>
      <c r="K221" s="73"/>
      <c r="L221" s="260"/>
      <c r="M221" s="160"/>
      <c r="N221" s="71"/>
      <c r="O221" s="73"/>
      <c r="P221" s="260"/>
      <c r="Q221" s="160"/>
      <c r="R221" s="71"/>
      <c r="S221" s="73"/>
      <c r="T221" s="260"/>
      <c r="U221" s="160"/>
      <c r="V221" s="71"/>
      <c r="W221" s="73"/>
      <c r="X221" s="73"/>
      <c r="Y221" s="135"/>
      <c r="Z221"/>
    </row>
    <row r="222" spans="1:26" outlineLevel="1" x14ac:dyDescent="0.2">
      <c r="A222" s="75"/>
      <c r="B222" s="80" t="s">
        <v>1</v>
      </c>
      <c r="C222" s="168"/>
      <c r="D222" s="169"/>
      <c r="E222" s="161"/>
      <c r="F222" s="70"/>
      <c r="G222" s="77"/>
      <c r="H222" s="371">
        <f>ROUND(F222*G222,0)</f>
        <v>0</v>
      </c>
      <c r="I222" s="161"/>
      <c r="J222" s="70"/>
      <c r="K222" s="78">
        <f t="shared" ref="K222:K252" si="117">ROUND(G222*(100%+$M$4),0)</f>
        <v>0</v>
      </c>
      <c r="L222" s="203">
        <f>ROUND(J222*K222,0)</f>
        <v>0</v>
      </c>
      <c r="M222" s="161"/>
      <c r="N222" s="70"/>
      <c r="O222" s="78">
        <f t="shared" ref="O222:O252" si="118">ROUND(K222*(100%+$M$4),0)</f>
        <v>0</v>
      </c>
      <c r="P222" s="203">
        <f>ROUND(N222*O222,0)</f>
        <v>0</v>
      </c>
      <c r="Q222" s="161"/>
      <c r="R222" s="70"/>
      <c r="S222" s="78">
        <f t="shared" ref="S222:S252" si="119">ROUND(O222*(100%+$M$4),0)</f>
        <v>0</v>
      </c>
      <c r="T222" s="203">
        <f>ROUND(R222*S222,0)</f>
        <v>0</v>
      </c>
      <c r="U222" s="161"/>
      <c r="V222" s="70"/>
      <c r="W222" s="78">
        <f t="shared" ref="W222:W252" si="120">ROUND(S222*(100%+$M$4),0)</f>
        <v>0</v>
      </c>
      <c r="X222" s="78">
        <f>ROUND(V222*W222,0)</f>
        <v>0</v>
      </c>
      <c r="Y222" s="136">
        <f t="shared" ref="Y222:Y252" si="121">H222+L222+P222+T222+X222</f>
        <v>0</v>
      </c>
    </row>
    <row r="223" spans="1:26" outlineLevel="1" x14ac:dyDescent="0.2">
      <c r="A223" s="75"/>
      <c r="B223" s="80" t="s">
        <v>2</v>
      </c>
      <c r="C223" s="168"/>
      <c r="D223" s="169"/>
      <c r="E223" s="161"/>
      <c r="F223" s="70"/>
      <c r="G223" s="77"/>
      <c r="H223" s="371">
        <f t="shared" ref="H223:H252" si="122">ROUND(F223*G223,0)</f>
        <v>0</v>
      </c>
      <c r="I223" s="161"/>
      <c r="J223" s="70"/>
      <c r="K223" s="78">
        <f t="shared" si="117"/>
        <v>0</v>
      </c>
      <c r="L223" s="203">
        <f t="shared" ref="L223:L252" si="123">ROUND(J223*K223,0)</f>
        <v>0</v>
      </c>
      <c r="M223" s="161"/>
      <c r="N223" s="70"/>
      <c r="O223" s="78">
        <f t="shared" si="118"/>
        <v>0</v>
      </c>
      <c r="P223" s="203">
        <f t="shared" ref="P223:P252" si="124">ROUND(N223*O223,0)</f>
        <v>0</v>
      </c>
      <c r="Q223" s="161"/>
      <c r="R223" s="70"/>
      <c r="S223" s="78">
        <f t="shared" si="119"/>
        <v>0</v>
      </c>
      <c r="T223" s="203">
        <f t="shared" ref="T223:T252" si="125">ROUND(R223*S223,0)</f>
        <v>0</v>
      </c>
      <c r="U223" s="161"/>
      <c r="V223" s="70"/>
      <c r="W223" s="78">
        <f t="shared" si="120"/>
        <v>0</v>
      </c>
      <c r="X223" s="78">
        <f t="shared" ref="X223:X252" si="126">ROUND(V223*W223,0)</f>
        <v>0</v>
      </c>
      <c r="Y223" s="136">
        <f t="shared" si="121"/>
        <v>0</v>
      </c>
    </row>
    <row r="224" spans="1:26" outlineLevel="1" x14ac:dyDescent="0.2">
      <c r="A224" s="75"/>
      <c r="B224" s="80" t="s">
        <v>3</v>
      </c>
      <c r="C224" s="168"/>
      <c r="D224" s="169"/>
      <c r="E224" s="161"/>
      <c r="F224" s="70"/>
      <c r="G224" s="77"/>
      <c r="H224" s="371">
        <f t="shared" si="122"/>
        <v>0</v>
      </c>
      <c r="I224" s="161"/>
      <c r="J224" s="70"/>
      <c r="K224" s="78">
        <f>ROUND(G224*(100%+$M$4),0)</f>
        <v>0</v>
      </c>
      <c r="L224" s="203">
        <f t="shared" si="123"/>
        <v>0</v>
      </c>
      <c r="M224" s="161"/>
      <c r="N224" s="70"/>
      <c r="O224" s="78">
        <f t="shared" si="118"/>
        <v>0</v>
      </c>
      <c r="P224" s="203">
        <f t="shared" si="124"/>
        <v>0</v>
      </c>
      <c r="Q224" s="161"/>
      <c r="R224" s="70"/>
      <c r="S224" s="78">
        <f t="shared" si="119"/>
        <v>0</v>
      </c>
      <c r="T224" s="203">
        <f t="shared" si="125"/>
        <v>0</v>
      </c>
      <c r="U224" s="161"/>
      <c r="V224" s="70"/>
      <c r="W224" s="78">
        <f t="shared" si="120"/>
        <v>0</v>
      </c>
      <c r="X224" s="78">
        <f t="shared" si="126"/>
        <v>0</v>
      </c>
      <c r="Y224" s="136">
        <f t="shared" si="121"/>
        <v>0</v>
      </c>
    </row>
    <row r="225" spans="1:25" outlineLevel="1" x14ac:dyDescent="0.2">
      <c r="A225" s="75"/>
      <c r="B225" s="80" t="s">
        <v>48</v>
      </c>
      <c r="C225" s="168"/>
      <c r="D225" s="169"/>
      <c r="E225" s="161"/>
      <c r="F225" s="70"/>
      <c r="G225" s="77"/>
      <c r="H225" s="371">
        <f t="shared" si="122"/>
        <v>0</v>
      </c>
      <c r="I225" s="161"/>
      <c r="J225" s="70"/>
      <c r="K225" s="78">
        <f t="shared" si="117"/>
        <v>0</v>
      </c>
      <c r="L225" s="203">
        <f t="shared" si="123"/>
        <v>0</v>
      </c>
      <c r="M225" s="161"/>
      <c r="N225" s="70"/>
      <c r="O225" s="78">
        <f t="shared" si="118"/>
        <v>0</v>
      </c>
      <c r="P225" s="203">
        <f t="shared" si="124"/>
        <v>0</v>
      </c>
      <c r="Q225" s="161"/>
      <c r="R225" s="70"/>
      <c r="S225" s="78">
        <f t="shared" si="119"/>
        <v>0</v>
      </c>
      <c r="T225" s="203">
        <f t="shared" si="125"/>
        <v>0</v>
      </c>
      <c r="U225" s="161"/>
      <c r="V225" s="70"/>
      <c r="W225" s="78">
        <f t="shared" si="120"/>
        <v>0</v>
      </c>
      <c r="X225" s="78">
        <f t="shared" si="126"/>
        <v>0</v>
      </c>
      <c r="Y225" s="136">
        <f t="shared" si="121"/>
        <v>0</v>
      </c>
    </row>
    <row r="226" spans="1:25" outlineLevel="1" x14ac:dyDescent="0.2">
      <c r="A226" s="75"/>
      <c r="B226" s="80" t="s">
        <v>4</v>
      </c>
      <c r="C226" s="168"/>
      <c r="D226" s="169"/>
      <c r="E226" s="161"/>
      <c r="F226" s="70"/>
      <c r="G226" s="77"/>
      <c r="H226" s="371">
        <f t="shared" si="122"/>
        <v>0</v>
      </c>
      <c r="I226" s="161"/>
      <c r="J226" s="70"/>
      <c r="K226" s="78">
        <f t="shared" si="117"/>
        <v>0</v>
      </c>
      <c r="L226" s="203">
        <f t="shared" si="123"/>
        <v>0</v>
      </c>
      <c r="M226" s="161"/>
      <c r="N226" s="70"/>
      <c r="O226" s="78">
        <f t="shared" si="118"/>
        <v>0</v>
      </c>
      <c r="P226" s="203">
        <f t="shared" si="124"/>
        <v>0</v>
      </c>
      <c r="Q226" s="161"/>
      <c r="R226" s="70"/>
      <c r="S226" s="78">
        <f t="shared" si="119"/>
        <v>0</v>
      </c>
      <c r="T226" s="203">
        <f t="shared" si="125"/>
        <v>0</v>
      </c>
      <c r="U226" s="161"/>
      <c r="V226" s="70"/>
      <c r="W226" s="78">
        <f t="shared" si="120"/>
        <v>0</v>
      </c>
      <c r="X226" s="78">
        <f t="shared" si="126"/>
        <v>0</v>
      </c>
      <c r="Y226" s="136">
        <f t="shared" si="121"/>
        <v>0</v>
      </c>
    </row>
    <row r="227" spans="1:25" outlineLevel="1" x14ac:dyDescent="0.2">
      <c r="A227" s="75"/>
      <c r="B227" s="80" t="s">
        <v>107</v>
      </c>
      <c r="C227" s="168"/>
      <c r="D227" s="169"/>
      <c r="E227" s="161"/>
      <c r="F227" s="70"/>
      <c r="G227" s="77"/>
      <c r="H227" s="371">
        <f t="shared" si="122"/>
        <v>0</v>
      </c>
      <c r="I227" s="161"/>
      <c r="J227" s="70"/>
      <c r="K227" s="78">
        <f t="shared" si="117"/>
        <v>0</v>
      </c>
      <c r="L227" s="203">
        <f t="shared" si="123"/>
        <v>0</v>
      </c>
      <c r="M227" s="161"/>
      <c r="N227" s="70"/>
      <c r="O227" s="78">
        <f t="shared" si="118"/>
        <v>0</v>
      </c>
      <c r="P227" s="203">
        <f t="shared" si="124"/>
        <v>0</v>
      </c>
      <c r="Q227" s="161"/>
      <c r="R227" s="70"/>
      <c r="S227" s="78">
        <f t="shared" si="119"/>
        <v>0</v>
      </c>
      <c r="T227" s="203">
        <f t="shared" si="125"/>
        <v>0</v>
      </c>
      <c r="U227" s="161"/>
      <c r="V227" s="70"/>
      <c r="W227" s="78">
        <f t="shared" si="120"/>
        <v>0</v>
      </c>
      <c r="X227" s="78">
        <f t="shared" si="126"/>
        <v>0</v>
      </c>
      <c r="Y227" s="136">
        <f t="shared" si="121"/>
        <v>0</v>
      </c>
    </row>
    <row r="228" spans="1:25" outlineLevel="1" x14ac:dyDescent="0.2">
      <c r="A228" s="75"/>
      <c r="B228" s="80" t="s">
        <v>46</v>
      </c>
      <c r="C228" s="168"/>
      <c r="D228" s="169"/>
      <c r="E228" s="161"/>
      <c r="F228" s="70"/>
      <c r="G228" s="77"/>
      <c r="H228" s="371">
        <f t="shared" si="122"/>
        <v>0</v>
      </c>
      <c r="I228" s="161"/>
      <c r="J228" s="70"/>
      <c r="K228" s="78">
        <f t="shared" si="117"/>
        <v>0</v>
      </c>
      <c r="L228" s="203">
        <f t="shared" si="123"/>
        <v>0</v>
      </c>
      <c r="M228" s="161"/>
      <c r="N228" s="70"/>
      <c r="O228" s="78">
        <f t="shared" si="118"/>
        <v>0</v>
      </c>
      <c r="P228" s="203">
        <f t="shared" si="124"/>
        <v>0</v>
      </c>
      <c r="Q228" s="161"/>
      <c r="R228" s="70"/>
      <c r="S228" s="78">
        <f t="shared" si="119"/>
        <v>0</v>
      </c>
      <c r="T228" s="203">
        <f t="shared" si="125"/>
        <v>0</v>
      </c>
      <c r="U228" s="161"/>
      <c r="V228" s="70"/>
      <c r="W228" s="78">
        <f t="shared" si="120"/>
        <v>0</v>
      </c>
      <c r="X228" s="78">
        <f t="shared" si="126"/>
        <v>0</v>
      </c>
      <c r="Y228" s="136">
        <f t="shared" si="121"/>
        <v>0</v>
      </c>
    </row>
    <row r="229" spans="1:25" outlineLevel="1" x14ac:dyDescent="0.2">
      <c r="A229" s="75"/>
      <c r="B229" s="80" t="s">
        <v>103</v>
      </c>
      <c r="C229" s="168"/>
      <c r="D229" s="169"/>
      <c r="E229" s="161"/>
      <c r="F229" s="70"/>
      <c r="G229" s="77"/>
      <c r="H229" s="371">
        <f t="shared" si="122"/>
        <v>0</v>
      </c>
      <c r="I229" s="161"/>
      <c r="J229" s="70"/>
      <c r="K229" s="78">
        <f t="shared" si="117"/>
        <v>0</v>
      </c>
      <c r="L229" s="203">
        <f t="shared" si="123"/>
        <v>0</v>
      </c>
      <c r="M229" s="161"/>
      <c r="N229" s="70"/>
      <c r="O229" s="78">
        <f t="shared" si="118"/>
        <v>0</v>
      </c>
      <c r="P229" s="203">
        <f t="shared" si="124"/>
        <v>0</v>
      </c>
      <c r="Q229" s="161"/>
      <c r="R229" s="70"/>
      <c r="S229" s="78">
        <f t="shared" si="119"/>
        <v>0</v>
      </c>
      <c r="T229" s="203">
        <f t="shared" si="125"/>
        <v>0</v>
      </c>
      <c r="U229" s="161"/>
      <c r="V229" s="70"/>
      <c r="W229" s="78">
        <f t="shared" si="120"/>
        <v>0</v>
      </c>
      <c r="X229" s="78">
        <f t="shared" si="126"/>
        <v>0</v>
      </c>
      <c r="Y229" s="136">
        <f t="shared" si="121"/>
        <v>0</v>
      </c>
    </row>
    <row r="230" spans="1:25" outlineLevel="1" x14ac:dyDescent="0.2">
      <c r="A230" s="75"/>
      <c r="B230" s="80" t="s">
        <v>126</v>
      </c>
      <c r="C230" s="168"/>
      <c r="D230" s="169"/>
      <c r="E230" s="161"/>
      <c r="F230" s="70"/>
      <c r="G230" s="77"/>
      <c r="H230" s="371">
        <f t="shared" si="122"/>
        <v>0</v>
      </c>
      <c r="I230" s="161"/>
      <c r="J230" s="70"/>
      <c r="K230" s="78">
        <f t="shared" si="117"/>
        <v>0</v>
      </c>
      <c r="L230" s="203">
        <f t="shared" si="123"/>
        <v>0</v>
      </c>
      <c r="M230" s="161"/>
      <c r="N230" s="70"/>
      <c r="O230" s="78">
        <f t="shared" si="118"/>
        <v>0</v>
      </c>
      <c r="P230" s="203">
        <f t="shared" si="124"/>
        <v>0</v>
      </c>
      <c r="Q230" s="161"/>
      <c r="R230" s="70"/>
      <c r="S230" s="78">
        <f t="shared" si="119"/>
        <v>0</v>
      </c>
      <c r="T230" s="203">
        <f t="shared" si="125"/>
        <v>0</v>
      </c>
      <c r="U230" s="161"/>
      <c r="V230" s="70"/>
      <c r="W230" s="78">
        <f t="shared" si="120"/>
        <v>0</v>
      </c>
      <c r="X230" s="78">
        <f t="shared" si="126"/>
        <v>0</v>
      </c>
      <c r="Y230" s="136">
        <f t="shared" si="121"/>
        <v>0</v>
      </c>
    </row>
    <row r="231" spans="1:25" outlineLevel="1" x14ac:dyDescent="0.2">
      <c r="A231" s="75"/>
      <c r="B231" s="80" t="s">
        <v>108</v>
      </c>
      <c r="C231" s="168"/>
      <c r="D231" s="169"/>
      <c r="E231" s="161"/>
      <c r="F231" s="70"/>
      <c r="G231" s="77"/>
      <c r="H231" s="371">
        <f t="shared" si="122"/>
        <v>0</v>
      </c>
      <c r="I231" s="161"/>
      <c r="J231" s="70"/>
      <c r="K231" s="78">
        <f t="shared" si="117"/>
        <v>0</v>
      </c>
      <c r="L231" s="203">
        <f t="shared" si="123"/>
        <v>0</v>
      </c>
      <c r="M231" s="161"/>
      <c r="N231" s="70"/>
      <c r="O231" s="78">
        <f t="shared" si="118"/>
        <v>0</v>
      </c>
      <c r="P231" s="203">
        <f t="shared" si="124"/>
        <v>0</v>
      </c>
      <c r="Q231" s="161"/>
      <c r="R231" s="70"/>
      <c r="S231" s="78">
        <f t="shared" si="119"/>
        <v>0</v>
      </c>
      <c r="T231" s="203">
        <f t="shared" si="125"/>
        <v>0</v>
      </c>
      <c r="U231" s="161"/>
      <c r="V231" s="70"/>
      <c r="W231" s="78">
        <f t="shared" si="120"/>
        <v>0</v>
      </c>
      <c r="X231" s="78">
        <f t="shared" si="126"/>
        <v>0</v>
      </c>
      <c r="Y231" s="136">
        <f t="shared" si="121"/>
        <v>0</v>
      </c>
    </row>
    <row r="232" spans="1:25" outlineLevel="1" x14ac:dyDescent="0.2">
      <c r="A232" s="75"/>
      <c r="B232" s="80" t="s">
        <v>0</v>
      </c>
      <c r="C232" s="168"/>
      <c r="D232" s="169"/>
      <c r="E232" s="161"/>
      <c r="F232" s="70"/>
      <c r="G232" s="77"/>
      <c r="H232" s="371">
        <f t="shared" si="122"/>
        <v>0</v>
      </c>
      <c r="I232" s="161"/>
      <c r="J232" s="70"/>
      <c r="K232" s="78">
        <f t="shared" si="117"/>
        <v>0</v>
      </c>
      <c r="L232" s="203">
        <f t="shared" si="123"/>
        <v>0</v>
      </c>
      <c r="M232" s="161"/>
      <c r="N232" s="70"/>
      <c r="O232" s="78">
        <f t="shared" si="118"/>
        <v>0</v>
      </c>
      <c r="P232" s="203">
        <f t="shared" si="124"/>
        <v>0</v>
      </c>
      <c r="Q232" s="161"/>
      <c r="R232" s="70"/>
      <c r="S232" s="78">
        <f t="shared" si="119"/>
        <v>0</v>
      </c>
      <c r="T232" s="203">
        <f t="shared" si="125"/>
        <v>0</v>
      </c>
      <c r="U232" s="161"/>
      <c r="V232" s="70"/>
      <c r="W232" s="78">
        <f t="shared" si="120"/>
        <v>0</v>
      </c>
      <c r="X232" s="78">
        <f t="shared" si="126"/>
        <v>0</v>
      </c>
      <c r="Y232" s="136">
        <f t="shared" si="121"/>
        <v>0</v>
      </c>
    </row>
    <row r="233" spans="1:25" outlineLevel="1" x14ac:dyDescent="0.2">
      <c r="A233" s="75"/>
      <c r="B233" s="80" t="s">
        <v>5</v>
      </c>
      <c r="C233" s="168"/>
      <c r="D233" s="169"/>
      <c r="E233" s="161"/>
      <c r="F233" s="70"/>
      <c r="G233" s="77"/>
      <c r="H233" s="371">
        <f t="shared" si="122"/>
        <v>0</v>
      </c>
      <c r="I233" s="161"/>
      <c r="J233" s="70"/>
      <c r="K233" s="78">
        <f t="shared" si="117"/>
        <v>0</v>
      </c>
      <c r="L233" s="203">
        <f t="shared" si="123"/>
        <v>0</v>
      </c>
      <c r="M233" s="161"/>
      <c r="N233" s="70"/>
      <c r="O233" s="78">
        <f t="shared" si="118"/>
        <v>0</v>
      </c>
      <c r="P233" s="203">
        <f t="shared" si="124"/>
        <v>0</v>
      </c>
      <c r="Q233" s="161"/>
      <c r="R233" s="70"/>
      <c r="S233" s="78">
        <f t="shared" si="119"/>
        <v>0</v>
      </c>
      <c r="T233" s="203">
        <f t="shared" si="125"/>
        <v>0</v>
      </c>
      <c r="U233" s="161"/>
      <c r="V233" s="70"/>
      <c r="W233" s="78">
        <f t="shared" si="120"/>
        <v>0</v>
      </c>
      <c r="X233" s="78">
        <f t="shared" si="126"/>
        <v>0</v>
      </c>
      <c r="Y233" s="136">
        <f t="shared" si="121"/>
        <v>0</v>
      </c>
    </row>
    <row r="234" spans="1:25" outlineLevel="1" x14ac:dyDescent="0.2">
      <c r="A234" s="75"/>
      <c r="B234" s="80" t="s">
        <v>6</v>
      </c>
      <c r="C234" s="168"/>
      <c r="D234" s="169"/>
      <c r="E234" s="161"/>
      <c r="F234" s="70"/>
      <c r="G234" s="77"/>
      <c r="H234" s="371">
        <f t="shared" si="122"/>
        <v>0</v>
      </c>
      <c r="I234" s="161"/>
      <c r="J234" s="70"/>
      <c r="K234" s="78">
        <f t="shared" si="117"/>
        <v>0</v>
      </c>
      <c r="L234" s="203">
        <f t="shared" si="123"/>
        <v>0</v>
      </c>
      <c r="M234" s="161"/>
      <c r="N234" s="70"/>
      <c r="O234" s="78">
        <f t="shared" si="118"/>
        <v>0</v>
      </c>
      <c r="P234" s="203">
        <f t="shared" si="124"/>
        <v>0</v>
      </c>
      <c r="Q234" s="161"/>
      <c r="R234" s="70"/>
      <c r="S234" s="78">
        <f t="shared" si="119"/>
        <v>0</v>
      </c>
      <c r="T234" s="203">
        <f t="shared" si="125"/>
        <v>0</v>
      </c>
      <c r="U234" s="161"/>
      <c r="V234" s="70"/>
      <c r="W234" s="78">
        <f t="shared" si="120"/>
        <v>0</v>
      </c>
      <c r="X234" s="78">
        <f t="shared" si="126"/>
        <v>0</v>
      </c>
      <c r="Y234" s="136">
        <f t="shared" si="121"/>
        <v>0</v>
      </c>
    </row>
    <row r="235" spans="1:25" outlineLevel="1" x14ac:dyDescent="0.2">
      <c r="A235" s="75"/>
      <c r="B235" s="80" t="s">
        <v>7</v>
      </c>
      <c r="C235" s="168"/>
      <c r="D235" s="169"/>
      <c r="E235" s="161"/>
      <c r="F235" s="70"/>
      <c r="G235" s="77"/>
      <c r="H235" s="371">
        <f t="shared" si="122"/>
        <v>0</v>
      </c>
      <c r="I235" s="161"/>
      <c r="J235" s="70"/>
      <c r="K235" s="78">
        <f t="shared" si="117"/>
        <v>0</v>
      </c>
      <c r="L235" s="203">
        <f t="shared" si="123"/>
        <v>0</v>
      </c>
      <c r="M235" s="161"/>
      <c r="N235" s="70"/>
      <c r="O235" s="78">
        <f t="shared" si="118"/>
        <v>0</v>
      </c>
      <c r="P235" s="203">
        <f t="shared" si="124"/>
        <v>0</v>
      </c>
      <c r="Q235" s="161"/>
      <c r="R235" s="70"/>
      <c r="S235" s="78">
        <f t="shared" si="119"/>
        <v>0</v>
      </c>
      <c r="T235" s="203">
        <f t="shared" si="125"/>
        <v>0</v>
      </c>
      <c r="U235" s="161"/>
      <c r="V235" s="70"/>
      <c r="W235" s="78">
        <f t="shared" si="120"/>
        <v>0</v>
      </c>
      <c r="X235" s="78">
        <f t="shared" si="126"/>
        <v>0</v>
      </c>
      <c r="Y235" s="136">
        <f t="shared" si="121"/>
        <v>0</v>
      </c>
    </row>
    <row r="236" spans="1:25" outlineLevel="1" x14ac:dyDescent="0.2">
      <c r="A236" s="75"/>
      <c r="B236" s="80" t="s">
        <v>8</v>
      </c>
      <c r="C236" s="168"/>
      <c r="D236" s="169"/>
      <c r="E236" s="161"/>
      <c r="F236" s="70"/>
      <c r="G236" s="77"/>
      <c r="H236" s="371">
        <f t="shared" si="122"/>
        <v>0</v>
      </c>
      <c r="I236" s="161"/>
      <c r="J236" s="70"/>
      <c r="K236" s="78">
        <f t="shared" si="117"/>
        <v>0</v>
      </c>
      <c r="L236" s="203">
        <f t="shared" si="123"/>
        <v>0</v>
      </c>
      <c r="M236" s="161"/>
      <c r="N236" s="70"/>
      <c r="O236" s="78">
        <f t="shared" si="118"/>
        <v>0</v>
      </c>
      <c r="P236" s="203">
        <f t="shared" si="124"/>
        <v>0</v>
      </c>
      <c r="Q236" s="161"/>
      <c r="R236" s="70"/>
      <c r="S236" s="78">
        <f t="shared" si="119"/>
        <v>0</v>
      </c>
      <c r="T236" s="203">
        <f t="shared" si="125"/>
        <v>0</v>
      </c>
      <c r="U236" s="161"/>
      <c r="V236" s="70"/>
      <c r="W236" s="78">
        <f t="shared" si="120"/>
        <v>0</v>
      </c>
      <c r="X236" s="78">
        <f t="shared" si="126"/>
        <v>0</v>
      </c>
      <c r="Y236" s="136">
        <f t="shared" si="121"/>
        <v>0</v>
      </c>
    </row>
    <row r="237" spans="1:25" outlineLevel="1" x14ac:dyDescent="0.2">
      <c r="A237" s="75"/>
      <c r="B237" s="80" t="s">
        <v>49</v>
      </c>
      <c r="C237" s="168"/>
      <c r="D237" s="169"/>
      <c r="E237" s="161"/>
      <c r="F237" s="70"/>
      <c r="G237" s="77"/>
      <c r="H237" s="371">
        <f t="shared" si="122"/>
        <v>0</v>
      </c>
      <c r="I237" s="161"/>
      <c r="J237" s="70"/>
      <c r="K237" s="78">
        <f t="shared" si="117"/>
        <v>0</v>
      </c>
      <c r="L237" s="203">
        <f t="shared" si="123"/>
        <v>0</v>
      </c>
      <c r="M237" s="161"/>
      <c r="N237" s="70"/>
      <c r="O237" s="78">
        <f t="shared" si="118"/>
        <v>0</v>
      </c>
      <c r="P237" s="203">
        <f t="shared" si="124"/>
        <v>0</v>
      </c>
      <c r="Q237" s="161"/>
      <c r="R237" s="70"/>
      <c r="S237" s="78">
        <f t="shared" si="119"/>
        <v>0</v>
      </c>
      <c r="T237" s="203">
        <f t="shared" si="125"/>
        <v>0</v>
      </c>
      <c r="U237" s="161"/>
      <c r="V237" s="70"/>
      <c r="W237" s="78">
        <f t="shared" si="120"/>
        <v>0</v>
      </c>
      <c r="X237" s="78">
        <f t="shared" si="126"/>
        <v>0</v>
      </c>
      <c r="Y237" s="136">
        <f t="shared" si="121"/>
        <v>0</v>
      </c>
    </row>
    <row r="238" spans="1:25" outlineLevel="1" x14ac:dyDescent="0.2">
      <c r="A238" s="75"/>
      <c r="B238" s="80" t="s">
        <v>50</v>
      </c>
      <c r="C238" s="168"/>
      <c r="D238" s="169"/>
      <c r="E238" s="161"/>
      <c r="F238" s="70"/>
      <c r="G238" s="77"/>
      <c r="H238" s="371">
        <f t="shared" si="122"/>
        <v>0</v>
      </c>
      <c r="I238" s="161"/>
      <c r="J238" s="70"/>
      <c r="K238" s="78">
        <f t="shared" si="117"/>
        <v>0</v>
      </c>
      <c r="L238" s="203">
        <f t="shared" si="123"/>
        <v>0</v>
      </c>
      <c r="M238" s="161"/>
      <c r="N238" s="70"/>
      <c r="O238" s="78">
        <f t="shared" si="118"/>
        <v>0</v>
      </c>
      <c r="P238" s="203">
        <f t="shared" si="124"/>
        <v>0</v>
      </c>
      <c r="Q238" s="161"/>
      <c r="R238" s="70"/>
      <c r="S238" s="78">
        <f t="shared" si="119"/>
        <v>0</v>
      </c>
      <c r="T238" s="203">
        <f t="shared" si="125"/>
        <v>0</v>
      </c>
      <c r="U238" s="161"/>
      <c r="V238" s="70"/>
      <c r="W238" s="78">
        <f t="shared" si="120"/>
        <v>0</v>
      </c>
      <c r="X238" s="78">
        <f t="shared" si="126"/>
        <v>0</v>
      </c>
      <c r="Y238" s="136">
        <f t="shared" si="121"/>
        <v>0</v>
      </c>
    </row>
    <row r="239" spans="1:25" outlineLevel="1" x14ac:dyDescent="0.2">
      <c r="A239" s="75"/>
      <c r="B239" s="80" t="s">
        <v>51</v>
      </c>
      <c r="C239" s="168"/>
      <c r="D239" s="169"/>
      <c r="E239" s="161"/>
      <c r="F239" s="70"/>
      <c r="G239" s="77"/>
      <c r="H239" s="371">
        <f t="shared" si="122"/>
        <v>0</v>
      </c>
      <c r="I239" s="161"/>
      <c r="J239" s="70"/>
      <c r="K239" s="78">
        <f t="shared" si="117"/>
        <v>0</v>
      </c>
      <c r="L239" s="203">
        <f t="shared" si="123"/>
        <v>0</v>
      </c>
      <c r="M239" s="161"/>
      <c r="N239" s="70"/>
      <c r="O239" s="78">
        <f t="shared" si="118"/>
        <v>0</v>
      </c>
      <c r="P239" s="203">
        <f t="shared" si="124"/>
        <v>0</v>
      </c>
      <c r="Q239" s="161"/>
      <c r="R239" s="70"/>
      <c r="S239" s="78">
        <f t="shared" si="119"/>
        <v>0</v>
      </c>
      <c r="T239" s="203">
        <f t="shared" si="125"/>
        <v>0</v>
      </c>
      <c r="U239" s="161"/>
      <c r="V239" s="70"/>
      <c r="W239" s="78">
        <f t="shared" si="120"/>
        <v>0</v>
      </c>
      <c r="X239" s="78">
        <f t="shared" si="126"/>
        <v>0</v>
      </c>
      <c r="Y239" s="136">
        <f t="shared" si="121"/>
        <v>0</v>
      </c>
    </row>
    <row r="240" spans="1:25" outlineLevel="1" x14ac:dyDescent="0.2">
      <c r="A240" s="75"/>
      <c r="B240" s="80" t="s">
        <v>9</v>
      </c>
      <c r="C240" s="168"/>
      <c r="D240" s="169"/>
      <c r="E240" s="161"/>
      <c r="F240" s="70"/>
      <c r="G240" s="77"/>
      <c r="H240" s="371">
        <f t="shared" si="122"/>
        <v>0</v>
      </c>
      <c r="I240" s="161"/>
      <c r="J240" s="70"/>
      <c r="K240" s="78">
        <f t="shared" si="117"/>
        <v>0</v>
      </c>
      <c r="L240" s="203">
        <f t="shared" si="123"/>
        <v>0</v>
      </c>
      <c r="M240" s="161"/>
      <c r="N240" s="70"/>
      <c r="O240" s="78">
        <f t="shared" si="118"/>
        <v>0</v>
      </c>
      <c r="P240" s="203">
        <f t="shared" si="124"/>
        <v>0</v>
      </c>
      <c r="Q240" s="161"/>
      <c r="R240" s="70"/>
      <c r="S240" s="78">
        <f t="shared" si="119"/>
        <v>0</v>
      </c>
      <c r="T240" s="203">
        <f t="shared" si="125"/>
        <v>0</v>
      </c>
      <c r="U240" s="161"/>
      <c r="V240" s="70"/>
      <c r="W240" s="78">
        <f t="shared" si="120"/>
        <v>0</v>
      </c>
      <c r="X240" s="78">
        <f t="shared" si="126"/>
        <v>0</v>
      </c>
      <c r="Y240" s="136">
        <f t="shared" si="121"/>
        <v>0</v>
      </c>
    </row>
    <row r="241" spans="1:26" outlineLevel="1" x14ac:dyDescent="0.2">
      <c r="A241" s="75"/>
      <c r="B241" s="80" t="s">
        <v>10</v>
      </c>
      <c r="C241" s="168"/>
      <c r="D241" s="169"/>
      <c r="E241" s="161"/>
      <c r="F241" s="70"/>
      <c r="G241" s="77"/>
      <c r="H241" s="371">
        <f t="shared" si="122"/>
        <v>0</v>
      </c>
      <c r="I241" s="161"/>
      <c r="J241" s="70"/>
      <c r="K241" s="78">
        <f t="shared" si="117"/>
        <v>0</v>
      </c>
      <c r="L241" s="203">
        <f t="shared" si="123"/>
        <v>0</v>
      </c>
      <c r="M241" s="161"/>
      <c r="N241" s="70"/>
      <c r="O241" s="78">
        <f t="shared" si="118"/>
        <v>0</v>
      </c>
      <c r="P241" s="203">
        <f t="shared" si="124"/>
        <v>0</v>
      </c>
      <c r="Q241" s="161"/>
      <c r="R241" s="70"/>
      <c r="S241" s="78">
        <f t="shared" si="119"/>
        <v>0</v>
      </c>
      <c r="T241" s="203">
        <f t="shared" si="125"/>
        <v>0</v>
      </c>
      <c r="U241" s="161"/>
      <c r="V241" s="70"/>
      <c r="W241" s="78">
        <f t="shared" si="120"/>
        <v>0</v>
      </c>
      <c r="X241" s="78">
        <f t="shared" si="126"/>
        <v>0</v>
      </c>
      <c r="Y241" s="136">
        <f t="shared" si="121"/>
        <v>0</v>
      </c>
    </row>
    <row r="242" spans="1:26" outlineLevel="1" x14ac:dyDescent="0.2">
      <c r="A242" s="75"/>
      <c r="B242" s="80" t="s">
        <v>11</v>
      </c>
      <c r="C242" s="168"/>
      <c r="D242" s="169"/>
      <c r="E242" s="161"/>
      <c r="F242" s="70"/>
      <c r="G242" s="77"/>
      <c r="H242" s="371">
        <f t="shared" si="122"/>
        <v>0</v>
      </c>
      <c r="I242" s="161"/>
      <c r="J242" s="70"/>
      <c r="K242" s="78">
        <f t="shared" si="117"/>
        <v>0</v>
      </c>
      <c r="L242" s="203">
        <f t="shared" si="123"/>
        <v>0</v>
      </c>
      <c r="M242" s="161"/>
      <c r="N242" s="70"/>
      <c r="O242" s="78">
        <f t="shared" si="118"/>
        <v>0</v>
      </c>
      <c r="P242" s="203">
        <f t="shared" si="124"/>
        <v>0</v>
      </c>
      <c r="Q242" s="161"/>
      <c r="R242" s="70"/>
      <c r="S242" s="78">
        <f t="shared" si="119"/>
        <v>0</v>
      </c>
      <c r="T242" s="203">
        <f t="shared" si="125"/>
        <v>0</v>
      </c>
      <c r="U242" s="161"/>
      <c r="V242" s="70"/>
      <c r="W242" s="78">
        <f t="shared" si="120"/>
        <v>0</v>
      </c>
      <c r="X242" s="78">
        <f t="shared" si="126"/>
        <v>0</v>
      </c>
      <c r="Y242" s="136">
        <f t="shared" si="121"/>
        <v>0</v>
      </c>
    </row>
    <row r="243" spans="1:26" outlineLevel="1" x14ac:dyDescent="0.2">
      <c r="A243" s="75"/>
      <c r="B243" s="80" t="s">
        <v>12</v>
      </c>
      <c r="C243" s="168"/>
      <c r="D243" s="169"/>
      <c r="E243" s="161"/>
      <c r="F243" s="70"/>
      <c r="G243" s="77"/>
      <c r="H243" s="371">
        <f t="shared" si="122"/>
        <v>0</v>
      </c>
      <c r="I243" s="161"/>
      <c r="J243" s="70"/>
      <c r="K243" s="78">
        <f t="shared" si="117"/>
        <v>0</v>
      </c>
      <c r="L243" s="203">
        <f t="shared" si="123"/>
        <v>0</v>
      </c>
      <c r="M243" s="161"/>
      <c r="N243" s="70"/>
      <c r="O243" s="78">
        <f t="shared" si="118"/>
        <v>0</v>
      </c>
      <c r="P243" s="203">
        <f t="shared" si="124"/>
        <v>0</v>
      </c>
      <c r="Q243" s="161"/>
      <c r="R243" s="70"/>
      <c r="S243" s="78">
        <f t="shared" si="119"/>
        <v>0</v>
      </c>
      <c r="T243" s="203">
        <f t="shared" si="125"/>
        <v>0</v>
      </c>
      <c r="U243" s="161"/>
      <c r="V243" s="70"/>
      <c r="W243" s="78">
        <f t="shared" si="120"/>
        <v>0</v>
      </c>
      <c r="X243" s="78">
        <f t="shared" si="126"/>
        <v>0</v>
      </c>
      <c r="Y243" s="136">
        <f t="shared" si="121"/>
        <v>0</v>
      </c>
    </row>
    <row r="244" spans="1:26" outlineLevel="1" x14ac:dyDescent="0.2">
      <c r="A244" s="75"/>
      <c r="B244" s="80" t="s">
        <v>13</v>
      </c>
      <c r="C244" s="168"/>
      <c r="D244" s="169"/>
      <c r="E244" s="161"/>
      <c r="F244" s="70"/>
      <c r="G244" s="77"/>
      <c r="H244" s="371">
        <f t="shared" si="122"/>
        <v>0</v>
      </c>
      <c r="I244" s="161"/>
      <c r="J244" s="70"/>
      <c r="K244" s="78">
        <f t="shared" si="117"/>
        <v>0</v>
      </c>
      <c r="L244" s="203">
        <f t="shared" si="123"/>
        <v>0</v>
      </c>
      <c r="M244" s="161"/>
      <c r="N244" s="70"/>
      <c r="O244" s="78">
        <f t="shared" si="118"/>
        <v>0</v>
      </c>
      <c r="P244" s="203">
        <f t="shared" si="124"/>
        <v>0</v>
      </c>
      <c r="Q244" s="161"/>
      <c r="R244" s="70"/>
      <c r="S244" s="78">
        <f t="shared" si="119"/>
        <v>0</v>
      </c>
      <c r="T244" s="203">
        <f t="shared" si="125"/>
        <v>0</v>
      </c>
      <c r="U244" s="161"/>
      <c r="V244" s="70"/>
      <c r="W244" s="78">
        <f t="shared" si="120"/>
        <v>0</v>
      </c>
      <c r="X244" s="78">
        <f t="shared" si="126"/>
        <v>0</v>
      </c>
      <c r="Y244" s="136">
        <f t="shared" si="121"/>
        <v>0</v>
      </c>
    </row>
    <row r="245" spans="1:26" outlineLevel="1" x14ac:dyDescent="0.2">
      <c r="A245" s="75"/>
      <c r="B245" s="80" t="s">
        <v>14</v>
      </c>
      <c r="C245" s="168"/>
      <c r="D245" s="169"/>
      <c r="E245" s="161"/>
      <c r="F245" s="70"/>
      <c r="G245" s="77"/>
      <c r="H245" s="371">
        <f t="shared" si="122"/>
        <v>0</v>
      </c>
      <c r="I245" s="161"/>
      <c r="J245" s="70"/>
      <c r="K245" s="78">
        <f t="shared" si="117"/>
        <v>0</v>
      </c>
      <c r="L245" s="203">
        <f t="shared" si="123"/>
        <v>0</v>
      </c>
      <c r="M245" s="161"/>
      <c r="N245" s="70"/>
      <c r="O245" s="78">
        <f t="shared" si="118"/>
        <v>0</v>
      </c>
      <c r="P245" s="203">
        <f t="shared" si="124"/>
        <v>0</v>
      </c>
      <c r="Q245" s="161"/>
      <c r="R245" s="70"/>
      <c r="S245" s="78">
        <f t="shared" si="119"/>
        <v>0</v>
      </c>
      <c r="T245" s="203">
        <f t="shared" si="125"/>
        <v>0</v>
      </c>
      <c r="U245" s="161"/>
      <c r="V245" s="70"/>
      <c r="W245" s="78">
        <f t="shared" si="120"/>
        <v>0</v>
      </c>
      <c r="X245" s="78">
        <f t="shared" si="126"/>
        <v>0</v>
      </c>
      <c r="Y245" s="136">
        <f t="shared" si="121"/>
        <v>0</v>
      </c>
    </row>
    <row r="246" spans="1:26" outlineLevel="1" x14ac:dyDescent="0.2">
      <c r="A246" s="75"/>
      <c r="B246" s="80" t="s">
        <v>15</v>
      </c>
      <c r="C246" s="168"/>
      <c r="D246" s="169"/>
      <c r="E246" s="161"/>
      <c r="F246" s="70"/>
      <c r="G246" s="77"/>
      <c r="H246" s="371">
        <f t="shared" si="122"/>
        <v>0</v>
      </c>
      <c r="I246" s="161"/>
      <c r="J246" s="70"/>
      <c r="K246" s="78">
        <f t="shared" si="117"/>
        <v>0</v>
      </c>
      <c r="L246" s="203">
        <f t="shared" si="123"/>
        <v>0</v>
      </c>
      <c r="M246" s="161"/>
      <c r="N246" s="70"/>
      <c r="O246" s="78">
        <f t="shared" si="118"/>
        <v>0</v>
      </c>
      <c r="P246" s="203">
        <f t="shared" si="124"/>
        <v>0</v>
      </c>
      <c r="Q246" s="161"/>
      <c r="R246" s="70"/>
      <c r="S246" s="78">
        <f t="shared" si="119"/>
        <v>0</v>
      </c>
      <c r="T246" s="203">
        <f t="shared" si="125"/>
        <v>0</v>
      </c>
      <c r="U246" s="161"/>
      <c r="V246" s="70"/>
      <c r="W246" s="78">
        <f t="shared" si="120"/>
        <v>0</v>
      </c>
      <c r="X246" s="78">
        <f t="shared" si="126"/>
        <v>0</v>
      </c>
      <c r="Y246" s="136">
        <f t="shared" si="121"/>
        <v>0</v>
      </c>
    </row>
    <row r="247" spans="1:26" outlineLevel="1" x14ac:dyDescent="0.2">
      <c r="A247" s="75"/>
      <c r="B247" s="80" t="s">
        <v>16</v>
      </c>
      <c r="C247" s="168"/>
      <c r="D247" s="169"/>
      <c r="E247" s="161"/>
      <c r="F247" s="70"/>
      <c r="G247" s="77"/>
      <c r="H247" s="371">
        <f t="shared" si="122"/>
        <v>0</v>
      </c>
      <c r="I247" s="161"/>
      <c r="J247" s="70"/>
      <c r="K247" s="78">
        <f t="shared" si="117"/>
        <v>0</v>
      </c>
      <c r="L247" s="203">
        <f t="shared" si="123"/>
        <v>0</v>
      </c>
      <c r="M247" s="161"/>
      <c r="N247" s="70"/>
      <c r="O247" s="78">
        <f t="shared" si="118"/>
        <v>0</v>
      </c>
      <c r="P247" s="203">
        <f t="shared" si="124"/>
        <v>0</v>
      </c>
      <c r="Q247" s="161"/>
      <c r="R247" s="70"/>
      <c r="S247" s="78">
        <f t="shared" si="119"/>
        <v>0</v>
      </c>
      <c r="T247" s="203">
        <f t="shared" si="125"/>
        <v>0</v>
      </c>
      <c r="U247" s="161"/>
      <c r="V247" s="70"/>
      <c r="W247" s="78">
        <f t="shared" si="120"/>
        <v>0</v>
      </c>
      <c r="X247" s="78">
        <f t="shared" si="126"/>
        <v>0</v>
      </c>
      <c r="Y247" s="136">
        <f t="shared" si="121"/>
        <v>0</v>
      </c>
    </row>
    <row r="248" spans="1:26" outlineLevel="1" x14ac:dyDescent="0.2">
      <c r="A248" s="75"/>
      <c r="B248" s="80" t="s">
        <v>17</v>
      </c>
      <c r="C248" s="168"/>
      <c r="D248" s="169"/>
      <c r="E248" s="161"/>
      <c r="F248" s="70"/>
      <c r="G248" s="77"/>
      <c r="H248" s="371">
        <f t="shared" si="122"/>
        <v>0</v>
      </c>
      <c r="I248" s="161"/>
      <c r="J248" s="70"/>
      <c r="K248" s="78">
        <f t="shared" si="117"/>
        <v>0</v>
      </c>
      <c r="L248" s="203">
        <f t="shared" si="123"/>
        <v>0</v>
      </c>
      <c r="M248" s="161"/>
      <c r="N248" s="70"/>
      <c r="O248" s="78">
        <f t="shared" si="118"/>
        <v>0</v>
      </c>
      <c r="P248" s="203">
        <f t="shared" si="124"/>
        <v>0</v>
      </c>
      <c r="Q248" s="161"/>
      <c r="R248" s="70"/>
      <c r="S248" s="78">
        <f t="shared" si="119"/>
        <v>0</v>
      </c>
      <c r="T248" s="203">
        <f t="shared" si="125"/>
        <v>0</v>
      </c>
      <c r="U248" s="161"/>
      <c r="V248" s="70"/>
      <c r="W248" s="78">
        <f t="shared" si="120"/>
        <v>0</v>
      </c>
      <c r="X248" s="78">
        <f t="shared" si="126"/>
        <v>0</v>
      </c>
      <c r="Y248" s="136">
        <f t="shared" si="121"/>
        <v>0</v>
      </c>
    </row>
    <row r="249" spans="1:26" outlineLevel="1" x14ac:dyDescent="0.2">
      <c r="A249" s="75"/>
      <c r="B249" s="80" t="s">
        <v>18</v>
      </c>
      <c r="C249" s="168"/>
      <c r="D249" s="169"/>
      <c r="E249" s="161"/>
      <c r="F249" s="70"/>
      <c r="G249" s="77"/>
      <c r="H249" s="371">
        <f t="shared" si="122"/>
        <v>0</v>
      </c>
      <c r="I249" s="161"/>
      <c r="J249" s="70"/>
      <c r="K249" s="78">
        <f t="shared" si="117"/>
        <v>0</v>
      </c>
      <c r="L249" s="203">
        <f t="shared" si="123"/>
        <v>0</v>
      </c>
      <c r="M249" s="161"/>
      <c r="N249" s="70"/>
      <c r="O249" s="78">
        <f t="shared" si="118"/>
        <v>0</v>
      </c>
      <c r="P249" s="203">
        <f t="shared" si="124"/>
        <v>0</v>
      </c>
      <c r="Q249" s="161"/>
      <c r="R249" s="70"/>
      <c r="S249" s="78">
        <f t="shared" si="119"/>
        <v>0</v>
      </c>
      <c r="T249" s="203">
        <f t="shared" si="125"/>
        <v>0</v>
      </c>
      <c r="U249" s="161"/>
      <c r="V249" s="70"/>
      <c r="W249" s="78">
        <f t="shared" si="120"/>
        <v>0</v>
      </c>
      <c r="X249" s="78">
        <f t="shared" si="126"/>
        <v>0</v>
      </c>
      <c r="Y249" s="136">
        <f t="shared" si="121"/>
        <v>0</v>
      </c>
    </row>
    <row r="250" spans="1:26" outlineLevel="1" x14ac:dyDescent="0.2">
      <c r="A250" s="75"/>
      <c r="B250" s="80" t="s">
        <v>19</v>
      </c>
      <c r="C250" s="168"/>
      <c r="D250" s="169"/>
      <c r="E250" s="161"/>
      <c r="F250" s="70"/>
      <c r="G250" s="77"/>
      <c r="H250" s="371">
        <f t="shared" si="122"/>
        <v>0</v>
      </c>
      <c r="I250" s="161"/>
      <c r="J250" s="70"/>
      <c r="K250" s="78">
        <f t="shared" si="117"/>
        <v>0</v>
      </c>
      <c r="L250" s="203">
        <f t="shared" si="123"/>
        <v>0</v>
      </c>
      <c r="M250" s="161"/>
      <c r="N250" s="70"/>
      <c r="O250" s="78">
        <f t="shared" si="118"/>
        <v>0</v>
      </c>
      <c r="P250" s="203">
        <f t="shared" si="124"/>
        <v>0</v>
      </c>
      <c r="Q250" s="161"/>
      <c r="R250" s="70"/>
      <c r="S250" s="78">
        <f t="shared" si="119"/>
        <v>0</v>
      </c>
      <c r="T250" s="203">
        <f t="shared" si="125"/>
        <v>0</v>
      </c>
      <c r="U250" s="161"/>
      <c r="V250" s="70"/>
      <c r="W250" s="78">
        <f t="shared" si="120"/>
        <v>0</v>
      </c>
      <c r="X250" s="78">
        <f t="shared" si="126"/>
        <v>0</v>
      </c>
      <c r="Y250" s="136">
        <f t="shared" si="121"/>
        <v>0</v>
      </c>
    </row>
    <row r="251" spans="1:26" outlineLevel="1" x14ac:dyDescent="0.2">
      <c r="A251" s="75"/>
      <c r="B251" s="80" t="s">
        <v>20</v>
      </c>
      <c r="C251" s="168"/>
      <c r="D251" s="169"/>
      <c r="E251" s="161"/>
      <c r="F251" s="70"/>
      <c r="G251" s="77"/>
      <c r="H251" s="371">
        <f t="shared" si="122"/>
        <v>0</v>
      </c>
      <c r="I251" s="161"/>
      <c r="J251" s="70"/>
      <c r="K251" s="78">
        <f t="shared" si="117"/>
        <v>0</v>
      </c>
      <c r="L251" s="203">
        <f t="shared" si="123"/>
        <v>0</v>
      </c>
      <c r="M251" s="161"/>
      <c r="N251" s="70"/>
      <c r="O251" s="78">
        <f t="shared" si="118"/>
        <v>0</v>
      </c>
      <c r="P251" s="203">
        <f t="shared" si="124"/>
        <v>0</v>
      </c>
      <c r="Q251" s="161"/>
      <c r="R251" s="70"/>
      <c r="S251" s="78">
        <f t="shared" si="119"/>
        <v>0</v>
      </c>
      <c r="T251" s="203">
        <f t="shared" si="125"/>
        <v>0</v>
      </c>
      <c r="U251" s="161"/>
      <c r="V251" s="70"/>
      <c r="W251" s="78">
        <f t="shared" si="120"/>
        <v>0</v>
      </c>
      <c r="X251" s="78">
        <f t="shared" si="126"/>
        <v>0</v>
      </c>
      <c r="Y251" s="136">
        <f t="shared" si="121"/>
        <v>0</v>
      </c>
    </row>
    <row r="252" spans="1:26" outlineLevel="1" x14ac:dyDescent="0.2">
      <c r="A252" s="75"/>
      <c r="B252" s="227" t="s">
        <v>124</v>
      </c>
      <c r="C252" s="168"/>
      <c r="D252" s="169"/>
      <c r="E252" s="161"/>
      <c r="F252" s="70"/>
      <c r="G252" s="77"/>
      <c r="H252" s="371">
        <f t="shared" si="122"/>
        <v>0</v>
      </c>
      <c r="I252" s="161"/>
      <c r="J252" s="70"/>
      <c r="K252" s="78">
        <f t="shared" si="117"/>
        <v>0</v>
      </c>
      <c r="L252" s="203">
        <f t="shared" si="123"/>
        <v>0</v>
      </c>
      <c r="M252" s="161"/>
      <c r="N252" s="70"/>
      <c r="O252" s="78">
        <f t="shared" si="118"/>
        <v>0</v>
      </c>
      <c r="P252" s="203">
        <f t="shared" si="124"/>
        <v>0</v>
      </c>
      <c r="Q252" s="161"/>
      <c r="R252" s="70"/>
      <c r="S252" s="78">
        <f t="shared" si="119"/>
        <v>0</v>
      </c>
      <c r="T252" s="203">
        <f t="shared" si="125"/>
        <v>0</v>
      </c>
      <c r="U252" s="161"/>
      <c r="V252" s="70"/>
      <c r="W252" s="78">
        <f t="shared" si="120"/>
        <v>0</v>
      </c>
      <c r="X252" s="78">
        <f t="shared" si="126"/>
        <v>0</v>
      </c>
      <c r="Y252" s="136">
        <f t="shared" si="121"/>
        <v>0</v>
      </c>
    </row>
    <row r="253" spans="1:26" outlineLevel="1" x14ac:dyDescent="0.2">
      <c r="A253" s="84"/>
      <c r="B253" s="84"/>
      <c r="C253" s="171"/>
      <c r="D253" s="172"/>
      <c r="E253" s="162"/>
      <c r="F253" s="85"/>
      <c r="G253" s="86"/>
      <c r="H253" s="378"/>
      <c r="I253" s="162"/>
      <c r="J253" s="85"/>
      <c r="K253" s="86"/>
      <c r="L253" s="250"/>
      <c r="M253" s="162"/>
      <c r="N253" s="85"/>
      <c r="O253" s="86"/>
      <c r="P253" s="250"/>
      <c r="Q253" s="162"/>
      <c r="R253" s="85"/>
      <c r="S253" s="86"/>
      <c r="T253" s="250"/>
      <c r="U253" s="162"/>
      <c r="V253" s="85"/>
      <c r="W253" s="86"/>
      <c r="X253" s="86"/>
      <c r="Y253" s="142"/>
    </row>
    <row r="254" spans="1:26" s="3" customFormat="1" ht="13.5" thickBot="1" x14ac:dyDescent="0.25">
      <c r="A254" s="44" t="s">
        <v>100</v>
      </c>
      <c r="B254" s="44"/>
      <c r="C254" s="173"/>
      <c r="D254" s="174"/>
      <c r="E254" s="163"/>
      <c r="F254" s="45"/>
      <c r="G254" s="46"/>
      <c r="H254" s="375">
        <f>SUM(H183:H253)</f>
        <v>0</v>
      </c>
      <c r="I254" s="163"/>
      <c r="J254" s="45"/>
      <c r="K254" s="46"/>
      <c r="L254" s="251">
        <f>SUM(L183:L253)</f>
        <v>0</v>
      </c>
      <c r="M254" s="163"/>
      <c r="N254" s="45"/>
      <c r="O254" s="46"/>
      <c r="P254" s="251">
        <f>SUM(P183:P253)</f>
        <v>0</v>
      </c>
      <c r="Q254" s="163"/>
      <c r="R254" s="45"/>
      <c r="S254" s="46"/>
      <c r="T254" s="251">
        <f>SUM(T183:T253)</f>
        <v>0</v>
      </c>
      <c r="U254" s="163"/>
      <c r="V254" s="45"/>
      <c r="W254" s="46"/>
      <c r="X254" s="47">
        <f>SUM(X183:X253)</f>
        <v>0</v>
      </c>
      <c r="Y254" s="140">
        <f>SUM(Y183:Y253)</f>
        <v>0</v>
      </c>
      <c r="Z254" t="str">
        <f>IF(SUM(H254,L254,P254,T254,X254)=Y254,"Ties", "ERROR")</f>
        <v>Ties</v>
      </c>
    </row>
    <row r="255" spans="1:26" s="23" customFormat="1" ht="13.5" thickBot="1" x14ac:dyDescent="0.25">
      <c r="A255" s="57"/>
      <c r="B255" s="57"/>
      <c r="C255" s="58"/>
      <c r="D255" s="58"/>
      <c r="E255" s="59"/>
      <c r="F255" s="60"/>
      <c r="G255" s="61"/>
      <c r="H255" s="394"/>
      <c r="I255" s="59"/>
      <c r="J255" s="60"/>
      <c r="K255" s="61"/>
      <c r="L255" s="326"/>
      <c r="M255" s="59"/>
      <c r="N255" s="60"/>
      <c r="O255" s="61"/>
      <c r="P255" s="326"/>
      <c r="Q255" s="59"/>
      <c r="R255" s="60"/>
      <c r="S255" s="61"/>
      <c r="T255" s="326"/>
      <c r="U255" s="59"/>
      <c r="V255" s="60"/>
      <c r="W255" s="61"/>
      <c r="X255" s="313"/>
      <c r="Y255" s="313"/>
      <c r="Z255"/>
    </row>
    <row r="256" spans="1:26" s="3" customFormat="1" ht="13.5" thickBot="1" x14ac:dyDescent="0.25">
      <c r="A256" s="52" t="s">
        <v>101</v>
      </c>
      <c r="B256" s="52"/>
      <c r="C256" s="157"/>
      <c r="D256" s="158"/>
      <c r="E256" s="156"/>
      <c r="F256" s="53"/>
      <c r="G256" s="54"/>
      <c r="H256" s="395">
        <f>H74+H93+H100+H116+H130+H172+H181+H254</f>
        <v>0</v>
      </c>
      <c r="I256" s="156"/>
      <c r="J256" s="53"/>
      <c r="K256" s="54"/>
      <c r="L256" s="248">
        <f>L74+L93+L100+L116+L130+L172+L181+L254</f>
        <v>0</v>
      </c>
      <c r="M256" s="156"/>
      <c r="N256" s="53"/>
      <c r="O256" s="54"/>
      <c r="P256" s="248">
        <f>P74+P93+P100+P116+P130+P172+P181+P254</f>
        <v>0</v>
      </c>
      <c r="Q256" s="156"/>
      <c r="R256" s="53"/>
      <c r="S256" s="54"/>
      <c r="T256" s="248">
        <f>T74+T93+T100+T116+T130+T172+T181+T254</f>
        <v>0</v>
      </c>
      <c r="U256" s="156"/>
      <c r="V256" s="53"/>
      <c r="W256" s="54"/>
      <c r="X256" s="55">
        <f>X74+X93+X100+X116+X130+X172+X181+X254</f>
        <v>0</v>
      </c>
      <c r="Y256" s="148">
        <f>Y74+Y93+Y100+Y116+Y130+Y172+Y181+Y254</f>
        <v>0</v>
      </c>
      <c r="Z256" t="str">
        <f>IF(SUM(H256,L256,P256,T256,X256)=Y256,"Ties", "ERROR")</f>
        <v>Ties</v>
      </c>
    </row>
    <row r="257" spans="1:27" s="23" customFormat="1" ht="13.5" thickBot="1" x14ac:dyDescent="0.25">
      <c r="A257" s="24"/>
      <c r="B257" s="24"/>
      <c r="C257" s="35"/>
      <c r="D257" s="35"/>
      <c r="E257" s="33"/>
      <c r="F257" s="34"/>
      <c r="G257" s="36"/>
      <c r="H257" s="396" t="s">
        <v>40</v>
      </c>
      <c r="I257" s="33"/>
      <c r="J257" s="34"/>
      <c r="K257" s="36"/>
      <c r="L257" s="37" t="s">
        <v>40</v>
      </c>
      <c r="M257" s="33"/>
      <c r="N257" s="34"/>
      <c r="O257" s="36"/>
      <c r="P257" s="37" t="s">
        <v>40</v>
      </c>
      <c r="Q257" s="33"/>
      <c r="R257" s="34"/>
      <c r="S257" s="36"/>
      <c r="T257" s="37" t="s">
        <v>40</v>
      </c>
      <c r="U257" s="33"/>
      <c r="V257" s="34"/>
      <c r="W257" s="36"/>
      <c r="X257" s="37" t="s">
        <v>40</v>
      </c>
      <c r="Y257" s="37" t="s">
        <v>40</v>
      </c>
      <c r="Z257"/>
    </row>
    <row r="258" spans="1:27" s="1" customFormat="1" outlineLevel="1" x14ac:dyDescent="0.2">
      <c r="A258" s="41" t="s">
        <v>127</v>
      </c>
      <c r="B258" s="41"/>
      <c r="C258" s="40"/>
      <c r="D258" s="40"/>
      <c r="E258" s="29"/>
      <c r="F258" s="30"/>
      <c r="G258" s="31"/>
      <c r="H258" s="367"/>
      <c r="I258" s="29"/>
      <c r="J258" s="30"/>
      <c r="K258" s="31"/>
      <c r="L258" s="32"/>
      <c r="M258" s="29"/>
      <c r="N258" s="30"/>
      <c r="O258" s="31"/>
      <c r="P258" s="32"/>
      <c r="Q258" s="29"/>
      <c r="R258" s="30"/>
      <c r="S258" s="31"/>
      <c r="T258" s="32"/>
      <c r="U258" s="29"/>
      <c r="V258" s="30"/>
      <c r="W258" s="31"/>
      <c r="X258" s="32"/>
      <c r="Y258" s="32"/>
      <c r="Z258"/>
    </row>
    <row r="259" spans="1:27" outlineLevel="1" x14ac:dyDescent="0.2">
      <c r="A259" s="89"/>
      <c r="B259" s="89"/>
      <c r="C259" s="164"/>
      <c r="D259" s="165"/>
      <c r="E259" s="92"/>
      <c r="F259" s="90"/>
      <c r="G259" s="91"/>
      <c r="H259" s="377"/>
      <c r="I259" s="92"/>
      <c r="J259" s="90"/>
      <c r="K259" s="91"/>
      <c r="L259" s="249"/>
      <c r="M259" s="92"/>
      <c r="N259" s="90"/>
      <c r="O259" s="91"/>
      <c r="P259" s="249"/>
      <c r="Q259" s="92"/>
      <c r="R259" s="90"/>
      <c r="S259" s="91"/>
      <c r="T259" s="249"/>
      <c r="U259" s="159"/>
      <c r="V259" s="90"/>
      <c r="W259" s="91"/>
      <c r="X259" s="91"/>
      <c r="Y259" s="141"/>
    </row>
    <row r="260" spans="1:27" outlineLevel="1" x14ac:dyDescent="0.2">
      <c r="A260" s="75"/>
      <c r="B260" s="460" t="s">
        <v>450</v>
      </c>
      <c r="C260" s="168"/>
      <c r="D260" s="169"/>
      <c r="E260" s="161" t="s">
        <v>141</v>
      </c>
      <c r="F260" s="320"/>
      <c r="G260" s="78">
        <f>H74+H93+H172</f>
        <v>0</v>
      </c>
      <c r="H260" s="371">
        <f>ROUND(F260*G260,0)</f>
        <v>0</v>
      </c>
      <c r="I260" s="161" t="s">
        <v>141</v>
      </c>
      <c r="J260" s="361">
        <f>F260</f>
        <v>0</v>
      </c>
      <c r="K260" s="78">
        <f>L74+L93+L172</f>
        <v>0</v>
      </c>
      <c r="L260" s="203">
        <f>ROUND(J260*K260,0)</f>
        <v>0</v>
      </c>
      <c r="M260" s="161" t="s">
        <v>141</v>
      </c>
      <c r="N260" s="320">
        <f>F260</f>
        <v>0</v>
      </c>
      <c r="O260" s="78">
        <f>P74+P93+P172</f>
        <v>0</v>
      </c>
      <c r="P260" s="203">
        <f>ROUND(N260*O260,0)</f>
        <v>0</v>
      </c>
      <c r="Q260" s="161" t="s">
        <v>141</v>
      </c>
      <c r="R260" s="320">
        <f>F260</f>
        <v>0</v>
      </c>
      <c r="S260" s="78">
        <f>T74+T93+T172</f>
        <v>0</v>
      </c>
      <c r="T260" s="203">
        <f>ROUND(R260*S260,0)</f>
        <v>0</v>
      </c>
      <c r="U260" s="161" t="s">
        <v>141</v>
      </c>
      <c r="V260" s="320">
        <f>F260</f>
        <v>0</v>
      </c>
      <c r="W260" s="78">
        <f>X74+X93+X172</f>
        <v>0</v>
      </c>
      <c r="X260" s="203">
        <f>ROUND(V260*W260,0)</f>
        <v>0</v>
      </c>
      <c r="Y260" s="136">
        <f>H260+L260+P260+T260+X260</f>
        <v>0</v>
      </c>
    </row>
    <row r="261" spans="1:27" outlineLevel="1" x14ac:dyDescent="0.2">
      <c r="A261" s="75"/>
      <c r="B261" s="460" t="s">
        <v>450</v>
      </c>
      <c r="C261" s="168"/>
      <c r="D261" s="169"/>
      <c r="E261" s="161" t="s">
        <v>141</v>
      </c>
      <c r="F261" s="320"/>
      <c r="G261" s="78">
        <f>H256</f>
        <v>0</v>
      </c>
      <c r="H261" s="371">
        <f>ROUND(F261*G261,0)</f>
        <v>0</v>
      </c>
      <c r="I261" s="161" t="s">
        <v>141</v>
      </c>
      <c r="J261" s="320">
        <f>F261</f>
        <v>0</v>
      </c>
      <c r="K261" s="78">
        <f>L256</f>
        <v>0</v>
      </c>
      <c r="L261" s="203">
        <f>ROUND(J261*K261,0)</f>
        <v>0</v>
      </c>
      <c r="M261" s="161" t="s">
        <v>141</v>
      </c>
      <c r="N261" s="320">
        <f>F261</f>
        <v>0</v>
      </c>
      <c r="O261" s="78">
        <f>P256</f>
        <v>0</v>
      </c>
      <c r="P261" s="203">
        <f>ROUND(N261*O261,0)</f>
        <v>0</v>
      </c>
      <c r="Q261" s="161" t="s">
        <v>141</v>
      </c>
      <c r="R261" s="320">
        <f>F261</f>
        <v>0</v>
      </c>
      <c r="S261" s="78">
        <f>T256</f>
        <v>0</v>
      </c>
      <c r="T261" s="203">
        <f>ROUND(R261*S261,0)</f>
        <v>0</v>
      </c>
      <c r="U261" s="161" t="s">
        <v>141</v>
      </c>
      <c r="V261" s="360">
        <f>F261</f>
        <v>0</v>
      </c>
      <c r="W261" s="78">
        <f>X256</f>
        <v>0</v>
      </c>
      <c r="X261" s="203">
        <f>ROUND(V261*W261,0)</f>
        <v>0</v>
      </c>
      <c r="Y261" s="136">
        <f>H261+L261+P261+T261+X261</f>
        <v>0</v>
      </c>
    </row>
    <row r="262" spans="1:27" outlineLevel="1" x14ac:dyDescent="0.2">
      <c r="A262" s="75"/>
      <c r="B262" s="227" t="s">
        <v>128</v>
      </c>
      <c r="C262" s="168"/>
      <c r="D262" s="169"/>
      <c r="E262" s="161"/>
      <c r="F262" s="320"/>
      <c r="G262" s="78"/>
      <c r="H262" s="371"/>
      <c r="I262" s="161"/>
      <c r="J262" s="93"/>
      <c r="K262" s="78"/>
      <c r="L262" s="203"/>
      <c r="M262" s="161"/>
      <c r="N262" s="93"/>
      <c r="O262" s="78"/>
      <c r="P262" s="203"/>
      <c r="Q262" s="161"/>
      <c r="R262" s="93"/>
      <c r="S262" s="78"/>
      <c r="T262" s="203"/>
      <c r="U262" s="161"/>
      <c r="V262" s="93"/>
      <c r="W262" s="78"/>
      <c r="X262" s="203"/>
      <c r="Y262" s="136">
        <f>H262+L262+P262+T262+X262</f>
        <v>0</v>
      </c>
    </row>
    <row r="263" spans="1:27" outlineLevel="1" x14ac:dyDescent="0.2">
      <c r="A263" s="84"/>
      <c r="B263" s="84"/>
      <c r="C263" s="171"/>
      <c r="D263" s="172"/>
      <c r="E263" s="88"/>
      <c r="F263" s="85"/>
      <c r="G263" s="86"/>
      <c r="H263" s="378"/>
      <c r="I263" s="88"/>
      <c r="J263" s="85"/>
      <c r="K263" s="86"/>
      <c r="L263" s="250"/>
      <c r="M263" s="88"/>
      <c r="N263" s="85"/>
      <c r="O263" s="86"/>
      <c r="P263" s="250"/>
      <c r="Q263" s="88"/>
      <c r="R263" s="85"/>
      <c r="S263" s="86"/>
      <c r="T263" s="250"/>
      <c r="U263" s="162"/>
      <c r="V263" s="85"/>
      <c r="W263" s="86"/>
      <c r="X263" s="86"/>
      <c r="Y263" s="142"/>
    </row>
    <row r="264" spans="1:27" s="3" customFormat="1" ht="13.5" thickBot="1" x14ac:dyDescent="0.25">
      <c r="A264" s="44" t="s">
        <v>129</v>
      </c>
      <c r="B264" s="44"/>
      <c r="C264" s="173"/>
      <c r="D264" s="174"/>
      <c r="E264" s="48"/>
      <c r="F264" s="45"/>
      <c r="G264" s="46"/>
      <c r="H264" s="375">
        <f>SUM(H259:H263)</f>
        <v>0</v>
      </c>
      <c r="I264" s="48"/>
      <c r="J264" s="45"/>
      <c r="K264" s="46"/>
      <c r="L264" s="251">
        <f>SUM(L259:L263)</f>
        <v>0</v>
      </c>
      <c r="M264" s="48"/>
      <c r="N264" s="45"/>
      <c r="O264" s="46"/>
      <c r="P264" s="251">
        <f>SUM(P259:P263)</f>
        <v>0</v>
      </c>
      <c r="Q264" s="48"/>
      <c r="R264" s="45"/>
      <c r="S264" s="46"/>
      <c r="T264" s="251">
        <f>SUM(T259:T263)</f>
        <v>0</v>
      </c>
      <c r="U264" s="163"/>
      <c r="V264" s="45"/>
      <c r="W264" s="46"/>
      <c r="X264" s="47">
        <f>SUM(X259:X263)</f>
        <v>0</v>
      </c>
      <c r="Y264" s="140">
        <f>SUM(Y259:Y263)</f>
        <v>0</v>
      </c>
      <c r="Z264" t="str">
        <f>IF(SUM(H264,L264,P264,T264,X264)=Y264,"Ties", "ERROR")</f>
        <v>Ties</v>
      </c>
      <c r="AA264" s="321"/>
    </row>
    <row r="265" spans="1:27" s="23" customFormat="1" ht="13.5" thickBot="1" x14ac:dyDescent="0.25">
      <c r="A265" s="49"/>
      <c r="B265" s="49"/>
      <c r="C265" s="42"/>
      <c r="D265" s="42"/>
      <c r="E265" s="51"/>
      <c r="F265" s="43"/>
      <c r="G265" s="50"/>
      <c r="H265" s="397"/>
      <c r="I265" s="51"/>
      <c r="J265" s="43"/>
      <c r="K265" s="50"/>
      <c r="L265" s="247"/>
      <c r="M265" s="51"/>
      <c r="N265" s="43"/>
      <c r="O265" s="50"/>
      <c r="P265" s="247"/>
      <c r="Q265" s="51"/>
      <c r="R265" s="43"/>
      <c r="S265" s="50"/>
      <c r="T265" s="247"/>
      <c r="U265" s="51"/>
      <c r="V265" s="43"/>
      <c r="W265" s="50"/>
      <c r="X265" s="247"/>
      <c r="Y265" s="247"/>
      <c r="Z265"/>
    </row>
    <row r="266" spans="1:27" s="3" customFormat="1" ht="13.5" thickBot="1" x14ac:dyDescent="0.25">
      <c r="A266" s="52" t="s">
        <v>102</v>
      </c>
      <c r="B266" s="52"/>
      <c r="C266" s="157"/>
      <c r="D266" s="158"/>
      <c r="E266" s="156"/>
      <c r="F266" s="53"/>
      <c r="G266" s="54"/>
      <c r="H266" s="398">
        <f>H256+H264</f>
        <v>0</v>
      </c>
      <c r="I266" s="56"/>
      <c r="J266" s="53"/>
      <c r="K266" s="54"/>
      <c r="L266" s="55">
        <f>L256+L264</f>
        <v>0</v>
      </c>
      <c r="M266" s="56"/>
      <c r="N266" s="53"/>
      <c r="O266" s="54"/>
      <c r="P266" s="55">
        <f>P256+P264</f>
        <v>0</v>
      </c>
      <c r="Q266" s="56"/>
      <c r="R266" s="53"/>
      <c r="S266" s="54"/>
      <c r="T266" s="55">
        <f>T256+T264</f>
        <v>0</v>
      </c>
      <c r="U266" s="56"/>
      <c r="V266" s="53"/>
      <c r="W266" s="54"/>
      <c r="X266" s="55">
        <f>X256+X264</f>
        <v>0</v>
      </c>
      <c r="Y266" s="148">
        <f>Y256+Y264</f>
        <v>0</v>
      </c>
      <c r="Z266" t="str">
        <f>IF(SUM(H266,L266,P266,T266,X266)=Y266,"Ties", "ERROR")</f>
        <v>Ties</v>
      </c>
    </row>
  </sheetData>
  <dataConsolidate/>
  <mergeCells count="11">
    <mergeCell ref="J4:L4"/>
    <mergeCell ref="N4:Q4"/>
    <mergeCell ref="Y8:Y9"/>
    <mergeCell ref="J1:M1"/>
    <mergeCell ref="N1:Q1"/>
    <mergeCell ref="E2:I2"/>
    <mergeCell ref="J2:L2"/>
    <mergeCell ref="N2:Q2"/>
    <mergeCell ref="E3:I3"/>
    <mergeCell ref="J3:L3"/>
    <mergeCell ref="N3:Q3"/>
  </mergeCells>
  <conditionalFormatting sqref="Z255 Z257 Z182 Z173 Z131 Z101 Z117 Y162:Y164 X171:Y171 Y149 T171 P171 L171 H162:H164 H171 H149 Z94 Z75 X73:Y73 T73 P73 L73 H73 Z265">
    <cfRule type="cellIs" dxfId="76" priority="33" stopIfTrue="1" operator="equal">
      <formula>"Ties"</formula>
    </cfRule>
  </conditionalFormatting>
  <conditionalFormatting sqref="Z254 Z256 Z266 Z100 Z116 Z130 Z148 Z161 Z170 Z172 Z181 Z93 Z30 Z72 Z74">
    <cfRule type="cellIs" dxfId="75" priority="34" stopIfTrue="1" operator="notEqual">
      <formula>"Ties"</formula>
    </cfRule>
  </conditionalFormatting>
  <conditionalFormatting sqref="X255:Y255 X257:Y257 T255 T257 P255 P257 L255 L257 H255 H257 X182:Y182 X173:Y173 X101:Y101 X131:Y131 X117:Y117 T182 T173 T131 T117 T101 P182 P173 P117 P101 P131 L182 L173 L131 L117 L101 H182 H173 H131 H117 H101 X94:Y94 T94 P94 L94 H94 X75:Y75 T75 P75 L75 H75 H265 L265 P265 T265 X265:Y265">
    <cfRule type="cellIs" dxfId="74" priority="35" stopIfTrue="1" operator="equal">
      <formula>" "</formula>
    </cfRule>
  </conditionalFormatting>
  <conditionalFormatting sqref="B221 C53">
    <cfRule type="cellIs" dxfId="73" priority="36" stopIfTrue="1" operator="notEqual">
      <formula>"Field Office"</formula>
    </cfRule>
  </conditionalFormatting>
  <conditionalFormatting sqref="A221 A53">
    <cfRule type="cellIs" dxfId="72" priority="37" stopIfTrue="1" operator="equal">
      <formula>"&lt;Field Office&gt;"</formula>
    </cfRule>
  </conditionalFormatting>
  <conditionalFormatting sqref="B185 C34">
    <cfRule type="cellIs" dxfId="71" priority="38" stopIfTrue="1" operator="notEqual">
      <formula>"Country Office"</formula>
    </cfRule>
  </conditionalFormatting>
  <conditionalFormatting sqref="C155">
    <cfRule type="cellIs" dxfId="69" priority="40" stopIfTrue="1" operator="notEqual">
      <formula>"(Add lines here to additional specific Consultants - International)"</formula>
    </cfRule>
  </conditionalFormatting>
  <conditionalFormatting sqref="C153:C154">
    <cfRule type="cellIs" dxfId="68" priority="41" stopIfTrue="1" operator="notEqual">
      <formula>"(Insert specific Consultants - International here)"</formula>
    </cfRule>
  </conditionalFormatting>
  <conditionalFormatting sqref="C157:C158">
    <cfRule type="cellIs" dxfId="67" priority="42" stopIfTrue="1" operator="notEqual">
      <formula>"(Insert specific Consultants - National here)"</formula>
    </cfRule>
  </conditionalFormatting>
  <conditionalFormatting sqref="C159">
    <cfRule type="cellIs" dxfId="66" priority="43" stopIfTrue="1" operator="notEqual">
      <formula>"(Add lines here to additional specific Consultants - National)"</formula>
    </cfRule>
  </conditionalFormatting>
  <conditionalFormatting sqref="C144:C145">
    <cfRule type="cellIs" dxfId="65" priority="44" stopIfTrue="1" operator="notEqual">
      <formula>"(Insert specific Training costs here)"</formula>
    </cfRule>
  </conditionalFormatting>
  <conditionalFormatting sqref="C146:C147 B147">
    <cfRule type="cellIs" dxfId="64" priority="45" stopIfTrue="1" operator="notEqual">
      <formula>"(Add lines here to insert additional specific Training costs)"</formula>
    </cfRule>
  </conditionalFormatting>
  <conditionalFormatting sqref="C137:C140">
    <cfRule type="cellIs" dxfId="63" priority="46" stopIfTrue="1" operator="notEqual">
      <formula>"(Insert specific Program Activity costs here)"</formula>
    </cfRule>
  </conditionalFormatting>
  <conditionalFormatting sqref="C141:C142">
    <cfRule type="cellIs" dxfId="62" priority="47" stopIfTrue="1" operator="notEqual">
      <formula>"(Add lines here to insert additional specific Program Activity costs)"</formula>
    </cfRule>
  </conditionalFormatting>
  <conditionalFormatting sqref="C125:C127">
    <cfRule type="cellIs" dxfId="61" priority="48" stopIfTrue="1" operator="notEqual">
      <formula>"(Insert specific small equipment here)"</formula>
    </cfRule>
  </conditionalFormatting>
  <conditionalFormatting sqref="C128">
    <cfRule type="cellIs" dxfId="60" priority="49" stopIfTrue="1" operator="notEqual">
      <formula>"(Add lines here to additional specific items of small equipment)"</formula>
    </cfRule>
  </conditionalFormatting>
  <conditionalFormatting sqref="C121:C123">
    <cfRule type="cellIs" dxfId="59" priority="50" stopIfTrue="1" operator="notEqual">
      <formula>"(Insert specific general equipment here)"</formula>
    </cfRule>
  </conditionalFormatting>
  <conditionalFormatting sqref="C124">
    <cfRule type="cellIs" dxfId="58" priority="51" stopIfTrue="1" operator="notEqual">
      <formula>"(Add lines here to additional specific items of general equipment)"</formula>
    </cfRule>
  </conditionalFormatting>
  <conditionalFormatting sqref="C111:C113">
    <cfRule type="cellIs" dxfId="57" priority="52" stopIfTrue="1" operator="notEqual">
      <formula>"(Insert specific equipment here)"</formula>
    </cfRule>
  </conditionalFormatting>
  <conditionalFormatting sqref="C114">
    <cfRule type="cellIs" dxfId="56" priority="53" stopIfTrue="1" operator="notEqual">
      <formula>"(Add lines here to insert additional equipment)"</formula>
    </cfRule>
  </conditionalFormatting>
  <conditionalFormatting sqref="C105:C107">
    <cfRule type="cellIs" dxfId="55" priority="54" stopIfTrue="1" operator="notEqual">
      <formula>"(Insert specific vehicles here)"</formula>
    </cfRule>
  </conditionalFormatting>
  <conditionalFormatting sqref="C108">
    <cfRule type="cellIs" dxfId="54" priority="55" stopIfTrue="1" operator="notEqual">
      <formula>"(Add lines here to insert additional vehicles)"</formula>
    </cfRule>
  </conditionalFormatting>
  <conditionalFormatting sqref="B105:B107">
    <cfRule type="cellIs" dxfId="53" priority="56" stopIfTrue="1" operator="equal">
      <formula>"&lt;Specific vehicle type/model&gt;"</formula>
    </cfRule>
  </conditionalFormatting>
  <conditionalFormatting sqref="B111:B113">
    <cfRule type="cellIs" dxfId="52" priority="57" stopIfTrue="1" operator="equal">
      <formula>"&lt;Specific capital equipment&gt;"</formula>
    </cfRule>
  </conditionalFormatting>
  <conditionalFormatting sqref="B121:B123">
    <cfRule type="cellIs" dxfId="51" priority="58" stopIfTrue="1" operator="equal">
      <formula>"&lt;Specific general equipment&gt;"</formula>
    </cfRule>
  </conditionalFormatting>
  <conditionalFormatting sqref="B137:B140">
    <cfRule type="cellIs" dxfId="50" priority="59" stopIfTrue="1" operator="equal">
      <formula>"&lt;Specific program activity&gt;"</formula>
    </cfRule>
  </conditionalFormatting>
  <conditionalFormatting sqref="B144:B145">
    <cfRule type="cellIs" dxfId="49" priority="60" stopIfTrue="1" operator="equal">
      <formula>"&lt;Specific training activity&gt;"</formula>
    </cfRule>
  </conditionalFormatting>
  <conditionalFormatting sqref="B153:B154">
    <cfRule type="cellIs" dxfId="48" priority="61" stopIfTrue="1" operator="equal">
      <formula>"&lt;International consultant role&gt;"</formula>
    </cfRule>
  </conditionalFormatting>
  <conditionalFormatting sqref="B177:B178">
    <cfRule type="cellIs" dxfId="46" priority="63" stopIfTrue="1" operator="equal">
      <formula>"&lt;Specific construction activity&gt;"</formula>
    </cfRule>
  </conditionalFormatting>
  <conditionalFormatting sqref="B179">
    <cfRule type="cellIs" dxfId="45" priority="64" stopIfTrue="1" operator="equal">
      <formula>"&lt;Insert more Construction lines here&gt;"</formula>
    </cfRule>
  </conditionalFormatting>
  <conditionalFormatting sqref="A185 A34">
    <cfRule type="cellIs" dxfId="44" priority="65" stopIfTrue="1" operator="equal">
      <formula>"&lt;Head Office&gt;"</formula>
    </cfRule>
  </conditionalFormatting>
  <conditionalFormatting sqref="C57:C59 C38:C40 C22:C23">
    <cfRule type="cellIs" dxfId="43" priority="66" stopIfTrue="1" operator="notEqual">
      <formula>"(Enter position title)"</formula>
    </cfRule>
  </conditionalFormatting>
  <conditionalFormatting sqref="C66 C47">
    <cfRule type="cellIs" dxfId="42" priority="67" stopIfTrue="1" operator="notEqual">
      <formula>"(Add lines here to insert additional Finance Staff)"</formula>
    </cfRule>
  </conditionalFormatting>
  <conditionalFormatting sqref="B52:C52">
    <cfRule type="cellIs" dxfId="41" priority="68" stopIfTrue="1" operator="notEqual">
      <formula>"(Add lines here to insert any additional Staff)"</formula>
    </cfRule>
  </conditionalFormatting>
  <conditionalFormatting sqref="C60:C61 B61 B42 C41:C42">
    <cfRule type="cellIs" dxfId="40" priority="69" stopIfTrue="1" operator="notEqual">
      <formula>"(Add lines here to insert additional Project Staff)"</formula>
    </cfRule>
  </conditionalFormatting>
  <conditionalFormatting sqref="C28">
    <cfRule type="cellIs" dxfId="39" priority="70" stopIfTrue="1" operator="notEqual">
      <formula>"(Add lines here to insert additional HQ technical and support staff)"</formula>
    </cfRule>
  </conditionalFormatting>
  <conditionalFormatting sqref="B20:C20">
    <cfRule type="cellIs" dxfId="38" priority="71" stopIfTrue="1" operator="notEqual">
      <formula>"(Add lines here to insert additional regional staff)"</formula>
    </cfRule>
  </conditionalFormatting>
  <conditionalFormatting sqref="G1">
    <cfRule type="cellIs" dxfId="37" priority="72" stopIfTrue="1" operator="notEqual">
      <formula>0</formula>
    </cfRule>
  </conditionalFormatting>
  <conditionalFormatting sqref="M2">
    <cfRule type="cellIs" dxfId="36" priority="73" stopIfTrue="1" operator="greaterThan">
      <formula>0</formula>
    </cfRule>
  </conditionalFormatting>
  <conditionalFormatting sqref="M3">
    <cfRule type="cellIs" dxfId="35" priority="74" stopIfTrue="1" operator="greaterThan">
      <formula>0</formula>
    </cfRule>
  </conditionalFormatting>
  <conditionalFormatting sqref="M4">
    <cfRule type="cellIs" dxfId="34" priority="75" stopIfTrue="1" operator="greaterThan">
      <formula>0</formula>
    </cfRule>
  </conditionalFormatting>
  <conditionalFormatting sqref="U8 Q8 M8 I8 E8">
    <cfRule type="cellIs" dxfId="33" priority="76" stopIfTrue="1" operator="equal">
      <formula>"&lt;Dates&gt;"</formula>
    </cfRule>
  </conditionalFormatting>
  <conditionalFormatting sqref="B219">
    <cfRule type="cellIs" dxfId="32" priority="32" stopIfTrue="1" operator="equal">
      <formula>"&lt;Insert more Program Activity lines here&gt;"</formula>
    </cfRule>
  </conditionalFormatting>
  <conditionalFormatting sqref="B252">
    <cfRule type="cellIs" dxfId="31" priority="31" stopIfTrue="1" operator="equal">
      <formula>"&lt;Insert more Program Activity lines here&gt;"</formula>
    </cfRule>
  </conditionalFormatting>
  <conditionalFormatting sqref="Z264">
    <cfRule type="cellIs" dxfId="30" priority="30" stopIfTrue="1" operator="notEqual">
      <formula>"Ties"</formula>
    </cfRule>
  </conditionalFormatting>
  <conditionalFormatting sqref="B262">
    <cfRule type="cellIs" dxfId="29" priority="29" stopIfTrue="1" operator="equal">
      <formula>"&lt;Insert more Construction lines here&gt;"</formula>
    </cfRule>
  </conditionalFormatting>
  <conditionalFormatting sqref="H1:I1">
    <cfRule type="expression" dxfId="28" priority="77" stopIfTrue="1">
      <formula>$G1&lt;&gt;0</formula>
    </cfRule>
  </conditionalFormatting>
  <conditionalFormatting sqref="L149">
    <cfRule type="cellIs" dxfId="27" priority="28" stopIfTrue="1" operator="equal">
      <formula>"Ties"</formula>
    </cfRule>
  </conditionalFormatting>
  <conditionalFormatting sqref="P149">
    <cfRule type="cellIs" dxfId="26" priority="27" stopIfTrue="1" operator="equal">
      <formula>"Ties"</formula>
    </cfRule>
  </conditionalFormatting>
  <conditionalFormatting sqref="T149">
    <cfRule type="cellIs" dxfId="25" priority="26" stopIfTrue="1" operator="equal">
      <formula>"Ties"</formula>
    </cfRule>
  </conditionalFormatting>
  <conditionalFormatting sqref="X149">
    <cfRule type="cellIs" dxfId="24" priority="25" stopIfTrue="1" operator="equal">
      <formula>"Ties"</formula>
    </cfRule>
  </conditionalFormatting>
  <conditionalFormatting sqref="L162:L164">
    <cfRule type="cellIs" dxfId="23" priority="24" stopIfTrue="1" operator="equal">
      <formula>"Ties"</formula>
    </cfRule>
  </conditionalFormatting>
  <conditionalFormatting sqref="P162:P164">
    <cfRule type="cellIs" dxfId="22" priority="23" stopIfTrue="1" operator="equal">
      <formula>"Ties"</formula>
    </cfRule>
  </conditionalFormatting>
  <conditionalFormatting sqref="T162:T164">
    <cfRule type="cellIs" dxfId="21" priority="22" stopIfTrue="1" operator="equal">
      <formula>"Ties"</formula>
    </cfRule>
  </conditionalFormatting>
  <conditionalFormatting sqref="X162:X164">
    <cfRule type="cellIs" dxfId="20" priority="21" stopIfTrue="1" operator="equal">
      <formula>"Ties"</formula>
    </cfRule>
  </conditionalFormatting>
  <conditionalFormatting sqref="C24">
    <cfRule type="cellIs" dxfId="19" priority="20" stopIfTrue="1" operator="notEqual">
      <formula>"(Enter position title)"</formula>
    </cfRule>
  </conditionalFormatting>
  <conditionalFormatting sqref="C25">
    <cfRule type="cellIs" dxfId="18" priority="19" stopIfTrue="1" operator="notEqual">
      <formula>"(Enter position title)"</formula>
    </cfRule>
  </conditionalFormatting>
  <conditionalFormatting sqref="C26">
    <cfRule type="cellIs" dxfId="17" priority="18" stopIfTrue="1" operator="notEqual">
      <formula>"(Enter position title)"</formula>
    </cfRule>
  </conditionalFormatting>
  <conditionalFormatting sqref="C27">
    <cfRule type="cellIs" dxfId="16" priority="17" stopIfTrue="1" operator="notEqual">
      <formula>"(Enter position title)"</formula>
    </cfRule>
  </conditionalFormatting>
  <conditionalFormatting sqref="B108">
    <cfRule type="cellIs" dxfId="15" priority="16" stopIfTrue="1" operator="equal">
      <formula>"&lt;Specific vehicle type/model&gt;"</formula>
    </cfRule>
  </conditionalFormatting>
  <conditionalFormatting sqref="B114">
    <cfRule type="cellIs" dxfId="14" priority="15" stopIfTrue="1" operator="equal">
      <formula>"&lt;Specific capital equipment&gt;"</formula>
    </cfRule>
  </conditionalFormatting>
  <conditionalFormatting sqref="B124">
    <cfRule type="cellIs" dxfId="13" priority="14" stopIfTrue="1" operator="equal">
      <formula>"&lt;Specific general equipment&gt;"</formula>
    </cfRule>
  </conditionalFormatting>
  <conditionalFormatting sqref="B125">
    <cfRule type="cellIs" dxfId="12" priority="13" stopIfTrue="1" operator="equal">
      <formula>"&lt;Specific general equipment&gt;"</formula>
    </cfRule>
  </conditionalFormatting>
  <conditionalFormatting sqref="B126">
    <cfRule type="cellIs" dxfId="11" priority="12" stopIfTrue="1" operator="equal">
      <formula>"&lt;Specific general equipment&gt;"</formula>
    </cfRule>
  </conditionalFormatting>
  <conditionalFormatting sqref="B127">
    <cfRule type="cellIs" dxfId="10" priority="11" stopIfTrue="1" operator="equal">
      <formula>"&lt;Specific general equipment&gt;"</formula>
    </cfRule>
  </conditionalFormatting>
  <conditionalFormatting sqref="B128">
    <cfRule type="cellIs" dxfId="9" priority="10" stopIfTrue="1" operator="equal">
      <formula>"&lt;Specific general equipment&gt;"</formula>
    </cfRule>
  </conditionalFormatting>
  <conditionalFormatting sqref="B141">
    <cfRule type="cellIs" dxfId="8" priority="9" stopIfTrue="1" operator="equal">
      <formula>"&lt;Specific program activity&gt;"</formula>
    </cfRule>
  </conditionalFormatting>
  <conditionalFormatting sqref="B146">
    <cfRule type="cellIs" dxfId="7" priority="8" stopIfTrue="1" operator="equal">
      <formula>"&lt;Specific training activity&gt;"</formula>
    </cfRule>
  </conditionalFormatting>
  <conditionalFormatting sqref="B155">
    <cfRule type="cellIs" dxfId="6" priority="7" stopIfTrue="1" operator="equal">
      <formula>"&lt;International consultant role&gt;"</formula>
    </cfRule>
  </conditionalFormatting>
  <conditionalFormatting sqref="B157">
    <cfRule type="cellIs" dxfId="5" priority="6" stopIfTrue="1" operator="equal">
      <formula>"&lt;International consultant role&gt;"</formula>
    </cfRule>
  </conditionalFormatting>
  <conditionalFormatting sqref="B158">
    <cfRule type="cellIs" dxfId="4" priority="5" stopIfTrue="1" operator="equal">
      <formula>"&lt;International consultant role&gt;"</formula>
    </cfRule>
  </conditionalFormatting>
  <conditionalFormatting sqref="B159">
    <cfRule type="cellIs" dxfId="3" priority="4" stopIfTrue="1" operator="equal">
      <formula>"&lt;International consultant role&gt;"</formula>
    </cfRule>
  </conditionalFormatting>
  <conditionalFormatting sqref="B166">
    <cfRule type="cellIs" dxfId="2" priority="3" stopIfTrue="1" operator="equal">
      <formula>"&lt;Specific US subgrant&gt;"</formula>
    </cfRule>
  </conditionalFormatting>
  <conditionalFormatting sqref="B167">
    <cfRule type="cellIs" dxfId="1" priority="2" stopIfTrue="1" operator="equal">
      <formula>"&lt;Specific US subgrant&gt;"</formula>
    </cfRule>
  </conditionalFormatting>
  <conditionalFormatting sqref="B168">
    <cfRule type="cellIs" dxfId="0" priority="1" stopIfTrue="1" operator="equal">
      <formula>"&lt;Specific US subgrant&gt;"</formula>
    </cfRule>
  </conditionalFormatting>
  <dataValidations count="2">
    <dataValidation type="list" allowBlank="1" showInputMessage="1" showErrorMessage="1" errorTitle="Stop " error="Please Choose Applicable Unit" promptTitle="Select Unit" sqref="U186:U219 Q186:Q219 M186:M219 I186:I219 I222:I252 U222:U252 Q222:Q252 M222:M252" xr:uid="{9CAAB82D-F106-400E-A8CB-F39C5D016243}">
      <formula1>Unit</formula1>
    </dataValidation>
    <dataValidation type="list" allowBlank="1" showInputMessage="1" showErrorMessage="1" errorTitle="Stop" error="Please choose from Drop Down" promptTitle="Select Unit" sqref="I97:I98 U97:U98 Q97:Q98 M97:M98" xr:uid="{619067E7-BB5C-4A88-BE08-FFD70E0CCA0A}">
      <formula1>$A$12</formula1>
    </dataValidation>
  </dataValidations>
  <pageMargins left="0.75" right="0.75" top="1" bottom="1" header="0.5" footer="0.5"/>
  <pageSetup paperSize="3" scale="78" fitToHeight="0" orientation="landscape" r:id="rId1"/>
  <headerFooter alignWithMargins="0">
    <oddFooter>&amp;R&amp;P of &amp;N</oddFooter>
  </headerFooter>
  <extLst>
    <ext xmlns:x14="http://schemas.microsoft.com/office/spreadsheetml/2009/9/main" uri="{CCE6A557-97BC-4b89-ADB6-D9C93CAAB3DF}">
      <x14:dataValidations xmlns:xm="http://schemas.microsoft.com/office/excel/2006/main" count="7">
        <x14:dataValidation type="list" allowBlank="1" showInputMessage="1" showErrorMessage="1" errorTitle="Stop " error="Please Choose Applicable Unit" promptTitle="Select Unit" xr:uid="{97F2D4B9-51F0-43B9-A4CA-CC70ED863AF8}">
          <x14:formula1>
            <xm:f>'Formula Sheet'!$A$4:$A$9</xm:f>
          </x14:formula1>
          <xm:sqref>E186:E219 E222:E252</xm:sqref>
        </x14:dataValidation>
        <x14:dataValidation type="list" allowBlank="1" showInputMessage="1" showErrorMessage="1" errorTitle="Stop" error="Please choose from Drop Down" promptTitle="Select Unit" xr:uid="{5B4AF71F-D78E-47FF-848B-1B906AA79471}">
          <x14:formula1>
            <xm:f>'Formula Sheet'!$A$4</xm:f>
          </x14:formula1>
          <xm:sqref>E153:E155 E157:E159 I153:I155 I157:I159 M153:M155 M157:M159 Q153:Q155 Q157:Q159 U153:U155 U157:U159</xm:sqref>
        </x14:dataValidation>
        <x14:dataValidation type="list" allowBlank="1" showInputMessage="1" showErrorMessage="1" errorTitle="Stop" error="Please choose from Drop Down" promptTitle="Select Unit" xr:uid="{29849FD6-C7D1-4F8E-AA16-FD035E5057C6}">
          <x14:formula1>
            <xm:f>'Formula Sheet'!$A$7</xm:f>
          </x14:formula1>
          <xm:sqref>E137:E141 E144:E146 E166:E169 E177:E179 I137:I141 I144:I146 I166:I168 M137:M141 M144:M146 M166:M168 Q137:Q141 Q144:Q146 Q166:Q168 U137:U141 U144:U146 U166:U168 I177:I179 M177:M179 Q177:Q179 U177:U179</xm:sqref>
        </x14:dataValidation>
        <x14:dataValidation type="list" allowBlank="1" showInputMessage="1" showErrorMessage="1" errorTitle="Stop " error="Please Choose Applicable Unit" promptTitle="Select Unit" xr:uid="{3B0391B0-3217-4AED-8901-F1B0ABAA1859}">
          <x14:formula1>
            <xm:f>'Formula Sheet'!$A$10</xm:f>
          </x14:formula1>
          <xm:sqref>E260:E262 I260:I262 M260:M262 Q260:Q262 U260:U262</xm:sqref>
        </x14:dataValidation>
        <x14:dataValidation type="list" allowBlank="1" showInputMessage="1" showErrorMessage="1" errorTitle="Stop" error="Please choose from Drop Down" promptTitle="Select Unit" xr:uid="{C5E7697E-9611-47EE-9286-7C6D7E45FF2F}">
          <x14:formula1>
            <xm:f>'Formula Sheet'!$A$9</xm:f>
          </x14:formula1>
          <xm:sqref>E97:E98</xm:sqref>
        </x14:dataValidation>
        <x14:dataValidation type="list" allowBlank="1" showInputMessage="1" showErrorMessage="1" errorTitle="Stop" error="Please choose from Drop Down" promptTitle="Select Unit" xr:uid="{EB885DE8-323C-40F0-B984-7C776F61FDD7}">
          <x14:formula1>
            <xm:f>'Formula Sheet'!$A$7:$A$8</xm:f>
          </x14:formula1>
          <xm:sqref>E105:E108 E111:E114 I105:I108 I111:I114 M105:M108 M111:M114 Q105:Q108 Q111:Q114 U105:U108 U111:U114 E121:E128 I121:I128 M121:M128 Q121:Q128 U121:U128 E78:E91 I78:I91 M78:M91 Q78:Q91 U78:U91</xm:sqref>
        </x14:dataValidation>
        <x14:dataValidation type="list" allowBlank="1" showInputMessage="1" showErrorMessage="1" errorTitle="Stop" error="Please choose from Drop Down" promptTitle="Select Unit" xr:uid="{CDFAF7C0-E9DF-432B-85B9-43BFD700E6DE}">
          <x14:formula1>
            <xm:f>'Formula Sheet'!$A$4:$A$6</xm:f>
          </x14:formula1>
          <xm:sqref>U36:U41 Q36:Q41 M36:M41 I36:I41 E36:E41 E44:E51 I44:I51 M44:M51 Q44:Q51 U44:U51 U55:U60 Q55:Q60 M55:M60 I55:I60 E55:E61 I63:I70 M63:M70 Q63:Q70 U63:U70 E63:E70 E22:E28 U22:U28 I22:I28 M22:M28 Q22:Q28 E16:E19 I16:I19 M16:M19 Q16:Q19 U16:U19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45"/>
  <sheetViews>
    <sheetView topLeftCell="A199" workbookViewId="0">
      <selection activeCell="K25" sqref="K25"/>
    </sheetView>
  </sheetViews>
  <sheetFormatPr defaultRowHeight="12.75" x14ac:dyDescent="0.2"/>
  <cols>
    <col min="4" max="4" width="22.85546875" customWidth="1"/>
  </cols>
  <sheetData>
    <row r="1" spans="1:4" x14ac:dyDescent="0.2">
      <c r="D1" s="314" t="s">
        <v>208</v>
      </c>
    </row>
    <row r="2" spans="1:4" x14ac:dyDescent="0.2">
      <c r="D2" s="314" t="s">
        <v>209</v>
      </c>
    </row>
    <row r="3" spans="1:4" x14ac:dyDescent="0.2">
      <c r="D3" s="314" t="s">
        <v>210</v>
      </c>
    </row>
    <row r="4" spans="1:4" x14ac:dyDescent="0.2">
      <c r="A4" s="161" t="s">
        <v>138</v>
      </c>
      <c r="D4" s="314" t="s">
        <v>211</v>
      </c>
    </row>
    <row r="5" spans="1:4" x14ac:dyDescent="0.2">
      <c r="A5" s="161" t="s">
        <v>139</v>
      </c>
      <c r="D5" s="314" t="s">
        <v>212</v>
      </c>
    </row>
    <row r="6" spans="1:4" x14ac:dyDescent="0.2">
      <c r="A6" s="161" t="s">
        <v>110</v>
      </c>
      <c r="D6" s="314" t="s">
        <v>213</v>
      </c>
    </row>
    <row r="7" spans="1:4" x14ac:dyDescent="0.2">
      <c r="A7" s="161" t="s">
        <v>140</v>
      </c>
      <c r="D7" s="314" t="s">
        <v>159</v>
      </c>
    </row>
    <row r="8" spans="1:4" x14ac:dyDescent="0.2">
      <c r="A8" s="161" t="s">
        <v>147</v>
      </c>
      <c r="D8" s="314" t="s">
        <v>214</v>
      </c>
    </row>
    <row r="9" spans="1:4" x14ac:dyDescent="0.2">
      <c r="A9" s="51" t="s">
        <v>148</v>
      </c>
      <c r="D9" s="314" t="s">
        <v>160</v>
      </c>
    </row>
    <row r="10" spans="1:4" x14ac:dyDescent="0.2">
      <c r="A10" s="161" t="s">
        <v>141</v>
      </c>
      <c r="D10" s="314" t="s">
        <v>215</v>
      </c>
    </row>
    <row r="11" spans="1:4" x14ac:dyDescent="0.2">
      <c r="A11" s="51" t="s">
        <v>416</v>
      </c>
      <c r="D11" s="314" t="s">
        <v>216</v>
      </c>
    </row>
    <row r="12" spans="1:4" x14ac:dyDescent="0.2">
      <c r="A12" s="51" t="s">
        <v>417</v>
      </c>
      <c r="D12" s="314" t="s">
        <v>217</v>
      </c>
    </row>
    <row r="13" spans="1:4" x14ac:dyDescent="0.2">
      <c r="D13" s="314" t="s">
        <v>218</v>
      </c>
    </row>
    <row r="14" spans="1:4" x14ac:dyDescent="0.2">
      <c r="D14" s="314" t="s">
        <v>161</v>
      </c>
    </row>
    <row r="15" spans="1:4" x14ac:dyDescent="0.2">
      <c r="D15" s="314" t="s">
        <v>219</v>
      </c>
    </row>
    <row r="16" spans="1:4" x14ac:dyDescent="0.2">
      <c r="D16" s="314" t="s">
        <v>220</v>
      </c>
    </row>
    <row r="17" spans="4:4" x14ac:dyDescent="0.2">
      <c r="D17" s="314" t="s">
        <v>221</v>
      </c>
    </row>
    <row r="18" spans="4:4" x14ac:dyDescent="0.2">
      <c r="D18" s="314" t="s">
        <v>222</v>
      </c>
    </row>
    <row r="19" spans="4:4" x14ac:dyDescent="0.2">
      <c r="D19" s="314" t="s">
        <v>162</v>
      </c>
    </row>
    <row r="20" spans="4:4" x14ac:dyDescent="0.2">
      <c r="D20" s="314" t="s">
        <v>223</v>
      </c>
    </row>
    <row r="21" spans="4:4" x14ac:dyDescent="0.2">
      <c r="D21" s="314" t="s">
        <v>163</v>
      </c>
    </row>
    <row r="22" spans="4:4" x14ac:dyDescent="0.2">
      <c r="D22" s="314" t="s">
        <v>224</v>
      </c>
    </row>
    <row r="23" spans="4:4" x14ac:dyDescent="0.2">
      <c r="D23" s="314" t="s">
        <v>225</v>
      </c>
    </row>
    <row r="24" spans="4:4" x14ac:dyDescent="0.2">
      <c r="D24" s="314" t="s">
        <v>226</v>
      </c>
    </row>
    <row r="25" spans="4:4" x14ac:dyDescent="0.2">
      <c r="D25" s="314" t="s">
        <v>227</v>
      </c>
    </row>
    <row r="26" spans="4:4" x14ac:dyDescent="0.2">
      <c r="D26" s="314" t="s">
        <v>164</v>
      </c>
    </row>
    <row r="27" spans="4:4" x14ac:dyDescent="0.2">
      <c r="D27" s="314" t="s">
        <v>165</v>
      </c>
    </row>
    <row r="28" spans="4:4" x14ac:dyDescent="0.2">
      <c r="D28" s="314" t="s">
        <v>228</v>
      </c>
    </row>
    <row r="29" spans="4:4" x14ac:dyDescent="0.2">
      <c r="D29" s="314" t="s">
        <v>229</v>
      </c>
    </row>
    <row r="30" spans="4:4" x14ac:dyDescent="0.2">
      <c r="D30" s="314" t="s">
        <v>230</v>
      </c>
    </row>
    <row r="31" spans="4:4" x14ac:dyDescent="0.2">
      <c r="D31" s="314" t="s">
        <v>231</v>
      </c>
    </row>
    <row r="32" spans="4:4" x14ac:dyDescent="0.2">
      <c r="D32" s="314" t="s">
        <v>232</v>
      </c>
    </row>
    <row r="33" spans="4:4" x14ac:dyDescent="0.2">
      <c r="D33" s="314" t="s">
        <v>233</v>
      </c>
    </row>
    <row r="34" spans="4:4" x14ac:dyDescent="0.2">
      <c r="D34" s="314" t="s">
        <v>234</v>
      </c>
    </row>
    <row r="35" spans="4:4" x14ac:dyDescent="0.2">
      <c r="D35" s="314" t="s">
        <v>235</v>
      </c>
    </row>
    <row r="36" spans="4:4" x14ac:dyDescent="0.2">
      <c r="D36" s="314" t="s">
        <v>236</v>
      </c>
    </row>
    <row r="37" spans="4:4" x14ac:dyDescent="0.2">
      <c r="D37" s="314" t="s">
        <v>237</v>
      </c>
    </row>
    <row r="38" spans="4:4" x14ac:dyDescent="0.2">
      <c r="D38" s="314" t="s">
        <v>238</v>
      </c>
    </row>
    <row r="39" spans="4:4" x14ac:dyDescent="0.2">
      <c r="D39" s="314" t="s">
        <v>239</v>
      </c>
    </row>
    <row r="40" spans="4:4" x14ac:dyDescent="0.2">
      <c r="D40" s="314" t="s">
        <v>240</v>
      </c>
    </row>
    <row r="41" spans="4:4" x14ac:dyDescent="0.2">
      <c r="D41" s="314" t="s">
        <v>241</v>
      </c>
    </row>
    <row r="42" spans="4:4" x14ac:dyDescent="0.2">
      <c r="D42" s="314" t="s">
        <v>166</v>
      </c>
    </row>
    <row r="43" spans="4:4" x14ac:dyDescent="0.2">
      <c r="D43" s="314" t="s">
        <v>242</v>
      </c>
    </row>
    <row r="44" spans="4:4" x14ac:dyDescent="0.2">
      <c r="D44" s="314" t="s">
        <v>243</v>
      </c>
    </row>
    <row r="45" spans="4:4" x14ac:dyDescent="0.2">
      <c r="D45" s="314" t="s">
        <v>244</v>
      </c>
    </row>
    <row r="46" spans="4:4" x14ac:dyDescent="0.2">
      <c r="D46" s="314" t="s">
        <v>245</v>
      </c>
    </row>
    <row r="47" spans="4:4" x14ac:dyDescent="0.2">
      <c r="D47" s="314" t="s">
        <v>167</v>
      </c>
    </row>
    <row r="48" spans="4:4" x14ac:dyDescent="0.2">
      <c r="D48" s="314" t="s">
        <v>246</v>
      </c>
    </row>
    <row r="49" spans="4:4" x14ac:dyDescent="0.2">
      <c r="D49" s="314" t="s">
        <v>247</v>
      </c>
    </row>
    <row r="50" spans="4:4" x14ac:dyDescent="0.2">
      <c r="D50" s="314" t="s">
        <v>248</v>
      </c>
    </row>
    <row r="51" spans="4:4" x14ac:dyDescent="0.2">
      <c r="D51" s="314" t="s">
        <v>249</v>
      </c>
    </row>
    <row r="52" spans="4:4" x14ac:dyDescent="0.2">
      <c r="D52" s="314" t="s">
        <v>250</v>
      </c>
    </row>
    <row r="53" spans="4:4" x14ac:dyDescent="0.2">
      <c r="D53" s="314" t="s">
        <v>251</v>
      </c>
    </row>
    <row r="54" spans="4:4" x14ac:dyDescent="0.2">
      <c r="D54" s="314" t="s">
        <v>252</v>
      </c>
    </row>
    <row r="55" spans="4:4" x14ac:dyDescent="0.2">
      <c r="D55" s="314" t="s">
        <v>253</v>
      </c>
    </row>
    <row r="56" spans="4:4" x14ac:dyDescent="0.2">
      <c r="D56" s="314" t="s">
        <v>254</v>
      </c>
    </row>
    <row r="57" spans="4:4" x14ac:dyDescent="0.2">
      <c r="D57" s="314" t="s">
        <v>255</v>
      </c>
    </row>
    <row r="58" spans="4:4" x14ac:dyDescent="0.2">
      <c r="D58" s="314" t="s">
        <v>256</v>
      </c>
    </row>
    <row r="59" spans="4:4" x14ac:dyDescent="0.2">
      <c r="D59" s="314" t="s">
        <v>257</v>
      </c>
    </row>
    <row r="60" spans="4:4" x14ac:dyDescent="0.2">
      <c r="D60" s="314" t="s">
        <v>258</v>
      </c>
    </row>
    <row r="61" spans="4:4" x14ac:dyDescent="0.2">
      <c r="D61" s="314" t="s">
        <v>259</v>
      </c>
    </row>
    <row r="62" spans="4:4" x14ac:dyDescent="0.2">
      <c r="D62" s="314" t="s">
        <v>168</v>
      </c>
    </row>
    <row r="63" spans="4:4" x14ac:dyDescent="0.2">
      <c r="D63" s="314" t="s">
        <v>260</v>
      </c>
    </row>
    <row r="64" spans="4:4" x14ac:dyDescent="0.2">
      <c r="D64" s="314" t="s">
        <v>261</v>
      </c>
    </row>
    <row r="65" spans="4:4" x14ac:dyDescent="0.2">
      <c r="D65" s="314" t="s">
        <v>262</v>
      </c>
    </row>
    <row r="66" spans="4:4" x14ac:dyDescent="0.2">
      <c r="D66" s="314" t="s">
        <v>263</v>
      </c>
    </row>
    <row r="67" spans="4:4" x14ac:dyDescent="0.2">
      <c r="D67" s="314" t="s">
        <v>264</v>
      </c>
    </row>
    <row r="68" spans="4:4" x14ac:dyDescent="0.2">
      <c r="D68" s="314" t="s">
        <v>265</v>
      </c>
    </row>
    <row r="69" spans="4:4" x14ac:dyDescent="0.2">
      <c r="D69" s="314" t="s">
        <v>266</v>
      </c>
    </row>
    <row r="70" spans="4:4" x14ac:dyDescent="0.2">
      <c r="D70" s="314" t="s">
        <v>267</v>
      </c>
    </row>
    <row r="71" spans="4:4" x14ac:dyDescent="0.2">
      <c r="D71" s="314" t="s">
        <v>268</v>
      </c>
    </row>
    <row r="72" spans="4:4" x14ac:dyDescent="0.2">
      <c r="D72" s="314" t="s">
        <v>169</v>
      </c>
    </row>
    <row r="73" spans="4:4" x14ac:dyDescent="0.2">
      <c r="D73" s="314" t="s">
        <v>269</v>
      </c>
    </row>
    <row r="74" spans="4:4" x14ac:dyDescent="0.2">
      <c r="D74" s="314" t="s">
        <v>270</v>
      </c>
    </row>
    <row r="75" spans="4:4" x14ac:dyDescent="0.2">
      <c r="D75" s="314" t="s">
        <v>271</v>
      </c>
    </row>
    <row r="76" spans="4:4" x14ac:dyDescent="0.2">
      <c r="D76" s="314" t="s">
        <v>170</v>
      </c>
    </row>
    <row r="77" spans="4:4" x14ac:dyDescent="0.2">
      <c r="D77" s="314" t="s">
        <v>171</v>
      </c>
    </row>
    <row r="78" spans="4:4" x14ac:dyDescent="0.2">
      <c r="D78" s="314" t="s">
        <v>272</v>
      </c>
    </row>
    <row r="79" spans="4:4" x14ac:dyDescent="0.2">
      <c r="D79" s="314" t="s">
        <v>273</v>
      </c>
    </row>
    <row r="80" spans="4:4" x14ac:dyDescent="0.2">
      <c r="D80" s="314" t="s">
        <v>274</v>
      </c>
    </row>
    <row r="81" spans="4:4" x14ac:dyDescent="0.2">
      <c r="D81" s="314" t="s">
        <v>275</v>
      </c>
    </row>
    <row r="82" spans="4:4" x14ac:dyDescent="0.2">
      <c r="D82" s="314" t="s">
        <v>276</v>
      </c>
    </row>
    <row r="83" spans="4:4" x14ac:dyDescent="0.2">
      <c r="D83" s="314" t="s">
        <v>277</v>
      </c>
    </row>
    <row r="84" spans="4:4" x14ac:dyDescent="0.2">
      <c r="D84" s="314" t="s">
        <v>172</v>
      </c>
    </row>
    <row r="85" spans="4:4" x14ac:dyDescent="0.2">
      <c r="D85" s="314" t="s">
        <v>278</v>
      </c>
    </row>
    <row r="86" spans="4:4" x14ac:dyDescent="0.2">
      <c r="D86" s="314" t="s">
        <v>279</v>
      </c>
    </row>
    <row r="87" spans="4:4" x14ac:dyDescent="0.2">
      <c r="D87" s="314" t="s">
        <v>173</v>
      </c>
    </row>
    <row r="88" spans="4:4" x14ac:dyDescent="0.2">
      <c r="D88" s="314" t="s">
        <v>280</v>
      </c>
    </row>
    <row r="89" spans="4:4" x14ac:dyDescent="0.2">
      <c r="D89" s="314" t="s">
        <v>281</v>
      </c>
    </row>
    <row r="90" spans="4:4" x14ac:dyDescent="0.2">
      <c r="D90" s="314" t="s">
        <v>282</v>
      </c>
    </row>
    <row r="91" spans="4:4" x14ac:dyDescent="0.2">
      <c r="D91" s="314" t="s">
        <v>283</v>
      </c>
    </row>
    <row r="92" spans="4:4" x14ac:dyDescent="0.2">
      <c r="D92" s="314" t="s">
        <v>284</v>
      </c>
    </row>
    <row r="93" spans="4:4" x14ac:dyDescent="0.2">
      <c r="D93" s="314" t="s">
        <v>285</v>
      </c>
    </row>
    <row r="94" spans="4:4" x14ac:dyDescent="0.2">
      <c r="D94" s="314" t="s">
        <v>286</v>
      </c>
    </row>
    <row r="95" spans="4:4" x14ac:dyDescent="0.2">
      <c r="D95" s="314" t="s">
        <v>287</v>
      </c>
    </row>
    <row r="96" spans="4:4" x14ac:dyDescent="0.2">
      <c r="D96" s="314" t="s">
        <v>288</v>
      </c>
    </row>
    <row r="97" spans="4:4" x14ac:dyDescent="0.2">
      <c r="D97" s="314" t="s">
        <v>289</v>
      </c>
    </row>
    <row r="98" spans="4:4" x14ac:dyDescent="0.2">
      <c r="D98" s="314" t="s">
        <v>290</v>
      </c>
    </row>
    <row r="99" spans="4:4" x14ac:dyDescent="0.2">
      <c r="D99" s="314" t="s">
        <v>174</v>
      </c>
    </row>
    <row r="100" spans="4:4" x14ac:dyDescent="0.2">
      <c r="D100" s="314" t="s">
        <v>291</v>
      </c>
    </row>
    <row r="101" spans="4:4" x14ac:dyDescent="0.2">
      <c r="D101" s="314" t="s">
        <v>292</v>
      </c>
    </row>
    <row r="102" spans="4:4" x14ac:dyDescent="0.2">
      <c r="D102" s="314" t="s">
        <v>293</v>
      </c>
    </row>
    <row r="103" spans="4:4" x14ac:dyDescent="0.2">
      <c r="D103" s="314" t="s">
        <v>294</v>
      </c>
    </row>
    <row r="104" spans="4:4" x14ac:dyDescent="0.2">
      <c r="D104" s="314" t="s">
        <v>295</v>
      </c>
    </row>
    <row r="105" spans="4:4" x14ac:dyDescent="0.2">
      <c r="D105" s="314" t="s">
        <v>296</v>
      </c>
    </row>
    <row r="106" spans="4:4" x14ac:dyDescent="0.2">
      <c r="D106" s="314" t="s">
        <v>297</v>
      </c>
    </row>
    <row r="107" spans="4:4" x14ac:dyDescent="0.2">
      <c r="D107" s="314" t="s">
        <v>298</v>
      </c>
    </row>
    <row r="108" spans="4:4" x14ac:dyDescent="0.2">
      <c r="D108" s="314" t="s">
        <v>299</v>
      </c>
    </row>
    <row r="109" spans="4:4" x14ac:dyDescent="0.2">
      <c r="D109" s="314" t="s">
        <v>300</v>
      </c>
    </row>
    <row r="110" spans="4:4" x14ac:dyDescent="0.2">
      <c r="D110" s="314" t="s">
        <v>301</v>
      </c>
    </row>
    <row r="111" spans="4:4" x14ac:dyDescent="0.2">
      <c r="D111" s="314" t="s">
        <v>302</v>
      </c>
    </row>
    <row r="112" spans="4:4" x14ac:dyDescent="0.2">
      <c r="D112" s="314" t="s">
        <v>303</v>
      </c>
    </row>
    <row r="113" spans="4:4" x14ac:dyDescent="0.2">
      <c r="D113" s="314" t="s">
        <v>304</v>
      </c>
    </row>
    <row r="114" spans="4:4" x14ac:dyDescent="0.2">
      <c r="D114" s="314" t="s">
        <v>305</v>
      </c>
    </row>
    <row r="115" spans="4:4" x14ac:dyDescent="0.2">
      <c r="D115" s="314" t="s">
        <v>306</v>
      </c>
    </row>
    <row r="116" spans="4:4" x14ac:dyDescent="0.2">
      <c r="D116" s="314" t="s">
        <v>307</v>
      </c>
    </row>
    <row r="117" spans="4:4" x14ac:dyDescent="0.2">
      <c r="D117" s="314" t="s">
        <v>308</v>
      </c>
    </row>
    <row r="118" spans="4:4" x14ac:dyDescent="0.2">
      <c r="D118" s="314" t="s">
        <v>309</v>
      </c>
    </row>
    <row r="119" spans="4:4" x14ac:dyDescent="0.2">
      <c r="D119" s="314" t="s">
        <v>310</v>
      </c>
    </row>
    <row r="120" spans="4:4" x14ac:dyDescent="0.2">
      <c r="D120" s="314" t="s">
        <v>311</v>
      </c>
    </row>
    <row r="121" spans="4:4" x14ac:dyDescent="0.2">
      <c r="D121" s="314" t="s">
        <v>312</v>
      </c>
    </row>
    <row r="122" spans="4:4" x14ac:dyDescent="0.2">
      <c r="D122" s="314" t="s">
        <v>313</v>
      </c>
    </row>
    <row r="123" spans="4:4" x14ac:dyDescent="0.2">
      <c r="D123" s="314" t="s">
        <v>314</v>
      </c>
    </row>
    <row r="124" spans="4:4" x14ac:dyDescent="0.2">
      <c r="D124" s="314" t="s">
        <v>315</v>
      </c>
    </row>
    <row r="125" spans="4:4" x14ac:dyDescent="0.2">
      <c r="D125" s="314" t="s">
        <v>316</v>
      </c>
    </row>
    <row r="126" spans="4:4" x14ac:dyDescent="0.2">
      <c r="D126" s="314" t="s">
        <v>317</v>
      </c>
    </row>
    <row r="127" spans="4:4" x14ac:dyDescent="0.2">
      <c r="D127" s="314" t="s">
        <v>175</v>
      </c>
    </row>
    <row r="128" spans="4:4" x14ac:dyDescent="0.2">
      <c r="D128" s="314" t="s">
        <v>318</v>
      </c>
    </row>
    <row r="129" spans="4:4" x14ac:dyDescent="0.2">
      <c r="D129" s="314" t="s">
        <v>176</v>
      </c>
    </row>
    <row r="130" spans="4:4" x14ac:dyDescent="0.2">
      <c r="D130" s="314" t="s">
        <v>319</v>
      </c>
    </row>
    <row r="131" spans="4:4" x14ac:dyDescent="0.2">
      <c r="D131" s="314" t="s">
        <v>320</v>
      </c>
    </row>
    <row r="132" spans="4:4" x14ac:dyDescent="0.2">
      <c r="D132" s="314" t="s">
        <v>321</v>
      </c>
    </row>
    <row r="133" spans="4:4" x14ac:dyDescent="0.2">
      <c r="D133" s="314" t="s">
        <v>322</v>
      </c>
    </row>
    <row r="134" spans="4:4" x14ac:dyDescent="0.2">
      <c r="D134" s="314" t="s">
        <v>323</v>
      </c>
    </row>
    <row r="135" spans="4:4" x14ac:dyDescent="0.2">
      <c r="D135" s="314" t="s">
        <v>177</v>
      </c>
    </row>
    <row r="136" spans="4:4" x14ac:dyDescent="0.2">
      <c r="D136" s="314" t="s">
        <v>324</v>
      </c>
    </row>
    <row r="137" spans="4:4" x14ac:dyDescent="0.2">
      <c r="D137" s="314" t="s">
        <v>178</v>
      </c>
    </row>
    <row r="138" spans="4:4" x14ac:dyDescent="0.2">
      <c r="D138" s="314" t="s">
        <v>325</v>
      </c>
    </row>
    <row r="139" spans="4:4" x14ac:dyDescent="0.2">
      <c r="D139" s="314" t="s">
        <v>179</v>
      </c>
    </row>
    <row r="140" spans="4:4" x14ac:dyDescent="0.2">
      <c r="D140" s="314" t="s">
        <v>326</v>
      </c>
    </row>
    <row r="141" spans="4:4" x14ac:dyDescent="0.2">
      <c r="D141" s="314" t="s">
        <v>180</v>
      </c>
    </row>
    <row r="142" spans="4:4" x14ac:dyDescent="0.2">
      <c r="D142" s="314" t="s">
        <v>327</v>
      </c>
    </row>
    <row r="143" spans="4:4" x14ac:dyDescent="0.2">
      <c r="D143" s="314" t="s">
        <v>328</v>
      </c>
    </row>
    <row r="144" spans="4:4" x14ac:dyDescent="0.2">
      <c r="D144" s="314" t="s">
        <v>329</v>
      </c>
    </row>
    <row r="145" spans="4:4" x14ac:dyDescent="0.2">
      <c r="D145" s="314" t="s">
        <v>330</v>
      </c>
    </row>
    <row r="146" spans="4:4" x14ac:dyDescent="0.2">
      <c r="D146" s="314" t="s">
        <v>181</v>
      </c>
    </row>
    <row r="147" spans="4:4" x14ac:dyDescent="0.2">
      <c r="D147" s="314" t="s">
        <v>331</v>
      </c>
    </row>
    <row r="148" spans="4:4" x14ac:dyDescent="0.2">
      <c r="D148" s="314" t="s">
        <v>182</v>
      </c>
    </row>
    <row r="149" spans="4:4" x14ac:dyDescent="0.2">
      <c r="D149" s="314" t="s">
        <v>332</v>
      </c>
    </row>
    <row r="150" spans="4:4" x14ac:dyDescent="0.2">
      <c r="D150" s="314" t="s">
        <v>333</v>
      </c>
    </row>
    <row r="151" spans="4:4" x14ac:dyDescent="0.2">
      <c r="D151" s="314" t="s">
        <v>334</v>
      </c>
    </row>
    <row r="152" spans="4:4" x14ac:dyDescent="0.2">
      <c r="D152" s="314" t="s">
        <v>335</v>
      </c>
    </row>
    <row r="153" spans="4:4" x14ac:dyDescent="0.2">
      <c r="D153" s="314" t="s">
        <v>183</v>
      </c>
    </row>
    <row r="154" spans="4:4" x14ac:dyDescent="0.2">
      <c r="D154" s="314" t="s">
        <v>336</v>
      </c>
    </row>
    <row r="155" spans="4:4" x14ac:dyDescent="0.2">
      <c r="D155" s="314" t="s">
        <v>337</v>
      </c>
    </row>
    <row r="156" spans="4:4" x14ac:dyDescent="0.2">
      <c r="D156" s="314" t="s">
        <v>338</v>
      </c>
    </row>
    <row r="157" spans="4:4" x14ac:dyDescent="0.2">
      <c r="D157" s="314" t="s">
        <v>184</v>
      </c>
    </row>
    <row r="158" spans="4:4" x14ac:dyDescent="0.2">
      <c r="D158" s="314" t="s">
        <v>339</v>
      </c>
    </row>
    <row r="159" spans="4:4" x14ac:dyDescent="0.2">
      <c r="D159" s="314" t="s">
        <v>340</v>
      </c>
    </row>
    <row r="160" spans="4:4" x14ac:dyDescent="0.2">
      <c r="D160" s="314" t="s">
        <v>341</v>
      </c>
    </row>
    <row r="161" spans="4:4" x14ac:dyDescent="0.2">
      <c r="D161" s="314" t="s">
        <v>342</v>
      </c>
    </row>
    <row r="162" spans="4:4" x14ac:dyDescent="0.2">
      <c r="D162" s="314" t="s">
        <v>185</v>
      </c>
    </row>
    <row r="163" spans="4:4" x14ac:dyDescent="0.2">
      <c r="D163" s="314" t="s">
        <v>343</v>
      </c>
    </row>
    <row r="164" spans="4:4" x14ac:dyDescent="0.2">
      <c r="D164" s="314" t="s">
        <v>344</v>
      </c>
    </row>
    <row r="165" spans="4:4" x14ac:dyDescent="0.2">
      <c r="D165" s="314" t="s">
        <v>345</v>
      </c>
    </row>
    <row r="166" spans="4:4" x14ac:dyDescent="0.2">
      <c r="D166" s="314" t="s">
        <v>346</v>
      </c>
    </row>
    <row r="167" spans="4:4" x14ac:dyDescent="0.2">
      <c r="D167" s="314" t="s">
        <v>347</v>
      </c>
    </row>
    <row r="168" spans="4:4" x14ac:dyDescent="0.2">
      <c r="D168" s="314" t="s">
        <v>348</v>
      </c>
    </row>
    <row r="169" spans="4:4" x14ac:dyDescent="0.2">
      <c r="D169" s="314" t="s">
        <v>349</v>
      </c>
    </row>
    <row r="170" spans="4:4" x14ac:dyDescent="0.2">
      <c r="D170" s="314" t="s">
        <v>350</v>
      </c>
    </row>
    <row r="171" spans="4:4" x14ac:dyDescent="0.2">
      <c r="D171" s="314" t="s">
        <v>351</v>
      </c>
    </row>
    <row r="172" spans="4:4" x14ac:dyDescent="0.2">
      <c r="D172" s="314" t="s">
        <v>352</v>
      </c>
    </row>
    <row r="173" spans="4:4" x14ac:dyDescent="0.2">
      <c r="D173" s="314" t="s">
        <v>353</v>
      </c>
    </row>
    <row r="174" spans="4:4" x14ac:dyDescent="0.2">
      <c r="D174" s="314" t="s">
        <v>354</v>
      </c>
    </row>
    <row r="175" spans="4:4" x14ac:dyDescent="0.2">
      <c r="D175" s="314" t="s">
        <v>355</v>
      </c>
    </row>
    <row r="176" spans="4:4" x14ac:dyDescent="0.2">
      <c r="D176" s="314" t="s">
        <v>356</v>
      </c>
    </row>
    <row r="177" spans="4:4" x14ac:dyDescent="0.2">
      <c r="D177" s="314" t="s">
        <v>357</v>
      </c>
    </row>
    <row r="178" spans="4:4" x14ac:dyDescent="0.2">
      <c r="D178" s="314" t="s">
        <v>358</v>
      </c>
    </row>
    <row r="179" spans="4:4" x14ac:dyDescent="0.2">
      <c r="D179" s="314" t="s">
        <v>359</v>
      </c>
    </row>
    <row r="180" spans="4:4" x14ac:dyDescent="0.2">
      <c r="D180" s="314" t="s">
        <v>186</v>
      </c>
    </row>
    <row r="181" spans="4:4" x14ac:dyDescent="0.2">
      <c r="D181" s="314" t="s">
        <v>360</v>
      </c>
    </row>
    <row r="182" spans="4:4" x14ac:dyDescent="0.2">
      <c r="D182" s="314" t="s">
        <v>361</v>
      </c>
    </row>
    <row r="183" spans="4:4" x14ac:dyDescent="0.2">
      <c r="D183" s="314" t="s">
        <v>362</v>
      </c>
    </row>
    <row r="184" spans="4:4" x14ac:dyDescent="0.2">
      <c r="D184" s="314" t="s">
        <v>187</v>
      </c>
    </row>
    <row r="185" spans="4:4" x14ac:dyDescent="0.2">
      <c r="D185" s="314" t="s">
        <v>363</v>
      </c>
    </row>
    <row r="186" spans="4:4" x14ac:dyDescent="0.2">
      <c r="D186" s="314" t="s">
        <v>188</v>
      </c>
    </row>
    <row r="187" spans="4:4" x14ac:dyDescent="0.2">
      <c r="D187" s="314" t="s">
        <v>364</v>
      </c>
    </row>
    <row r="188" spans="4:4" x14ac:dyDescent="0.2">
      <c r="D188" s="314" t="s">
        <v>365</v>
      </c>
    </row>
    <row r="189" spans="4:4" x14ac:dyDescent="0.2">
      <c r="D189" s="314" t="s">
        <v>189</v>
      </c>
    </row>
    <row r="190" spans="4:4" x14ac:dyDescent="0.2">
      <c r="D190" s="314" t="s">
        <v>190</v>
      </c>
    </row>
    <row r="191" spans="4:4" x14ac:dyDescent="0.2">
      <c r="D191" s="314" t="s">
        <v>366</v>
      </c>
    </row>
    <row r="192" spans="4:4" x14ac:dyDescent="0.2">
      <c r="D192" s="314" t="s">
        <v>367</v>
      </c>
    </row>
    <row r="193" spans="4:4" x14ac:dyDescent="0.2">
      <c r="D193" s="314" t="s">
        <v>368</v>
      </c>
    </row>
    <row r="194" spans="4:4" x14ac:dyDescent="0.2">
      <c r="D194" s="314" t="s">
        <v>369</v>
      </c>
    </row>
    <row r="195" spans="4:4" x14ac:dyDescent="0.2">
      <c r="D195" s="314" t="s">
        <v>191</v>
      </c>
    </row>
    <row r="196" spans="4:4" x14ac:dyDescent="0.2">
      <c r="D196" s="314" t="s">
        <v>370</v>
      </c>
    </row>
    <row r="197" spans="4:4" x14ac:dyDescent="0.2">
      <c r="D197" s="314" t="s">
        <v>192</v>
      </c>
    </row>
    <row r="198" spans="4:4" x14ac:dyDescent="0.2">
      <c r="D198" s="314" t="s">
        <v>371</v>
      </c>
    </row>
    <row r="199" spans="4:4" x14ac:dyDescent="0.2">
      <c r="D199" s="314" t="s">
        <v>372</v>
      </c>
    </row>
    <row r="200" spans="4:4" x14ac:dyDescent="0.2">
      <c r="D200" s="314" t="s">
        <v>193</v>
      </c>
    </row>
    <row r="201" spans="4:4" x14ac:dyDescent="0.2">
      <c r="D201" s="314" t="s">
        <v>373</v>
      </c>
    </row>
    <row r="202" spans="4:4" x14ac:dyDescent="0.2">
      <c r="D202" s="314" t="s">
        <v>374</v>
      </c>
    </row>
    <row r="203" spans="4:4" x14ac:dyDescent="0.2">
      <c r="D203" s="314" t="s">
        <v>375</v>
      </c>
    </row>
    <row r="204" spans="4:4" x14ac:dyDescent="0.2">
      <c r="D204" s="314" t="s">
        <v>376</v>
      </c>
    </row>
    <row r="205" spans="4:4" x14ac:dyDescent="0.2">
      <c r="D205" s="314" t="s">
        <v>377</v>
      </c>
    </row>
    <row r="206" spans="4:4" x14ac:dyDescent="0.2">
      <c r="D206" s="314" t="s">
        <v>378</v>
      </c>
    </row>
    <row r="207" spans="4:4" x14ac:dyDescent="0.2">
      <c r="D207" s="314" t="s">
        <v>379</v>
      </c>
    </row>
    <row r="208" spans="4:4" x14ac:dyDescent="0.2">
      <c r="D208" s="314" t="s">
        <v>380</v>
      </c>
    </row>
    <row r="209" spans="4:4" x14ac:dyDescent="0.2">
      <c r="D209" s="314" t="s">
        <v>381</v>
      </c>
    </row>
    <row r="210" spans="4:4" x14ac:dyDescent="0.2">
      <c r="D210" s="314" t="s">
        <v>382</v>
      </c>
    </row>
    <row r="211" spans="4:4" x14ac:dyDescent="0.2">
      <c r="D211" s="314" t="s">
        <v>383</v>
      </c>
    </row>
    <row r="212" spans="4:4" x14ac:dyDescent="0.2">
      <c r="D212" s="314" t="s">
        <v>384</v>
      </c>
    </row>
    <row r="213" spans="4:4" x14ac:dyDescent="0.2">
      <c r="D213" s="314" t="s">
        <v>385</v>
      </c>
    </row>
    <row r="214" spans="4:4" x14ac:dyDescent="0.2">
      <c r="D214" s="314" t="s">
        <v>386</v>
      </c>
    </row>
    <row r="215" spans="4:4" x14ac:dyDescent="0.2">
      <c r="D215" s="314" t="s">
        <v>387</v>
      </c>
    </row>
    <row r="216" spans="4:4" x14ac:dyDescent="0.2">
      <c r="D216" s="314" t="s">
        <v>388</v>
      </c>
    </row>
    <row r="217" spans="4:4" x14ac:dyDescent="0.2">
      <c r="D217" s="314" t="s">
        <v>389</v>
      </c>
    </row>
    <row r="218" spans="4:4" x14ac:dyDescent="0.2">
      <c r="D218" s="314" t="s">
        <v>390</v>
      </c>
    </row>
    <row r="219" spans="4:4" x14ac:dyDescent="0.2">
      <c r="D219" s="314" t="s">
        <v>391</v>
      </c>
    </row>
    <row r="220" spans="4:4" x14ac:dyDescent="0.2">
      <c r="D220" s="314" t="s">
        <v>392</v>
      </c>
    </row>
    <row r="221" spans="4:4" x14ac:dyDescent="0.2">
      <c r="D221" s="314" t="s">
        <v>393</v>
      </c>
    </row>
    <row r="222" spans="4:4" x14ac:dyDescent="0.2">
      <c r="D222" s="314" t="s">
        <v>394</v>
      </c>
    </row>
    <row r="223" spans="4:4" x14ac:dyDescent="0.2">
      <c r="D223" s="314" t="s">
        <v>395</v>
      </c>
    </row>
    <row r="224" spans="4:4" x14ac:dyDescent="0.2">
      <c r="D224" s="314" t="s">
        <v>396</v>
      </c>
    </row>
    <row r="225" spans="4:4" x14ac:dyDescent="0.2">
      <c r="D225" s="314" t="s">
        <v>397</v>
      </c>
    </row>
    <row r="226" spans="4:4" x14ac:dyDescent="0.2">
      <c r="D226" s="314" t="s">
        <v>194</v>
      </c>
    </row>
    <row r="227" spans="4:4" x14ac:dyDescent="0.2">
      <c r="D227" s="314" t="s">
        <v>398</v>
      </c>
    </row>
    <row r="228" spans="4:4" x14ac:dyDescent="0.2">
      <c r="D228" s="314" t="s">
        <v>399</v>
      </c>
    </row>
    <row r="229" spans="4:4" x14ac:dyDescent="0.2">
      <c r="D229" s="314" t="s">
        <v>400</v>
      </c>
    </row>
    <row r="230" spans="4:4" x14ac:dyDescent="0.2">
      <c r="D230" s="314" t="s">
        <v>401</v>
      </c>
    </row>
    <row r="231" spans="4:4" x14ac:dyDescent="0.2">
      <c r="D231" s="314" t="s">
        <v>402</v>
      </c>
    </row>
    <row r="232" spans="4:4" x14ac:dyDescent="0.2">
      <c r="D232" s="314" t="s">
        <v>403</v>
      </c>
    </row>
    <row r="233" spans="4:4" x14ac:dyDescent="0.2">
      <c r="D233" s="314" t="s">
        <v>404</v>
      </c>
    </row>
    <row r="234" spans="4:4" x14ac:dyDescent="0.2">
      <c r="D234" s="314" t="s">
        <v>405</v>
      </c>
    </row>
    <row r="235" spans="4:4" x14ac:dyDescent="0.2">
      <c r="D235" s="314" t="s">
        <v>406</v>
      </c>
    </row>
    <row r="236" spans="4:4" x14ac:dyDescent="0.2">
      <c r="D236" s="314" t="s">
        <v>407</v>
      </c>
    </row>
    <row r="237" spans="4:4" x14ac:dyDescent="0.2">
      <c r="D237" s="314" t="s">
        <v>408</v>
      </c>
    </row>
    <row r="238" spans="4:4" x14ac:dyDescent="0.2">
      <c r="D238" s="314" t="s">
        <v>195</v>
      </c>
    </row>
    <row r="239" spans="4:4" x14ac:dyDescent="0.2">
      <c r="D239" s="314" t="s">
        <v>409</v>
      </c>
    </row>
    <row r="240" spans="4:4" x14ac:dyDescent="0.2">
      <c r="D240" s="314" t="s">
        <v>410</v>
      </c>
    </row>
    <row r="241" spans="4:4" x14ac:dyDescent="0.2">
      <c r="D241" s="314" t="s">
        <v>411</v>
      </c>
    </row>
    <row r="242" spans="4:4" x14ac:dyDescent="0.2">
      <c r="D242" s="314" t="s">
        <v>412</v>
      </c>
    </row>
    <row r="243" spans="4:4" x14ac:dyDescent="0.2">
      <c r="D243" s="314" t="s">
        <v>413</v>
      </c>
    </row>
    <row r="244" spans="4:4" x14ac:dyDescent="0.2">
      <c r="D244" s="314" t="s">
        <v>414</v>
      </c>
    </row>
    <row r="245" spans="4:4" x14ac:dyDescent="0.2">
      <c r="D245" s="314" t="s">
        <v>415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1. Instructions</vt:lpstr>
      <vt:lpstr>2. Summary</vt:lpstr>
      <vt:lpstr>3. Detail Budget</vt:lpstr>
      <vt:lpstr>4. Travel</vt:lpstr>
      <vt:lpstr>5a. Sub Detail Budget</vt:lpstr>
      <vt:lpstr>5b. Sub Detail Budget</vt:lpstr>
      <vt:lpstr>5c. Sub Detail Budget </vt:lpstr>
      <vt:lpstr>Formula Sheet</vt:lpstr>
      <vt:lpstr>'1. Instructions'!Print_Area</vt:lpstr>
      <vt:lpstr>'2. Summary'!Print_Area</vt:lpstr>
      <vt:lpstr>'3. Detail Budget'!Print_Area</vt:lpstr>
      <vt:lpstr>'5a. Sub Detail Budget'!Print_Area</vt:lpstr>
      <vt:lpstr>'5b. Sub Detail Budget'!Print_Area</vt:lpstr>
      <vt:lpstr>'5c. Sub Detail Budget '!Print_Area</vt:lpstr>
      <vt:lpstr>'3. Detail Budget'!Print_Titles</vt:lpstr>
      <vt:lpstr>'5a. Sub Detail Budget'!Print_Titles</vt:lpstr>
      <vt:lpstr>'5b. Sub Detail Budget'!Print_Titles</vt:lpstr>
      <vt:lpstr>'5c. Sub Detail Budget '!Print_Titles</vt:lpstr>
      <vt:lpstr>Unit</vt:lpstr>
    </vt:vector>
  </TitlesOfParts>
  <Company>Mercy Corps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Mercy Corps</dc:creator>
  <cp:lastModifiedBy>Cho, Simone S (M/OAA/GH)</cp:lastModifiedBy>
  <cp:lastPrinted>2016-09-22T13:10:26Z</cp:lastPrinted>
  <dcterms:created xsi:type="dcterms:W3CDTF">2003-10-27T04:56:22Z</dcterms:created>
  <dcterms:modified xsi:type="dcterms:W3CDTF">2022-08-11T19:46:19Z</dcterms:modified>
</cp:coreProperties>
</file>