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https://darpagcchigh.sharepoint.us/sites/DSO/Program Lifecycle/MARRS/Program Documents/Solicitation/Attachments/"/>
    </mc:Choice>
  </mc:AlternateContent>
  <xr:revisionPtr revIDLastSave="2" documentId="8_{1B3D365F-F447-4326-9647-EF45CF186EB6}" xr6:coauthVersionLast="47" xr6:coauthVersionMax="47" xr10:uidLastSave="{38D3C2FB-D39E-4CC3-8FD1-67165ADBF034}"/>
  <bookViews>
    <workbookView xWindow="-25320" yWindow="90" windowWidth="25440" windowHeight="15060" tabRatio="751" firstSheet="1" activeTab="7" xr2:uid="{00000000-000D-0000-FFFF-FFFF00000000}"/>
  </bookViews>
  <sheets>
    <sheet name="Total Amount" sheetId="21" r:id="rId1"/>
    <sheet name=" Materials-Supplies" sheetId="51" r:id="rId2"/>
    <sheet name="Equipment List" sheetId="14" r:id="rId3"/>
    <sheet name="Travel" sheetId="47" r:id="rId4"/>
    <sheet name="Other ODCs" sheetId="52" r:id="rId5"/>
    <sheet name="Milestones instructions(note 5)" sheetId="49" r:id="rId6"/>
    <sheet name="Milestone Schedule (see note 5)" sheetId="48" r:id="rId7"/>
    <sheet name="Expenditures by Month" sheetId="55" r:id="rId8"/>
    <sheet name="User Guide" sheetId="54" r:id="rId9"/>
    <sheet name="LCAT Picklist" sheetId="53" state="hidden" r:id="rId10"/>
  </sheets>
  <externalReferences>
    <externalReference r:id="rId11"/>
  </externalReferences>
  <definedNames>
    <definedName name="AcademiaAdministrativeSupportCategories">#REF!</definedName>
    <definedName name="AcademiaConsultantCategories">#REF!</definedName>
    <definedName name="AcademiaLaborGroups" localSheetId="7">[1]Constants!$A$21:$A$24</definedName>
    <definedName name="AcademiaLaborGroups" localSheetId="3">#REF!</definedName>
    <definedName name="AcademiaLaborGroups">#REF!</definedName>
    <definedName name="AcademiaProjectManagementCategories">#REF!</definedName>
    <definedName name="AcademiaResearchCategories">#REF!</definedName>
    <definedName name="ff.dlrs.Base">'Total Amount'!$K$54</definedName>
    <definedName name="ff.dlrs.Op1">'Total Amount'!$AA$54</definedName>
    <definedName name="ff.dlrs.Op2">'Total Amount'!#REF!</definedName>
    <definedName name="ff.dlrs.Op3">'Total Amount'!#REF!</definedName>
    <definedName name="ff.dlrs.Op4">'Total Amount'!#REF!</definedName>
    <definedName name="ff.dlrs.Op5">'Total Amount'!#REF!</definedName>
    <definedName name="GeneralConsultantCategories">#REF!</definedName>
    <definedName name="GeneralLaborGroups" localSheetId="7">[1]Constants!$A$27:$A$32</definedName>
    <definedName name="GeneralLaborGroups" localSheetId="3">#REF!</definedName>
    <definedName name="GeneralLaborGroups">#REF!</definedName>
    <definedName name="GeneralManufacturingCategories">#REF!</definedName>
    <definedName name="GeneralProjectManagementCategories">#REF!</definedName>
    <definedName name="GeneralScienceandEngineeringCategories">#REF!</definedName>
    <definedName name="GeneralSoftwareDevelopmentCategories">#REF!</definedName>
    <definedName name="GeneralSupportCategories">#REF!</definedName>
    <definedName name="Indirect.Rate.Table">#REF!</definedName>
    <definedName name="IndirectRateCategories" localSheetId="7">[1]Constants!$A$113:$A$129</definedName>
    <definedName name="IndirectRateCategories" localSheetId="3">#REF!</definedName>
    <definedName name="IndirectRateCategories">#REF!</definedName>
    <definedName name="Labor.Rates.Table">#REF!</definedName>
    <definedName name="Labor_Cats_Sorted_Table">#REF!</definedName>
    <definedName name="LaborCollection" localSheetId="7">[1]Constants!$A$15</definedName>
    <definedName name="LaborCollection" localSheetId="3">#REF!</definedName>
    <definedName name="LaborCollection">#REF!</definedName>
    <definedName name="NoBusinessTypeSelected" localSheetId="7">[1]Constants!$A$18</definedName>
    <definedName name="NoBusinessTypeSelected" localSheetId="3">#REF!</definedName>
    <definedName name="NoBusinessTypeSelected">#REF!</definedName>
    <definedName name="Offeror.Bus.Type" localSheetId="7">'[1]Proposer Constants'!$A$4</definedName>
    <definedName name="Offeror.Bus.Type" localSheetId="3">#REF!</definedName>
    <definedName name="Offeror.Bus.Type">#REF!</definedName>
    <definedName name="OfferorBusinessTypes" localSheetId="7">[1]Constants!$A$8:$A$12</definedName>
    <definedName name="OfferorBusinessTypes" localSheetId="3">#REF!</definedName>
    <definedName name="OfferorBusinessTypes">#REF!</definedName>
    <definedName name="OfferorBusType">#REF!</definedName>
    <definedName name="Period1_Label" localSheetId="7">'[1]Proposer Constants'!$B$9</definedName>
    <definedName name="Period1_Label" localSheetId="3">#REF!</definedName>
    <definedName name="Period1_Label">#REF!</definedName>
    <definedName name="Period2_Label" localSheetId="7">'[1]Proposer Constants'!$C$9</definedName>
    <definedName name="Period2_Label" localSheetId="3">#REF!</definedName>
    <definedName name="Period2_Label">#REF!</definedName>
    <definedName name="Period3_Label" localSheetId="7">'[1]Proposer Constants'!$D$9</definedName>
    <definedName name="Period3_Label" localSheetId="3">#REF!</definedName>
    <definedName name="Period3_Label">#REF!</definedName>
    <definedName name="Period4_Label" localSheetId="7">'[1]Proposer Constants'!$E$9</definedName>
    <definedName name="Period4_Label" localSheetId="3">#REF!</definedName>
    <definedName name="Period4_Label">#REF!</definedName>
    <definedName name="Period5_Label" localSheetId="7">'[1]Proposer Constants'!$F$9</definedName>
    <definedName name="Period5_Label" localSheetId="3">#REF!</definedName>
    <definedName name="Period5_Label">#REF!</definedName>
    <definedName name="Period6_Label" localSheetId="7">'[1]Proposer Constants'!$G$9</definedName>
    <definedName name="Period6_Label" localSheetId="3">#REF!</definedName>
    <definedName name="Period6_Label">#REF!</definedName>
    <definedName name="SBIRSTTRPhaseChoices" localSheetId="7">[1]Constants!$A$135:$A$138</definedName>
    <definedName name="SBIRSTTRPhaseChoices" localSheetId="3">#REF!</definedName>
    <definedName name="SBIRSTTRPhaseChoices">#REF!</definedName>
    <definedName name="sc.dlrs.Base">'Total Amount'!$K$47</definedName>
    <definedName name="sc.dlrs.Op1">'Total Amount'!$AA$47</definedName>
    <definedName name="sc.dlrs.Op2">'Total Amount'!#REF!</definedName>
    <definedName name="sc.dlrs.Op3">'Total Amount'!#REF!</definedName>
    <definedName name="sc.dlrs.Op4">'Total Amount'!#REF!</definedName>
    <definedName name="sc.dlrs.Op5">'Total Amount'!#REF!</definedName>
    <definedName name="SmallBusinessSizeChoices" localSheetId="7">[1]Constants!$A$143:$A$146</definedName>
    <definedName name="SmallBusinessSizeChoices" localSheetId="3">#REF!</definedName>
    <definedName name="SmallBusinessSizeChoices">#REF!</definedName>
    <definedName name="SpecificAnnouncementNumber">#REF!</definedName>
    <definedName name="SpreadsheetVersionNumber">#REF!</definedName>
    <definedName name="tcc.dlrs.Base">'Total Amount'!$K$38</definedName>
    <definedName name="tcc.dlrs.Op1">'Total Amount'!$AA$38</definedName>
    <definedName name="tcc.dlrs.Op2">'Total Amount'!#REF!</definedName>
    <definedName name="tcc.dlrs.Op3">'Total Amount'!#REF!</definedName>
    <definedName name="tcc.dlrs.Op4">'Total Amount'!#REF!</definedName>
    <definedName name="tcc.dlrs.Op5">'Total Amount'!#REF!</definedName>
    <definedName name="tcm.dlrs.Base">'Total Amount'!#REF!</definedName>
    <definedName name="tcm.dlrs.Op1">'Total Amount'!#REF!</definedName>
    <definedName name="tcm.dlrs.Op2">'Total Amount'!#REF!</definedName>
    <definedName name="tcm.dlrs.Op3">'Total Amount'!#REF!</definedName>
    <definedName name="tcm.dlrs.Op4">'Total Amount'!#REF!</definedName>
    <definedName name="tcm.dlrs.Op5">'Total Amount'!#REF!</definedName>
    <definedName name="tdlc.dlrs.Base">'Total Amount'!#REF!</definedName>
    <definedName name="tdlc.dlrs.Op1">'Total Amount'!#REF!</definedName>
    <definedName name="tdlc.dlrs.Op2">'Total Amount'!#REF!</definedName>
    <definedName name="tdlc.dlrs.Op3">'Total Amount'!#REF!</definedName>
    <definedName name="tdlc.dlrs.Op4">'Total Amount'!#REF!</definedName>
    <definedName name="tdlc.dlrs.Op5">'Total Amount'!#REF!</definedName>
    <definedName name="tdlc.hrs.Base">'Total Amount'!#REF!</definedName>
    <definedName name="tdlc.hrs.Op1">'Total Amount'!#REF!</definedName>
    <definedName name="tdlc.hrs.Op2">'Total Amount'!#REF!</definedName>
    <definedName name="tdlc.hrs.Op3">'Total Amount'!#REF!</definedName>
    <definedName name="tdlc.hrs.Op4">'Total Amount'!#REF!</definedName>
    <definedName name="tdlc.hrs.Op5">'Total Amount'!#REF!</definedName>
    <definedName name="tecpff.dlrs.Base">'Total Amount'!$K$56</definedName>
    <definedName name="tecpff.dlrs.Op1">'Total Amount'!$AA$56</definedName>
    <definedName name="tecpff.dlrs.Op2">'Total Amount'!#REF!</definedName>
    <definedName name="tecpff.dlrs.Op3">'Total Amount'!#REF!</definedName>
    <definedName name="tecpff.dlrs.Op4">'Total Amount'!#REF!</definedName>
    <definedName name="tecpff.dlrs.Op5">'Total Amount'!#REF!</definedName>
    <definedName name="tfbc.dlrs.Base">'Total Amount'!#REF!</definedName>
    <definedName name="tfbc.dlrs.Op1">'Total Amount'!#REF!</definedName>
    <definedName name="tfbc.dlrs.Op2">'Total Amount'!#REF!</definedName>
    <definedName name="tfbc.dlrs.Op3">'Total Amount'!#REF!</definedName>
    <definedName name="tfbc.dlrs.Op4">'Total Amount'!#REF!</definedName>
    <definedName name="tfbc.dlrs.Op5">'Total Amount'!#REF!</definedName>
    <definedName name="tgac.dlrs.Base">'Total Amount'!$K$49</definedName>
    <definedName name="tgac.dlrs.Op1">'Total Amount'!$AA$49</definedName>
    <definedName name="tgac.dlrs.Op2">'Total Amount'!#REF!</definedName>
    <definedName name="tgac.dlrs.Op3">'Total Amount'!#REF!</definedName>
    <definedName name="tgac.dlrs.Op4">'Total Amount'!#REF!</definedName>
    <definedName name="tgac.dlrs.Op5">'Total Amount'!#REF!</definedName>
    <definedName name="tloc.dlrs.Base">'Total Amount'!#REF!</definedName>
    <definedName name="tloc.dlrs.Op1">'Total Amount'!#REF!</definedName>
    <definedName name="tloc.dlrs.Op2">'Total Amount'!#REF!</definedName>
    <definedName name="tloc.dlrs.Op3">'Total Amount'!#REF!</definedName>
    <definedName name="tloc.dlrs.Op4">'Total Amount'!#REF!</definedName>
    <definedName name="tloc.dlrs.Op5">'Total Amount'!#REF!</definedName>
    <definedName name="tmhc.dlrs.Base">'Total Amount'!$K$46</definedName>
    <definedName name="tmhc.dlrs.Op1">'Total Amount'!$AA$46</definedName>
    <definedName name="tmhc.dlrs.Op2">'Total Amount'!#REF!</definedName>
    <definedName name="tmhc.dlrs.Op3">'Total Amount'!#REF!</definedName>
    <definedName name="tmhc.dlrs.Op4">'Total Amount'!#REF!</definedName>
    <definedName name="tmhc.dlrs.Op5">'Total Amount'!#REF!</definedName>
    <definedName name="tmmc.dlrs.Base">'Total Amount'!$K$46</definedName>
    <definedName name="tmmc.dlrs.Op1">'Total Amount'!$AA$46</definedName>
    <definedName name="tmmc.dlrs.Op2">'Total Amount'!#REF!</definedName>
    <definedName name="tmmc.dlrs.Op3">'Total Amount'!#REF!</definedName>
    <definedName name="tmmc.dlrs.Op4">'Total Amount'!#REF!</definedName>
    <definedName name="tmmc.dlrs.Op5">'Total Amount'!#REF!</definedName>
    <definedName name="todc.dlrs.Base">'Total Amount'!$K$44</definedName>
    <definedName name="todc.dlrs.Op1">'Total Amount'!$AA$44</definedName>
    <definedName name="todc.dlrs.Op2">'Total Amount'!#REF!</definedName>
    <definedName name="todc.dlrs.Op3">'Total Amount'!#REF!</definedName>
    <definedName name="todc.dlrs.Op4">'Total Amount'!#REF!</definedName>
    <definedName name="todc.dlrs.Op5">'Total Amount'!#REF!</definedName>
    <definedName name="tsc.dlrs.Base">'Total Amount'!$K$34</definedName>
    <definedName name="tsc.dlrs.Op1">'Total Amount'!$AA$34</definedName>
    <definedName name="tsc.dlrs.Op2">'Total Amount'!#REF!</definedName>
    <definedName name="tsc.dlrs.Op3">'Total Amount'!#REF!</definedName>
    <definedName name="tsc.dlrs.Op4">'Total Amount'!#REF!</definedName>
    <definedName name="tsc.dlrs.Op5">'Total Amount'!#REF!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8" i="55" l="1"/>
  <c r="N17" i="55"/>
  <c r="N16" i="55"/>
  <c r="N10" i="55"/>
  <c r="N9" i="55"/>
  <c r="N8" i="55"/>
  <c r="N19" i="55" l="1"/>
  <c r="N11" i="55"/>
  <c r="AK50" i="21" l="1"/>
  <c r="AI50" i="21"/>
  <c r="AA50" i="21"/>
  <c r="S50" i="21"/>
  <c r="S38" i="21"/>
  <c r="K50" i="21"/>
  <c r="H12" i="47"/>
  <c r="J12" i="47"/>
  <c r="J14" i="47"/>
  <c r="J13" i="47"/>
  <c r="J11" i="47"/>
  <c r="J7" i="47"/>
  <c r="J6" i="47"/>
  <c r="J8" i="47"/>
  <c r="J9" i="47"/>
  <c r="M6" i="47"/>
  <c r="O6" i="47" s="1"/>
  <c r="H6" i="47"/>
  <c r="L6" i="47" s="1"/>
  <c r="H77" i="21" l="1"/>
  <c r="H76" i="21"/>
  <c r="H75" i="21"/>
  <c r="H74" i="21"/>
  <c r="H73" i="21"/>
  <c r="H72" i="21"/>
  <c r="H71" i="21"/>
  <c r="H70" i="21"/>
  <c r="H69" i="21"/>
  <c r="F77" i="21"/>
  <c r="F76" i="21"/>
  <c r="F75" i="21"/>
  <c r="F74" i="21"/>
  <c r="F73" i="21"/>
  <c r="F72" i="21"/>
  <c r="F71" i="21"/>
  <c r="F70" i="21"/>
  <c r="F69" i="21"/>
  <c r="F68" i="21"/>
  <c r="H68" i="21" s="1"/>
  <c r="F67" i="21" l="1"/>
  <c r="H67" i="21" s="1"/>
  <c r="AK43" i="21" l="1"/>
  <c r="AK42" i="21"/>
  <c r="AK41" i="21"/>
  <c r="AK40" i="21"/>
  <c r="AI44" i="21"/>
  <c r="AA44" i="21"/>
  <c r="S44" i="21"/>
  <c r="K44" i="21"/>
  <c r="AL41" i="21"/>
  <c r="AL40" i="21"/>
  <c r="AI34" i="21"/>
  <c r="AA34" i="21"/>
  <c r="S34" i="21"/>
  <c r="K34" i="21"/>
  <c r="D25" i="21"/>
  <c r="AB25" i="21" l="1"/>
  <c r="L25" i="21"/>
  <c r="T25" i="21"/>
  <c r="F20" i="21"/>
  <c r="H20" i="21" s="1"/>
  <c r="N20" i="21"/>
  <c r="P20" i="21" s="1"/>
  <c r="V20" i="21"/>
  <c r="X20" i="21" s="1"/>
  <c r="AD20" i="21"/>
  <c r="AF20" i="21" s="1"/>
  <c r="AJ20" i="21"/>
  <c r="F21" i="21"/>
  <c r="H21" i="21" s="1"/>
  <c r="J21" i="21" s="1"/>
  <c r="K21" i="21" s="1"/>
  <c r="N21" i="21"/>
  <c r="P21" i="21"/>
  <c r="V21" i="21"/>
  <c r="X21" i="21" s="1"/>
  <c r="AD21" i="21"/>
  <c r="AF21" i="21" s="1"/>
  <c r="AJ21" i="21"/>
  <c r="F22" i="21"/>
  <c r="H22" i="21" s="1"/>
  <c r="N22" i="21"/>
  <c r="P22" i="21" s="1"/>
  <c r="V22" i="21"/>
  <c r="X22" i="21"/>
  <c r="AD22" i="21"/>
  <c r="AF22" i="21" s="1"/>
  <c r="AJ22" i="21"/>
  <c r="F23" i="21"/>
  <c r="H23" i="21" s="1"/>
  <c r="N23" i="21"/>
  <c r="P23" i="21"/>
  <c r="V23" i="21"/>
  <c r="X23" i="21" s="1"/>
  <c r="AD23" i="21"/>
  <c r="AF23" i="21" s="1"/>
  <c r="AJ23" i="21"/>
  <c r="R20" i="21" l="1"/>
  <c r="S20" i="21" s="1"/>
  <c r="AK23" i="21"/>
  <c r="Z20" i="21"/>
  <c r="J22" i="21"/>
  <c r="K22" i="21" s="1"/>
  <c r="AH21" i="21"/>
  <c r="AI21" i="21" s="1"/>
  <c r="R21" i="21"/>
  <c r="S21" i="21" s="1"/>
  <c r="Z22" i="21"/>
  <c r="AA22" i="21" s="1"/>
  <c r="J20" i="21"/>
  <c r="R22" i="21"/>
  <c r="S22" i="21" s="1"/>
  <c r="J23" i="21"/>
  <c r="K23" i="21" s="1"/>
  <c r="Z21" i="21"/>
  <c r="AA21" i="21" s="1"/>
  <c r="AH22" i="21"/>
  <c r="AI22" i="21" s="1"/>
  <c r="Z23" i="21"/>
  <c r="AA23" i="21" s="1"/>
  <c r="AH20" i="21"/>
  <c r="AI20" i="21" s="1"/>
  <c r="AK21" i="21"/>
  <c r="R23" i="21"/>
  <c r="S23" i="21" s="1"/>
  <c r="AK20" i="21"/>
  <c r="AH23" i="21"/>
  <c r="AI23" i="21" s="1"/>
  <c r="AK22" i="21"/>
  <c r="K20" i="21" l="1"/>
  <c r="AA20" i="21"/>
  <c r="AD11" i="21"/>
  <c r="AK24" i="21"/>
  <c r="V11" i="21"/>
  <c r="V12" i="21"/>
  <c r="X12" i="21" s="1"/>
  <c r="AD12" i="21"/>
  <c r="AF12" i="21" s="1"/>
  <c r="V13" i="21"/>
  <c r="X13" i="21" s="1"/>
  <c r="AD13" i="21"/>
  <c r="AF13" i="21" s="1"/>
  <c r="V14" i="21"/>
  <c r="X14" i="21" s="1"/>
  <c r="AD14" i="21"/>
  <c r="AF14" i="21" s="1"/>
  <c r="V15" i="21"/>
  <c r="X15" i="21" s="1"/>
  <c r="AD15" i="21"/>
  <c r="AF15" i="21" s="1"/>
  <c r="V16" i="21"/>
  <c r="X16" i="21" s="1"/>
  <c r="AD16" i="21"/>
  <c r="AF16" i="21" s="1"/>
  <c r="V17" i="21"/>
  <c r="X17" i="21" s="1"/>
  <c r="AD17" i="21"/>
  <c r="AF17" i="21" s="1"/>
  <c r="V18" i="21"/>
  <c r="X18" i="21" s="1"/>
  <c r="AD18" i="21"/>
  <c r="AF18" i="21" s="1"/>
  <c r="V19" i="21"/>
  <c r="X19" i="21" s="1"/>
  <c r="AD19" i="21"/>
  <c r="AF19" i="21" s="1"/>
  <c r="AA24" i="21"/>
  <c r="AA36" i="21"/>
  <c r="AI36" i="21"/>
  <c r="AA38" i="21"/>
  <c r="AI38" i="21"/>
  <c r="AA46" i="21"/>
  <c r="AI46" i="21"/>
  <c r="AA52" i="21"/>
  <c r="AI52" i="21"/>
  <c r="AA53" i="21"/>
  <c r="AI53" i="21"/>
  <c r="X11" i="21" l="1"/>
  <c r="V25" i="21"/>
  <c r="AF11" i="21"/>
  <c r="AD25" i="21"/>
  <c r="AH17" i="21"/>
  <c r="AI17" i="21" s="1"/>
  <c r="Z12" i="21"/>
  <c r="AA12" i="21" s="1"/>
  <c r="AI54" i="21"/>
  <c r="AA54" i="21"/>
  <c r="Z19" i="21"/>
  <c r="AA19" i="21" s="1"/>
  <c r="AH13" i="21"/>
  <c r="AI13" i="21" s="1"/>
  <c r="Z17" i="21"/>
  <c r="AA17" i="21" s="1"/>
  <c r="AH18" i="21"/>
  <c r="AI18" i="21" s="1"/>
  <c r="Z13" i="21"/>
  <c r="AA13" i="21" s="1"/>
  <c r="Z16" i="21"/>
  <c r="AA16" i="21" s="1"/>
  <c r="AH15" i="21"/>
  <c r="AI15" i="21" s="1"/>
  <c r="Z15" i="21"/>
  <c r="AA15" i="21" s="1"/>
  <c r="AH19" i="21"/>
  <c r="AI19" i="21" s="1"/>
  <c r="AH12" i="21"/>
  <c r="AI12" i="21" s="1"/>
  <c r="Z14" i="21"/>
  <c r="AA14" i="21" s="1"/>
  <c r="AH16" i="21"/>
  <c r="AI16" i="21" s="1"/>
  <c r="Z18" i="21"/>
  <c r="AA18" i="21" s="1"/>
  <c r="AH14" i="21"/>
  <c r="AI14" i="21" s="1"/>
  <c r="X26" i="21" l="1"/>
  <c r="Z11" i="21"/>
  <c r="Z27" i="21" s="1"/>
  <c r="Y49" i="21" s="1"/>
  <c r="AA49" i="21" s="1"/>
  <c r="AH11" i="21"/>
  <c r="AF26" i="21"/>
  <c r="AH27" i="21" l="1"/>
  <c r="AG49" i="21" s="1"/>
  <c r="AI49" i="21" s="1"/>
  <c r="AI11" i="21"/>
  <c r="AI25" i="21" s="1"/>
  <c r="AA11" i="21"/>
  <c r="AA25" i="21" s="1"/>
  <c r="AA56" i="21"/>
  <c r="Z55" i="21" l="1"/>
  <c r="AI56" i="21"/>
  <c r="AK47" i="21"/>
  <c r="K53" i="21"/>
  <c r="F13" i="21"/>
  <c r="AH55" i="21" l="1"/>
  <c r="AK55" i="21"/>
  <c r="S53" i="21"/>
  <c r="S52" i="21"/>
  <c r="K52" i="21"/>
  <c r="K54" i="21" s="1"/>
  <c r="AL44" i="21"/>
  <c r="E4" i="51"/>
  <c r="E5" i="51"/>
  <c r="E6" i="51"/>
  <c r="E7" i="51"/>
  <c r="K46" i="21"/>
  <c r="N12" i="21"/>
  <c r="N13" i="21"/>
  <c r="AK13" i="21" s="1"/>
  <c r="N14" i="21"/>
  <c r="N15" i="21"/>
  <c r="N16" i="21"/>
  <c r="N17" i="21"/>
  <c r="N18" i="21"/>
  <c r="N19" i="21"/>
  <c r="P19" i="21" s="1"/>
  <c r="N11" i="21"/>
  <c r="F12" i="21"/>
  <c r="H13" i="21"/>
  <c r="F14" i="21"/>
  <c r="F15" i="21"/>
  <c r="F16" i="21"/>
  <c r="F17" i="21"/>
  <c r="F18" i="21"/>
  <c r="F19" i="21"/>
  <c r="F11" i="21"/>
  <c r="S46" i="21"/>
  <c r="AJ38" i="21"/>
  <c r="K38" i="21"/>
  <c r="S36" i="21"/>
  <c r="K36" i="21"/>
  <c r="AK30" i="21"/>
  <c r="AK31" i="21"/>
  <c r="AK32" i="21"/>
  <c r="AK33" i="21"/>
  <c r="AJ11" i="21"/>
  <c r="AJ12" i="21"/>
  <c r="AJ13" i="21"/>
  <c r="AJ14" i="21"/>
  <c r="AJ15" i="21"/>
  <c r="AJ16" i="21"/>
  <c r="AJ17" i="21"/>
  <c r="AJ18" i="21"/>
  <c r="AJ19" i="21"/>
  <c r="AK36" i="21" l="1"/>
  <c r="N25" i="21"/>
  <c r="AK11" i="21"/>
  <c r="F25" i="21"/>
  <c r="AJ25" i="21"/>
  <c r="AK46" i="21"/>
  <c r="AK19" i="21"/>
  <c r="AK18" i="21"/>
  <c r="AK17" i="21"/>
  <c r="AK16" i="21"/>
  <c r="AK15" i="21"/>
  <c r="AK14" i="21"/>
  <c r="AK12" i="21"/>
  <c r="S54" i="21"/>
  <c r="AK53" i="21"/>
  <c r="H15" i="21"/>
  <c r="AK52" i="21"/>
  <c r="AK38" i="21"/>
  <c r="H12" i="21"/>
  <c r="H11" i="21"/>
  <c r="P11" i="21"/>
  <c r="P12" i="21"/>
  <c r="R12" i="21" s="1"/>
  <c r="S12" i="21" s="1"/>
  <c r="R19" i="21"/>
  <c r="S19" i="21" s="1"/>
  <c r="P13" i="21"/>
  <c r="R13" i="21" s="1"/>
  <c r="H14" i="21"/>
  <c r="J13" i="21"/>
  <c r="K13" i="21" s="1"/>
  <c r="P14" i="21"/>
  <c r="R14" i="21" s="1"/>
  <c r="H19" i="21"/>
  <c r="P15" i="21"/>
  <c r="R15" i="21" s="1"/>
  <c r="H18" i="21"/>
  <c r="P16" i="21"/>
  <c r="R16" i="21" s="1"/>
  <c r="H17" i="21"/>
  <c r="P17" i="21"/>
  <c r="R17" i="21" s="1"/>
  <c r="H16" i="21"/>
  <c r="P18" i="21"/>
  <c r="R18" i="21" s="1"/>
  <c r="AK44" i="21"/>
  <c r="AK34" i="21"/>
  <c r="J16" i="21" l="1"/>
  <c r="K16" i="21"/>
  <c r="J17" i="21"/>
  <c r="K17" i="21" s="1"/>
  <c r="J19" i="21"/>
  <c r="K19" i="21"/>
  <c r="J15" i="21"/>
  <c r="K15" i="21"/>
  <c r="J12" i="21"/>
  <c r="K12" i="21" s="1"/>
  <c r="P26" i="21"/>
  <c r="J11" i="21"/>
  <c r="K11" i="21" s="1"/>
  <c r="H26" i="21"/>
  <c r="J14" i="21"/>
  <c r="K14" i="21" s="1"/>
  <c r="AK25" i="21"/>
  <c r="J18" i="21"/>
  <c r="K18" i="21" s="1"/>
  <c r="S13" i="21"/>
  <c r="S17" i="21"/>
  <c r="S15" i="21"/>
  <c r="S14" i="21"/>
  <c r="S16" i="21"/>
  <c r="S18" i="21"/>
  <c r="R11" i="21"/>
  <c r="R27" i="21" s="1"/>
  <c r="F31" i="48"/>
  <c r="E31" i="48"/>
  <c r="A30" i="48"/>
  <c r="K25" i="21" l="1"/>
  <c r="AK26" i="21"/>
  <c r="J27" i="21"/>
  <c r="I49" i="21" s="1"/>
  <c r="K49" i="21" s="1"/>
  <c r="AK54" i="21"/>
  <c r="Q49" i="21"/>
  <c r="S49" i="21" s="1"/>
  <c r="S11" i="21"/>
  <c r="S25" i="21" s="1"/>
  <c r="E10" i="52"/>
  <c r="E9" i="52"/>
  <c r="E8" i="52"/>
  <c r="E7" i="52"/>
  <c r="E6" i="52"/>
  <c r="E5" i="52"/>
  <c r="E4" i="52"/>
  <c r="AK27" i="21" l="1"/>
  <c r="E11" i="52"/>
  <c r="AL43" i="21" s="1"/>
  <c r="R55" i="21"/>
  <c r="E12" i="51"/>
  <c r="E11" i="51"/>
  <c r="E10" i="51"/>
  <c r="E9" i="51"/>
  <c r="E8" i="51"/>
  <c r="E13" i="51"/>
  <c r="K56" i="21" l="1"/>
  <c r="J55" i="21"/>
  <c r="S56" i="21"/>
  <c r="AK49" i="21"/>
  <c r="M14" i="47"/>
  <c r="O14" i="47" s="1"/>
  <c r="S14" i="47" s="1"/>
  <c r="H14" i="47"/>
  <c r="L14" i="47" s="1"/>
  <c r="M13" i="47"/>
  <c r="O13" i="47" s="1"/>
  <c r="S13" i="47" s="1"/>
  <c r="H13" i="47"/>
  <c r="L13" i="47" s="1"/>
  <c r="M12" i="47"/>
  <c r="O12" i="47" s="1"/>
  <c r="L12" i="47"/>
  <c r="M11" i="47"/>
  <c r="O11" i="47" s="1"/>
  <c r="H11" i="47"/>
  <c r="L11" i="47" s="1"/>
  <c r="M9" i="47"/>
  <c r="H9" i="47"/>
  <c r="L9" i="47" s="1"/>
  <c r="M8" i="47"/>
  <c r="H8" i="47"/>
  <c r="L8" i="47" s="1"/>
  <c r="M7" i="47"/>
  <c r="H7" i="47"/>
  <c r="L7" i="47" s="1"/>
  <c r="S6" i="47"/>
  <c r="S11" i="47" l="1"/>
  <c r="S12" i="47"/>
  <c r="O9" i="47"/>
  <c r="S9" i="47" s="1"/>
  <c r="O7" i="47"/>
  <c r="S7" i="47" s="1"/>
  <c r="O8" i="47"/>
  <c r="S8" i="47" s="1"/>
  <c r="AK56" i="21"/>
  <c r="S15" i="47" l="1"/>
  <c r="S10" i="47" l="1"/>
  <c r="S16" i="47" s="1"/>
  <c r="AL42" i="21" s="1"/>
  <c r="B24" i="21"/>
  <c r="I8" i="14" l="1"/>
  <c r="I6" i="14"/>
  <c r="I5" i="14"/>
  <c r="I4" i="14"/>
  <c r="I9" i="14" l="1"/>
  <c r="K24"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tc={90A6E888-1A75-4266-98F9-4B8314C515C6}</author>
    <author>tc={37D6EDB9-9504-49E9-B8D5-667BE466E0CD}</author>
    <author>tc={274927CE-D48C-4461-ACC5-6763DC3F958C}</author>
    <author>tc={E374389D-2B3C-4089-B85A-FEBDFFCA2F7F}</author>
    <author>tc={68F51A89-1F22-4FE7-9CD3-A891344E3A10}</author>
    <author>tc={0A082154-C862-413E-9528-31AAC87A5A0F}</author>
    <author>tc={50BD16B6-8BEC-4961-8C22-B411A15ABE5C}</author>
    <author>tc={D4345C74-5B9A-4A43-B1D4-D9DCEE15F4F5}</author>
    <author>tc={C2B85035-6466-41B9-847D-3B9A1AB021F9}</author>
    <author>tc={5E969442-EE9C-4498-88CB-2EF13BB42D91}</author>
    <author>tc={0CE4E0F3-B411-40AA-92BC-6EF8820A8587}</author>
    <author>tc={3AD27D8E-7400-4072-BC5B-2A0344B67DC0}</author>
    <author>tc={2A193924-D991-4AFC-B7D3-19C7F04D6968}</author>
    <author>tc={7DC60369-E9AC-4EA1-AEA7-4D52A80E99F1}</author>
  </authors>
  <commentList>
    <comment ref="AK9" authorId="0" shapeId="0" xr:uid="{00000000-0006-0000-0700-000001000000}">
      <text>
        <r>
          <rPr>
            <sz val="8"/>
            <color indexed="81"/>
            <rFont val="Tahoma"/>
            <family val="2"/>
          </rPr>
          <t>Indicate the actual number of total months for the Base and Options.</t>
        </r>
      </text>
    </comment>
    <comment ref="H10" authorId="1" shapeId="0" xr:uid="{90A6E888-1A75-4266-98F9-4B8314C515C6}">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J10" authorId="2" shapeId="0" xr:uid="{37D6EDB9-9504-49E9-B8D5-667BE466E0CD}">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P10" authorId="3" shapeId="0" xr:uid="{274927CE-D48C-4461-ACC5-6763DC3F958C}">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X10" authorId="4" shapeId="0" xr:uid="{E374389D-2B3C-4089-B85A-FEBDFFCA2F7F}">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AF10" authorId="5" shapeId="0" xr:uid="{68F51A89-1F22-4FE7-9CD3-A891344E3A10}">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C37" authorId="6" shapeId="0" xr:uid="{0A082154-C862-413E-9528-31AAC87A5A0F}">
      <text>
        <t>[Threaded comment]
Your version of Excel allows you to read this threaded comment; however, any edits to it will get removed if the file is opened in a newer version of Excel. Learn more: https://go.microsoft.com/fwlink/?linkid=870924
Comment:
    Insert Consultant name</t>
      </text>
    </comment>
    <comment ref="K40" authorId="7" shapeId="0" xr:uid="{50BD16B6-8BEC-4961-8C22-B411A15ABE5C}">
      <text>
        <t>[Threaded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t>
      </text>
    </comment>
    <comment ref="K41" authorId="8" shapeId="0" xr:uid="{D4345C74-5B9A-4A43-B1D4-D9DCEE15F4F5}">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2" authorId="9" shapeId="0" xr:uid="{C2B85035-6466-41B9-847D-3B9A1AB021F9}">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3" authorId="10" shapeId="0" xr:uid="{5E969442-EE9C-4498-88CB-2EF13BB42D91}">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I48" authorId="11" shapeId="0" xr:uid="{0CE4E0F3-B411-40AA-92BC-6EF8820A8587}">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Q48" authorId="12" shapeId="0" xr:uid="{3AD27D8E-7400-4072-BC5B-2A0344B67DC0}">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Y48" authorId="13" shapeId="0" xr:uid="{2A193924-D991-4AFC-B7D3-19C7F04D6968}">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AG48" authorId="14" shapeId="0" xr:uid="{7DC60369-E9AC-4EA1-AEA7-4D52A80E99F1}">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List>
</comments>
</file>

<file path=xl/sharedStrings.xml><?xml version="1.0" encoding="utf-8"?>
<sst xmlns="http://schemas.openxmlformats.org/spreadsheetml/2006/main" count="395" uniqueCount="254">
  <si>
    <t>Highlighted cell color corresponds to notes below (some cells also have notes for additional guidance)</t>
  </si>
  <si>
    <t>**All calculations in cells must have a traceable formula**</t>
  </si>
  <si>
    <t>Proposer Name:</t>
  </si>
  <si>
    <t>Prime or Subcontractor (dropdown):</t>
  </si>
  <si>
    <t>(Fill-in)</t>
  </si>
  <si>
    <t>CAGE CODE:</t>
  </si>
  <si>
    <t>(Note 2)</t>
  </si>
  <si>
    <t>Base Phase 1 (CFY2X MM/YY to MM/YY)</t>
  </si>
  <si>
    <t>(Option) Phase 2 (CFY2X MM/YY to MM/YY)</t>
  </si>
  <si>
    <t>Total</t>
  </si>
  <si>
    <t>Direct Labor (DL)</t>
  </si>
  <si>
    <t>Enter Project PoP as "MM/YY to MM/YY"</t>
  </si>
  <si>
    <r>
      <t>X</t>
    </r>
    <r>
      <rPr>
        <b/>
        <u/>
        <sz val="9"/>
        <rFont val="Times New Roman"/>
        <family val="1"/>
      </rPr>
      <t>-Months</t>
    </r>
  </si>
  <si>
    <r>
      <t xml:space="preserve">Proposer's Labor Category </t>
    </r>
    <r>
      <rPr>
        <b/>
        <u/>
        <sz val="9"/>
        <color rgb="FFFF0000"/>
        <rFont val="Times New Roman"/>
        <family val="1"/>
      </rPr>
      <t>(Note 1)</t>
    </r>
  </si>
  <si>
    <r>
      <t xml:space="preserve">DARPA Labor Category </t>
    </r>
    <r>
      <rPr>
        <b/>
        <sz val="10"/>
        <color rgb="FFFF0000"/>
        <rFont val="Times New Roman"/>
        <family val="1"/>
      </rPr>
      <t>(Note 1)</t>
    </r>
  </si>
  <si>
    <t>Name (Last, First)</t>
  </si>
  <si>
    <t>Hours</t>
  </si>
  <si>
    <t>Direct Rate</t>
  </si>
  <si>
    <t>Direct Cost</t>
  </si>
  <si>
    <t>Fringe Benefits Rate</t>
  </si>
  <si>
    <t>Fringe Benefits Cost</t>
  </si>
  <si>
    <t>Overhead Rate</t>
  </si>
  <si>
    <t>Overhead Cost</t>
  </si>
  <si>
    <t>Burdened Labor $</t>
  </si>
  <si>
    <t xml:space="preserve">Direct Cost </t>
  </si>
  <si>
    <t>Subtotal</t>
  </si>
  <si>
    <t>Direct Costs:</t>
  </si>
  <si>
    <t>Fringe Costs:</t>
  </si>
  <si>
    <t>Overhead Costs:</t>
  </si>
  <si>
    <t>Cost</t>
  </si>
  <si>
    <t>Subcontracts/Interorganizational Transfer</t>
  </si>
  <si>
    <t>CAGE CODE</t>
  </si>
  <si>
    <t>Subcontract/Interorganizational Name - #01</t>
  </si>
  <si>
    <t>Subcontract/Interorganizational Name - #02</t>
  </si>
  <si>
    <t>Subcontract/Interorganizational Name - #03</t>
  </si>
  <si>
    <t xml:space="preserve">Insert line(s) for any additional Subcontractors/Interorganizational </t>
  </si>
  <si>
    <t>Subtotal Subcontract Costs</t>
  </si>
  <si>
    <t>Subcontract Overhead (if applicable see note 3)</t>
  </si>
  <si>
    <t>See Note 3</t>
  </si>
  <si>
    <t>Base</t>
  </si>
  <si>
    <t>Rate</t>
  </si>
  <si>
    <t>Subcontract Overhead Cost</t>
  </si>
  <si>
    <t>Consultants</t>
  </si>
  <si>
    <t xml:space="preserve">Hours </t>
  </si>
  <si>
    <t>Total Consultant Costs</t>
  </si>
  <si>
    <t>Other Direct Costs:</t>
  </si>
  <si>
    <t>Check sum</t>
  </si>
  <si>
    <t>Materials/Supplies</t>
  </si>
  <si>
    <t>Provide details in Materials Tab</t>
  </si>
  <si>
    <t>Equipment</t>
  </si>
  <si>
    <t>Provide details in Equip. Tab</t>
  </si>
  <si>
    <t>Travel</t>
  </si>
  <si>
    <t>Provide details in Travel Tab</t>
  </si>
  <si>
    <t>Other ODCs</t>
  </si>
  <si>
    <t>Provide details in other ODC Tab</t>
  </si>
  <si>
    <t>Total Other Direct Costs</t>
  </si>
  <si>
    <t>Material Handling (if applicable see note 3)</t>
  </si>
  <si>
    <t>Total Material Handling Costs</t>
  </si>
  <si>
    <t>Subtotal Cost</t>
  </si>
  <si>
    <t>General and Administrative (G&amp;A) / Facilities and Administration (F&amp;A) (if F&amp;A see note 4)</t>
  </si>
  <si>
    <t>See Note 4</t>
  </si>
  <si>
    <t>Total G&amp;A/F&amp;A Cost</t>
  </si>
  <si>
    <t>Total Cost</t>
  </si>
  <si>
    <t>Facilities Capital Cost of Money (COM)</t>
  </si>
  <si>
    <t>Total COM</t>
  </si>
  <si>
    <t>Fee/Profit</t>
  </si>
  <si>
    <t>Rate:</t>
  </si>
  <si>
    <t>Total Cost Plus Fee (or Total Price)</t>
  </si>
  <si>
    <t>Note 1:  Personnel Identification: For each proposed person/labor category  in the technical proposal, list both your company's labor category and select the corresponding DARPA labor category.</t>
  </si>
  <si>
    <r>
      <rPr>
        <b/>
        <u/>
        <sz val="11"/>
        <rFont val="Times New Roman"/>
        <family val="1"/>
      </rPr>
      <t xml:space="preserve">Note 2: </t>
    </r>
    <r>
      <rPr>
        <b/>
        <sz val="11"/>
        <rFont val="Times New Roman"/>
        <family val="1"/>
      </rPr>
      <t xml:space="preserve">or the Period of Performance (PoP), enter the Base Phase 1 PoP in row 9, referencing the applicable Contractor Fiscal Year (CFY) in row 8. If an Option Phase 2 is applicable, enter its PoP in row 9 and its CFY in the appropriate cell(s) in row 8 ; otherwise, leave Option Phase 2 blank. Ensure all dates match your technical proposal. </t>
    </r>
  </si>
  <si>
    <r>
      <rPr>
        <b/>
        <u/>
        <sz val="11"/>
        <rFont val="Times New Roman"/>
        <family val="1"/>
      </rPr>
      <t>Note 3</t>
    </r>
    <r>
      <rPr>
        <b/>
        <sz val="11"/>
        <rFont val="Times New Roman"/>
        <family val="1"/>
      </rPr>
      <t>: Indirect Rates:  Enter your company's applicable indirect rates in the purple columns. If rate categories do not apply leave cells blank.  For each indirect rate, include a traceable formula showing the calculation based on the rate and application base, following your company's accounting procedures.</t>
    </r>
  </si>
  <si>
    <r>
      <rPr>
        <b/>
        <u/>
        <sz val="11"/>
        <rFont val="Times New Roman"/>
        <family val="1"/>
      </rPr>
      <t>Note 4:</t>
    </r>
    <r>
      <rPr>
        <b/>
        <sz val="11"/>
        <rFont val="Times New Roman"/>
        <family val="1"/>
      </rPr>
      <t xml:space="preserve"> Universities: Use F&amp;A rates (instead of G&amp;A) with a Modified Total Direct Cost (MTDC) application base. All calculations must have traceable formulas.</t>
    </r>
  </si>
  <si>
    <r>
      <t xml:space="preserve">Note 5: </t>
    </r>
    <r>
      <rPr>
        <b/>
        <sz val="11"/>
        <rFont val="Times New Roman"/>
        <family val="1"/>
      </rPr>
      <t>Other Transaction (OT) Awards: Complete the Milestone Tabs only if proposing an OT award.</t>
    </r>
  </si>
  <si>
    <t xml:space="preserve">To determine the Hourly Rate used by a salaried occupation, utilize the formula set forth below. The first line is an example of how the formula works. The second line allows the University to input the necessary data in the yellow cells only, to populate an hourly rate. The University will then place that Hourly Rate in the applicable field above in the Direct Rate columns (E, M, U, or AC). </t>
  </si>
  <si>
    <t>Annual Salary</t>
  </si>
  <si>
    <t># of months Comprising Annual Salary</t>
  </si>
  <si>
    <t>$ Per Month Rate</t>
  </si>
  <si>
    <t>Number of Work hours per month</t>
  </si>
  <si>
    <t>Hourly Rate</t>
  </si>
  <si>
    <t>Example</t>
  </si>
  <si>
    <t>University: input data in yellow cells only</t>
  </si>
  <si>
    <t>University: replace this line with Job Title</t>
  </si>
  <si>
    <t>Carry this rate to the applicable field above in the Direct Rate columns.</t>
  </si>
  <si>
    <r>
      <t xml:space="preserve"> MATERIALS - SUPPLIES </t>
    </r>
    <r>
      <rPr>
        <b/>
        <i/>
        <sz val="12"/>
        <color rgb="FFFF0000"/>
        <rFont val="Times New Roman"/>
        <family val="1"/>
      </rPr>
      <t>(Note 1)</t>
    </r>
  </si>
  <si>
    <t>Subtotals and Totals must match Total Amount worksheet</t>
  </si>
  <si>
    <t>See Instructions Below</t>
  </si>
  <si>
    <r>
      <t xml:space="preserve">Item
</t>
    </r>
    <r>
      <rPr>
        <b/>
        <sz val="12"/>
        <color rgb="FFFF0000"/>
        <rFont val="Times New Roman"/>
        <family val="1"/>
      </rPr>
      <t>(Note 2)</t>
    </r>
  </si>
  <si>
    <t>Description of Material/ Supply</t>
  </si>
  <si>
    <t>Qty</t>
  </si>
  <si>
    <t>Unit Price</t>
  </si>
  <si>
    <t xml:space="preserve">Extended Price </t>
  </si>
  <si>
    <t xml:space="preserve">Competitive / Commercial/ Sole Source </t>
  </si>
  <si>
    <t>Vendor/Source (If known)</t>
  </si>
  <si>
    <r>
      <t xml:space="preserve">Basis of Estimate </t>
    </r>
    <r>
      <rPr>
        <b/>
        <sz val="12"/>
        <color rgb="FFFF0000"/>
        <rFont val="Times New Roman"/>
        <family val="1"/>
      </rPr>
      <t>(Note 3)</t>
    </r>
  </si>
  <si>
    <r>
      <t xml:space="preserve">Supporting documentation has been provided (Y/N) </t>
    </r>
    <r>
      <rPr>
        <b/>
        <sz val="12"/>
        <color rgb="FFFF0000"/>
        <rFont val="Times New Roman"/>
        <family val="1"/>
      </rPr>
      <t>(Note 3)</t>
    </r>
  </si>
  <si>
    <t>Reference Document Number</t>
  </si>
  <si>
    <t>Y</t>
  </si>
  <si>
    <t>N</t>
  </si>
  <si>
    <t xml:space="preserve">Option I </t>
  </si>
  <si>
    <t xml:space="preserve">TOTAL  </t>
  </si>
  <si>
    <t>Instructions:</t>
  </si>
  <si>
    <t xml:space="preserve">• Fill out all columns on the Materials/Supplies Tab for each item. Subtotals and Totals must match Total Amount worksheet
• Insert the most specific unit description of material in column B. Avoid general descriptions of categories of material.  
• In column F, indicate is the material line is competitive, commercial (e.g. catalog, internet, price list) or a sole source manufactured item                             
• Provide vendor or source name in Column G
• Add additional lines if needed.    </t>
  </si>
  <si>
    <t>Note 1:</t>
  </si>
  <si>
    <t>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t>
  </si>
  <si>
    <t xml:space="preserve">Note 2: </t>
  </si>
  <si>
    <t>Include a separate section in the above table for the Base and each Option.  Add additional lines labeled with Options if needed.</t>
  </si>
  <si>
    <t>Note 3:</t>
  </si>
  <si>
    <r>
      <t xml:space="preserve">Column H, insert a basis of estimate for each material line item (e.g. vendor quote, internet pricing, historical pricing, etc). Column I, in an attachment, provide supporting documentation for all items with an </t>
    </r>
    <r>
      <rPr>
        <b/>
        <u/>
        <sz val="10"/>
        <rFont val="Times New Roman"/>
        <family val="1"/>
      </rPr>
      <t>extended price of $5000 or greater,</t>
    </r>
    <r>
      <rPr>
        <sz val="10"/>
        <rFont val="Times New Roman"/>
        <family val="1"/>
      </rPr>
      <t xml:space="preserve"> e.g. copy of vendor quote, past invoice/PO, page from catalog, or method used for deriving engineering estimates.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 1 and Option II Item number 6.</t>
    </r>
  </si>
  <si>
    <r>
      <t>EQUIPMENT</t>
    </r>
    <r>
      <rPr>
        <b/>
        <i/>
        <sz val="12"/>
        <color rgb="FFFF0000"/>
        <rFont val="Times New Roman"/>
        <family val="1"/>
      </rPr>
      <t xml:space="preserve"> (Note 1)</t>
    </r>
  </si>
  <si>
    <t>Description of Equipment (Note 1)</t>
  </si>
  <si>
    <t>Justification for why the equipment is needed</t>
  </si>
  <si>
    <t>Will the equipment be included as part of a deliverable item under the award? (Y/N)</t>
  </si>
  <si>
    <r>
      <t xml:space="preserve">Type of Equipment (special test equipment, special tooling, general purpose equipment, or plant equipment)
</t>
    </r>
    <r>
      <rPr>
        <b/>
        <sz val="12"/>
        <color rgb="FFFF0000"/>
        <rFont val="Times New Roman"/>
        <family val="1"/>
      </rPr>
      <t>(Note 3)</t>
    </r>
  </si>
  <si>
    <t>Unit of Issue</t>
  </si>
  <si>
    <t>Total Price</t>
  </si>
  <si>
    <t>Vendor/Source</t>
  </si>
  <si>
    <t>Basis of Estimate (Note 4)</t>
  </si>
  <si>
    <r>
      <t xml:space="preserve">Supporting documentation has been provided (Y/N)
</t>
    </r>
    <r>
      <rPr>
        <b/>
        <sz val="12"/>
        <color rgb="FFFF0000"/>
        <rFont val="Times New Roman"/>
        <family val="1"/>
      </rPr>
      <t>(Note 4)</t>
    </r>
  </si>
  <si>
    <t xml:space="preserve">TOTAL </t>
  </si>
  <si>
    <t>•  Subtotals and Totals must match Total Amount worksheet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</si>
  <si>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</si>
  <si>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t>Definitions:</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</si>
  <si>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</si>
  <si>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</si>
  <si>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</si>
  <si>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Note 4:</t>
  </si>
  <si>
    <t>In an attachment, provide all supporting documentation to support your price basis, e.g. copy of vendor quote, past invoice/PO, page from catalog, or method used for deriving engineering estimates.</t>
  </si>
  <si>
    <t xml:space="preserve"> TRAVEL</t>
  </si>
  <si>
    <t>(Notes 1, 2  and 3)</t>
  </si>
  <si>
    <t xml:space="preserve">Proposers fill out yellow cells only. </t>
  </si>
  <si>
    <t>TRAVEL DETAIL</t>
  </si>
  <si>
    <t>Trip # (list)</t>
  </si>
  <si>
    <t>Base / Option</t>
  </si>
  <si>
    <t>Purpose of Trip</t>
  </si>
  <si>
    <t>Origin Destination</t>
  </si>
  <si>
    <t>Final Destination</t>
  </si>
  <si>
    <t># People</t>
  </si>
  <si>
    <t># Days</t>
  </si>
  <si>
    <t># Nights Hotel</t>
  </si>
  <si>
    <t>Round Trip Airfare/ Trainfare Cost Per Person</t>
  </si>
  <si>
    <t xml:space="preserve">Total Airfare/ Trainfare Cost </t>
  </si>
  <si>
    <t>Hotel  Per Diem Rate per person</t>
  </si>
  <si>
    <t>Total Hotel cost per trip</t>
  </si>
  <si>
    <t xml:space="preserve"># days at 100% M&amp;IE per diem per person          </t>
  </si>
  <si>
    <t>M&amp;IE  Per Diem Rate per person</t>
  </si>
  <si>
    <r>
      <t xml:space="preserve">Total M&amp;IE Per Diem </t>
    </r>
    <r>
      <rPr>
        <sz val="11"/>
        <rFont val="Times New Roman"/>
        <family val="1"/>
      </rPr>
      <t>Cos</t>
    </r>
    <r>
      <rPr>
        <b/>
        <sz val="11"/>
        <rFont val="Times New Roman"/>
        <family val="1"/>
      </rPr>
      <t>t per trip</t>
    </r>
  </si>
  <si>
    <t>Total Non Airfare/Trainfare Transportation Fees (e.g. rental cars fee/taxi/Uber)</t>
  </si>
  <si>
    <t>Conference Fees</t>
  </si>
  <si>
    <t>Other Expenses (tolls, parking, rental gas)</t>
  </si>
  <si>
    <t>TOTAL DIRECT DOLLARS PER TRIP</t>
  </si>
  <si>
    <t>Base Total Travel</t>
  </si>
  <si>
    <t>Option Total Travel</t>
  </si>
  <si>
    <t>GRAND TOTAL TRAVEL</t>
  </si>
  <si>
    <r>
      <t>•  When completing the “Origin” and “Final” Destination information, enter the city and state where travel will originate and end. For example, from Seattle WA to Washington DC. Do not list airport codes.
•  Include the trip purpose. It must be referred to in the Technical Proposal.</t>
    </r>
    <r>
      <rPr>
        <b/>
        <sz val="10"/>
        <rFont val="Times New Roman"/>
        <family val="1"/>
      </rPr>
      <t xml:space="preserve"> All travel must directly support the objectives of the program.</t>
    </r>
    <r>
      <rPr>
        <sz val="10"/>
        <rFont val="Times New Roman"/>
        <family val="1"/>
      </rPr>
      <t xml:space="preserve">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t>
    </r>
    <r>
      <rPr>
        <sz val="10"/>
        <color rgb="FFFF0000"/>
        <rFont val="Times New Roman"/>
        <family val="1"/>
      </rPr>
      <t xml:space="preserve">
</t>
    </r>
    <r>
      <rPr>
        <sz val="10"/>
        <rFont val="Times New Roman"/>
        <family val="1"/>
      </rPr>
      <t xml:space="preserve">•  Column P for Non Airfare Transportation would be for Uber, Lift, Subways, Car Rental, Personal Vehicle Mileage, etc. just to name a few examples.
•  Do not combine any categories.
•  For lodging and M&amp;IE, use federal Per Diem Rates found at https://www.gsa.gov.
•  Submit backup for airfare and rental cars. Price airfare at economy rates; indicate if the airfare is refundable. </t>
    </r>
  </si>
  <si>
    <t xml:space="preserve">Note 1: </t>
  </si>
  <si>
    <t>Estimates and the resultant costs claimed must conform to the applicable Federal cost principles.</t>
  </si>
  <si>
    <r>
      <t>•</t>
    </r>
    <r>
      <rPr>
        <sz val="7"/>
        <rFont val="Times New Roman"/>
        <family val="1"/>
      </rPr>
      <t xml:space="preserve">        </t>
    </r>
    <r>
      <rPr>
        <sz val="12"/>
        <rFont val="Times New Roman"/>
        <family val="1"/>
      </rPr>
      <t>Do not combine any categories.</t>
    </r>
  </si>
  <si>
    <t>Note 2:</t>
  </si>
  <si>
    <t>Include a separate section in the above table for the base and each option</t>
  </si>
  <si>
    <t>If there are miscellaneous expenses associated with the trip, provide description and rationale.</t>
  </si>
  <si>
    <r>
      <t>OTHER DIRECT COSTS</t>
    </r>
    <r>
      <rPr>
        <b/>
        <i/>
        <sz val="12"/>
        <color rgb="FFFF0000"/>
        <rFont val="Times New Roman"/>
        <family val="1"/>
      </rPr>
      <t xml:space="preserve"> (Note 1)</t>
    </r>
  </si>
  <si>
    <r>
      <t xml:space="preserve">Description
</t>
    </r>
    <r>
      <rPr>
        <b/>
        <sz val="12"/>
        <color rgb="FFFF0000"/>
        <rFont val="Times New Roman"/>
        <family val="1"/>
      </rPr>
      <t>(Note 2)</t>
    </r>
  </si>
  <si>
    <t>Extended Price</t>
  </si>
  <si>
    <t>Basis of Estimate (Note 3)</t>
  </si>
  <si>
    <r>
      <t>Supporting documentation has been provided (Y/N)</t>
    </r>
    <r>
      <rPr>
        <b/>
        <sz val="12"/>
        <color rgb="FFFF0000"/>
        <rFont val="Times New Roman"/>
        <family val="1"/>
      </rPr>
      <t xml:space="preserve"> (Note 3)</t>
    </r>
  </si>
  <si>
    <t xml:space="preserve">
•  If you have any ODC entries, be sure to fill out all columns.                                                                                                                                                                  </t>
  </si>
  <si>
    <t>Examples include tuition, rental fees, shipping costs, license fees</t>
  </si>
  <si>
    <r>
      <t xml:space="preserve">In an attachment, provide all supporting documentation to support your price basis, e.g. copy of quote, page from catalog, or method used for deriving engineering estimates. Include supporting documentation for each entry with unit </t>
    </r>
    <r>
      <rPr>
        <b/>
        <u/>
        <sz val="10"/>
        <rFont val="Times New Roman"/>
        <family val="1"/>
      </rPr>
      <t>extended price $5,000 or greater.</t>
    </r>
    <r>
      <rPr>
        <b/>
        <sz val="10"/>
        <rFont val="Times New Roman"/>
        <family val="1"/>
      </rPr>
      <t xml:space="preserve"> </t>
    </r>
    <r>
      <rPr>
        <sz val="10"/>
        <rFont val="Times New Roman"/>
        <family val="1"/>
      </rPr>
      <t>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r>
  </si>
  <si>
    <r>
      <t xml:space="preserve">Please complete this schedule of milestones and payments spreadsheet. This should contain information about proposed milestones, due dates, deliverables, and payments associated. The spreadsheet contains suggested milestones and schedule. Add, remove, or edit milestones as needed. </t>
    </r>
    <r>
      <rPr>
        <sz val="11"/>
        <color rgb="FFFF0000"/>
        <rFont val="Times New Roman"/>
        <family val="1"/>
      </rPr>
      <t xml:space="preserve">Red milestones are required. </t>
    </r>
    <r>
      <rPr>
        <sz val="10"/>
        <rFont val="Arial"/>
        <family val="2"/>
      </rPr>
      <t>Tasks and targets should be keyed to the Task Description Document. Note that "ACA" denotes "after contract award", and the highlighted sections are not to be filled out by proposers.</t>
    </r>
  </si>
  <si>
    <t>Milestone #</t>
  </si>
  <si>
    <t xml:space="preserve"> Milestones (Description) </t>
  </si>
  <si>
    <t>Exit Criteria/Deliverable</t>
  </si>
  <si>
    <t>Due 
Date</t>
  </si>
  <si>
    <t xml:space="preserve"> Payment</t>
  </si>
  <si>
    <t>Funded</t>
  </si>
  <si>
    <t>CLIN
SUBCLIN</t>
  </si>
  <si>
    <t>ACRN</t>
  </si>
  <si>
    <t xml:space="preserve">… This is a suggested schedule of milestones. Propose your own as needed … </t>
  </si>
  <si>
    <t xml:space="preserve">Kickoff Meeting: A briefing on the technical plan for the effort to include milestone schedule and path to accomplish the objectives of the agreement. 
</t>
  </si>
  <si>
    <t>Month 1 ACA</t>
  </si>
  <si>
    <t xml:space="preserve">… Propose your own as needed … </t>
  </si>
  <si>
    <t>Total Agreement</t>
  </si>
  <si>
    <t>*Tasks and targets are keyed to Task Description Document</t>
  </si>
  <si>
    <t>HIGHLIGHTED SECTION NOT TO BE FILLED OUT BY PROPOSERS</t>
  </si>
  <si>
    <t>Principal Program/Project Manager</t>
  </si>
  <si>
    <t>Program/Project Manager V</t>
  </si>
  <si>
    <t>Program/Project Manager IV</t>
  </si>
  <si>
    <t>Program/Project Manager III</t>
  </si>
  <si>
    <t>Program/Project Manager II</t>
  </si>
  <si>
    <t>Program/Project Manager I</t>
  </si>
  <si>
    <t>Principal Scientist/Engineer</t>
  </si>
  <si>
    <t>Scientist/Engineer V</t>
  </si>
  <si>
    <t>Scientist/Engineer IV</t>
  </si>
  <si>
    <t>Scientist/Engineer III</t>
  </si>
  <si>
    <t>Scientist/Engineer II</t>
  </si>
  <si>
    <t>Scientist/Engineer I</t>
  </si>
  <si>
    <t>Principal Software Developer</t>
  </si>
  <si>
    <t>Software Developer V</t>
  </si>
  <si>
    <t>Software Developer IV</t>
  </si>
  <si>
    <t>Software Developer III</t>
  </si>
  <si>
    <t>Software Developer II</t>
  </si>
  <si>
    <t>Software Developer I</t>
  </si>
  <si>
    <t>Principal Manufacturer</t>
  </si>
  <si>
    <t>Manufacturer V</t>
  </si>
  <si>
    <t>Manufacturer IV</t>
  </si>
  <si>
    <t>Manufacturer III</t>
  </si>
  <si>
    <t>Manufacturer II</t>
  </si>
  <si>
    <t>Manufacturer I</t>
  </si>
  <si>
    <t>Principal Quality Control (Manufacturing)</t>
  </si>
  <si>
    <t>Quality Control V (Manufacturing)</t>
  </si>
  <si>
    <t>Quality Control IV (Manufacturing)</t>
  </si>
  <si>
    <t>Quality Control III (Manufacturing)</t>
  </si>
  <si>
    <t>Quality Control II (Manufacturing)</t>
  </si>
  <si>
    <t>Quality Control I (Manufacturing)</t>
  </si>
  <si>
    <t>Consultant (General)</t>
  </si>
  <si>
    <t>Administrative Support</t>
  </si>
  <si>
    <t>Security</t>
  </si>
  <si>
    <t>Financial</t>
  </si>
  <si>
    <t>Contracts</t>
  </si>
  <si>
    <t xml:space="preserve">Principal Investigator </t>
  </si>
  <si>
    <t>Co-Principal Investigator</t>
  </si>
  <si>
    <t>Faculty/Professor</t>
  </si>
  <si>
    <t>Sr. Post-Doc</t>
  </si>
  <si>
    <t>Post-Doc</t>
  </si>
  <si>
    <t>Research Scientist/Engineer</t>
  </si>
  <si>
    <t>Research Associate</t>
  </si>
  <si>
    <t>Research Assistant</t>
  </si>
  <si>
    <t>Staff Scientist</t>
  </si>
  <si>
    <t>Graduate Research Assistant</t>
  </si>
  <si>
    <t>Graduate Student</t>
  </si>
  <si>
    <t>Student</t>
  </si>
  <si>
    <t>(1) Government Acceptance of PowerPoint presentation submitted with appropriate markings included. (2) Meeting held for performer to explain/present kickoff material.</t>
  </si>
  <si>
    <t>DARPA Streamlined Cost Proposal Spreadsheet SEPT 2025- See Detailed Instructions Below Cost Information and User Guide on Last Tab</t>
  </si>
  <si>
    <r>
      <t xml:space="preserve">Instructions:
</t>
    </r>
    <r>
      <rPr>
        <sz val="10"/>
        <rFont val="Times New Roman"/>
        <family val="1"/>
      </rPr>
      <t>•    This spreadsheet must be used by all Primes and Subcontractors. Each organization must complete a separate spreadsheet. See the Volume 2 (Cost) template for additional submission information. 
•    The Direct Labor Hours can be discretly estimated hours or extrapolated hours from a percentage of full time effort dedicated to the program (e.g. Academia)
•    For PRIME submission – Subcontractor/Interorganizational Name: If there are subcontracts, list all subcontractor names
•    In upper right last column (cell AK9),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C.
•    Do not delete any cells, rows, or columns as it may distort formulas that are implemented</t>
    </r>
  </si>
  <si>
    <t>Prime Name</t>
  </si>
  <si>
    <t>PI Name</t>
  </si>
  <si>
    <t>Expenditures by Month</t>
  </si>
  <si>
    <t>Base (Phase 1)</t>
  </si>
  <si>
    <t xml:space="preserve">Length: </t>
  </si>
  <si>
    <t xml:space="preserve">Calendar Year </t>
  </si>
  <si>
    <t>Jan</t>
  </si>
  <si>
    <t>Feb</t>
  </si>
  <si>
    <t>Mar</t>
  </si>
  <si>
    <t>Apr</t>
  </si>
  <si>
    <t>May</t>
  </si>
  <si>
    <t>Jun</t>
  </si>
  <si>
    <t>Jul</t>
  </si>
  <si>
    <t>Aug</t>
  </si>
  <si>
    <t>Sep</t>
  </si>
  <si>
    <t>Oct</t>
  </si>
  <si>
    <t>Nov</t>
  </si>
  <si>
    <t>Dec</t>
  </si>
  <si>
    <t>TOTAL</t>
  </si>
  <si>
    <t>Option I (Phase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</si>
</sst>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quot;$&quot;#,##0.00"/>
    <numFmt numFmtId="165" formatCode="&quot;$&quot;#,##0"/>
    <numFmt numFmtId="166" formatCode="_(&quot;$&quot;* #,##0_);_(&quot;$&quot;* \(#,##0\);_(&quot;$&quot;* &quot;-&quot;??_);_(@_)"/>
    <numFmt numFmtId="167" formatCode="[$-409]dd\-mmm\-yy;@"/>
    <numFmt numFmtId="168" formatCode="0.000"/>
  </numFmts>
  <fonts count="71"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sz val="8"/>
      <color indexed="81"/>
      <name val="Tahoma"/>
      <family val="2"/>
    </font>
    <font>
      <sz val="10"/>
      <name val="Times New Roman"/>
      <family val="1"/>
    </font>
    <font>
      <sz val="8"/>
      <name val="Verdana"/>
      <family val="2"/>
    </font>
    <font>
      <sz val="12"/>
      <name val="Times New Roman"/>
      <family val="1"/>
    </font>
    <font>
      <b/>
      <sz val="12"/>
      <name val="Times New Roman"/>
      <family val="1"/>
    </font>
    <font>
      <sz val="10"/>
      <name val="Verdana"/>
      <family val="2"/>
    </font>
    <font>
      <sz val="7"/>
      <name val="Times New Roman"/>
      <family val="1"/>
    </font>
    <font>
      <sz val="11"/>
      <color theme="1"/>
      <name val="Times New Roman"/>
      <family val="2"/>
    </font>
    <font>
      <b/>
      <sz val="11"/>
      <color theme="1"/>
      <name val="Times New Roman"/>
      <family val="1"/>
    </font>
    <font>
      <sz val="11"/>
      <color theme="1"/>
      <name val="Times New Roman"/>
      <family val="1"/>
    </font>
    <font>
      <sz val="10"/>
      <color theme="1"/>
      <name val="Times New Roman"/>
      <family val="2"/>
    </font>
    <font>
      <sz val="10"/>
      <name val="Arial"/>
      <family val="2"/>
    </font>
    <font>
      <sz val="10"/>
      <name val="Arial"/>
      <family val="2"/>
    </font>
    <font>
      <sz val="11"/>
      <color rgb="FFFF0000"/>
      <name val="Times New Roman"/>
      <family val="1"/>
    </font>
    <font>
      <b/>
      <i/>
      <sz val="11"/>
      <name val="Times New Roman"/>
      <family val="1"/>
    </font>
    <font>
      <sz val="11"/>
      <name val="Times New Roman"/>
      <family val="1"/>
    </font>
    <font>
      <i/>
      <sz val="11"/>
      <name val="Times New Roman"/>
      <family val="1"/>
    </font>
    <font>
      <b/>
      <sz val="11"/>
      <name val="Times New Roman"/>
      <family val="1"/>
    </font>
    <font>
      <b/>
      <sz val="12"/>
      <color theme="3"/>
      <name val="Times New Roman"/>
      <family val="1"/>
    </font>
    <font>
      <b/>
      <sz val="11"/>
      <color theme="3"/>
      <name val="Times New Roman"/>
      <family val="1"/>
    </font>
    <font>
      <b/>
      <sz val="10"/>
      <name val="Times New Roman"/>
      <family val="1"/>
    </font>
    <font>
      <sz val="9"/>
      <name val="Times New Roman"/>
      <family val="1"/>
    </font>
    <font>
      <b/>
      <sz val="9"/>
      <name val="Times New Roman"/>
      <family val="1"/>
    </font>
    <font>
      <b/>
      <sz val="9"/>
      <color indexed="10"/>
      <name val="Times New Roman"/>
      <family val="1"/>
    </font>
    <font>
      <b/>
      <u/>
      <sz val="9"/>
      <name val="Times New Roman"/>
      <family val="1"/>
    </font>
    <font>
      <b/>
      <u/>
      <sz val="9"/>
      <color indexed="10"/>
      <name val="Times New Roman"/>
      <family val="1"/>
    </font>
    <font>
      <b/>
      <u/>
      <sz val="9"/>
      <color rgb="FFFF0000"/>
      <name val="Times New Roman"/>
      <family val="1"/>
    </font>
    <font>
      <i/>
      <sz val="9"/>
      <name val="Times New Roman"/>
      <family val="1"/>
    </font>
    <font>
      <b/>
      <i/>
      <u/>
      <sz val="9"/>
      <name val="Times New Roman"/>
      <family val="1"/>
    </font>
    <font>
      <b/>
      <i/>
      <sz val="9"/>
      <color rgb="FFFF0000"/>
      <name val="Times New Roman"/>
      <family val="1"/>
    </font>
    <font>
      <u/>
      <sz val="9"/>
      <name val="Times New Roman"/>
      <family val="1"/>
    </font>
    <font>
      <b/>
      <i/>
      <sz val="9"/>
      <name val="Times New Roman"/>
      <family val="1"/>
    </font>
    <font>
      <strike/>
      <sz val="10"/>
      <name val="Times New Roman"/>
      <family val="1"/>
    </font>
    <font>
      <b/>
      <i/>
      <sz val="12"/>
      <name val="Times New Roman"/>
      <family val="1"/>
    </font>
    <font>
      <b/>
      <i/>
      <sz val="12"/>
      <color rgb="FFFF0000"/>
      <name val="Times New Roman"/>
      <family val="1"/>
    </font>
    <font>
      <b/>
      <u/>
      <sz val="12"/>
      <name val="Times New Roman"/>
      <family val="1"/>
    </font>
    <font>
      <b/>
      <sz val="12"/>
      <color rgb="FFFF0000"/>
      <name val="Times New Roman"/>
      <family val="1"/>
    </font>
    <font>
      <b/>
      <sz val="12"/>
      <color indexed="8"/>
      <name val="Times New Roman"/>
      <family val="1"/>
    </font>
    <font>
      <sz val="12"/>
      <color indexed="8"/>
      <name val="Times New Roman"/>
      <family val="1"/>
    </font>
    <font>
      <b/>
      <u/>
      <sz val="10"/>
      <name val="Times New Roman"/>
      <family val="1"/>
    </font>
    <font>
      <b/>
      <i/>
      <sz val="12"/>
      <color indexed="8"/>
      <name val="Times New Roman"/>
      <family val="1"/>
    </font>
    <font>
      <sz val="14"/>
      <color indexed="8"/>
      <name val="Times New Roman"/>
      <family val="1"/>
    </font>
    <font>
      <sz val="11"/>
      <color rgb="FF0070C0"/>
      <name val="Times New Roman"/>
      <family val="1"/>
    </font>
    <font>
      <b/>
      <u/>
      <sz val="11"/>
      <name val="Times New Roman"/>
      <family val="1"/>
    </font>
    <font>
      <b/>
      <sz val="10"/>
      <color rgb="FFFF0000"/>
      <name val="Times New Roman"/>
      <family val="1"/>
    </font>
    <font>
      <b/>
      <i/>
      <u/>
      <sz val="9"/>
      <color theme="0"/>
      <name val="Times New Roman"/>
      <family val="1"/>
    </font>
    <font>
      <b/>
      <i/>
      <u/>
      <sz val="9"/>
      <color theme="3"/>
      <name val="Times New Roman"/>
      <family val="1"/>
    </font>
    <font>
      <i/>
      <u/>
      <sz val="9"/>
      <color theme="3"/>
      <name val="Times New Roman"/>
      <family val="1"/>
    </font>
    <font>
      <i/>
      <u/>
      <sz val="9"/>
      <name val="Times New Roman"/>
      <family val="1"/>
    </font>
    <font>
      <i/>
      <sz val="8"/>
      <color theme="0" tint="-0.249977111117893"/>
      <name val="Times New Roman"/>
      <family val="1"/>
    </font>
    <font>
      <i/>
      <sz val="10"/>
      <color theme="0" tint="-0.249977111117893"/>
      <name val="Times New Roman"/>
      <family val="1"/>
    </font>
    <font>
      <u/>
      <sz val="9"/>
      <color theme="3"/>
      <name val="Times New Roman"/>
      <family val="1"/>
    </font>
    <font>
      <sz val="10"/>
      <color rgb="FFFF0000"/>
      <name val="Times New Roman"/>
      <family val="1"/>
    </font>
    <font>
      <sz val="12"/>
      <color rgb="FFFF0000"/>
      <name val="Times New Roman"/>
      <family val="1"/>
    </font>
    <font>
      <sz val="18"/>
      <name val="Times New Roman"/>
      <family val="1"/>
    </font>
    <font>
      <b/>
      <sz val="14"/>
      <name val="Times New Roman"/>
      <family val="1"/>
    </font>
    <font>
      <b/>
      <sz val="9"/>
      <color rgb="FF0000CC"/>
      <name val="Times New Roman"/>
      <family val="1"/>
    </font>
    <font>
      <b/>
      <i/>
      <sz val="9"/>
      <color rgb="FF0000CC"/>
      <name val="Times New Roman"/>
      <family val="1"/>
    </font>
    <font>
      <b/>
      <sz val="10"/>
      <color rgb="FF0000CC"/>
      <name val="Times New Roman"/>
      <family val="1"/>
    </font>
    <font>
      <b/>
      <sz val="11"/>
      <color theme="1"/>
      <name val="Calibri"/>
      <family val="2"/>
      <scheme val="minor"/>
    </font>
    <font>
      <b/>
      <sz val="18"/>
      <name val="Calibri"/>
      <family val="2"/>
      <scheme val="minor"/>
    </font>
    <font>
      <sz val="10"/>
      <name val="Calibri"/>
      <family val="2"/>
      <scheme val="minor"/>
    </font>
    <font>
      <b/>
      <sz val="14"/>
      <color theme="0"/>
      <name val="Calibri"/>
      <family val="2"/>
      <scheme val="minor"/>
    </font>
    <font>
      <b/>
      <sz val="10"/>
      <name val="Calibri"/>
      <family val="2"/>
      <scheme val="minor"/>
    </font>
    <font>
      <b/>
      <sz val="14"/>
      <color theme="9" tint="-0.499984740745262"/>
      <name val="Calibri"/>
      <family val="2"/>
      <scheme val="minor"/>
    </font>
    <font>
      <b/>
      <sz val="14"/>
      <color theme="4" tint="-0.499984740745262"/>
      <name val="Calibri"/>
      <family val="2"/>
      <scheme val="minor"/>
    </font>
  </fonts>
  <fills count="28">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rgb="FFCCFFCC"/>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ECECEC"/>
        <bgColor indexed="64"/>
      </patternFill>
    </fill>
    <fill>
      <patternFill patternType="solid">
        <fgColor indexed="9"/>
        <bgColor indexed="64"/>
      </patternFill>
    </fill>
    <fill>
      <patternFill patternType="solid">
        <fgColor theme="8" tint="0.39997558519241921"/>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rgb="FF00FF99"/>
        <bgColor indexed="64"/>
      </patternFill>
    </fill>
    <fill>
      <patternFill patternType="solid">
        <fgColor theme="7" tint="0.39997558519241921"/>
        <bgColor indexed="64"/>
      </patternFill>
    </fill>
    <fill>
      <patternFill patternType="solid">
        <fgColor theme="9"/>
        <bgColor indexed="64"/>
      </patternFill>
    </fill>
    <fill>
      <patternFill patternType="solid">
        <fgColor indexed="65"/>
        <bgColor indexed="64"/>
      </patternFill>
    </fill>
    <fill>
      <patternFill patternType="solid">
        <fgColor theme="9" tint="0.79998168889431442"/>
        <bgColor indexed="64"/>
      </patternFill>
    </fill>
    <fill>
      <patternFill patternType="solid">
        <fgColor rgb="FF66FF99"/>
        <bgColor indexed="64"/>
      </patternFill>
    </fill>
    <fill>
      <patternFill patternType="solid">
        <fgColor theme="3" tint="0.39997558519241921"/>
        <bgColor indexed="64"/>
      </patternFill>
    </fill>
    <fill>
      <patternFill patternType="darkDown">
        <bgColor theme="1"/>
      </patternFill>
    </fill>
    <fill>
      <patternFill patternType="solid">
        <fgColor theme="1"/>
        <bgColor indexed="64"/>
      </patternFill>
    </fill>
    <fill>
      <patternFill patternType="solid">
        <fgColor theme="0" tint="-0.34998626667073579"/>
        <bgColor indexed="64"/>
      </patternFill>
    </fill>
    <fill>
      <patternFill patternType="solid">
        <fgColor rgb="FF92D050"/>
        <bgColor indexed="64"/>
      </patternFill>
    </fill>
    <fill>
      <patternFill patternType="solid">
        <fgColor theme="6" tint="0.79998168889431442"/>
        <bgColor indexed="64"/>
      </patternFill>
    </fill>
    <fill>
      <patternFill patternType="solid">
        <fgColor theme="1" tint="0.249977111117893"/>
        <bgColor indexed="64"/>
      </patternFill>
    </fill>
    <fill>
      <patternFill patternType="solid">
        <fgColor theme="4" tint="0.79998168889431442"/>
        <bgColor indexed="64"/>
      </patternFill>
    </fill>
  </fills>
  <borders count="68">
    <border>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thin">
        <color auto="1"/>
      </left>
      <right style="thin">
        <color auto="1"/>
      </right>
      <top style="thin">
        <color auto="1"/>
      </top>
      <bottom style="thin">
        <color auto="1"/>
      </bottom>
      <diagonal/>
    </border>
    <border>
      <left/>
      <right style="thin">
        <color auto="1"/>
      </right>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indexed="64"/>
      </left>
      <right style="thick">
        <color rgb="FF00FF99"/>
      </right>
      <top style="thin">
        <color indexed="64"/>
      </top>
      <bottom style="medium">
        <color indexed="64"/>
      </bottom>
      <diagonal/>
    </border>
    <border>
      <left style="thick">
        <color rgb="FF00FF99"/>
      </left>
      <right style="medium">
        <color rgb="FF00FF99"/>
      </right>
      <top style="thick">
        <color rgb="FF00FF99"/>
      </top>
      <bottom/>
      <diagonal/>
    </border>
    <border>
      <left style="thick">
        <color rgb="FF00FF99"/>
      </left>
      <right style="medium">
        <color rgb="FF00FF99"/>
      </right>
      <top style="thick">
        <color rgb="FF00FF99"/>
      </top>
      <bottom style="medium">
        <color rgb="FF00FF99"/>
      </bottom>
      <diagonal/>
    </border>
    <border>
      <left style="medium">
        <color rgb="FF00FF99"/>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style="thin">
        <color auto="1"/>
      </top>
      <bottom/>
      <diagonal/>
    </border>
    <border>
      <left/>
      <right style="thin">
        <color indexed="64"/>
      </right>
      <top style="thin">
        <color auto="1"/>
      </top>
      <bottom/>
      <diagonal/>
    </border>
    <border>
      <left/>
      <right style="medium">
        <color indexed="64"/>
      </right>
      <top style="thin">
        <color auto="1"/>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xf numFmtId="0" fontId="6" fillId="0" borderId="0"/>
    <xf numFmtId="0" fontId="10" fillId="0" borderId="0"/>
    <xf numFmtId="0" fontId="2" fillId="0" borderId="0"/>
    <xf numFmtId="44" fontId="2" fillId="0" borderId="0" applyFont="0" applyFill="0" applyBorder="0" applyAlignment="0" applyProtection="0"/>
    <xf numFmtId="0" fontId="2" fillId="0" borderId="0"/>
    <xf numFmtId="44" fontId="2" fillId="0" borderId="0" applyFont="0" applyFill="0" applyBorder="0" applyAlignment="0" applyProtection="0"/>
    <xf numFmtId="44" fontId="3" fillId="0" borderId="0" applyFont="0" applyFill="0" applyBorder="0" applyAlignment="0" applyProtection="0"/>
    <xf numFmtId="0" fontId="12" fillId="0" borderId="0"/>
    <xf numFmtId="44" fontId="12" fillId="0" borderId="0" applyFont="0" applyFill="0" applyBorder="0" applyAlignment="0" applyProtection="0"/>
    <xf numFmtId="44" fontId="16" fillId="0" borderId="0" applyFont="0" applyFill="0" applyBorder="0" applyAlignment="0" applyProtection="0"/>
    <xf numFmtId="9" fontId="16" fillId="0" borderId="0" applyFont="0" applyFill="0" applyBorder="0" applyAlignment="0" applyProtection="0"/>
    <xf numFmtId="0" fontId="6" fillId="0" borderId="0"/>
    <xf numFmtId="168" fontId="3" fillId="0" borderId="0"/>
    <xf numFmtId="43" fontId="17" fillId="0" borderId="0" applyFont="0" applyFill="0" applyBorder="0" applyAlignment="0" applyProtection="0"/>
    <xf numFmtId="0" fontId="1" fillId="0" borderId="0"/>
    <xf numFmtId="44" fontId="1" fillId="0" borderId="0" applyFont="0" applyFill="0" applyBorder="0" applyAlignment="0" applyProtection="0"/>
  </cellStyleXfs>
  <cellXfs count="640">
    <xf numFmtId="0" fontId="0" fillId="0" borderId="0" xfId="0"/>
    <xf numFmtId="0" fontId="6" fillId="0" borderId="0" xfId="0" applyFont="1"/>
    <xf numFmtId="0" fontId="6" fillId="0" borderId="0" xfId="0" applyFont="1" applyAlignment="1">
      <alignment horizontal="left" indent="6"/>
    </xf>
    <xf numFmtId="0" fontId="8" fillId="0" borderId="0" xfId="0" applyFont="1" applyAlignment="1">
      <alignment vertical="center"/>
    </xf>
    <xf numFmtId="0" fontId="8" fillId="0" borderId="0" xfId="0" applyFont="1" applyAlignment="1">
      <alignment horizontal="justify" vertical="center"/>
    </xf>
    <xf numFmtId="0" fontId="9" fillId="0" borderId="0" xfId="0" applyFont="1" applyAlignment="1">
      <alignment horizontal="justify" vertical="center"/>
    </xf>
    <xf numFmtId="0" fontId="8" fillId="0" borderId="0" xfId="0" applyFont="1"/>
    <xf numFmtId="0" fontId="14" fillId="0" borderId="0" xfId="0" applyFont="1" applyAlignment="1">
      <alignment wrapText="1"/>
    </xf>
    <xf numFmtId="0" fontId="14" fillId="0" borderId="0" xfId="0" applyFont="1"/>
    <xf numFmtId="0" fontId="19" fillId="0" borderId="0" xfId="0" applyFont="1" applyAlignment="1">
      <alignment vertical="center" wrapText="1"/>
    </xf>
    <xf numFmtId="0" fontId="20" fillId="0" borderId="0" xfId="0" applyFont="1" applyAlignment="1">
      <alignment vertical="center" wrapText="1"/>
    </xf>
    <xf numFmtId="0" fontId="14" fillId="0" borderId="0" xfId="0" applyFont="1" applyAlignment="1">
      <alignment horizontal="center"/>
    </xf>
    <xf numFmtId="0" fontId="18" fillId="0" borderId="0" xfId="0" applyFont="1"/>
    <xf numFmtId="0" fontId="20" fillId="0" borderId="40" xfId="0" applyFont="1" applyBorder="1" applyAlignment="1">
      <alignment vertical="center" wrapText="1"/>
    </xf>
    <xf numFmtId="0" fontId="21" fillId="0" borderId="0" xfId="0" applyFont="1" applyAlignment="1">
      <alignment vertical="center" wrapText="1"/>
    </xf>
    <xf numFmtId="0" fontId="15" fillId="0" borderId="0" xfId="0" applyFont="1"/>
    <xf numFmtId="0" fontId="15" fillId="0" borderId="0" xfId="0" applyFont="1" applyAlignment="1">
      <alignment horizontal="center"/>
    </xf>
    <xf numFmtId="167" fontId="15" fillId="0" borderId="0" xfId="0" applyNumberFormat="1" applyFont="1" applyAlignment="1">
      <alignment horizontal="center"/>
    </xf>
    <xf numFmtId="0" fontId="13" fillId="3" borderId="0" xfId="0" applyFont="1" applyFill="1"/>
    <xf numFmtId="0" fontId="0" fillId="3" borderId="0" xfId="0" applyFill="1" applyAlignment="1">
      <alignment horizontal="center"/>
    </xf>
    <xf numFmtId="0" fontId="0" fillId="0" borderId="0" xfId="0" applyAlignment="1">
      <alignment horizontal="center"/>
    </xf>
    <xf numFmtId="167" fontId="0" fillId="0" borderId="0" xfId="0" applyNumberFormat="1" applyAlignment="1">
      <alignment horizontal="center"/>
    </xf>
    <xf numFmtId="164" fontId="23" fillId="0" borderId="0" xfId="0" applyNumberFormat="1" applyFont="1" applyFill="1" applyBorder="1" applyAlignment="1"/>
    <xf numFmtId="44" fontId="23" fillId="0" borderId="0" xfId="10" applyFont="1" applyFill="1" applyBorder="1" applyAlignment="1"/>
    <xf numFmtId="44" fontId="9" fillId="0" borderId="0" xfId="10" applyFont="1" applyFill="1" applyAlignment="1"/>
    <xf numFmtId="164" fontId="9" fillId="0" borderId="0" xfId="0" applyNumberFormat="1" applyFont="1" applyFill="1" applyAlignment="1"/>
    <xf numFmtId="44" fontId="6" fillId="0" borderId="0" xfId="10" applyFont="1" applyFill="1"/>
    <xf numFmtId="164" fontId="6" fillId="0" borderId="0" xfId="0" applyNumberFormat="1" applyFont="1" applyFill="1"/>
    <xf numFmtId="164" fontId="24" fillId="0" borderId="0" xfId="0" applyNumberFormat="1" applyFont="1" applyFill="1" applyBorder="1" applyAlignment="1">
      <alignment horizontal="center"/>
    </xf>
    <xf numFmtId="44" fontId="24" fillId="0" borderId="0" xfId="10" applyFont="1" applyFill="1" applyBorder="1" applyAlignment="1">
      <alignment horizontal="center"/>
    </xf>
    <xf numFmtId="164" fontId="6" fillId="0" borderId="0" xfId="0" applyNumberFormat="1" applyFont="1"/>
    <xf numFmtId="164" fontId="28" fillId="0" borderId="2" xfId="0" applyNumberFormat="1" applyFont="1" applyFill="1" applyBorder="1" applyAlignment="1">
      <alignment horizontal="right"/>
    </xf>
    <xf numFmtId="44" fontId="30" fillId="0" borderId="3" xfId="10" applyFont="1" applyFill="1" applyBorder="1" applyAlignment="1">
      <alignment horizontal="right"/>
    </xf>
    <xf numFmtId="164" fontId="29" fillId="0" borderId="1" xfId="0" applyNumberFormat="1" applyFont="1" applyBorder="1" applyAlignment="1">
      <alignment horizontal="center"/>
    </xf>
    <xf numFmtId="164" fontId="29" fillId="15" borderId="1" xfId="0" applyNumberFormat="1" applyFont="1" applyFill="1" applyBorder="1" applyAlignment="1">
      <alignment horizontal="center" wrapText="1"/>
    </xf>
    <xf numFmtId="44" fontId="29" fillId="15" borderId="1" xfId="10" applyFont="1" applyFill="1" applyBorder="1" applyAlignment="1">
      <alignment horizontal="center" wrapText="1"/>
    </xf>
    <xf numFmtId="44" fontId="29" fillId="0" borderId="3" xfId="10" applyFont="1" applyBorder="1" applyAlignment="1">
      <alignment horizontal="center" wrapText="1"/>
    </xf>
    <xf numFmtId="44" fontId="29" fillId="0" borderId="3" xfId="10" applyFont="1" applyFill="1" applyBorder="1" applyAlignment="1">
      <alignment horizontal="center"/>
    </xf>
    <xf numFmtId="0" fontId="6" fillId="0" borderId="0" xfId="0" applyFont="1" applyAlignment="1">
      <alignment horizontal="center"/>
    </xf>
    <xf numFmtId="164" fontId="26" fillId="11" borderId="2" xfId="0" applyNumberFormat="1" applyFont="1" applyFill="1" applyBorder="1" applyAlignment="1">
      <alignment horizontal="right"/>
    </xf>
    <xf numFmtId="10" fontId="32" fillId="15" borderId="1" xfId="11" applyNumberFormat="1" applyFont="1" applyFill="1" applyBorder="1" applyAlignment="1">
      <alignment horizontal="right"/>
    </xf>
    <xf numFmtId="44" fontId="32" fillId="15" borderId="1" xfId="10" applyFont="1" applyFill="1" applyBorder="1" applyAlignment="1">
      <alignment horizontal="right"/>
    </xf>
    <xf numFmtId="44" fontId="26" fillId="11" borderId="3" xfId="10" applyFont="1" applyFill="1" applyBorder="1" applyAlignment="1">
      <alignment horizontal="right"/>
    </xf>
    <xf numFmtId="10" fontId="26" fillId="15" borderId="1" xfId="11" applyNumberFormat="1" applyFont="1" applyFill="1" applyBorder="1" applyAlignment="1">
      <alignment horizontal="right"/>
    </xf>
    <xf numFmtId="44" fontId="26" fillId="15" borderId="1" xfId="10" applyFont="1" applyFill="1" applyBorder="1" applyAlignment="1">
      <alignment horizontal="right"/>
    </xf>
    <xf numFmtId="164" fontId="26" fillId="11" borderId="15" xfId="0" applyNumberFormat="1" applyFont="1" applyFill="1" applyBorder="1" applyAlignment="1">
      <alignment horizontal="right"/>
    </xf>
    <xf numFmtId="10" fontId="26" fillId="15" borderId="15" xfId="11" applyNumberFormat="1" applyFont="1" applyFill="1" applyBorder="1" applyAlignment="1">
      <alignment horizontal="right"/>
    </xf>
    <xf numFmtId="44" fontId="26" fillId="15" borderId="15" xfId="10" applyFont="1" applyFill="1" applyBorder="1" applyAlignment="1">
      <alignment horizontal="right"/>
    </xf>
    <xf numFmtId="44" fontId="26" fillId="0" borderId="3" xfId="10" applyFont="1" applyFill="1" applyBorder="1" applyAlignment="1">
      <alignment horizontal="right"/>
    </xf>
    <xf numFmtId="164" fontId="26" fillId="6" borderId="1" xfId="0" applyNumberFormat="1" applyFont="1" applyFill="1" applyBorder="1"/>
    <xf numFmtId="44" fontId="26" fillId="6" borderId="1" xfId="10" applyFont="1" applyFill="1" applyBorder="1" applyAlignment="1">
      <alignment horizontal="right"/>
    </xf>
    <xf numFmtId="10" fontId="26" fillId="6" borderId="1" xfId="0" applyNumberFormat="1" applyFont="1" applyFill="1" applyBorder="1" applyAlignment="1">
      <alignment horizontal="right"/>
    </xf>
    <xf numFmtId="44" fontId="26" fillId="6" borderId="3" xfId="10" applyFont="1" applyFill="1" applyBorder="1" applyAlignment="1">
      <alignment horizontal="right"/>
    </xf>
    <xf numFmtId="164" fontId="26" fillId="6" borderId="15" xfId="0" applyNumberFormat="1" applyFont="1" applyFill="1" applyBorder="1" applyAlignment="1">
      <alignment horizontal="right"/>
    </xf>
    <xf numFmtId="44" fontId="26" fillId="6" borderId="15" xfId="10" applyFont="1" applyFill="1" applyBorder="1" applyAlignment="1">
      <alignment horizontal="right"/>
    </xf>
    <xf numFmtId="10" fontId="26" fillId="6" borderId="15" xfId="0" applyNumberFormat="1" applyFont="1" applyFill="1" applyBorder="1" applyAlignment="1">
      <alignment horizontal="right"/>
    </xf>
    <xf numFmtId="164" fontId="26" fillId="0" borderId="2" xfId="0" applyNumberFormat="1" applyFont="1" applyFill="1" applyBorder="1" applyAlignment="1">
      <alignment horizontal="right"/>
    </xf>
    <xf numFmtId="44" fontId="27" fillId="0" borderId="3" xfId="10" applyFont="1" applyBorder="1" applyAlignment="1">
      <alignment horizontal="center"/>
    </xf>
    <xf numFmtId="164" fontId="33" fillId="0" borderId="1" xfId="0" applyNumberFormat="1" applyFont="1" applyBorder="1" applyAlignment="1">
      <alignment horizontal="center"/>
    </xf>
    <xf numFmtId="44" fontId="26" fillId="0" borderId="3" xfId="10" applyFont="1" applyBorder="1" applyAlignment="1">
      <alignment horizontal="left"/>
    </xf>
    <xf numFmtId="44" fontId="26" fillId="0" borderId="3" xfId="10" applyFont="1" applyBorder="1" applyAlignment="1">
      <alignment horizontal="right"/>
    </xf>
    <xf numFmtId="164" fontId="32" fillId="11" borderId="1" xfId="0" applyNumberFormat="1" applyFont="1" applyFill="1" applyBorder="1" applyAlignment="1">
      <alignment horizontal="left"/>
    </xf>
    <xf numFmtId="44" fontId="26" fillId="11" borderId="3" xfId="10" applyFont="1" applyFill="1" applyBorder="1" applyAlignment="1">
      <alignment horizontal="left"/>
    </xf>
    <xf numFmtId="44" fontId="26" fillId="0" borderId="3" xfId="10" applyFont="1" applyFill="1" applyBorder="1" applyAlignment="1">
      <alignment horizontal="left"/>
    </xf>
    <xf numFmtId="164" fontId="26" fillId="0" borderId="1" xfId="0" applyNumberFormat="1" applyFont="1" applyFill="1" applyBorder="1"/>
    <xf numFmtId="9" fontId="32" fillId="15" borderId="1" xfId="11" applyFont="1" applyFill="1" applyBorder="1" applyAlignment="1">
      <alignment horizontal="right"/>
    </xf>
    <xf numFmtId="164" fontId="32" fillId="15" borderId="1" xfId="0" applyNumberFormat="1" applyFont="1" applyFill="1" applyBorder="1" applyAlignment="1">
      <alignment horizontal="right"/>
    </xf>
    <xf numFmtId="164" fontId="32" fillId="15" borderId="15" xfId="0" applyNumberFormat="1" applyFont="1" applyFill="1" applyBorder="1" applyAlignment="1">
      <alignment horizontal="right"/>
    </xf>
    <xf numFmtId="44" fontId="26" fillId="15" borderId="3" xfId="10" applyFont="1" applyFill="1" applyBorder="1" applyAlignment="1">
      <alignment horizontal="right"/>
    </xf>
    <xf numFmtId="164" fontId="35" fillId="0" borderId="1" xfId="0" applyNumberFormat="1" applyFont="1" applyFill="1" applyBorder="1" applyAlignment="1">
      <alignment horizontal="center"/>
    </xf>
    <xf numFmtId="164" fontId="26" fillId="0" borderId="15" xfId="0" applyNumberFormat="1" applyFont="1" applyBorder="1" applyAlignment="1">
      <alignment horizontal="right"/>
    </xf>
    <xf numFmtId="164" fontId="26" fillId="0" borderId="1" xfId="0" applyNumberFormat="1" applyFont="1" applyBorder="1" applyAlignment="1">
      <alignment horizontal="right"/>
    </xf>
    <xf numFmtId="9" fontId="26" fillId="0" borderId="1" xfId="11" applyFont="1" applyBorder="1" applyAlignment="1">
      <alignment horizontal="right"/>
    </xf>
    <xf numFmtId="164" fontId="26" fillId="0" borderId="2" xfId="0" applyNumberFormat="1" applyFont="1" applyBorder="1" applyAlignment="1">
      <alignment horizontal="right"/>
    </xf>
    <xf numFmtId="164" fontId="26" fillId="0" borderId="1" xfId="0" applyNumberFormat="1" applyFont="1" applyFill="1" applyBorder="1" applyAlignment="1"/>
    <xf numFmtId="164" fontId="26" fillId="0" borderId="14" xfId="0" applyNumberFormat="1" applyFont="1" applyFill="1" applyBorder="1" applyAlignment="1"/>
    <xf numFmtId="9" fontId="26" fillId="0" borderId="1" xfId="11" applyFont="1" applyFill="1" applyBorder="1" applyAlignment="1"/>
    <xf numFmtId="44" fontId="26" fillId="0" borderId="3" xfId="10" applyFont="1" applyFill="1" applyBorder="1" applyAlignment="1"/>
    <xf numFmtId="164" fontId="26" fillId="0" borderId="15" xfId="0" applyNumberFormat="1" applyFont="1" applyFill="1" applyBorder="1" applyAlignment="1"/>
    <xf numFmtId="44" fontId="26" fillId="11" borderId="3" xfId="10" applyFont="1" applyFill="1" applyBorder="1" applyAlignment="1"/>
    <xf numFmtId="0" fontId="6" fillId="0" borderId="0" xfId="0" applyFont="1" applyAlignment="1"/>
    <xf numFmtId="164" fontId="32" fillId="0" borderId="1" xfId="0" applyNumberFormat="1" applyFont="1" applyBorder="1"/>
    <xf numFmtId="164" fontId="27" fillId="13" borderId="1" xfId="0" applyNumberFormat="1" applyFont="1" applyFill="1" applyBorder="1"/>
    <xf numFmtId="44" fontId="26" fillId="13" borderId="3" xfId="10" applyFont="1" applyFill="1" applyBorder="1" applyAlignment="1">
      <alignment horizontal="left"/>
    </xf>
    <xf numFmtId="44" fontId="26" fillId="13" borderId="1" xfId="10" applyFont="1" applyFill="1" applyBorder="1" applyAlignment="1">
      <alignment horizontal="right"/>
    </xf>
    <xf numFmtId="44" fontId="26" fillId="13" borderId="2" xfId="10" applyFont="1" applyFill="1" applyBorder="1" applyAlignment="1">
      <alignment horizontal="right"/>
    </xf>
    <xf numFmtId="44" fontId="26" fillId="13" borderId="3" xfId="10" applyFont="1" applyFill="1" applyBorder="1" applyAlignment="1">
      <alignment horizontal="right"/>
    </xf>
    <xf numFmtId="164" fontId="32" fillId="15" borderId="1" xfId="10" applyNumberFormat="1" applyFont="1" applyFill="1" applyBorder="1" applyAlignment="1">
      <alignment horizontal="right"/>
    </xf>
    <xf numFmtId="44" fontId="26" fillId="15" borderId="3" xfId="10" applyFont="1" applyFill="1" applyBorder="1" applyAlignment="1">
      <alignment horizontal="left"/>
    </xf>
    <xf numFmtId="164" fontId="32" fillId="15" borderId="15" xfId="10" applyNumberFormat="1" applyFont="1" applyFill="1" applyBorder="1" applyAlignment="1">
      <alignment horizontal="right"/>
    </xf>
    <xf numFmtId="164" fontId="27" fillId="0" borderId="1" xfId="0" applyNumberFormat="1" applyFont="1" applyFill="1" applyBorder="1"/>
    <xf numFmtId="164" fontId="26" fillId="14" borderId="1" xfId="10" applyNumberFormat="1" applyFont="1" applyFill="1" applyBorder="1" applyAlignment="1">
      <alignment horizontal="right"/>
    </xf>
    <xf numFmtId="9" fontId="26" fillId="14" borderId="1" xfId="11" applyFont="1" applyFill="1" applyBorder="1" applyAlignment="1">
      <alignment horizontal="right"/>
    </xf>
    <xf numFmtId="44" fontId="26" fillId="14" borderId="3" xfId="10" applyFont="1" applyFill="1" applyBorder="1" applyAlignment="1">
      <alignment horizontal="right"/>
    </xf>
    <xf numFmtId="164" fontId="26" fillId="14" borderId="15" xfId="10" applyNumberFormat="1" applyFont="1" applyFill="1" applyBorder="1" applyAlignment="1">
      <alignment horizontal="right"/>
    </xf>
    <xf numFmtId="164" fontId="27" fillId="0" borderId="8" xfId="0" applyNumberFormat="1" applyFont="1" applyBorder="1"/>
    <xf numFmtId="164" fontId="32" fillId="17" borderId="1" xfId="0" applyNumberFormat="1" applyFont="1" applyFill="1" applyBorder="1" applyAlignment="1">
      <alignment horizontal="right"/>
    </xf>
    <xf numFmtId="9" fontId="32" fillId="17" borderId="1" xfId="11" applyFont="1" applyFill="1" applyBorder="1" applyAlignment="1">
      <alignment horizontal="right"/>
    </xf>
    <xf numFmtId="44" fontId="26" fillId="0" borderId="44" xfId="10" applyFont="1" applyFill="1" applyBorder="1" applyAlignment="1">
      <alignment horizontal="left"/>
    </xf>
    <xf numFmtId="44" fontId="26" fillId="0" borderId="44" xfId="10" applyFont="1" applyFill="1" applyBorder="1" applyAlignment="1">
      <alignment horizontal="right"/>
    </xf>
    <xf numFmtId="44" fontId="6" fillId="0" borderId="0" xfId="10" applyFont="1"/>
    <xf numFmtId="164" fontId="27" fillId="0" borderId="24" xfId="0" applyNumberFormat="1" applyFont="1" applyFill="1" applyBorder="1"/>
    <xf numFmtId="44" fontId="6" fillId="0" borderId="0" xfId="10" applyFont="1" applyAlignment="1">
      <alignment horizontal="right"/>
    </xf>
    <xf numFmtId="164" fontId="6" fillId="11" borderId="0" xfId="0" applyNumberFormat="1" applyFont="1" applyFill="1"/>
    <xf numFmtId="44" fontId="6" fillId="11" borderId="0" xfId="10" applyFont="1" applyFill="1"/>
    <xf numFmtId="164" fontId="6" fillId="0" borderId="0" xfId="0" applyNumberFormat="1" applyFont="1" applyAlignment="1">
      <alignment wrapText="1"/>
    </xf>
    <xf numFmtId="44" fontId="6" fillId="0" borderId="0" xfId="10" applyFont="1" applyAlignment="1">
      <alignment wrapText="1"/>
    </xf>
    <xf numFmtId="164" fontId="37" fillId="0" borderId="0" xfId="0" applyNumberFormat="1" applyFont="1" applyFill="1"/>
    <xf numFmtId="44" fontId="37" fillId="0" borderId="0" xfId="10" applyFont="1" applyFill="1"/>
    <xf numFmtId="0" fontId="9" fillId="0" borderId="1" xfId="1" applyFont="1" applyBorder="1" applyAlignment="1">
      <alignment horizontal="center" vertical="center" wrapText="1"/>
    </xf>
    <xf numFmtId="0" fontId="8" fillId="0" borderId="1" xfId="1" applyFont="1" applyBorder="1" applyAlignment="1">
      <alignment horizontal="center"/>
    </xf>
    <xf numFmtId="0" fontId="8" fillId="0" borderId="1" xfId="1" applyFont="1" applyBorder="1" applyAlignment="1">
      <alignment horizontal="center" wrapText="1"/>
    </xf>
    <xf numFmtId="0" fontId="8" fillId="0" borderId="0" xfId="1" applyFont="1" applyAlignment="1">
      <alignment horizontal="center"/>
    </xf>
    <xf numFmtId="0" fontId="8" fillId="0" borderId="0" xfId="1" applyFont="1"/>
    <xf numFmtId="0" fontId="8" fillId="0" borderId="0" xfId="1" applyFont="1" applyAlignment="1">
      <alignment horizontal="right"/>
    </xf>
    <xf numFmtId="0" fontId="9" fillId="0" borderId="0" xfId="1" applyFont="1" applyAlignment="1">
      <alignment horizontal="right"/>
    </xf>
    <xf numFmtId="8" fontId="9" fillId="9" borderId="8" xfId="1" applyNumberFormat="1" applyFont="1" applyFill="1" applyBorder="1" applyAlignment="1">
      <alignment horizontal="right"/>
    </xf>
    <xf numFmtId="0" fontId="25" fillId="0" borderId="0" xfId="0" applyFont="1" applyAlignment="1">
      <alignment vertical="top"/>
    </xf>
    <xf numFmtId="0" fontId="8" fillId="0" borderId="0" xfId="0" applyFont="1" applyAlignment="1">
      <alignment wrapText="1"/>
    </xf>
    <xf numFmtId="0" fontId="45" fillId="2" borderId="0" xfId="0" applyFont="1" applyFill="1" applyAlignment="1"/>
    <xf numFmtId="0" fontId="8" fillId="2" borderId="0" xfId="0" applyFont="1" applyFill="1"/>
    <xf numFmtId="0" fontId="29" fillId="4" borderId="0" xfId="0" applyFont="1" applyFill="1"/>
    <xf numFmtId="0" fontId="6" fillId="2" borderId="0" xfId="0" applyFont="1" applyFill="1"/>
    <xf numFmtId="0" fontId="46" fillId="0" borderId="0" xfId="0" applyFont="1"/>
    <xf numFmtId="0" fontId="43" fillId="0" borderId="0" xfId="0" applyFont="1" applyBorder="1" applyAlignment="1">
      <alignment vertical="top" wrapText="1"/>
    </xf>
    <xf numFmtId="0" fontId="42" fillId="0" borderId="0" xfId="0" applyFont="1" applyBorder="1" applyAlignment="1">
      <alignment horizontal="right" vertical="top" wrapText="1"/>
    </xf>
    <xf numFmtId="0" fontId="6" fillId="0" borderId="0" xfId="0" applyFont="1" applyBorder="1"/>
    <xf numFmtId="0" fontId="25" fillId="0" borderId="0" xfId="0" applyFont="1" applyAlignment="1">
      <alignment horizontal="left" vertical="top"/>
    </xf>
    <xf numFmtId="0" fontId="6" fillId="0" borderId="0" xfId="0" applyFont="1" applyAlignment="1">
      <alignment wrapText="1"/>
    </xf>
    <xf numFmtId="0" fontId="38" fillId="4" borderId="0" xfId="0" applyFont="1" applyFill="1"/>
    <xf numFmtId="0" fontId="34" fillId="4" borderId="0" xfId="0" applyFont="1" applyFill="1"/>
    <xf numFmtId="0" fontId="40" fillId="4" borderId="0" xfId="0" applyFont="1" applyFill="1"/>
    <xf numFmtId="0" fontId="8" fillId="4" borderId="0" xfId="0" applyFont="1" applyFill="1"/>
    <xf numFmtId="0" fontId="6" fillId="4" borderId="0" xfId="0" applyFont="1" applyFill="1"/>
    <xf numFmtId="0" fontId="6" fillId="0" borderId="0" xfId="2" applyFont="1"/>
    <xf numFmtId="0" fontId="8" fillId="0" borderId="0" xfId="2" applyFont="1"/>
    <xf numFmtId="0" fontId="22" fillId="0" borderId="0" xfId="2" applyFont="1"/>
    <xf numFmtId="164" fontId="22" fillId="9" borderId="11" xfId="2" quotePrefix="1" applyNumberFormat="1" applyFont="1" applyFill="1" applyBorder="1" applyAlignment="1">
      <alignment horizontal="center" wrapText="1"/>
    </xf>
    <xf numFmtId="164" fontId="22" fillId="0" borderId="13" xfId="2" quotePrefix="1" applyNumberFormat="1" applyFont="1" applyBorder="1" applyAlignment="1">
      <alignment horizontal="center" wrapText="1"/>
    </xf>
    <xf numFmtId="164" fontId="22" fillId="9" borderId="10" xfId="2" quotePrefix="1" applyNumberFormat="1" applyFont="1" applyFill="1" applyBorder="1" applyAlignment="1">
      <alignment horizontal="center" wrapText="1"/>
    </xf>
    <xf numFmtId="164" fontId="22" fillId="9" borderId="12" xfId="2" quotePrefix="1" applyNumberFormat="1" applyFont="1" applyFill="1" applyBorder="1" applyAlignment="1">
      <alignment horizontal="center" wrapText="1"/>
    </xf>
    <xf numFmtId="164" fontId="22" fillId="9" borderId="18" xfId="2" applyNumberFormat="1" applyFont="1" applyFill="1" applyBorder="1" applyAlignment="1">
      <alignment horizontal="center" wrapText="1"/>
    </xf>
    <xf numFmtId="164" fontId="22" fillId="5" borderId="19" xfId="2" quotePrefix="1" applyNumberFormat="1" applyFont="1" applyFill="1" applyBorder="1" applyAlignment="1">
      <alignment horizontal="center" wrapText="1"/>
    </xf>
    <xf numFmtId="0" fontId="20" fillId="0" borderId="0" xfId="2" applyFont="1"/>
    <xf numFmtId="49" fontId="20" fillId="3" borderId="5" xfId="2" applyNumberFormat="1" applyFont="1" applyFill="1" applyBorder="1" applyAlignment="1" applyProtection="1">
      <alignment horizontal="left" vertical="center" wrapText="1"/>
      <protection locked="0"/>
    </xf>
    <xf numFmtId="38" fontId="20" fillId="3" borderId="5" xfId="2" applyNumberFormat="1" applyFont="1" applyFill="1" applyBorder="1" applyAlignment="1" applyProtection="1">
      <alignment horizontal="center"/>
      <protection locked="0"/>
    </xf>
    <xf numFmtId="38" fontId="20" fillId="8" borderId="5" xfId="2" applyNumberFormat="1" applyFont="1" applyFill="1" applyBorder="1" applyAlignment="1">
      <alignment horizontal="center"/>
    </xf>
    <xf numFmtId="164" fontId="20" fillId="3" borderId="4" xfId="2" applyNumberFormat="1" applyFont="1" applyFill="1" applyBorder="1" applyAlignment="1" applyProtection="1">
      <alignment horizontal="center"/>
      <protection locked="0"/>
    </xf>
    <xf numFmtId="44" fontId="22" fillId="8" borderId="5" xfId="7" applyFont="1" applyFill="1" applyBorder="1" applyAlignment="1" applyProtection="1">
      <alignment horizontal="center"/>
    </xf>
    <xf numFmtId="164" fontId="47" fillId="8" borderId="5" xfId="2" applyNumberFormat="1" applyFont="1" applyFill="1" applyBorder="1" applyAlignment="1">
      <alignment horizontal="center"/>
    </xf>
    <xf numFmtId="165" fontId="20" fillId="3" borderId="4" xfId="2" applyNumberFormat="1" applyFont="1" applyFill="1" applyBorder="1" applyAlignment="1" applyProtection="1">
      <alignment horizontal="center"/>
      <protection locked="0"/>
    </xf>
    <xf numFmtId="164" fontId="20" fillId="3" borderId="4" xfId="2" applyNumberFormat="1" applyFont="1" applyFill="1" applyBorder="1" applyAlignment="1">
      <alignment horizontal="center"/>
    </xf>
    <xf numFmtId="164" fontId="20" fillId="3" borderId="20" xfId="7" applyNumberFormat="1" applyFont="1" applyFill="1" applyBorder="1" applyAlignment="1" applyProtection="1">
      <alignment horizontal="center"/>
    </xf>
    <xf numFmtId="42" fontId="22" fillId="5" borderId="21" xfId="7" applyNumberFormat="1" applyFont="1" applyFill="1" applyBorder="1" applyAlignment="1" applyProtection="1">
      <alignment horizontal="center"/>
    </xf>
    <xf numFmtId="49" fontId="20" fillId="7" borderId="5" xfId="2" applyNumberFormat="1" applyFont="1" applyFill="1" applyBorder="1" applyAlignment="1" applyProtection="1">
      <alignment horizontal="left" vertical="center" wrapText="1"/>
      <protection locked="0"/>
    </xf>
    <xf numFmtId="38" fontId="20" fillId="7" borderId="5" xfId="2" applyNumberFormat="1" applyFont="1" applyFill="1" applyBorder="1" applyAlignment="1" applyProtection="1">
      <alignment horizontal="center"/>
      <protection locked="0"/>
    </xf>
    <xf numFmtId="38" fontId="20" fillId="7" borderId="5" xfId="2" applyNumberFormat="1" applyFont="1" applyFill="1" applyBorder="1" applyAlignment="1">
      <alignment horizontal="center"/>
    </xf>
    <xf numFmtId="164" fontId="20" fillId="7" borderId="4" xfId="2" applyNumberFormat="1" applyFont="1" applyFill="1" applyBorder="1" applyAlignment="1" applyProtection="1">
      <alignment horizontal="center"/>
      <protection locked="0"/>
    </xf>
    <xf numFmtId="44" fontId="22" fillId="7" borderId="5" xfId="7" applyFont="1" applyFill="1" applyBorder="1" applyAlignment="1" applyProtection="1">
      <alignment horizontal="center"/>
    </xf>
    <xf numFmtId="165" fontId="20" fillId="7" borderId="4" xfId="2" applyNumberFormat="1" applyFont="1" applyFill="1" applyBorder="1" applyAlignment="1" applyProtection="1">
      <alignment horizontal="center"/>
      <protection locked="0"/>
    </xf>
    <xf numFmtId="164" fontId="20" fillId="7" borderId="4" xfId="2" applyNumberFormat="1" applyFont="1" applyFill="1" applyBorder="1" applyAlignment="1">
      <alignment horizontal="center"/>
    </xf>
    <xf numFmtId="164" fontId="20" fillId="7" borderId="20" xfId="7" applyNumberFormat="1" applyFont="1" applyFill="1" applyBorder="1" applyAlignment="1" applyProtection="1">
      <alignment horizontal="center"/>
    </xf>
    <xf numFmtId="42" fontId="22" fillId="7" borderId="21" xfId="7" applyNumberFormat="1" applyFont="1" applyFill="1" applyBorder="1" applyAlignment="1" applyProtection="1">
      <alignment horizontal="center"/>
    </xf>
    <xf numFmtId="164" fontId="47" fillId="7" borderId="5" xfId="2" applyNumberFormat="1" applyFont="1" applyFill="1" applyBorder="1" applyAlignment="1">
      <alignment horizontal="center"/>
    </xf>
    <xf numFmtId="164" fontId="22" fillId="6" borderId="22" xfId="2" quotePrefix="1" applyNumberFormat="1" applyFont="1" applyFill="1" applyBorder="1" applyAlignment="1">
      <alignment horizontal="center"/>
    </xf>
    <xf numFmtId="164" fontId="20" fillId="6" borderId="22" xfId="2" applyNumberFormat="1" applyFont="1" applyFill="1" applyBorder="1" applyAlignment="1">
      <alignment horizontal="center"/>
    </xf>
    <xf numFmtId="38" fontId="20" fillId="6" borderId="22" xfId="2" applyNumberFormat="1" applyFont="1" applyFill="1" applyBorder="1" applyAlignment="1">
      <alignment horizontal="center"/>
    </xf>
    <xf numFmtId="38" fontId="20" fillId="6" borderId="16" xfId="2" applyNumberFormat="1" applyFont="1" applyFill="1" applyBorder="1" applyAlignment="1">
      <alignment horizontal="center"/>
    </xf>
    <xf numFmtId="164" fontId="20" fillId="6" borderId="25" xfId="2" applyNumberFormat="1" applyFont="1" applyFill="1" applyBorder="1" applyAlignment="1">
      <alignment horizontal="center"/>
    </xf>
    <xf numFmtId="164" fontId="22" fillId="6" borderId="26" xfId="2" applyNumberFormat="1" applyFont="1" applyFill="1" applyBorder="1" applyAlignment="1">
      <alignment horizontal="center"/>
    </xf>
    <xf numFmtId="164" fontId="22" fillId="6" borderId="16" xfId="2" applyNumberFormat="1" applyFont="1" applyFill="1" applyBorder="1" applyAlignment="1">
      <alignment horizontal="center"/>
    </xf>
    <xf numFmtId="164" fontId="22" fillId="6" borderId="25" xfId="2" applyNumberFormat="1" applyFont="1" applyFill="1" applyBorder="1" applyAlignment="1">
      <alignment horizontal="center"/>
    </xf>
    <xf numFmtId="42" fontId="22" fillId="6" borderId="23" xfId="7" applyNumberFormat="1" applyFont="1" applyFill="1" applyBorder="1" applyAlignment="1" applyProtection="1">
      <alignment horizontal="center"/>
    </xf>
    <xf numFmtId="0" fontId="42" fillId="0" borderId="39" xfId="0" applyFont="1" applyBorder="1" applyAlignment="1">
      <alignment horizontal="center" vertical="center" wrapText="1"/>
    </xf>
    <xf numFmtId="0" fontId="42" fillId="0" borderId="39" xfId="0" applyFont="1" applyBorder="1" applyAlignment="1">
      <alignment horizontal="left" vertical="top" wrapText="1"/>
    </xf>
    <xf numFmtId="0" fontId="43" fillId="0" borderId="39" xfId="0" applyFont="1" applyBorder="1" applyAlignment="1">
      <alignment horizontal="center" vertical="top" wrapText="1"/>
    </xf>
    <xf numFmtId="165" fontId="43" fillId="0" borderId="39" xfId="0" applyNumberFormat="1" applyFont="1" applyBorder="1" applyAlignment="1">
      <alignment horizontal="right" vertical="top" wrapText="1"/>
    </xf>
    <xf numFmtId="165" fontId="43" fillId="0" borderId="39" xfId="0" applyNumberFormat="1" applyFont="1" applyBorder="1" applyAlignment="1">
      <alignment vertical="top" wrapText="1"/>
    </xf>
    <xf numFmtId="0" fontId="43" fillId="0" borderId="39" xfId="0" applyFont="1" applyBorder="1" applyAlignment="1">
      <alignment horizontal="left" vertical="top" wrapText="1"/>
    </xf>
    <xf numFmtId="0" fontId="42" fillId="0" borderId="0" xfId="0" applyFont="1" applyAlignment="1">
      <alignment horizontal="left" vertical="top" wrapText="1" indent="4"/>
    </xf>
    <xf numFmtId="0" fontId="9" fillId="0" borderId="0" xfId="0" applyFont="1" applyAlignment="1">
      <alignment horizontal="right"/>
    </xf>
    <xf numFmtId="6" fontId="42" fillId="3" borderId="39" xfId="0" applyNumberFormat="1" applyFont="1" applyFill="1" applyBorder="1" applyAlignment="1">
      <alignment vertical="top" wrapText="1"/>
    </xf>
    <xf numFmtId="0" fontId="43" fillId="0" borderId="0" xfId="0" applyFont="1" applyAlignment="1">
      <alignment vertical="top" wrapText="1"/>
    </xf>
    <xf numFmtId="0" fontId="6" fillId="0" borderId="0" xfId="0" applyFont="1" applyAlignment="1">
      <alignment horizontal="left" vertical="top"/>
    </xf>
    <xf numFmtId="0" fontId="38" fillId="11" borderId="0" xfId="0" applyFont="1" applyFill="1" applyAlignment="1">
      <alignment horizontal="left"/>
    </xf>
    <xf numFmtId="0" fontId="8" fillId="11" borderId="0" xfId="12" applyFont="1" applyFill="1"/>
    <xf numFmtId="0" fontId="40" fillId="11" borderId="0" xfId="12" applyFont="1" applyFill="1"/>
    <xf numFmtId="0" fontId="29" fillId="11" borderId="0" xfId="12" applyFont="1" applyFill="1"/>
    <xf numFmtId="0" fontId="9" fillId="11" borderId="0" xfId="0" applyFont="1" applyFill="1"/>
    <xf numFmtId="0" fontId="9" fillId="11" borderId="0" xfId="0" applyFont="1" applyFill="1" applyAlignment="1">
      <alignment horizontal="center"/>
    </xf>
    <xf numFmtId="0" fontId="25" fillId="11" borderId="32" xfId="0" applyFont="1" applyFill="1" applyBorder="1" applyAlignment="1">
      <alignment vertical="top"/>
    </xf>
    <xf numFmtId="0" fontId="8" fillId="11" borderId="35" xfId="0" applyFont="1" applyFill="1" applyBorder="1"/>
    <xf numFmtId="0" fontId="8" fillId="11" borderId="0" xfId="0" applyFont="1" applyFill="1"/>
    <xf numFmtId="0" fontId="8" fillId="11" borderId="36" xfId="0" applyFont="1" applyFill="1" applyBorder="1"/>
    <xf numFmtId="0" fontId="25" fillId="11" borderId="35" xfId="0" applyFont="1" applyFill="1" applyBorder="1" applyAlignment="1">
      <alignment vertical="top"/>
    </xf>
    <xf numFmtId="0" fontId="25" fillId="11" borderId="35" xfId="0" applyFont="1" applyFill="1" applyBorder="1"/>
    <xf numFmtId="0" fontId="25" fillId="11" borderId="37" xfId="0" applyFont="1" applyFill="1" applyBorder="1" applyAlignment="1">
      <alignment vertical="top"/>
    </xf>
    <xf numFmtId="0" fontId="45" fillId="11" borderId="0" xfId="0" applyFont="1" applyFill="1"/>
    <xf numFmtId="0" fontId="40" fillId="11" borderId="0" xfId="0" applyFont="1" applyFill="1"/>
    <xf numFmtId="0" fontId="26" fillId="11" borderId="0" xfId="0" applyFont="1" applyFill="1" applyAlignment="1">
      <alignment horizontal="center"/>
    </xf>
    <xf numFmtId="0" fontId="25" fillId="11" borderId="32" xfId="0" applyFont="1" applyFill="1" applyBorder="1" applyAlignment="1">
      <alignment horizontal="left" vertical="top"/>
    </xf>
    <xf numFmtId="0" fontId="6" fillId="11" borderId="35" xfId="0" applyFont="1" applyFill="1" applyBorder="1"/>
    <xf numFmtId="0" fontId="6" fillId="11" borderId="37" xfId="0" applyFont="1" applyFill="1" applyBorder="1" applyAlignment="1">
      <alignment vertical="top"/>
    </xf>
    <xf numFmtId="0" fontId="6" fillId="11" borderId="16" xfId="0" applyFont="1" applyFill="1" applyBorder="1"/>
    <xf numFmtId="0" fontId="6" fillId="11" borderId="38" xfId="0" applyFont="1" applyFill="1" applyBorder="1"/>
    <xf numFmtId="164" fontId="26" fillId="0" borderId="0" xfId="0" applyNumberFormat="1" applyFont="1" applyFill="1" applyBorder="1"/>
    <xf numFmtId="44" fontId="26" fillId="0" borderId="0" xfId="10" applyFont="1" applyFill="1" applyBorder="1" applyAlignment="1">
      <alignment horizontal="right"/>
    </xf>
    <xf numFmtId="44" fontId="26" fillId="0" borderId="0" xfId="10" applyFont="1" applyFill="1" applyBorder="1"/>
    <xf numFmtId="10" fontId="32" fillId="0" borderId="8" xfId="10" applyNumberFormat="1" applyFont="1" applyFill="1" applyBorder="1" applyAlignment="1">
      <alignment horizontal="right"/>
    </xf>
    <xf numFmtId="164" fontId="6" fillId="0" borderId="0" xfId="0" applyNumberFormat="1" applyFont="1" applyAlignment="1">
      <alignment vertical="top" wrapText="1"/>
    </xf>
    <xf numFmtId="0" fontId="25" fillId="0" borderId="0" xfId="0" applyFont="1"/>
    <xf numFmtId="164" fontId="26" fillId="0" borderId="13" xfId="0" applyNumberFormat="1" applyFont="1" applyFill="1" applyBorder="1"/>
    <xf numFmtId="164" fontId="26" fillId="0" borderId="19" xfId="0" applyNumberFormat="1" applyFont="1" applyBorder="1"/>
    <xf numFmtId="164" fontId="6" fillId="0" borderId="19" xfId="0" applyNumberFormat="1" applyFont="1" applyBorder="1"/>
    <xf numFmtId="0" fontId="25" fillId="18" borderId="0" xfId="0" applyFont="1" applyFill="1" applyAlignment="1">
      <alignment horizontal="center"/>
    </xf>
    <xf numFmtId="0" fontId="3" fillId="0" borderId="0" xfId="0" applyFont="1"/>
    <xf numFmtId="0" fontId="3" fillId="0" borderId="0" xfId="0" applyFont="1" applyFill="1"/>
    <xf numFmtId="0" fontId="0" fillId="0" borderId="0" xfId="0" applyFill="1"/>
    <xf numFmtId="164" fontId="26" fillId="0" borderId="14" xfId="0" applyNumberFormat="1" applyFont="1" applyFill="1" applyBorder="1"/>
    <xf numFmtId="164" fontId="27" fillId="21" borderId="2" xfId="0" applyNumberFormat="1" applyFont="1" applyFill="1" applyBorder="1" applyAlignment="1">
      <alignment horizontal="right"/>
    </xf>
    <xf numFmtId="164" fontId="26" fillId="21" borderId="2" xfId="0" applyNumberFormat="1" applyFont="1" applyFill="1" applyBorder="1" applyAlignment="1">
      <alignment horizontal="right"/>
    </xf>
    <xf numFmtId="164" fontId="26" fillId="21" borderId="2" xfId="10" applyNumberFormat="1" applyFont="1" applyFill="1" applyBorder="1" applyAlignment="1">
      <alignment horizontal="right"/>
    </xf>
    <xf numFmtId="164" fontId="26" fillId="21" borderId="0" xfId="0" applyNumberFormat="1" applyFont="1" applyFill="1" applyAlignment="1">
      <alignment horizontal="right"/>
    </xf>
    <xf numFmtId="164" fontId="32" fillId="21" borderId="2" xfId="0" applyNumberFormat="1" applyFont="1" applyFill="1" applyBorder="1" applyAlignment="1">
      <alignment horizontal="right"/>
    </xf>
    <xf numFmtId="164" fontId="32" fillId="21" borderId="15" xfId="0" applyNumberFormat="1" applyFont="1" applyFill="1" applyBorder="1" applyAlignment="1">
      <alignment horizontal="right"/>
    </xf>
    <xf numFmtId="44" fontId="27" fillId="21" borderId="2" xfId="10" applyFont="1" applyFill="1" applyBorder="1" applyAlignment="1">
      <alignment horizontal="right"/>
    </xf>
    <xf numFmtId="44" fontId="27" fillId="21" borderId="1" xfId="10" applyFont="1" applyFill="1" applyBorder="1" applyAlignment="1">
      <alignment horizontal="right"/>
    </xf>
    <xf numFmtId="44" fontId="26" fillId="21" borderId="1" xfId="10" applyFont="1" applyFill="1" applyBorder="1" applyAlignment="1">
      <alignment horizontal="right"/>
    </xf>
    <xf numFmtId="44" fontId="32" fillId="21" borderId="1" xfId="10" applyFont="1" applyFill="1" applyBorder="1" applyAlignment="1">
      <alignment horizontal="right"/>
    </xf>
    <xf numFmtId="44" fontId="32" fillId="21" borderId="8" xfId="10" applyFont="1" applyFill="1" applyBorder="1" applyAlignment="1">
      <alignment horizontal="right"/>
    </xf>
    <xf numFmtId="10" fontId="27" fillId="21" borderId="2" xfId="0" applyNumberFormat="1" applyFont="1" applyFill="1" applyBorder="1" applyAlignment="1">
      <alignment horizontal="right"/>
    </xf>
    <xf numFmtId="10" fontId="27" fillId="21" borderId="1" xfId="0" applyNumberFormat="1" applyFont="1" applyFill="1" applyBorder="1" applyAlignment="1">
      <alignment horizontal="right"/>
    </xf>
    <xf numFmtId="10" fontId="26" fillId="21" borderId="1" xfId="0" applyNumberFormat="1" applyFont="1" applyFill="1" applyBorder="1" applyAlignment="1">
      <alignment horizontal="right"/>
    </xf>
    <xf numFmtId="164" fontId="26" fillId="21" borderId="1" xfId="0" applyNumberFormat="1" applyFont="1" applyFill="1" applyBorder="1" applyAlignment="1">
      <alignment horizontal="right"/>
    </xf>
    <xf numFmtId="164" fontId="26" fillId="21" borderId="1" xfId="10" applyNumberFormat="1" applyFont="1" applyFill="1" applyBorder="1" applyAlignment="1">
      <alignment horizontal="right"/>
    </xf>
    <xf numFmtId="164" fontId="32" fillId="21" borderId="1" xfId="0" applyNumberFormat="1" applyFont="1" applyFill="1" applyBorder="1" applyAlignment="1">
      <alignment horizontal="right"/>
    </xf>
    <xf numFmtId="10" fontId="26" fillId="21" borderId="14" xfId="0" applyNumberFormat="1" applyFont="1" applyFill="1" applyBorder="1" applyAlignment="1">
      <alignment horizontal="right"/>
    </xf>
    <xf numFmtId="164" fontId="26" fillId="21" borderId="14" xfId="0" applyNumberFormat="1" applyFont="1" applyFill="1" applyBorder="1" applyAlignment="1">
      <alignment horizontal="right"/>
    </xf>
    <xf numFmtId="9" fontId="26" fillId="21" borderId="1" xfId="11" applyFont="1" applyFill="1" applyBorder="1" applyAlignment="1">
      <alignment horizontal="right"/>
    </xf>
    <xf numFmtId="44" fontId="26" fillId="21" borderId="1" xfId="10" applyFont="1" applyFill="1" applyBorder="1" applyAlignment="1">
      <alignment horizontal="left"/>
    </xf>
    <xf numFmtId="44" fontId="26" fillId="21" borderId="2" xfId="10" applyFont="1" applyFill="1" applyBorder="1" applyAlignment="1">
      <alignment horizontal="left"/>
    </xf>
    <xf numFmtId="44" fontId="26" fillId="21" borderId="3" xfId="10" applyFont="1" applyFill="1" applyBorder="1" applyAlignment="1">
      <alignment horizontal="left"/>
    </xf>
    <xf numFmtId="44" fontId="26" fillId="21" borderId="0" xfId="10" applyFont="1" applyFill="1" applyAlignment="1">
      <alignment horizontal="left"/>
    </xf>
    <xf numFmtId="44" fontId="26" fillId="21" borderId="2" xfId="10" applyFont="1" applyFill="1" applyBorder="1" applyAlignment="1">
      <alignment horizontal="right"/>
    </xf>
    <xf numFmtId="44" fontId="32" fillId="21" borderId="9" xfId="10" applyFont="1" applyFill="1" applyBorder="1" applyAlignment="1">
      <alignment horizontal="right"/>
    </xf>
    <xf numFmtId="44" fontId="26" fillId="21" borderId="3" xfId="10" applyFont="1" applyFill="1" applyBorder="1" applyAlignment="1">
      <alignment horizontal="right"/>
    </xf>
    <xf numFmtId="44" fontId="26" fillId="21" borderId="0" xfId="10" applyFont="1" applyFill="1" applyAlignment="1">
      <alignment horizontal="right"/>
    </xf>
    <xf numFmtId="164" fontId="32" fillId="21" borderId="1" xfId="0" applyNumberFormat="1" applyFont="1" applyFill="1" applyBorder="1" applyAlignment="1"/>
    <xf numFmtId="164" fontId="26" fillId="21" borderId="2" xfId="0" applyNumberFormat="1" applyFont="1" applyFill="1" applyBorder="1" applyAlignment="1">
      <alignment horizontal="left"/>
    </xf>
    <xf numFmtId="164" fontId="27" fillId="21" borderId="15" xfId="0" applyNumberFormat="1" applyFont="1" applyFill="1" applyBorder="1" applyAlignment="1">
      <alignment horizontal="right"/>
    </xf>
    <xf numFmtId="164" fontId="26" fillId="21" borderId="15" xfId="0" applyNumberFormat="1" applyFont="1" applyFill="1" applyBorder="1" applyAlignment="1">
      <alignment horizontal="right"/>
    </xf>
    <xf numFmtId="164" fontId="26" fillId="21" borderId="15" xfId="0" applyNumberFormat="1" applyFont="1" applyFill="1" applyBorder="1" applyAlignment="1">
      <alignment horizontal="left"/>
    </xf>
    <xf numFmtId="44" fontId="26" fillId="21" borderId="15" xfId="10" applyFont="1" applyFill="1" applyBorder="1" applyAlignment="1">
      <alignment horizontal="right"/>
    </xf>
    <xf numFmtId="164" fontId="26" fillId="21" borderId="15" xfId="10" applyNumberFormat="1" applyFont="1" applyFill="1" applyBorder="1" applyAlignment="1">
      <alignment horizontal="right"/>
    </xf>
    <xf numFmtId="44" fontId="27" fillId="21" borderId="15" xfId="10" applyFont="1" applyFill="1" applyBorder="1" applyAlignment="1">
      <alignment horizontal="right"/>
    </xf>
    <xf numFmtId="44" fontId="26" fillId="21" borderId="15" xfId="10" applyFont="1" applyFill="1" applyBorder="1" applyAlignment="1">
      <alignment horizontal="left"/>
    </xf>
    <xf numFmtId="44" fontId="32" fillId="21" borderId="15" xfId="10" applyFont="1" applyFill="1" applyBorder="1" applyAlignment="1">
      <alignment horizontal="right"/>
    </xf>
    <xf numFmtId="44" fontId="32" fillId="21" borderId="15" xfId="10" applyFont="1" applyFill="1" applyBorder="1" applyAlignment="1"/>
    <xf numFmtId="10" fontId="27" fillId="21" borderId="15" xfId="0" applyNumberFormat="1" applyFont="1" applyFill="1" applyBorder="1" applyAlignment="1">
      <alignment horizontal="right"/>
    </xf>
    <xf numFmtId="10" fontId="26" fillId="21" borderId="15" xfId="0" applyNumberFormat="1" applyFont="1" applyFill="1" applyBorder="1" applyAlignment="1">
      <alignment horizontal="right"/>
    </xf>
    <xf numFmtId="10" fontId="26" fillId="21" borderId="15" xfId="0" applyNumberFormat="1" applyFont="1" applyFill="1" applyBorder="1" applyAlignment="1">
      <alignment horizontal="left"/>
    </xf>
    <xf numFmtId="164" fontId="32" fillId="21" borderId="15" xfId="0" applyNumberFormat="1" applyFont="1" applyFill="1" applyBorder="1" applyAlignment="1"/>
    <xf numFmtId="43" fontId="26" fillId="21" borderId="3" xfId="14" applyFont="1" applyFill="1" applyBorder="1" applyAlignment="1"/>
    <xf numFmtId="164" fontId="29" fillId="18" borderId="50" xfId="0" applyNumberFormat="1" applyFont="1" applyFill="1" applyBorder="1" applyAlignment="1">
      <alignment horizontal="center" wrapText="1"/>
    </xf>
    <xf numFmtId="164" fontId="29" fillId="18" borderId="7" xfId="0" applyNumberFormat="1" applyFont="1" applyFill="1" applyBorder="1" applyAlignment="1">
      <alignment horizontal="center"/>
    </xf>
    <xf numFmtId="0" fontId="6" fillId="18" borderId="32" xfId="0" applyFont="1" applyFill="1" applyBorder="1"/>
    <xf numFmtId="164" fontId="52" fillId="15" borderId="2" xfId="0" applyNumberFormat="1" applyFont="1" applyFill="1" applyBorder="1" applyAlignment="1">
      <alignment horizontal="right"/>
    </xf>
    <xf numFmtId="164" fontId="52" fillId="15" borderId="1" xfId="10" applyNumberFormat="1" applyFont="1" applyFill="1" applyBorder="1" applyAlignment="1">
      <alignment horizontal="right"/>
    </xf>
    <xf numFmtId="164" fontId="52" fillId="15" borderId="15" xfId="0" applyNumberFormat="1" applyFont="1" applyFill="1" applyBorder="1" applyAlignment="1" applyProtection="1">
      <alignment horizontal="right"/>
    </xf>
    <xf numFmtId="164" fontId="52" fillId="15" borderId="14" xfId="11" applyNumberFormat="1" applyFont="1" applyFill="1" applyBorder="1" applyAlignment="1">
      <alignment horizontal="right"/>
    </xf>
    <xf numFmtId="164" fontId="52" fillId="14" borderId="2" xfId="0" applyNumberFormat="1" applyFont="1" applyFill="1" applyBorder="1" applyAlignment="1">
      <alignment horizontal="right"/>
    </xf>
    <xf numFmtId="164" fontId="53" fillId="17" borderId="1" xfId="0" applyNumberFormat="1" applyFont="1" applyFill="1" applyBorder="1" applyAlignment="1">
      <alignment horizontal="right"/>
    </xf>
    <xf numFmtId="9" fontId="53" fillId="17" borderId="1" xfId="11" applyFont="1" applyFill="1" applyBorder="1" applyAlignment="1">
      <alignment horizontal="right"/>
    </xf>
    <xf numFmtId="0" fontId="54" fillId="0" borderId="0" xfId="0" applyFont="1"/>
    <xf numFmtId="44" fontId="55" fillId="0" borderId="0" xfId="10" applyFont="1" applyAlignment="1">
      <alignment horizontal="left"/>
    </xf>
    <xf numFmtId="164" fontId="53" fillId="21" borderId="2" xfId="0" applyNumberFormat="1" applyFont="1" applyFill="1" applyBorder="1" applyAlignment="1">
      <alignment horizontal="right"/>
    </xf>
    <xf numFmtId="44" fontId="53" fillId="21" borderId="1" xfId="10" applyFont="1" applyFill="1" applyBorder="1" applyAlignment="1">
      <alignment horizontal="right"/>
    </xf>
    <xf numFmtId="164" fontId="53" fillId="21" borderId="1" xfId="0" applyNumberFormat="1" applyFont="1" applyFill="1" applyBorder="1" applyAlignment="1">
      <alignment horizontal="right"/>
    </xf>
    <xf numFmtId="0" fontId="6" fillId="18" borderId="48" xfId="0" applyFont="1" applyFill="1" applyBorder="1"/>
    <xf numFmtId="164" fontId="26" fillId="18" borderId="1" xfId="0" quotePrefix="1" applyNumberFormat="1" applyFont="1" applyFill="1" applyBorder="1" applyAlignment="1">
      <alignment vertical="top"/>
    </xf>
    <xf numFmtId="164" fontId="6" fillId="22" borderId="0" xfId="0" applyNumberFormat="1" applyFont="1" applyFill="1"/>
    <xf numFmtId="44" fontId="26" fillId="18" borderId="3" xfId="10" applyFont="1" applyFill="1" applyBorder="1" applyAlignment="1">
      <alignment horizontal="right"/>
    </xf>
    <xf numFmtId="43" fontId="26" fillId="18" borderId="1" xfId="14" applyFont="1" applyFill="1" applyBorder="1" applyAlignment="1">
      <alignment horizontal="right"/>
    </xf>
    <xf numFmtId="44" fontId="26" fillId="18" borderId="1" xfId="10" applyFont="1" applyFill="1" applyBorder="1" applyAlignment="1">
      <alignment horizontal="right"/>
    </xf>
    <xf numFmtId="164" fontId="29" fillId="18" borderId="2" xfId="0" applyNumberFormat="1" applyFont="1" applyFill="1" applyBorder="1" applyAlignment="1">
      <alignment horizontal="center" wrapText="1"/>
    </xf>
    <xf numFmtId="44" fontId="29" fillId="18" borderId="1" xfId="10" applyFont="1" applyFill="1" applyBorder="1" applyAlignment="1">
      <alignment horizontal="center" wrapText="1"/>
    </xf>
    <xf numFmtId="164" fontId="26" fillId="18" borderId="15" xfId="0" applyNumberFormat="1" applyFont="1" applyFill="1" applyBorder="1" applyAlignment="1">
      <alignment horizontal="right"/>
    </xf>
    <xf numFmtId="44" fontId="26" fillId="18" borderId="15" xfId="10" applyFont="1" applyFill="1" applyBorder="1" applyAlignment="1">
      <alignment horizontal="right"/>
    </xf>
    <xf numFmtId="164" fontId="29" fillId="18" borderId="2" xfId="0" applyNumberFormat="1" applyFont="1" applyFill="1" applyBorder="1" applyAlignment="1">
      <alignment horizontal="center"/>
    </xf>
    <xf numFmtId="43" fontId="26" fillId="18" borderId="2" xfId="14" applyFont="1" applyFill="1" applyBorder="1" applyAlignment="1">
      <alignment horizontal="right"/>
    </xf>
    <xf numFmtId="44" fontId="26" fillId="12" borderId="1" xfId="10" applyFont="1" applyFill="1" applyBorder="1" applyAlignment="1">
      <alignment horizontal="right"/>
    </xf>
    <xf numFmtId="44" fontId="26" fillId="0" borderId="1" xfId="10" applyFont="1" applyFill="1" applyBorder="1" applyAlignment="1">
      <alignment horizontal="right"/>
    </xf>
    <xf numFmtId="44" fontId="26" fillId="22" borderId="1" xfId="10" applyFont="1" applyFill="1" applyBorder="1" applyAlignment="1">
      <alignment horizontal="right"/>
    </xf>
    <xf numFmtId="164" fontId="27" fillId="0" borderId="29" xfId="0" applyNumberFormat="1" applyFont="1" applyFill="1" applyBorder="1" applyAlignment="1">
      <alignment horizontal="right"/>
    </xf>
    <xf numFmtId="164" fontId="27" fillId="0" borderId="30" xfId="0" applyNumberFormat="1" applyFont="1" applyFill="1" applyBorder="1" applyAlignment="1">
      <alignment horizontal="right"/>
    </xf>
    <xf numFmtId="44" fontId="27" fillId="0" borderId="42" xfId="10" applyFont="1" applyFill="1" applyBorder="1" applyAlignment="1">
      <alignment horizontal="right"/>
    </xf>
    <xf numFmtId="164" fontId="27" fillId="0" borderId="42" xfId="0" applyNumberFormat="1" applyFont="1" applyFill="1" applyBorder="1" applyAlignment="1">
      <alignment horizontal="right"/>
    </xf>
    <xf numFmtId="9" fontId="27" fillId="0" borderId="42" xfId="11" applyFont="1" applyFill="1" applyBorder="1" applyAlignment="1">
      <alignment horizontal="right"/>
    </xf>
    <xf numFmtId="44" fontId="27" fillId="0" borderId="31" xfId="10" applyFont="1" applyFill="1" applyBorder="1" applyAlignment="1">
      <alignment horizontal="left"/>
    </xf>
    <xf numFmtId="44" fontId="27" fillId="0" borderId="31" xfId="10" applyFont="1" applyFill="1" applyBorder="1" applyAlignment="1">
      <alignment horizontal="right"/>
    </xf>
    <xf numFmtId="164" fontId="27" fillId="0" borderId="43" xfId="0" applyNumberFormat="1" applyFont="1" applyFill="1" applyBorder="1" applyAlignment="1">
      <alignment horizontal="right"/>
    </xf>
    <xf numFmtId="44" fontId="27" fillId="0" borderId="43" xfId="10" applyFont="1" applyFill="1" applyBorder="1" applyAlignment="1">
      <alignment horizontal="right"/>
    </xf>
    <xf numFmtId="9" fontId="27" fillId="0" borderId="30" xfId="11" applyFont="1" applyFill="1" applyBorder="1" applyAlignment="1">
      <alignment horizontal="right"/>
    </xf>
    <xf numFmtId="44" fontId="27" fillId="11" borderId="3" xfId="10" applyFont="1" applyFill="1" applyBorder="1" applyAlignment="1">
      <alignment horizontal="right"/>
    </xf>
    <xf numFmtId="164" fontId="27" fillId="21" borderId="15" xfId="0" applyNumberFormat="1" applyFont="1" applyFill="1" applyBorder="1"/>
    <xf numFmtId="164" fontId="26" fillId="6" borderId="51" xfId="0" applyNumberFormat="1" applyFont="1" applyFill="1" applyBorder="1" applyAlignment="1">
      <alignment vertical="top" wrapText="1"/>
    </xf>
    <xf numFmtId="2" fontId="26" fillId="18" borderId="2" xfId="14" applyNumberFormat="1" applyFont="1" applyFill="1" applyBorder="1" applyAlignment="1">
      <alignment horizontal="right"/>
    </xf>
    <xf numFmtId="2" fontId="26" fillId="6" borderId="2" xfId="14" applyNumberFormat="1" applyFont="1" applyFill="1" applyBorder="1" applyAlignment="1">
      <alignment horizontal="right"/>
    </xf>
    <xf numFmtId="2" fontId="26" fillId="18" borderId="1" xfId="14" applyNumberFormat="1" applyFont="1" applyFill="1" applyBorder="1" applyAlignment="1">
      <alignment horizontal="right"/>
    </xf>
    <xf numFmtId="2" fontId="26" fillId="18" borderId="2" xfId="14" applyNumberFormat="1" applyFont="1" applyFill="1" applyBorder="1" applyAlignment="1">
      <alignment horizontal="center"/>
    </xf>
    <xf numFmtId="2" fontId="26" fillId="18" borderId="1" xfId="14" applyNumberFormat="1" applyFont="1" applyFill="1" applyBorder="1" applyAlignment="1">
      <alignment horizontal="left"/>
    </xf>
    <xf numFmtId="9" fontId="26" fillId="15" borderId="1" xfId="11" applyFont="1" applyFill="1" applyBorder="1" applyAlignment="1">
      <alignment horizontal="right"/>
    </xf>
    <xf numFmtId="9" fontId="35" fillId="17" borderId="1" xfId="11" applyFont="1" applyFill="1" applyBorder="1" applyAlignment="1">
      <alignment horizontal="right"/>
    </xf>
    <xf numFmtId="9" fontId="26" fillId="17" borderId="1" xfId="11" applyFont="1" applyFill="1" applyBorder="1" applyAlignment="1">
      <alignment horizontal="right"/>
    </xf>
    <xf numFmtId="10" fontId="26" fillId="0" borderId="8" xfId="10" applyNumberFormat="1" applyFont="1" applyFill="1" applyBorder="1" applyAlignment="1">
      <alignment horizontal="right"/>
    </xf>
    <xf numFmtId="44" fontId="26" fillId="21" borderId="1" xfId="10" applyFont="1" applyFill="1" applyBorder="1" applyAlignment="1"/>
    <xf numFmtId="44" fontId="35" fillId="21" borderId="1" xfId="10" applyFont="1" applyFill="1" applyBorder="1" applyAlignment="1">
      <alignment horizontal="right"/>
    </xf>
    <xf numFmtId="44" fontId="26" fillId="21" borderId="8" xfId="10" applyFont="1" applyFill="1" applyBorder="1" applyAlignment="1">
      <alignment horizontal="right"/>
    </xf>
    <xf numFmtId="9" fontId="56" fillId="15" borderId="1" xfId="11" applyFont="1" applyFill="1" applyBorder="1" applyAlignment="1">
      <alignment horizontal="right"/>
    </xf>
    <xf numFmtId="10" fontId="26" fillId="0" borderId="8" xfId="11" applyNumberFormat="1" applyFont="1" applyFill="1" applyBorder="1" applyAlignment="1">
      <alignment horizontal="right"/>
    </xf>
    <xf numFmtId="44" fontId="26" fillId="15" borderId="1" xfId="10" applyFont="1" applyFill="1" applyBorder="1" applyAlignment="1">
      <alignment horizontal="left"/>
    </xf>
    <xf numFmtId="164" fontId="35" fillId="21" borderId="2" xfId="0" applyNumberFormat="1" applyFont="1" applyFill="1" applyBorder="1" applyAlignment="1">
      <alignment horizontal="right"/>
    </xf>
    <xf numFmtId="164" fontId="6" fillId="0" borderId="0" xfId="0" applyNumberFormat="1" applyFont="1" applyFill="1" applyAlignment="1">
      <alignment wrapText="1"/>
    </xf>
    <xf numFmtId="44" fontId="6" fillId="0" borderId="0" xfId="10" applyFont="1" applyFill="1" applyAlignment="1">
      <alignment wrapText="1"/>
    </xf>
    <xf numFmtId="44" fontId="6" fillId="18" borderId="0" xfId="10" applyFont="1" applyFill="1" applyBorder="1"/>
    <xf numFmtId="44" fontId="6" fillId="18" borderId="16" xfId="10" applyFont="1" applyFill="1" applyBorder="1"/>
    <xf numFmtId="164" fontId="20" fillId="3" borderId="30" xfId="0" applyNumberFormat="1" applyFont="1" applyFill="1" applyBorder="1"/>
    <xf numFmtId="1" fontId="20" fillId="3" borderId="30" xfId="0" applyNumberFormat="1" applyFont="1" applyFill="1" applyBorder="1"/>
    <xf numFmtId="0" fontId="6" fillId="18" borderId="35" xfId="0" applyFont="1" applyFill="1" applyBorder="1" applyAlignment="1">
      <alignment wrapText="1"/>
    </xf>
    <xf numFmtId="0" fontId="6" fillId="18" borderId="35" xfId="0" applyFont="1" applyFill="1" applyBorder="1"/>
    <xf numFmtId="164" fontId="6" fillId="18" borderId="0" xfId="0" applyNumberFormat="1" applyFont="1" applyFill="1" applyBorder="1"/>
    <xf numFmtId="0" fontId="6" fillId="18" borderId="37" xfId="0" applyFont="1" applyFill="1" applyBorder="1"/>
    <xf numFmtId="164" fontId="6" fillId="18" borderId="16" xfId="0" applyNumberFormat="1" applyFont="1" applyFill="1" applyBorder="1"/>
    <xf numFmtId="164" fontId="6" fillId="18" borderId="0" xfId="0" applyNumberFormat="1" applyFont="1" applyFill="1" applyBorder="1" applyAlignment="1">
      <alignment wrapText="1"/>
    </xf>
    <xf numFmtId="44" fontId="6" fillId="18" borderId="0" xfId="10" applyFont="1" applyFill="1" applyBorder="1" applyAlignment="1">
      <alignment wrapText="1"/>
    </xf>
    <xf numFmtId="44" fontId="6" fillId="18" borderId="36" xfId="10" applyFont="1" applyFill="1" applyBorder="1"/>
    <xf numFmtId="44" fontId="6" fillId="18" borderId="38" xfId="10" applyFont="1" applyFill="1" applyBorder="1"/>
    <xf numFmtId="44" fontId="20" fillId="23" borderId="48" xfId="10" applyFont="1" applyFill="1" applyBorder="1" applyAlignment="1">
      <alignment horizontal="right"/>
    </xf>
    <xf numFmtId="44" fontId="20" fillId="23" borderId="30" xfId="10" applyFont="1" applyFill="1" applyBorder="1" applyAlignment="1">
      <alignment horizontal="right"/>
    </xf>
    <xf numFmtId="0" fontId="20" fillId="18" borderId="52" xfId="0" applyFont="1" applyFill="1" applyBorder="1" applyAlignment="1">
      <alignment wrapText="1"/>
    </xf>
    <xf numFmtId="164" fontId="22" fillId="23" borderId="53" xfId="0" applyNumberFormat="1" applyFont="1" applyFill="1" applyBorder="1" applyAlignment="1">
      <alignment horizontal="center" wrapText="1"/>
    </xf>
    <xf numFmtId="44" fontId="22" fillId="18" borderId="54" xfId="10" applyFont="1" applyFill="1" applyBorder="1" applyAlignment="1">
      <alignment horizontal="center" wrapText="1"/>
    </xf>
    <xf numFmtId="164" fontId="20" fillId="18" borderId="29" xfId="0" applyNumberFormat="1" applyFont="1" applyFill="1" applyBorder="1"/>
    <xf numFmtId="44" fontId="20" fillId="18" borderId="44" xfId="10" applyFont="1" applyFill="1" applyBorder="1"/>
    <xf numFmtId="1" fontId="20" fillId="3" borderId="55" xfId="0" applyNumberFormat="1" applyFont="1" applyFill="1" applyBorder="1"/>
    <xf numFmtId="0" fontId="6" fillId="18" borderId="51" xfId="0" applyFont="1" applyFill="1" applyBorder="1"/>
    <xf numFmtId="164" fontId="26" fillId="18" borderId="51" xfId="0" quotePrefix="1" applyNumberFormat="1" applyFont="1" applyFill="1" applyBorder="1" applyAlignment="1">
      <alignment vertical="top"/>
    </xf>
    <xf numFmtId="164" fontId="26" fillId="18" borderId="8" xfId="0" quotePrefix="1" applyNumberFormat="1" applyFont="1" applyFill="1" applyBorder="1" applyAlignment="1">
      <alignment vertical="top"/>
    </xf>
    <xf numFmtId="0" fontId="6" fillId="18" borderId="5" xfId="0" applyFont="1" applyFill="1" applyBorder="1"/>
    <xf numFmtId="164" fontId="26" fillId="18" borderId="5" xfId="0" quotePrefix="1" applyNumberFormat="1" applyFont="1" applyFill="1" applyBorder="1" applyAlignment="1">
      <alignment vertical="top"/>
    </xf>
    <xf numFmtId="164" fontId="26" fillId="18" borderId="7" xfId="0" quotePrefix="1" applyNumberFormat="1" applyFont="1" applyFill="1" applyBorder="1" applyAlignment="1">
      <alignment vertical="top"/>
    </xf>
    <xf numFmtId="0" fontId="58" fillId="0" borderId="0" xfId="0" applyFont="1" applyAlignment="1">
      <alignment horizontal="justify" vertical="center"/>
    </xf>
    <xf numFmtId="164" fontId="22" fillId="10" borderId="53" xfId="0" applyNumberFormat="1" applyFont="1" applyFill="1" applyBorder="1" applyAlignment="1">
      <alignment horizontal="center" wrapText="1"/>
    </xf>
    <xf numFmtId="164" fontId="20" fillId="10" borderId="48" xfId="0" applyNumberFormat="1" applyFont="1" applyFill="1" applyBorder="1"/>
    <xf numFmtId="1" fontId="20" fillId="10" borderId="48" xfId="0" applyNumberFormat="1" applyFont="1" applyFill="1" applyBorder="1"/>
    <xf numFmtId="164" fontId="22" fillId="10" borderId="2" xfId="0" applyNumberFormat="1" applyFont="1" applyFill="1" applyBorder="1"/>
    <xf numFmtId="164" fontId="25" fillId="18" borderId="0" xfId="0" applyNumberFormat="1" applyFont="1" applyFill="1" applyBorder="1"/>
    <xf numFmtId="44" fontId="22" fillId="24" borderId="56" xfId="10" applyFont="1" applyFill="1" applyBorder="1"/>
    <xf numFmtId="44" fontId="22" fillId="24" borderId="57" xfId="10" applyFont="1" applyFill="1" applyBorder="1"/>
    <xf numFmtId="164" fontId="6" fillId="0" borderId="35" xfId="0" applyNumberFormat="1" applyFont="1" applyBorder="1" applyAlignment="1">
      <alignment wrapText="1"/>
    </xf>
    <xf numFmtId="164" fontId="25" fillId="18" borderId="58" xfId="0" applyNumberFormat="1" applyFont="1" applyFill="1" applyBorder="1"/>
    <xf numFmtId="0" fontId="6" fillId="18" borderId="59" xfId="0" applyFont="1" applyFill="1" applyBorder="1" applyAlignment="1">
      <alignment wrapText="1"/>
    </xf>
    <xf numFmtId="164" fontId="6" fillId="18" borderId="50" xfId="0" applyNumberFormat="1" applyFont="1" applyFill="1" applyBorder="1"/>
    <xf numFmtId="164" fontId="22" fillId="9" borderId="61" xfId="2" quotePrefix="1" applyNumberFormat="1" applyFont="1" applyFill="1" applyBorder="1" applyAlignment="1">
      <alignment horizontal="center" wrapText="1"/>
    </xf>
    <xf numFmtId="0" fontId="20" fillId="3" borderId="48" xfId="2" applyFont="1" applyFill="1" applyBorder="1"/>
    <xf numFmtId="164" fontId="22" fillId="5" borderId="21" xfId="7" applyNumberFormat="1" applyFont="1" applyFill="1" applyBorder="1" applyAlignment="1" applyProtection="1">
      <alignment horizontal="center"/>
    </xf>
    <xf numFmtId="0" fontId="60" fillId="3" borderId="0" xfId="2" applyFont="1" applyFill="1" applyAlignment="1"/>
    <xf numFmtId="0" fontId="0" fillId="11" borderId="0" xfId="0" applyFill="1"/>
    <xf numFmtId="0" fontId="0" fillId="25" borderId="0" xfId="0" applyFill="1"/>
    <xf numFmtId="0" fontId="6" fillId="11" borderId="0" xfId="0" applyFont="1" applyFill="1"/>
    <xf numFmtId="0" fontId="6" fillId="11" borderId="36" xfId="0" applyFont="1" applyFill="1" applyBorder="1"/>
    <xf numFmtId="0" fontId="25" fillId="0" borderId="0" xfId="0" applyFont="1"/>
    <xf numFmtId="164" fontId="61" fillId="0" borderId="1" xfId="0" applyNumberFormat="1" applyFont="1" applyFill="1" applyBorder="1"/>
    <xf numFmtId="164" fontId="62" fillId="21" borderId="2" xfId="0" applyNumberFormat="1" applyFont="1" applyFill="1" applyBorder="1" applyAlignment="1">
      <alignment horizontal="right"/>
    </xf>
    <xf numFmtId="44" fontId="61" fillId="21" borderId="1" xfId="10" applyFont="1" applyFill="1" applyBorder="1" applyAlignment="1">
      <alignment horizontal="right"/>
    </xf>
    <xf numFmtId="164" fontId="62" fillId="21" borderId="1" xfId="0" applyNumberFormat="1" applyFont="1" applyFill="1" applyBorder="1" applyAlignment="1">
      <alignment horizontal="right"/>
    </xf>
    <xf numFmtId="9" fontId="61" fillId="21" borderId="1" xfId="11" applyFont="1" applyFill="1" applyBorder="1" applyAlignment="1">
      <alignment horizontal="right"/>
    </xf>
    <xf numFmtId="44" fontId="61" fillId="0" borderId="3" xfId="10" applyFont="1" applyFill="1" applyBorder="1" applyAlignment="1">
      <alignment horizontal="left"/>
    </xf>
    <xf numFmtId="44" fontId="62" fillId="21" borderId="1" xfId="10" applyFont="1" applyFill="1" applyBorder="1" applyAlignment="1">
      <alignment horizontal="right"/>
    </xf>
    <xf numFmtId="9" fontId="62" fillId="21" borderId="1" xfId="11" applyFont="1" applyFill="1" applyBorder="1" applyAlignment="1">
      <alignment horizontal="right"/>
    </xf>
    <xf numFmtId="44" fontId="61" fillId="0" borderId="3" xfId="10" applyFont="1" applyFill="1" applyBorder="1" applyAlignment="1">
      <alignment horizontal="right"/>
    </xf>
    <xf numFmtId="44" fontId="61" fillId="11" borderId="3" xfId="10" applyFont="1" applyFill="1" applyBorder="1" applyAlignment="1">
      <alignment horizontal="right"/>
    </xf>
    <xf numFmtId="0" fontId="63" fillId="0" borderId="0" xfId="0" applyFont="1"/>
    <xf numFmtId="0" fontId="25" fillId="0" borderId="0" xfId="0" applyFont="1" applyAlignment="1"/>
    <xf numFmtId="0" fontId="25" fillId="0" borderId="0" xfId="0" applyFont="1" applyAlignment="1">
      <alignment wrapText="1"/>
    </xf>
    <xf numFmtId="0" fontId="6" fillId="11" borderId="0" xfId="0" applyFont="1" applyFill="1" applyAlignment="1">
      <alignment wrapText="1"/>
    </xf>
    <xf numFmtId="164" fontId="29" fillId="18" borderId="48" xfId="0" applyNumberFormat="1" applyFont="1" applyFill="1" applyBorder="1" applyAlignment="1">
      <alignment horizontal="center" wrapText="1"/>
    </xf>
    <xf numFmtId="164" fontId="26" fillId="18" borderId="48" xfId="0" quotePrefix="1" applyNumberFormat="1" applyFont="1" applyFill="1" applyBorder="1" applyAlignment="1">
      <alignment vertical="top"/>
    </xf>
    <xf numFmtId="164" fontId="32" fillId="18" borderId="48" xfId="0" applyNumberFormat="1" applyFont="1" applyFill="1" applyBorder="1" applyAlignment="1">
      <alignment horizontal="right"/>
    </xf>
    <xf numFmtId="164" fontId="26" fillId="18" borderId="48" xfId="0" applyNumberFormat="1" applyFont="1" applyFill="1" applyBorder="1" applyAlignment="1">
      <alignment horizontal="right"/>
    </xf>
    <xf numFmtId="44" fontId="26" fillId="15" borderId="48" xfId="10" applyFont="1" applyFill="1" applyBorder="1" applyAlignment="1">
      <alignment horizontal="right"/>
    </xf>
    <xf numFmtId="164" fontId="26" fillId="6" borderId="48" xfId="0" applyNumberFormat="1" applyFont="1" applyFill="1" applyBorder="1" applyAlignment="1">
      <alignment horizontal="right"/>
    </xf>
    <xf numFmtId="44" fontId="26" fillId="6" borderId="48" xfId="10" applyFont="1" applyFill="1" applyBorder="1" applyAlignment="1">
      <alignment horizontal="right"/>
    </xf>
    <xf numFmtId="164" fontId="27" fillId="21" borderId="48" xfId="0" applyNumberFormat="1" applyFont="1" applyFill="1" applyBorder="1" applyAlignment="1">
      <alignment horizontal="right"/>
    </xf>
    <xf numFmtId="44" fontId="27" fillId="21" borderId="48" xfId="10" applyFont="1" applyFill="1" applyBorder="1" applyAlignment="1">
      <alignment horizontal="right"/>
    </xf>
    <xf numFmtId="164" fontId="26" fillId="21" borderId="48" xfId="0" applyNumberFormat="1" applyFont="1" applyFill="1" applyBorder="1" applyAlignment="1">
      <alignment horizontal="right"/>
    </xf>
    <xf numFmtId="44" fontId="26" fillId="21" borderId="48" xfId="10" applyFont="1" applyFill="1" applyBorder="1" applyAlignment="1">
      <alignment horizontal="right"/>
    </xf>
    <xf numFmtId="44" fontId="26" fillId="21" borderId="48" xfId="10" applyFont="1" applyFill="1" applyBorder="1" applyAlignment="1">
      <alignment horizontal="left"/>
    </xf>
    <xf numFmtId="10" fontId="26" fillId="21" borderId="48" xfId="0" applyNumberFormat="1" applyFont="1" applyFill="1" applyBorder="1" applyAlignment="1">
      <alignment horizontal="right"/>
    </xf>
    <xf numFmtId="164" fontId="32" fillId="21" borderId="48" xfId="11" applyNumberFormat="1" applyFont="1" applyFill="1" applyBorder="1" applyAlignment="1">
      <alignment horizontal="right"/>
    </xf>
    <xf numFmtId="9" fontId="56" fillId="15" borderId="48" xfId="11" applyFont="1" applyFill="1" applyBorder="1" applyAlignment="1" applyProtection="1">
      <alignment horizontal="right"/>
    </xf>
    <xf numFmtId="9" fontId="52" fillId="15" borderId="48" xfId="11" applyFont="1" applyFill="1" applyBorder="1" applyAlignment="1" applyProtection="1">
      <alignment horizontal="right"/>
    </xf>
    <xf numFmtId="164" fontId="32" fillId="21" borderId="48" xfId="0" applyNumberFormat="1" applyFont="1" applyFill="1" applyBorder="1" applyAlignment="1">
      <alignment horizontal="right"/>
    </xf>
    <xf numFmtId="44" fontId="32" fillId="21" borderId="48" xfId="10" applyFont="1" applyFill="1" applyBorder="1" applyAlignment="1">
      <alignment horizontal="right"/>
    </xf>
    <xf numFmtId="9" fontId="32" fillId="15" borderId="48" xfId="11" applyFont="1" applyFill="1" applyBorder="1" applyAlignment="1">
      <alignment horizontal="right"/>
    </xf>
    <xf numFmtId="9" fontId="26" fillId="0" borderId="48" xfId="11" applyFont="1" applyBorder="1" applyAlignment="1">
      <alignment horizontal="right"/>
    </xf>
    <xf numFmtId="164" fontId="26" fillId="21" borderId="48" xfId="0" applyNumberFormat="1" applyFont="1" applyFill="1" applyBorder="1" applyAlignment="1"/>
    <xf numFmtId="44" fontId="26" fillId="21" borderId="48" xfId="10" applyFont="1" applyFill="1" applyBorder="1" applyAlignment="1"/>
    <xf numFmtId="164" fontId="32" fillId="21" borderId="48" xfId="0" applyNumberFormat="1" applyFont="1" applyFill="1" applyBorder="1" applyAlignment="1"/>
    <xf numFmtId="44" fontId="32" fillId="21" borderId="48" xfId="10" applyFont="1" applyFill="1" applyBorder="1" applyAlignment="1"/>
    <xf numFmtId="9" fontId="26" fillId="0" borderId="48" xfId="11" applyFont="1" applyFill="1" applyBorder="1" applyAlignment="1"/>
    <xf numFmtId="9" fontId="26" fillId="21" borderId="48" xfId="11" applyFont="1" applyFill="1" applyBorder="1" applyAlignment="1">
      <alignment horizontal="right"/>
    </xf>
    <xf numFmtId="164" fontId="26" fillId="21" borderId="48" xfId="10" applyNumberFormat="1" applyFont="1" applyFill="1" applyBorder="1" applyAlignment="1">
      <alignment horizontal="right"/>
    </xf>
    <xf numFmtId="44" fontId="26" fillId="13" borderId="48" xfId="10" applyFont="1" applyFill="1" applyBorder="1" applyAlignment="1">
      <alignment horizontal="right"/>
    </xf>
    <xf numFmtId="9" fontId="56" fillId="15" borderId="48" xfId="11" applyFont="1" applyFill="1" applyBorder="1" applyAlignment="1">
      <alignment horizontal="right"/>
    </xf>
    <xf numFmtId="9" fontId="56" fillId="14" borderId="48" xfId="11" applyFont="1" applyFill="1" applyBorder="1" applyAlignment="1">
      <alignment horizontal="right"/>
    </xf>
    <xf numFmtId="9" fontId="52" fillId="14" borderId="48" xfId="11" applyFont="1" applyFill="1" applyBorder="1" applyAlignment="1">
      <alignment horizontal="right"/>
    </xf>
    <xf numFmtId="9" fontId="26" fillId="14" borderId="48" xfId="11" applyFont="1" applyFill="1" applyBorder="1" applyAlignment="1">
      <alignment horizontal="right"/>
    </xf>
    <xf numFmtId="164" fontId="62" fillId="21" borderId="48" xfId="0" applyNumberFormat="1" applyFont="1" applyFill="1" applyBorder="1" applyAlignment="1">
      <alignment horizontal="right"/>
    </xf>
    <xf numFmtId="164" fontId="53" fillId="21" borderId="48" xfId="0" applyNumberFormat="1" applyFont="1" applyFill="1" applyBorder="1" applyAlignment="1">
      <alignment horizontal="right"/>
    </xf>
    <xf numFmtId="9" fontId="26" fillId="11" borderId="48" xfId="11" applyFont="1" applyFill="1" applyBorder="1" applyAlignment="1">
      <alignment horizontal="right"/>
    </xf>
    <xf numFmtId="164" fontId="27" fillId="0" borderId="48" xfId="0" applyNumberFormat="1" applyFont="1" applyBorder="1"/>
    <xf numFmtId="44" fontId="27" fillId="0" borderId="48" xfId="10" applyFont="1" applyBorder="1"/>
    <xf numFmtId="44" fontId="32" fillId="21" borderId="63" xfId="10" applyFont="1" applyFill="1" applyBorder="1" applyAlignment="1">
      <alignment horizontal="right"/>
    </xf>
    <xf numFmtId="44" fontId="32" fillId="21" borderId="51" xfId="10" applyFont="1" applyFill="1" applyBorder="1" applyAlignment="1">
      <alignment horizontal="right"/>
    </xf>
    <xf numFmtId="44" fontId="32" fillId="21" borderId="62" xfId="10" applyFont="1" applyFill="1" applyBorder="1" applyAlignment="1">
      <alignment horizontal="right"/>
    </xf>
    <xf numFmtId="0" fontId="9" fillId="0" borderId="48" xfId="1" applyFont="1" applyBorder="1" applyAlignment="1">
      <alignment horizontal="center" vertical="center" wrapText="1"/>
    </xf>
    <xf numFmtId="0" fontId="9" fillId="0" borderId="48" xfId="1" applyFont="1" applyBorder="1" applyAlignment="1">
      <alignment horizontal="center" vertical="center"/>
    </xf>
    <xf numFmtId="0" fontId="42" fillId="0" borderId="48" xfId="0" applyFont="1" applyBorder="1" applyAlignment="1">
      <alignment horizontal="center" vertical="center" wrapText="1"/>
    </xf>
    <xf numFmtId="0" fontId="9" fillId="0" borderId="48" xfId="1" applyFont="1" applyBorder="1" applyAlignment="1">
      <alignment horizontal="center"/>
    </xf>
    <xf numFmtId="168" fontId="8" fillId="0" borderId="48" xfId="13" applyFont="1" applyBorder="1" applyAlignment="1">
      <alignment horizontal="left" vertical="center"/>
    </xf>
    <xf numFmtId="3" fontId="8" fillId="0" borderId="48" xfId="13" applyNumberFormat="1" applyFont="1" applyBorder="1" applyAlignment="1">
      <alignment horizontal="center" vertical="center"/>
    </xf>
    <xf numFmtId="7" fontId="8" fillId="0" borderId="48" xfId="13" applyNumberFormat="1" applyFont="1" applyBorder="1" applyAlignment="1">
      <alignment horizontal="right" vertical="center"/>
    </xf>
    <xf numFmtId="8" fontId="8" fillId="0" borderId="48" xfId="1" applyNumberFormat="1" applyFont="1" applyBorder="1" applyAlignment="1">
      <alignment horizontal="right"/>
    </xf>
    <xf numFmtId="0" fontId="8" fillId="0" borderId="48" xfId="1" applyFont="1" applyBorder="1" applyAlignment="1">
      <alignment horizontal="center"/>
    </xf>
    <xf numFmtId="0" fontId="43" fillId="0" borderId="48" xfId="0" applyFont="1" applyBorder="1" applyAlignment="1">
      <alignment horizontal="center" vertical="top" wrapText="1"/>
    </xf>
    <xf numFmtId="1" fontId="8" fillId="0" borderId="48" xfId="13" applyNumberFormat="1" applyFont="1" applyBorder="1" applyAlignment="1">
      <alignment horizontal="center" vertical="center"/>
    </xf>
    <xf numFmtId="44" fontId="8" fillId="0" borderId="48" xfId="7" applyFont="1" applyFill="1" applyBorder="1" applyAlignment="1">
      <alignment horizontal="right"/>
    </xf>
    <xf numFmtId="0" fontId="8" fillId="0" borderId="48" xfId="1" applyFont="1" applyBorder="1"/>
    <xf numFmtId="0" fontId="8" fillId="0" borderId="48" xfId="1" applyFont="1" applyBorder="1" applyAlignment="1">
      <alignment horizontal="left"/>
    </xf>
    <xf numFmtId="16" fontId="8" fillId="0" borderId="48" xfId="0" applyNumberFormat="1" applyFont="1" applyBorder="1" applyAlignment="1">
      <alignment horizontal="center"/>
    </xf>
    <xf numFmtId="8" fontId="9" fillId="0" borderId="48" xfId="1" applyNumberFormat="1" applyFont="1" applyBorder="1" applyAlignment="1">
      <alignment horizontal="right"/>
    </xf>
    <xf numFmtId="0" fontId="6" fillId="0" borderId="62" xfId="0" applyFont="1" applyBorder="1"/>
    <xf numFmtId="0" fontId="8" fillId="0" borderId="62" xfId="0" applyFont="1" applyBorder="1"/>
    <xf numFmtId="0" fontId="9" fillId="0" borderId="48" xfId="1" applyFont="1" applyFill="1" applyBorder="1" applyAlignment="1">
      <alignment horizontal="center" vertical="center" wrapText="1"/>
    </xf>
    <xf numFmtId="0" fontId="42" fillId="0" borderId="48" xfId="0" applyFont="1" applyFill="1" applyBorder="1" applyAlignment="1">
      <alignment horizontal="center" vertical="center" wrapText="1"/>
    </xf>
    <xf numFmtId="0" fontId="42" fillId="0" borderId="48" xfId="0" applyFont="1" applyFill="1" applyBorder="1" applyAlignment="1">
      <alignment horizontal="center" vertical="top" wrapText="1"/>
    </xf>
    <xf numFmtId="0" fontId="43" fillId="0" borderId="48" xfId="0" applyFont="1" applyFill="1" applyBorder="1" applyAlignment="1">
      <alignment vertical="top" wrapText="1"/>
    </xf>
    <xf numFmtId="0" fontId="43" fillId="0" borderId="48" xfId="0" applyFont="1" applyFill="1" applyBorder="1" applyAlignment="1">
      <alignment horizontal="center" vertical="top" wrapText="1"/>
    </xf>
    <xf numFmtId="165" fontId="43" fillId="0" borderId="48" xfId="0" applyNumberFormat="1" applyFont="1" applyFill="1" applyBorder="1" applyAlignment="1">
      <alignment horizontal="right" vertical="top" wrapText="1"/>
    </xf>
    <xf numFmtId="165" fontId="43" fillId="0" borderId="48" xfId="0" applyNumberFormat="1" applyFont="1" applyFill="1" applyBorder="1" applyAlignment="1">
      <alignment vertical="top" wrapText="1"/>
    </xf>
    <xf numFmtId="6" fontId="42" fillId="0" borderId="48" xfId="0" applyNumberFormat="1" applyFont="1" applyFill="1" applyBorder="1" applyAlignment="1">
      <alignment vertical="top" wrapText="1"/>
    </xf>
    <xf numFmtId="0" fontId="13" fillId="6" borderId="65" xfId="0" applyFont="1" applyFill="1" applyBorder="1" applyAlignment="1">
      <alignment horizontal="center" vertical="center" wrapText="1"/>
    </xf>
    <xf numFmtId="167" fontId="13" fillId="6" borderId="65" xfId="0" applyNumberFormat="1" applyFont="1" applyFill="1" applyBorder="1" applyAlignment="1">
      <alignment horizontal="center" vertical="center" wrapText="1"/>
    </xf>
    <xf numFmtId="0" fontId="13" fillId="3" borderId="65" xfId="0" applyFont="1" applyFill="1" applyBorder="1" applyAlignment="1">
      <alignment horizontal="center" vertical="center" wrapText="1"/>
    </xf>
    <xf numFmtId="0" fontId="14" fillId="0" borderId="65" xfId="0" quotePrefix="1" applyFont="1" applyBorder="1" applyAlignment="1">
      <alignment horizontal="center" vertical="center"/>
    </xf>
    <xf numFmtId="0" fontId="18" fillId="0" borderId="65" xfId="0" applyFont="1" applyBorder="1" applyAlignment="1">
      <alignment vertical="center" wrapText="1"/>
    </xf>
    <xf numFmtId="167" fontId="18" fillId="0" borderId="65" xfId="0" applyNumberFormat="1" applyFont="1" applyBorder="1" applyAlignment="1">
      <alignment horizontal="center" vertical="center"/>
    </xf>
    <xf numFmtId="166" fontId="14" fillId="0" borderId="65" xfId="9" applyNumberFormat="1" applyFont="1" applyBorder="1" applyAlignment="1">
      <alignment vertical="center"/>
    </xf>
    <xf numFmtId="166" fontId="14" fillId="3" borderId="65" xfId="9" applyNumberFormat="1" applyFont="1" applyFill="1" applyBorder="1" applyAlignment="1">
      <alignment vertical="center"/>
    </xf>
    <xf numFmtId="166" fontId="14" fillId="3" borderId="65" xfId="9" applyNumberFormat="1" applyFont="1" applyFill="1" applyBorder="1" applyAlignment="1">
      <alignment horizontal="center" vertical="center"/>
    </xf>
    <xf numFmtId="0" fontId="20" fillId="0" borderId="65" xfId="0" applyFont="1" applyBorder="1" applyAlignment="1">
      <alignment vertical="center" wrapText="1"/>
    </xf>
    <xf numFmtId="167" fontId="14" fillId="0" borderId="65" xfId="0" applyNumberFormat="1" applyFont="1" applyBorder="1" applyAlignment="1">
      <alignment horizontal="center" vertical="center"/>
    </xf>
    <xf numFmtId="167" fontId="20" fillId="0" borderId="65" xfId="0" applyNumberFormat="1" applyFont="1" applyBorder="1" applyAlignment="1">
      <alignment horizontal="center" vertical="center"/>
    </xf>
    <xf numFmtId="0" fontId="20" fillId="0" borderId="66" xfId="0" applyFont="1" applyBorder="1" applyAlignment="1">
      <alignment vertical="center" wrapText="1"/>
    </xf>
    <xf numFmtId="166" fontId="14" fillId="3" borderId="67" xfId="9" applyNumberFormat="1" applyFont="1" applyFill="1" applyBorder="1" applyAlignment="1">
      <alignment vertical="center"/>
    </xf>
    <xf numFmtId="166" fontId="14" fillId="3" borderId="67" xfId="9" applyNumberFormat="1" applyFont="1" applyFill="1" applyBorder="1" applyAlignment="1">
      <alignment horizontal="center" vertical="center"/>
    </xf>
    <xf numFmtId="0" fontId="18" fillId="0" borderId="65" xfId="0" quotePrefix="1" applyFont="1" applyBorder="1" applyAlignment="1">
      <alignment horizontal="center" vertical="center"/>
    </xf>
    <xf numFmtId="0" fontId="18" fillId="0" borderId="66" xfId="0" applyFont="1" applyBorder="1" applyAlignment="1">
      <alignment vertical="center" wrapText="1"/>
    </xf>
    <xf numFmtId="166" fontId="18" fillId="0" borderId="65" xfId="9" applyNumberFormat="1" applyFont="1" applyBorder="1" applyAlignment="1">
      <alignment vertical="center"/>
    </xf>
    <xf numFmtId="166" fontId="18" fillId="3" borderId="67" xfId="9" applyNumberFormat="1" applyFont="1" applyFill="1" applyBorder="1" applyAlignment="1">
      <alignment vertical="center"/>
    </xf>
    <xf numFmtId="166" fontId="18" fillId="3" borderId="67" xfId="9" applyNumberFormat="1" applyFont="1" applyFill="1" applyBorder="1" applyAlignment="1">
      <alignment horizontal="center" vertical="center"/>
    </xf>
    <xf numFmtId="166" fontId="18" fillId="3" borderId="65" xfId="9" applyNumberFormat="1" applyFont="1" applyFill="1" applyBorder="1" applyAlignment="1">
      <alignment horizontal="center" vertical="center"/>
    </xf>
    <xf numFmtId="0" fontId="13" fillId="6" borderId="65" xfId="0" applyFont="1" applyFill="1" applyBorder="1" applyAlignment="1">
      <alignment vertical="center"/>
    </xf>
    <xf numFmtId="0" fontId="13" fillId="6" borderId="66" xfId="0" applyFont="1" applyFill="1" applyBorder="1" applyAlignment="1">
      <alignment vertical="center"/>
    </xf>
    <xf numFmtId="0" fontId="13" fillId="6" borderId="67" xfId="0" applyFont="1" applyFill="1" applyBorder="1" applyAlignment="1">
      <alignment vertical="center"/>
    </xf>
    <xf numFmtId="166" fontId="13" fillId="6" borderId="65" xfId="9" applyNumberFormat="1" applyFont="1" applyFill="1" applyBorder="1" applyAlignment="1">
      <alignment vertical="center"/>
    </xf>
    <xf numFmtId="166" fontId="13" fillId="3" borderId="65" xfId="9" applyNumberFormat="1" applyFont="1" applyFill="1" applyBorder="1" applyAlignment="1">
      <alignment vertical="center"/>
    </xf>
    <xf numFmtId="44" fontId="13" fillId="3" borderId="65" xfId="0" applyNumberFormat="1" applyFont="1" applyFill="1" applyBorder="1" applyAlignment="1">
      <alignment horizontal="center" vertical="center"/>
    </xf>
    <xf numFmtId="164" fontId="26" fillId="15" borderId="48" xfId="0" applyNumberFormat="1" applyFont="1" applyFill="1" applyBorder="1" applyAlignment="1">
      <alignment horizontal="center" vertical="top" wrapText="1"/>
    </xf>
    <xf numFmtId="164" fontId="61" fillId="0" borderId="0" xfId="0" applyNumberFormat="1" applyFont="1" applyFill="1" applyBorder="1" applyAlignment="1">
      <alignment horizontal="center"/>
    </xf>
    <xf numFmtId="164" fontId="61" fillId="0" borderId="49" xfId="0" applyNumberFormat="1" applyFont="1" applyFill="1" applyBorder="1" applyAlignment="1">
      <alignment horizontal="center"/>
    </xf>
    <xf numFmtId="164" fontId="26" fillId="11" borderId="0" xfId="0" applyNumberFormat="1" applyFont="1" applyFill="1" applyBorder="1" applyAlignment="1">
      <alignment horizontal="center" vertical="top" wrapText="1"/>
    </xf>
    <xf numFmtId="164" fontId="26" fillId="11" borderId="49" xfId="0" applyNumberFormat="1" applyFont="1" applyFill="1" applyBorder="1" applyAlignment="1">
      <alignment horizontal="center" vertical="top" wrapText="1"/>
    </xf>
    <xf numFmtId="164" fontId="27" fillId="0" borderId="32" xfId="0" applyNumberFormat="1" applyFont="1" applyFill="1" applyBorder="1" applyAlignment="1">
      <alignment horizontal="center"/>
    </xf>
    <xf numFmtId="164" fontId="27" fillId="0" borderId="34" xfId="0" applyNumberFormat="1" applyFont="1" applyFill="1" applyBorder="1" applyAlignment="1">
      <alignment horizontal="center"/>
    </xf>
    <xf numFmtId="164" fontId="32" fillId="15" borderId="48" xfId="0" applyNumberFormat="1" applyFont="1" applyFill="1" applyBorder="1" applyAlignment="1">
      <alignment horizontal="center"/>
    </xf>
    <xf numFmtId="164" fontId="27" fillId="11" borderId="41" xfId="0" applyNumberFormat="1" applyFont="1" applyFill="1" applyBorder="1" applyAlignment="1">
      <alignment horizontal="center"/>
    </xf>
    <xf numFmtId="164" fontId="27" fillId="11" borderId="18" xfId="0" applyNumberFormat="1" applyFont="1" applyFill="1" applyBorder="1" applyAlignment="1">
      <alignment horizontal="center"/>
    </xf>
    <xf numFmtId="0" fontId="6" fillId="18" borderId="33" xfId="0" applyFont="1" applyFill="1" applyBorder="1" applyAlignment="1">
      <alignment horizontal="center"/>
    </xf>
    <xf numFmtId="0" fontId="6" fillId="18" borderId="34" xfId="0" applyFont="1" applyFill="1" applyBorder="1" applyAlignment="1">
      <alignment horizontal="center"/>
    </xf>
    <xf numFmtId="164" fontId="27" fillId="18" borderId="37" xfId="0" applyNumberFormat="1" applyFont="1" applyFill="1" applyBorder="1" applyAlignment="1">
      <alignment horizontal="center"/>
    </xf>
    <xf numFmtId="164" fontId="27" fillId="18" borderId="16" xfId="0" applyNumberFormat="1" applyFont="1" applyFill="1" applyBorder="1" applyAlignment="1">
      <alignment horizontal="center"/>
    </xf>
    <xf numFmtId="164" fontId="27" fillId="18" borderId="38" xfId="0" applyNumberFormat="1" applyFont="1" applyFill="1" applyBorder="1" applyAlignment="1">
      <alignment horizontal="center"/>
    </xf>
    <xf numFmtId="164" fontId="48" fillId="16" borderId="41" xfId="0" applyNumberFormat="1" applyFont="1" applyFill="1" applyBorder="1" applyAlignment="1">
      <alignment horizontal="left" vertical="center" wrapText="1"/>
    </xf>
    <xf numFmtId="164" fontId="48" fillId="16" borderId="18" xfId="0" applyNumberFormat="1" applyFont="1" applyFill="1" applyBorder="1" applyAlignment="1">
      <alignment horizontal="left" vertical="center" wrapText="1"/>
    </xf>
    <xf numFmtId="164" fontId="48" fillId="16" borderId="13" xfId="0" applyNumberFormat="1" applyFont="1" applyFill="1" applyBorder="1" applyAlignment="1">
      <alignment horizontal="left" vertical="center" wrapText="1"/>
    </xf>
    <xf numFmtId="164" fontId="40" fillId="18" borderId="41" xfId="0" applyNumberFormat="1" applyFont="1" applyFill="1" applyBorder="1" applyAlignment="1">
      <alignment horizontal="left" vertical="top" wrapText="1"/>
    </xf>
    <xf numFmtId="164" fontId="40" fillId="18" borderId="18" xfId="0" applyNumberFormat="1" applyFont="1" applyFill="1" applyBorder="1" applyAlignment="1">
      <alignment horizontal="left" vertical="top" wrapText="1"/>
    </xf>
    <xf numFmtId="164" fontId="40" fillId="18" borderId="13" xfId="0" applyNumberFormat="1" applyFont="1" applyFill="1" applyBorder="1" applyAlignment="1">
      <alignment horizontal="left" vertical="top" wrapText="1"/>
    </xf>
    <xf numFmtId="164" fontId="25" fillId="0" borderId="16" xfId="0" applyNumberFormat="1" applyFont="1" applyBorder="1" applyAlignment="1">
      <alignment horizontal="left" vertical="top" wrapText="1"/>
    </xf>
    <xf numFmtId="164" fontId="6" fillId="0" borderId="16" xfId="0" applyNumberFormat="1" applyFont="1" applyBorder="1" applyAlignment="1">
      <alignment horizontal="left" vertical="top" wrapText="1"/>
    </xf>
    <xf numFmtId="164" fontId="27" fillId="0" borderId="0" xfId="0" applyNumberFormat="1" applyFont="1" applyFill="1" applyBorder="1" applyAlignment="1">
      <alignment horizontal="center"/>
    </xf>
    <xf numFmtId="164" fontId="27" fillId="0" borderId="49" xfId="0" applyNumberFormat="1" applyFont="1" applyFill="1" applyBorder="1" applyAlignment="1">
      <alignment horizontal="center"/>
    </xf>
    <xf numFmtId="164" fontId="27" fillId="0" borderId="0" xfId="0" applyNumberFormat="1" applyFont="1" applyBorder="1" applyAlignment="1">
      <alignment horizontal="center"/>
    </xf>
    <xf numFmtId="164" fontId="27" fillId="0" borderId="49" xfId="0" applyNumberFormat="1" applyFont="1" applyBorder="1" applyAlignment="1">
      <alignment horizontal="center"/>
    </xf>
    <xf numFmtId="0" fontId="6" fillId="0" borderId="0" xfId="0" applyFont="1" applyAlignment="1">
      <alignment horizontal="center"/>
    </xf>
    <xf numFmtId="0" fontId="6" fillId="0" borderId="49" xfId="0" applyFont="1" applyBorder="1" applyAlignment="1">
      <alignment horizontal="center"/>
    </xf>
    <xf numFmtId="44" fontId="27" fillId="0" borderId="0" xfId="10" applyFont="1" applyBorder="1" applyAlignment="1">
      <alignment horizontal="center"/>
    </xf>
    <xf numFmtId="44" fontId="27" fillId="0" borderId="49" xfId="10" applyFont="1" applyBorder="1" applyAlignment="1">
      <alignment horizontal="center"/>
    </xf>
    <xf numFmtId="164" fontId="26" fillId="18" borderId="48" xfId="0" applyNumberFormat="1" applyFont="1" applyFill="1" applyBorder="1" applyAlignment="1">
      <alignment horizontal="center" vertical="top" wrapText="1"/>
    </xf>
    <xf numFmtId="164" fontId="22" fillId="10" borderId="41" xfId="0" applyNumberFormat="1" applyFont="1" applyFill="1" applyBorder="1" applyAlignment="1">
      <alignment horizontal="left" vertical="center" wrapText="1"/>
    </xf>
    <xf numFmtId="164" fontId="22" fillId="10" borderId="18" xfId="0" applyNumberFormat="1" applyFont="1" applyFill="1" applyBorder="1" applyAlignment="1">
      <alignment horizontal="left" vertical="center" wrapText="1"/>
    </xf>
    <xf numFmtId="164" fontId="22" fillId="10" borderId="13" xfId="0" applyNumberFormat="1" applyFont="1" applyFill="1" applyBorder="1" applyAlignment="1">
      <alignment horizontal="left" vertical="center" wrapText="1"/>
    </xf>
    <xf numFmtId="164" fontId="22" fillId="12" borderId="41" xfId="0" applyNumberFormat="1" applyFont="1" applyFill="1" applyBorder="1" applyAlignment="1">
      <alignment horizontal="left" vertical="center" wrapText="1"/>
    </xf>
    <xf numFmtId="164" fontId="22" fillId="12" borderId="18" xfId="0" applyNumberFormat="1" applyFont="1" applyFill="1" applyBorder="1" applyAlignment="1">
      <alignment horizontal="left" vertical="center" wrapText="1"/>
    </xf>
    <xf numFmtId="164" fontId="22" fillId="12" borderId="13" xfId="0" applyNumberFormat="1" applyFont="1" applyFill="1" applyBorder="1" applyAlignment="1">
      <alignment horizontal="left" vertical="center" wrapText="1"/>
    </xf>
    <xf numFmtId="164" fontId="22" fillId="19" borderId="41" xfId="0" applyNumberFormat="1" applyFont="1" applyFill="1" applyBorder="1" applyAlignment="1">
      <alignment horizontal="left" vertical="center"/>
    </xf>
    <xf numFmtId="164" fontId="22" fillId="19" borderId="18" xfId="0" applyNumberFormat="1" applyFont="1" applyFill="1" applyBorder="1" applyAlignment="1">
      <alignment horizontal="left" vertical="center"/>
    </xf>
    <xf numFmtId="164" fontId="22" fillId="19" borderId="13" xfId="0" applyNumberFormat="1" applyFont="1" applyFill="1" applyBorder="1" applyAlignment="1">
      <alignment horizontal="left" vertical="center"/>
    </xf>
    <xf numFmtId="164" fontId="22" fillId="0" borderId="41" xfId="0" applyNumberFormat="1" applyFont="1" applyFill="1" applyBorder="1" applyAlignment="1">
      <alignment horizontal="center" vertical="center"/>
    </xf>
    <xf numFmtId="164" fontId="22" fillId="0" borderId="18" xfId="0" applyNumberFormat="1" applyFont="1" applyFill="1" applyBorder="1" applyAlignment="1">
      <alignment horizontal="center" vertical="center"/>
    </xf>
    <xf numFmtId="164" fontId="22" fillId="0" borderId="13" xfId="0" applyNumberFormat="1" applyFont="1" applyFill="1" applyBorder="1" applyAlignment="1">
      <alignment horizontal="center" vertical="center"/>
    </xf>
    <xf numFmtId="164" fontId="22" fillId="0" borderId="41" xfId="0" applyNumberFormat="1" applyFont="1" applyFill="1" applyBorder="1" applyAlignment="1">
      <alignment horizontal="center"/>
    </xf>
    <xf numFmtId="164" fontId="22" fillId="0" borderId="18" xfId="0" applyNumberFormat="1" applyFont="1" applyFill="1" applyBorder="1" applyAlignment="1">
      <alignment horizontal="center"/>
    </xf>
    <xf numFmtId="164" fontId="22" fillId="0" borderId="13" xfId="0" applyNumberFormat="1" applyFont="1" applyFill="1" applyBorder="1" applyAlignment="1">
      <alignment horizontal="center"/>
    </xf>
    <xf numFmtId="164" fontId="25" fillId="0" borderId="41" xfId="0" applyNumberFormat="1" applyFont="1" applyFill="1" applyBorder="1" applyAlignment="1">
      <alignment horizontal="center"/>
    </xf>
    <xf numFmtId="164" fontId="25" fillId="0" borderId="13" xfId="0" applyNumberFormat="1" applyFont="1" applyFill="1" applyBorder="1" applyAlignment="1">
      <alignment horizontal="center"/>
    </xf>
    <xf numFmtId="0" fontId="6" fillId="0" borderId="32" xfId="0" applyFont="1" applyBorder="1" applyAlignment="1">
      <alignment horizontal="center"/>
    </xf>
    <xf numFmtId="0" fontId="6" fillId="0" borderId="33" xfId="0" applyFont="1" applyBorder="1" applyAlignment="1">
      <alignment horizontal="center"/>
    </xf>
    <xf numFmtId="164" fontId="28" fillId="20" borderId="24" xfId="0" applyNumberFormat="1" applyFont="1" applyFill="1" applyBorder="1" applyAlignment="1">
      <alignment horizontal="center"/>
    </xf>
    <xf numFmtId="164" fontId="28" fillId="20" borderId="16" xfId="0" applyNumberFormat="1" applyFont="1" applyFill="1" applyBorder="1" applyAlignment="1">
      <alignment horizontal="center"/>
    </xf>
    <xf numFmtId="164" fontId="28" fillId="20" borderId="47" xfId="0" applyNumberFormat="1" applyFont="1" applyFill="1" applyBorder="1" applyAlignment="1">
      <alignment horizontal="center"/>
    </xf>
    <xf numFmtId="0" fontId="22" fillId="18" borderId="32" xfId="0" applyFont="1" applyFill="1" applyBorder="1" applyAlignment="1">
      <alignment horizontal="left" vertical="center" wrapText="1"/>
    </xf>
    <xf numFmtId="0" fontId="22" fillId="18" borderId="33" xfId="0" applyFont="1" applyFill="1" applyBorder="1" applyAlignment="1">
      <alignment horizontal="left" vertical="center" wrapText="1"/>
    </xf>
    <xf numFmtId="0" fontId="22" fillId="18" borderId="34" xfId="0" applyFont="1" applyFill="1" applyBorder="1" applyAlignment="1">
      <alignment horizontal="left" vertical="center" wrapText="1"/>
    </xf>
    <xf numFmtId="0" fontId="22" fillId="18" borderId="35" xfId="0" applyFont="1" applyFill="1" applyBorder="1" applyAlignment="1">
      <alignment horizontal="left" vertical="center" wrapText="1"/>
    </xf>
    <xf numFmtId="0" fontId="22" fillId="18" borderId="0" xfId="0" applyFont="1" applyFill="1" applyBorder="1" applyAlignment="1">
      <alignment horizontal="left" vertical="center" wrapText="1"/>
    </xf>
    <xf numFmtId="0" fontId="22" fillId="18" borderId="36" xfId="0" applyFont="1" applyFill="1" applyBorder="1" applyAlignment="1">
      <alignment horizontal="left" vertical="center" wrapText="1"/>
    </xf>
    <xf numFmtId="164" fontId="29" fillId="20" borderId="45" xfId="0" applyNumberFormat="1" applyFont="1" applyFill="1" applyBorder="1" applyAlignment="1">
      <alignment horizontal="center"/>
    </xf>
    <xf numFmtId="164" fontId="29" fillId="20" borderId="14" xfId="0" applyNumberFormat="1" applyFont="1" applyFill="1" applyBorder="1" applyAlignment="1">
      <alignment horizontal="center"/>
    </xf>
    <xf numFmtId="164" fontId="29" fillId="20" borderId="46" xfId="0" applyNumberFormat="1" applyFont="1" applyFill="1" applyBorder="1" applyAlignment="1">
      <alignment horizontal="center"/>
    </xf>
    <xf numFmtId="164" fontId="27" fillId="20" borderId="17" xfId="0" applyNumberFormat="1" applyFont="1" applyFill="1" applyBorder="1" applyAlignment="1">
      <alignment horizontal="center"/>
    </xf>
    <xf numFmtId="164" fontId="27" fillId="20" borderId="27" xfId="0" applyNumberFormat="1" applyFont="1" applyFill="1" applyBorder="1" applyAlignment="1">
      <alignment horizontal="center"/>
    </xf>
    <xf numFmtId="164" fontId="27" fillId="20" borderId="28" xfId="0" applyNumberFormat="1" applyFont="1" applyFill="1" applyBorder="1" applyAlignment="1">
      <alignment horizontal="center"/>
    </xf>
    <xf numFmtId="164" fontId="51" fillId="14" borderId="44" xfId="0" applyNumberFormat="1" applyFont="1" applyFill="1" applyBorder="1" applyAlignment="1">
      <alignment horizontal="center" vertical="center"/>
    </xf>
    <xf numFmtId="164" fontId="51" fillId="14" borderId="6" xfId="0" applyNumberFormat="1" applyFont="1" applyFill="1" applyBorder="1" applyAlignment="1">
      <alignment horizontal="center" vertical="center"/>
    </xf>
    <xf numFmtId="164" fontId="26" fillId="0" borderId="48" xfId="0" applyNumberFormat="1" applyFont="1" applyBorder="1" applyAlignment="1">
      <alignment horizontal="center"/>
    </xf>
    <xf numFmtId="164" fontId="27" fillId="0" borderId="48" xfId="0" applyNumberFormat="1" applyFont="1" applyFill="1" applyBorder="1" applyAlignment="1">
      <alignment horizontal="center"/>
    </xf>
    <xf numFmtId="164" fontId="26" fillId="11" borderId="48" xfId="0" applyNumberFormat="1" applyFont="1" applyFill="1" applyBorder="1" applyAlignment="1">
      <alignment horizontal="center"/>
    </xf>
    <xf numFmtId="164" fontId="29" fillId="10" borderId="45" xfId="0" applyNumberFormat="1" applyFont="1" applyFill="1" applyBorder="1" applyAlignment="1">
      <alignment horizontal="center"/>
    </xf>
    <xf numFmtId="164" fontId="29" fillId="10" borderId="14" xfId="0" applyNumberFormat="1" applyFont="1" applyFill="1" applyBorder="1" applyAlignment="1">
      <alignment horizontal="center"/>
    </xf>
    <xf numFmtId="164" fontId="29" fillId="10" borderId="46" xfId="0" applyNumberFormat="1" applyFont="1" applyFill="1" applyBorder="1" applyAlignment="1">
      <alignment horizontal="center"/>
    </xf>
    <xf numFmtId="164" fontId="28" fillId="10" borderId="16" xfId="0" applyNumberFormat="1" applyFont="1" applyFill="1" applyBorder="1" applyAlignment="1">
      <alignment horizontal="center"/>
    </xf>
    <xf numFmtId="164" fontId="28" fillId="10" borderId="47" xfId="0" applyNumberFormat="1" applyFont="1" applyFill="1" applyBorder="1" applyAlignment="1">
      <alignment horizontal="center"/>
    </xf>
    <xf numFmtId="164" fontId="26" fillId="0" borderId="48" xfId="0" applyNumberFormat="1" applyFont="1" applyFill="1" applyBorder="1" applyAlignment="1">
      <alignment horizontal="center" vertical="top" wrapText="1"/>
    </xf>
    <xf numFmtId="164" fontId="26" fillId="11" borderId="48" xfId="0" applyNumberFormat="1" applyFont="1" applyFill="1" applyBorder="1" applyAlignment="1">
      <alignment horizontal="center" vertical="top" wrapText="1"/>
    </xf>
    <xf numFmtId="164" fontId="59" fillId="18" borderId="59" xfId="0" applyNumberFormat="1" applyFont="1" applyFill="1" applyBorder="1" applyAlignment="1">
      <alignment horizontal="center" vertical="center" wrapText="1"/>
    </xf>
    <xf numFmtId="164" fontId="59" fillId="18" borderId="50" xfId="0" applyNumberFormat="1" applyFont="1" applyFill="1" applyBorder="1" applyAlignment="1">
      <alignment horizontal="center" vertical="center" wrapText="1"/>
    </xf>
    <xf numFmtId="164" fontId="59" fillId="18" borderId="60" xfId="0" applyNumberFormat="1" applyFont="1" applyFill="1" applyBorder="1" applyAlignment="1">
      <alignment horizontal="center" vertical="center" wrapText="1"/>
    </xf>
    <xf numFmtId="164" fontId="29" fillId="0" borderId="17" xfId="0" applyNumberFormat="1" applyFont="1" applyFill="1" applyBorder="1" applyAlignment="1">
      <alignment horizontal="right"/>
    </xf>
    <xf numFmtId="164" fontId="26" fillId="0" borderId="28" xfId="0" applyNumberFormat="1" applyFont="1" applyFill="1" applyBorder="1" applyAlignment="1">
      <alignment horizontal="right"/>
    </xf>
    <xf numFmtId="164" fontId="29" fillId="10" borderId="17" xfId="0" applyNumberFormat="1" applyFont="1" applyFill="1" applyBorder="1" applyAlignment="1">
      <alignment horizontal="center"/>
    </xf>
    <xf numFmtId="164" fontId="29" fillId="10" borderId="27" xfId="0" applyNumberFormat="1" applyFont="1" applyFill="1" applyBorder="1" applyAlignment="1">
      <alignment horizontal="center"/>
    </xf>
    <xf numFmtId="164" fontId="29" fillId="10" borderId="28" xfId="0" applyNumberFormat="1" applyFont="1" applyFill="1" applyBorder="1" applyAlignment="1">
      <alignment horizontal="center"/>
    </xf>
    <xf numFmtId="164" fontId="27" fillId="10" borderId="17" xfId="0" applyNumberFormat="1" applyFont="1" applyFill="1" applyBorder="1" applyAlignment="1">
      <alignment horizontal="center"/>
    </xf>
    <xf numFmtId="164" fontId="27" fillId="10" borderId="27" xfId="0" applyNumberFormat="1" applyFont="1" applyFill="1" applyBorder="1" applyAlignment="1">
      <alignment horizontal="center"/>
    </xf>
    <xf numFmtId="164" fontId="27" fillId="10" borderId="28" xfId="0" applyNumberFormat="1" applyFont="1" applyFill="1" applyBorder="1" applyAlignment="1">
      <alignment horizontal="center"/>
    </xf>
    <xf numFmtId="164" fontId="29" fillId="20" borderId="17" xfId="0" applyNumberFormat="1" applyFont="1" applyFill="1" applyBorder="1" applyAlignment="1">
      <alignment horizontal="center"/>
    </xf>
    <xf numFmtId="164" fontId="29" fillId="20" borderId="27" xfId="0" applyNumberFormat="1" applyFont="1" applyFill="1" applyBorder="1" applyAlignment="1">
      <alignment horizontal="center"/>
    </xf>
    <xf numFmtId="164" fontId="29" fillId="20" borderId="28" xfId="0" applyNumberFormat="1" applyFont="1" applyFill="1" applyBorder="1" applyAlignment="1">
      <alignment horizontal="center"/>
    </xf>
    <xf numFmtId="164" fontId="50" fillId="15" borderId="44" xfId="0" applyNumberFormat="1" applyFont="1" applyFill="1" applyBorder="1" applyAlignment="1">
      <alignment horizontal="center" vertical="center"/>
    </xf>
    <xf numFmtId="164" fontId="50" fillId="15" borderId="6" xfId="0" applyNumberFormat="1" applyFont="1" applyFill="1" applyBorder="1" applyAlignment="1">
      <alignment horizontal="center" vertical="center"/>
    </xf>
    <xf numFmtId="164" fontId="50" fillId="15" borderId="51" xfId="0" applyNumberFormat="1" applyFont="1" applyFill="1" applyBorder="1" applyAlignment="1">
      <alignment horizontal="center" vertical="center"/>
    </xf>
    <xf numFmtId="164" fontId="50" fillId="15" borderId="5" xfId="0" applyNumberFormat="1" applyFont="1" applyFill="1" applyBorder="1" applyAlignment="1">
      <alignment horizontal="center" vertical="center"/>
    </xf>
    <xf numFmtId="164" fontId="27" fillId="13" borderId="48" xfId="0" applyNumberFormat="1" applyFont="1" applyFill="1" applyBorder="1" applyAlignment="1">
      <alignment horizontal="center"/>
    </xf>
    <xf numFmtId="164" fontId="36" fillId="15" borderId="62" xfId="0" applyNumberFormat="1" applyFont="1" applyFill="1" applyBorder="1" applyAlignment="1">
      <alignment horizontal="center"/>
    </xf>
    <xf numFmtId="164" fontId="36" fillId="15" borderId="63" xfId="0" applyNumberFormat="1" applyFont="1" applyFill="1" applyBorder="1" applyAlignment="1">
      <alignment horizontal="center"/>
    </xf>
    <xf numFmtId="164" fontId="29" fillId="0" borderId="0" xfId="0" applyNumberFormat="1" applyFont="1" applyBorder="1" applyAlignment="1">
      <alignment horizontal="center"/>
    </xf>
    <xf numFmtId="164" fontId="29" fillId="0" borderId="49" xfId="0" applyNumberFormat="1" applyFont="1" applyBorder="1" applyAlignment="1">
      <alignment horizontal="center"/>
    </xf>
    <xf numFmtId="164" fontId="36" fillId="15" borderId="0" xfId="0" applyNumberFormat="1" applyFont="1" applyFill="1" applyBorder="1" applyAlignment="1">
      <alignment horizontal="center"/>
    </xf>
    <xf numFmtId="164" fontId="36" fillId="15" borderId="49" xfId="0" applyNumberFormat="1" applyFont="1" applyFill="1" applyBorder="1" applyAlignment="1">
      <alignment horizontal="center"/>
    </xf>
    <xf numFmtId="164" fontId="32" fillId="14" borderId="0" xfId="0" applyNumberFormat="1" applyFont="1" applyFill="1" applyBorder="1" applyAlignment="1">
      <alignment horizontal="center" wrapText="1"/>
    </xf>
    <xf numFmtId="164" fontId="32" fillId="14" borderId="49" xfId="0" applyNumberFormat="1" applyFont="1" applyFill="1" applyBorder="1" applyAlignment="1">
      <alignment horizontal="center" wrapText="1"/>
    </xf>
    <xf numFmtId="164" fontId="36" fillId="14" borderId="0" xfId="0" applyNumberFormat="1" applyFont="1" applyFill="1" applyBorder="1" applyAlignment="1">
      <alignment horizontal="center"/>
    </xf>
    <xf numFmtId="164" fontId="36" fillId="14" borderId="49" xfId="0" applyNumberFormat="1" applyFont="1" applyFill="1" applyBorder="1" applyAlignment="1">
      <alignment horizontal="center"/>
    </xf>
    <xf numFmtId="0" fontId="6" fillId="11" borderId="33" xfId="0" applyFont="1" applyFill="1" applyBorder="1" applyAlignment="1">
      <alignment horizontal="left" vertical="top" wrapText="1"/>
    </xf>
    <xf numFmtId="0" fontId="8" fillId="11" borderId="33" xfId="0" applyFont="1" applyFill="1" applyBorder="1" applyAlignment="1">
      <alignment horizontal="left" vertical="top" wrapText="1"/>
    </xf>
    <xf numFmtId="0" fontId="8" fillId="11" borderId="34" xfId="0" applyFont="1" applyFill="1" applyBorder="1" applyAlignment="1">
      <alignment horizontal="left" vertical="top" wrapText="1"/>
    </xf>
    <xf numFmtId="0" fontId="6" fillId="11" borderId="0" xfId="0" applyFont="1" applyFill="1" applyAlignment="1">
      <alignment horizontal="left" vertical="top" wrapText="1"/>
    </xf>
    <xf numFmtId="0" fontId="6" fillId="11" borderId="36" xfId="0" applyFont="1" applyFill="1" applyBorder="1" applyAlignment="1">
      <alignment horizontal="left" vertical="top" wrapText="1"/>
    </xf>
    <xf numFmtId="0" fontId="6" fillId="11" borderId="0" xfId="0" applyFont="1" applyFill="1" applyAlignment="1"/>
    <xf numFmtId="0" fontId="6" fillId="11" borderId="36" xfId="0" applyFont="1" applyFill="1" applyBorder="1" applyAlignment="1"/>
    <xf numFmtId="0" fontId="6" fillId="11" borderId="16" xfId="0" applyFont="1" applyFill="1" applyBorder="1" applyAlignment="1">
      <alignment horizontal="left" vertical="top" wrapText="1"/>
    </xf>
    <xf numFmtId="0" fontId="6" fillId="11" borderId="38" xfId="0" applyFont="1" applyFill="1" applyBorder="1" applyAlignment="1">
      <alignment horizontal="left" vertical="top" wrapText="1"/>
    </xf>
    <xf numFmtId="0" fontId="9" fillId="11" borderId="20" xfId="0" applyFont="1" applyFill="1" applyBorder="1" applyAlignment="1">
      <alignment horizontal="left"/>
    </xf>
    <xf numFmtId="0" fontId="6" fillId="0" borderId="0" xfId="0" applyFont="1" applyAlignment="1">
      <alignment horizontal="left" vertical="top" wrapText="1"/>
    </xf>
    <xf numFmtId="0" fontId="6" fillId="0" borderId="0" xfId="0" applyFont="1" applyAlignment="1">
      <alignment horizontal="left" vertical="top"/>
    </xf>
    <xf numFmtId="0" fontId="25" fillId="0" borderId="0" xfId="0" applyFont="1" applyAlignment="1">
      <alignment vertical="top" wrapText="1"/>
    </xf>
    <xf numFmtId="0" fontId="25" fillId="0" borderId="0" xfId="0" applyFont="1" applyAlignment="1">
      <alignment horizontal="left" vertical="top" wrapText="1"/>
    </xf>
    <xf numFmtId="0" fontId="25" fillId="0" borderId="0" xfId="0" applyFont="1" applyAlignment="1"/>
    <xf numFmtId="0" fontId="25" fillId="0" borderId="0" xfId="0" applyFont="1" applyAlignment="1">
      <alignment wrapText="1"/>
    </xf>
    <xf numFmtId="49" fontId="22" fillId="7" borderId="1" xfId="2" applyNumberFormat="1" applyFont="1" applyFill="1" applyBorder="1" applyAlignment="1" applyProtection="1">
      <alignment horizontal="center" vertical="center" wrapText="1"/>
      <protection locked="0"/>
    </xf>
    <xf numFmtId="49" fontId="22" fillId="7" borderId="14" xfId="2" applyNumberFormat="1" applyFont="1" applyFill="1" applyBorder="1" applyAlignment="1" applyProtection="1">
      <alignment horizontal="center" vertical="center" wrapText="1"/>
      <protection locked="0"/>
    </xf>
    <xf numFmtId="49" fontId="22" fillId="7" borderId="15" xfId="2" applyNumberFormat="1" applyFont="1" applyFill="1" applyBorder="1" applyAlignment="1" applyProtection="1">
      <alignment horizontal="center" vertical="center" wrapText="1"/>
      <protection locked="0"/>
    </xf>
    <xf numFmtId="164" fontId="22" fillId="6" borderId="8" xfId="2" quotePrefix="1" applyNumberFormat="1" applyFont="1" applyFill="1" applyBorder="1" applyAlignment="1">
      <alignment horizontal="center"/>
    </xf>
    <xf numFmtId="164" fontId="22" fillId="6" borderId="62" xfId="2" quotePrefix="1" applyNumberFormat="1" applyFont="1" applyFill="1" applyBorder="1" applyAlignment="1">
      <alignment horizontal="center"/>
    </xf>
    <xf numFmtId="164" fontId="22" fillId="6" borderId="64" xfId="2" quotePrefix="1" applyNumberFormat="1" applyFont="1" applyFill="1" applyBorder="1" applyAlignment="1">
      <alignment horizontal="center"/>
    </xf>
    <xf numFmtId="0" fontId="6" fillId="0" borderId="0" xfId="0" applyFont="1" applyAlignment="1">
      <alignment vertical="top" wrapText="1"/>
    </xf>
    <xf numFmtId="0" fontId="6" fillId="11" borderId="33" xfId="0" applyFont="1" applyFill="1" applyBorder="1" applyAlignment="1">
      <alignment horizontal="left" vertical="top"/>
    </xf>
    <xf numFmtId="0" fontId="6" fillId="11" borderId="34" xfId="0" applyFont="1" applyFill="1" applyBorder="1" applyAlignment="1">
      <alignment horizontal="left" vertical="top"/>
    </xf>
    <xf numFmtId="0" fontId="6" fillId="11" borderId="0" xfId="0" applyFont="1" applyFill="1" applyAlignment="1">
      <alignment wrapText="1"/>
    </xf>
    <xf numFmtId="0" fontId="0" fillId="0" borderId="0" xfId="0" applyAlignment="1">
      <alignment horizontal="left" vertical="top" wrapText="1"/>
    </xf>
    <xf numFmtId="0" fontId="13" fillId="0" borderId="20" xfId="0" applyFont="1" applyBorder="1" applyAlignment="1">
      <alignment horizontal="center" vertical="center" wrapText="1"/>
    </xf>
    <xf numFmtId="0" fontId="65" fillId="6" borderId="0" xfId="2" applyFont="1" applyFill="1" applyAlignment="1">
      <alignment vertical="center"/>
    </xf>
    <xf numFmtId="0" fontId="66" fillId="6" borderId="0" xfId="2" applyFont="1" applyFill="1" applyAlignment="1">
      <alignment vertical="center"/>
    </xf>
    <xf numFmtId="0" fontId="66" fillId="0" borderId="0" xfId="2" applyFont="1" applyAlignment="1">
      <alignment horizontal="center" vertical="center"/>
    </xf>
    <xf numFmtId="166" fontId="66" fillId="0" borderId="0" xfId="2" applyNumberFormat="1" applyFont="1" applyAlignment="1">
      <alignment horizontal="left" vertical="center"/>
    </xf>
    <xf numFmtId="0" fontId="66" fillId="0" borderId="0" xfId="2" applyFont="1" applyAlignment="1">
      <alignment vertical="center"/>
    </xf>
    <xf numFmtId="0" fontId="66" fillId="0" borderId="0" xfId="2" applyFont="1" applyAlignment="1">
      <alignment horizontal="left" vertical="center"/>
    </xf>
    <xf numFmtId="0" fontId="65" fillId="0" borderId="0" xfId="2" applyFont="1" applyAlignment="1">
      <alignment vertical="center"/>
    </xf>
    <xf numFmtId="0" fontId="67" fillId="26" borderId="48" xfId="15" applyFont="1" applyFill="1" applyBorder="1" applyAlignment="1">
      <alignment horizontal="center" vertical="center"/>
    </xf>
    <xf numFmtId="0" fontId="1" fillId="0" borderId="0" xfId="15" applyAlignment="1">
      <alignment vertical="center"/>
    </xf>
    <xf numFmtId="0" fontId="64" fillId="0" borderId="48" xfId="15" applyFont="1" applyBorder="1" applyAlignment="1">
      <alignment vertical="center"/>
    </xf>
    <xf numFmtId="166" fontId="68" fillId="0" borderId="48" xfId="16" applyNumberFormat="1" applyFont="1" applyBorder="1" applyAlignment="1">
      <alignment horizontal="left" vertical="center"/>
    </xf>
    <xf numFmtId="0" fontId="64" fillId="0" borderId="48" xfId="15" applyFont="1" applyBorder="1" applyAlignment="1">
      <alignment horizontal="center" vertical="center"/>
    </xf>
    <xf numFmtId="166" fontId="64" fillId="0" borderId="48" xfId="16" applyNumberFormat="1" applyFont="1" applyBorder="1" applyAlignment="1">
      <alignment horizontal="center" vertical="center"/>
    </xf>
    <xf numFmtId="0" fontId="1" fillId="0" borderId="48" xfId="15" applyBorder="1" applyAlignment="1">
      <alignment vertical="center"/>
    </xf>
    <xf numFmtId="166" fontId="66" fillId="0" borderId="48" xfId="16" applyNumberFormat="1" applyFont="1" applyFill="1" applyBorder="1" applyAlignment="1">
      <alignment vertical="center"/>
    </xf>
    <xf numFmtId="166" fontId="64" fillId="0" borderId="48" xfId="16" applyNumberFormat="1" applyFont="1" applyBorder="1" applyAlignment="1">
      <alignment vertical="center"/>
    </xf>
    <xf numFmtId="0" fontId="69" fillId="18" borderId="1" xfId="15" applyFont="1" applyFill="1" applyBorder="1" applyAlignment="1">
      <alignment horizontal="right" vertical="center"/>
    </xf>
    <xf numFmtId="0" fontId="69" fillId="18" borderId="14" xfId="15" applyFont="1" applyFill="1" applyBorder="1" applyAlignment="1">
      <alignment horizontal="right" vertical="center"/>
    </xf>
    <xf numFmtId="0" fontId="69" fillId="18" borderId="15" xfId="15" applyFont="1" applyFill="1" applyBorder="1" applyAlignment="1">
      <alignment horizontal="right" vertical="center"/>
    </xf>
    <xf numFmtId="166" fontId="69" fillId="18" borderId="48" xfId="16" applyNumberFormat="1" applyFont="1" applyFill="1" applyBorder="1" applyAlignment="1">
      <alignment vertical="center"/>
    </xf>
    <xf numFmtId="0" fontId="70" fillId="27" borderId="1" xfId="15" applyFont="1" applyFill="1" applyBorder="1" applyAlignment="1">
      <alignment horizontal="right" vertical="center"/>
    </xf>
    <xf numFmtId="0" fontId="70" fillId="27" borderId="14" xfId="15" applyFont="1" applyFill="1" applyBorder="1" applyAlignment="1">
      <alignment horizontal="right" vertical="center"/>
    </xf>
    <xf numFmtId="0" fontId="70" fillId="27" borderId="15" xfId="15" applyFont="1" applyFill="1" applyBorder="1" applyAlignment="1">
      <alignment horizontal="right" vertical="center"/>
    </xf>
    <xf numFmtId="166" fontId="70" fillId="27" borderId="48" xfId="16" applyNumberFormat="1" applyFont="1" applyFill="1" applyBorder="1" applyAlignment="1">
      <alignment vertical="center"/>
    </xf>
    <xf numFmtId="166" fontId="66" fillId="0" borderId="0" xfId="16" applyNumberFormat="1" applyFont="1" applyAlignment="1">
      <alignment vertical="center"/>
    </xf>
    <xf numFmtId="166" fontId="64" fillId="0" borderId="0" xfId="16" applyNumberFormat="1" applyFont="1" applyAlignment="1">
      <alignment vertical="center"/>
    </xf>
  </cellXfs>
  <cellStyles count="17">
    <cellStyle name="Comma" xfId="14" builtinId="3"/>
    <cellStyle name="Currency" xfId="10" builtinId="4"/>
    <cellStyle name="Currency 2" xfId="7" xr:uid="{95EDF037-ECE4-4A3D-B26D-F42CEB3638E4}"/>
    <cellStyle name="Currency 2 2" xfId="6" xr:uid="{00000000-0005-0000-0000-000001000000}"/>
    <cellStyle name="Currency 3" xfId="4" xr:uid="{00000000-0005-0000-0000-000002000000}"/>
    <cellStyle name="Currency 3 2" xfId="16" xr:uid="{332E6F41-2837-4E99-8D6A-E5CA6C8264CC}"/>
    <cellStyle name="Currency 4" xfId="9" xr:uid="{A99FDB7E-2C4D-4786-8652-A9D14AEE598C}"/>
    <cellStyle name="Normal" xfId="0" builtinId="0"/>
    <cellStyle name="Normal 2" xfId="2" xr:uid="{00000000-0005-0000-0000-000004000000}"/>
    <cellStyle name="Normal 3" xfId="8" xr:uid="{D7B9A962-845B-41A9-A5B7-2082DBAD5219}"/>
    <cellStyle name="Normal 3 2" xfId="5" xr:uid="{00000000-0005-0000-0000-000005000000}"/>
    <cellStyle name="Normal 4" xfId="3" xr:uid="{00000000-0005-0000-0000-000006000000}"/>
    <cellStyle name="Normal 4 2" xfId="15" xr:uid="{E61D99C6-7928-4814-9ED3-9B0BA70A53F4}"/>
    <cellStyle name="Normal_020719 NIHprop SLD Costing1-lowOH" xfId="12" xr:uid="{95807A04-D0DD-48A5-B60E-4136B04DC7C8}"/>
    <cellStyle name="Normal_020812 Navy LowCostCS Costing" xfId="1" xr:uid="{00000000-0005-0000-0000-000008000000}"/>
    <cellStyle name="Normal_COGS YR 1" xfId="13" xr:uid="{639EEC51-6A9F-4FA2-AE44-F9C93F0463FA}"/>
    <cellStyle name="Percent" xfId="11" builtinId="5"/>
  </cellStyles>
  <dxfs count="0"/>
  <tableStyles count="1" defaultTableStyle="TableStyleMedium9" defaultPivotStyle="PivotStyleLight16">
    <tableStyle name="Invisible" pivot="0" table="0" count="0" xr9:uid="{23FDFD7A-2356-4213-87DE-F8B41F1AFBB3}"/>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CC"/>
      <color rgb="FFFF99FF"/>
      <color rgb="FF00FF99"/>
      <color rgb="FFFFE9A3"/>
      <color rgb="FF66FF99"/>
      <color rgb="FFF79646"/>
      <color rgb="FFECECEC"/>
      <color rgb="FFCCFFCC"/>
      <color rgb="FFCCFFFF"/>
      <color rgb="FFC6E6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58</xdr:row>
      <xdr:rowOff>714375</xdr:rowOff>
    </xdr:from>
    <xdr:to>
      <xdr:col>1</xdr:col>
      <xdr:colOff>1941426</xdr:colOff>
      <xdr:row>58</xdr:row>
      <xdr:rowOff>2016125</xdr:rowOff>
    </xdr:to>
    <xdr:pic>
      <xdr:nvPicPr>
        <xdr:cNvPr id="3" name="Picture 2">
          <a:extLst>
            <a:ext uri="{FF2B5EF4-FFF2-40B4-BE49-F238E27FC236}">
              <a16:creationId xmlns:a16="http://schemas.microsoft.com/office/drawing/2014/main" id="{D8BBECB7-0DA6-EF85-F2A9-801F30D70ABA}"/>
            </a:ext>
          </a:extLst>
        </xdr:cNvPr>
        <xdr:cNvPicPr>
          <a:picLocks noChangeAspect="1"/>
        </xdr:cNvPicPr>
      </xdr:nvPicPr>
      <xdr:blipFill>
        <a:blip xmlns:r="http://schemas.openxmlformats.org/officeDocument/2006/relationships" r:embed="rId1"/>
        <a:stretch>
          <a:fillRect/>
        </a:stretch>
      </xdr:blipFill>
      <xdr:spPr>
        <a:xfrm>
          <a:off x="152400" y="12182475"/>
          <a:ext cx="3814676" cy="1295400"/>
        </a:xfrm>
        <a:prstGeom prst="rect">
          <a:avLst/>
        </a:prstGeom>
      </xdr:spPr>
    </xdr:pic>
    <xdr:clientData/>
  </xdr:twoCellAnchor>
  <xdr:twoCellAnchor editAs="oneCell">
    <xdr:from>
      <xdr:col>1</xdr:col>
      <xdr:colOff>2228850</xdr:colOff>
      <xdr:row>58</xdr:row>
      <xdr:rowOff>264279</xdr:rowOff>
    </xdr:from>
    <xdr:to>
      <xdr:col>8</xdr:col>
      <xdr:colOff>57150</xdr:colOff>
      <xdr:row>58</xdr:row>
      <xdr:rowOff>2664277</xdr:rowOff>
    </xdr:to>
    <xdr:pic>
      <xdr:nvPicPr>
        <xdr:cNvPr id="5" name="Picture 4">
          <a:extLst>
            <a:ext uri="{FF2B5EF4-FFF2-40B4-BE49-F238E27FC236}">
              <a16:creationId xmlns:a16="http://schemas.microsoft.com/office/drawing/2014/main" id="{C7F4EB89-D912-637B-CCC5-59D0D55ADD3F}"/>
            </a:ext>
          </a:extLst>
        </xdr:cNvPr>
        <xdr:cNvPicPr>
          <a:picLocks noChangeAspect="1"/>
        </xdr:cNvPicPr>
      </xdr:nvPicPr>
      <xdr:blipFill>
        <a:blip xmlns:r="http://schemas.openxmlformats.org/officeDocument/2006/relationships" r:embed="rId2"/>
        <a:stretch>
          <a:fillRect/>
        </a:stretch>
      </xdr:blipFill>
      <xdr:spPr>
        <a:xfrm>
          <a:off x="4257675" y="11732379"/>
          <a:ext cx="6248400" cy="2396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7</xdr:row>
      <xdr:rowOff>30480</xdr:rowOff>
    </xdr:from>
    <xdr:to>
      <xdr:col>17</xdr:col>
      <xdr:colOff>82550</xdr:colOff>
      <xdr:row>50</xdr:row>
      <xdr:rowOff>160020</xdr:rowOff>
    </xdr:to>
    <xdr:sp macro="" textlink="">
      <xdr:nvSpPr>
        <xdr:cNvPr id="2" name="TextBox 1">
          <a:extLst>
            <a:ext uri="{FF2B5EF4-FFF2-40B4-BE49-F238E27FC236}">
              <a16:creationId xmlns:a16="http://schemas.microsoft.com/office/drawing/2014/main" id="{AE98888A-ECD8-F6FC-CE70-5C4694285D14}"/>
            </a:ext>
          </a:extLst>
        </xdr:cNvPr>
        <xdr:cNvSpPr txBox="1"/>
      </xdr:nvSpPr>
      <xdr:spPr>
        <a:xfrm>
          <a:off x="0" y="906780"/>
          <a:ext cx="10445750" cy="73380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Helpful notes for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Each milestone will mark the completion of a measurable event (i.e., completing a baseline execution plan, completing measurable events in the performance of the research and    development of the technology, completing and submitting the final report, etc.).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Deliverable narrative should provide description of what is being delivered, the word “Report” is not sufficient.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Status/Progress/Reports” cannot be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Payments associated with each milestone must reflect the actual comprehensive costs to achieve milestone completion.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(Note do not take total cost and divide by number  of milestones)</a:t>
          </a: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Although this is a R&amp;D effort the amounts against each milestone should NOT be the same. consider what actually goes into the pricing of that particular milestone as each  milestone should have its own cost. (If amounts remain the same, please clearly expand the deliverable description)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milestones need to be more definitive and consider what actually goes into the pricing of that particular milestone.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 advance payments on milestones</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b="0" kern="100">
            <a:solidFill>
              <a:schemeClr val="dk1"/>
            </a:solidFill>
            <a:effectLst/>
            <a:latin typeface="Aptos" panose="020B0004020202020204" pitchFamily="34" charset="0"/>
            <a:ea typeface="Times New Roman" panose="02020603050405020304" pitchFamily="18" charset="0"/>
            <a:cs typeface="Times New Roman" panose="02020603050405020304" pitchFamily="18" charset="0"/>
          </a:endParaRPr>
        </a:p>
        <a:p>
          <a:pPr marL="0" marR="0" indent="0">
            <a:lnSpc>
              <a:spcPts val="1200"/>
            </a:lnSpc>
            <a:spcAft>
              <a:spcPts val="800"/>
            </a:spcAft>
            <a:buFont typeface="Arial" panose="020B0604020202020204" pitchFamily="34" charset="0"/>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endPar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Three Milestone Examples: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including project design, acquisition of equipment, and overall workflow leading to accomplishment of deliverables. Kickoff briefing package will include team organization, technical approach and research goals, expected results and schedule, and risk and mitigation strategies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with description of proposed effort to include the description of proposed concept, focus area and potential application domain; Justification of proposed approach based on preliminary analyses or modeling; Justification of the benefits of the proposed scheme in achieving beyond-XXX performance in the potential application domain; Description and preliminary analyses of the proposed concept metrics that will be achieved during the period of performance, and comparison of these metrics to the current XXX. All supporting positions identified in the proposal are assigned to personnel, and names are provided to the Government. Order materials and equipment.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Design XXXX molecule candidate(s) and investigate simulated molecular conformation changes induced by the onset and offset of near infrared (NIR) light in the range of 750 nm to 900 nm, as well as simulated binding to target protein(s) of interest in the presence of NIR light. METRIC: XXXX candidates demonstrate molecular conformation change in the presence of NIR light in the range of XXX to XXX nm, and bind to target protein(s) of interest in the presence of NIR light in a simulated environment.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Two Exit Criteria Examples: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kickoff meeting charts and Initial Test Plan</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Milestone report describing design approach and molecular structure(s) of XXXX and simulation results.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a:lnSpc>
              <a:spcPct val="107000"/>
            </a:lnSpc>
            <a:spcAft>
              <a:spcPts val="800"/>
            </a:spcAft>
          </a:pPr>
          <a:r>
            <a:rPr lang="en-US" sz="1000" kern="0">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330200</xdr:colOff>
          <xdr:row>2</xdr:row>
          <xdr:rowOff>38100</xdr:rowOff>
        </xdr:from>
        <xdr:to>
          <xdr:col>2</xdr:col>
          <xdr:colOff>1739900</xdr:colOff>
          <xdr:row>8</xdr:row>
          <xdr:rowOff>101600</xdr:rowOff>
        </xdr:to>
        <xdr:sp macro="" textlink="">
          <xdr:nvSpPr>
            <xdr:cNvPr id="21510" name="Object 6" hidden="1">
              <a:extLst>
                <a:ext uri="{63B3BB69-23CF-44E3-9099-C40C66FF867C}">
                  <a14:compatExt spid="_x0000_s21510"/>
                </a:ext>
                <a:ext uri="{FF2B5EF4-FFF2-40B4-BE49-F238E27FC236}">
                  <a16:creationId xmlns:a16="http://schemas.microsoft.com/office/drawing/2014/main" id="{00000000-0008-0000-0700-0000065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arpagcchigh.sharepoint.us/sites/DSO/Program%20Lifecycle/06%20-%20Templates_Processes/Solicitation%20Templates/BAAs/BAA%20Templates/DARPAStandardCostProposalSpreadsheetSingleTA11-2021-v2.xlsx" TargetMode="External"/><Relationship Id="rId1" Type="http://schemas.openxmlformats.org/officeDocument/2006/relationships/externalLinkPath" Target="/sites/DSO/Program%20Lifecycle/06%20-%20Templates_Processes/Solicitation%20Templates/BAAs/BAA%20Templates/DARPAStandardCostProposalSpreadsheetSingleTA11-2021-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eneral"/>
      <sheetName val="Instructions"/>
      <sheetName val="Change Notes"/>
      <sheetName val="Constants"/>
      <sheetName val="Proposer Constants"/>
      <sheetName val="Labor Rates"/>
      <sheetName val="Summary Cost Table"/>
      <sheetName val="Indirect Rates and Profit_Fee"/>
      <sheetName val="Total Amount"/>
      <sheetName val="Base"/>
      <sheetName val="O-I"/>
      <sheetName val="O-II"/>
      <sheetName val="O-III"/>
      <sheetName val="O-IV"/>
      <sheetName val="O-V"/>
      <sheetName val="Subcontractor"/>
      <sheetName val="Consultants"/>
      <sheetName val="Materials-Supplies"/>
      <sheetName val="Equipment"/>
      <sheetName val="Travel"/>
      <sheetName val="ODC Details"/>
      <sheetName val="Animal-Human Use Y-N"/>
      <sheetName val="Animal Related"/>
      <sheetName val="Human Subjects Research"/>
      <sheetName val="Expenditures by Month"/>
      <sheetName val="Task 1"/>
      <sheetName val="Task 2"/>
      <sheetName val="Milestones and Deliverables"/>
    </sheetNames>
    <sheetDataSet>
      <sheetData sheetId="0"/>
      <sheetData sheetId="1"/>
      <sheetData sheetId="2"/>
      <sheetData sheetId="3">
        <row r="8">
          <cell r="A8" t="str">
            <v>Large Business</v>
          </cell>
        </row>
        <row r="9">
          <cell r="A9" t="str">
            <v>Small Business</v>
          </cell>
        </row>
        <row r="10">
          <cell r="A10" t="str">
            <v>Non-Profit</v>
          </cell>
        </row>
        <row r="11">
          <cell r="A11" t="str">
            <v>Academia</v>
          </cell>
        </row>
        <row r="12">
          <cell r="A12" t="str">
            <v>Lab/FFRDC</v>
          </cell>
        </row>
        <row r="15">
          <cell r="A15" t="str">
            <v/>
          </cell>
        </row>
        <row r="18">
          <cell r="A18" t="str">
            <v>First select a Business Type</v>
          </cell>
        </row>
        <row r="21">
          <cell r="A21" t="str">
            <v>Project Management</v>
          </cell>
        </row>
        <row r="22">
          <cell r="A22" t="str">
            <v>Research</v>
          </cell>
        </row>
        <row r="23">
          <cell r="A23" t="str">
            <v>Consultant</v>
          </cell>
        </row>
        <row r="24">
          <cell r="A24" t="str">
            <v>Administrative Support</v>
          </cell>
        </row>
        <row r="27">
          <cell r="A27" t="str">
            <v>Project Management</v>
          </cell>
        </row>
        <row r="28">
          <cell r="A28" t="str">
            <v>Science and Engineering</v>
          </cell>
        </row>
        <row r="29">
          <cell r="A29" t="str">
            <v>Software Development</v>
          </cell>
        </row>
        <row r="30">
          <cell r="A30" t="str">
            <v>Manufacturing</v>
          </cell>
        </row>
        <row r="31">
          <cell r="A31" t="str">
            <v>Consultant</v>
          </cell>
        </row>
        <row r="32">
          <cell r="A32" t="str">
            <v>Support</v>
          </cell>
        </row>
        <row r="113">
          <cell r="A113" t="str">
            <v>Fringe</v>
          </cell>
        </row>
        <row r="114">
          <cell r="A114" t="str">
            <v>Fringe (Students)</v>
          </cell>
        </row>
        <row r="115">
          <cell r="A115" t="str">
            <v>Overhead (Labor)</v>
          </cell>
        </row>
        <row r="116">
          <cell r="A116" t="str">
            <v>General and Administrative</v>
          </cell>
        </row>
        <row r="117">
          <cell r="A117" t="str">
            <v>Facilities and Administrative Cost Rate</v>
          </cell>
        </row>
        <row r="118">
          <cell r="A118" t="str">
            <v>Material Handling</v>
          </cell>
        </row>
        <row r="119">
          <cell r="A119" t="str">
            <v>Procurement Overhead</v>
          </cell>
        </row>
        <row r="120">
          <cell r="A120" t="str">
            <v>Subcontract Overhead</v>
          </cell>
        </row>
        <row r="121">
          <cell r="A121" t="str">
            <v>Business Operating Support Overhead</v>
          </cell>
        </row>
        <row r="122">
          <cell r="A122" t="str">
            <v>Information Technology Support Overhead</v>
          </cell>
        </row>
        <row r="123">
          <cell r="A123" t="str">
            <v>Other Direct Cost (ODC) Overhead</v>
          </cell>
        </row>
        <row r="124">
          <cell r="A124" t="str">
            <v>Facilities Cost of Money: Procurement COM</v>
          </cell>
        </row>
        <row r="125">
          <cell r="A125" t="str">
            <v>Facilities Cost of Money: G&amp;A COM</v>
          </cell>
        </row>
        <row r="126">
          <cell r="A126" t="str">
            <v>Facilities Cost of Money: Labor/Engineering COM</v>
          </cell>
        </row>
        <row r="127">
          <cell r="A127" t="str">
            <v>Other Overhead/Cost Factors</v>
          </cell>
        </row>
        <row r="128">
          <cell r="A128" t="str">
            <v>Profit (Fixed Price Awards)</v>
          </cell>
        </row>
        <row r="129">
          <cell r="A129" t="str">
            <v>Fee (Cost Type Awards)</v>
          </cell>
        </row>
        <row r="135">
          <cell r="A135" t="str">
            <v>Not Applicable</v>
          </cell>
        </row>
        <row r="136">
          <cell r="A136" t="str">
            <v>Phase I</v>
          </cell>
        </row>
        <row r="137">
          <cell r="A137" t="str">
            <v>Phase II</v>
          </cell>
        </row>
        <row r="138">
          <cell r="A138" t="str">
            <v>Phase III</v>
          </cell>
        </row>
        <row r="143">
          <cell r="A143" t="str">
            <v>Not Applicable</v>
          </cell>
        </row>
        <row r="144">
          <cell r="A144" t="str">
            <v>1-100</v>
          </cell>
        </row>
        <row r="145">
          <cell r="A145" t="str">
            <v>101-500</v>
          </cell>
        </row>
        <row r="146">
          <cell r="A146" t="str">
            <v>501-1000</v>
          </cell>
        </row>
      </sheetData>
      <sheetData sheetId="4">
        <row r="9">
          <cell r="B9" t="str">
            <v>Proposer FY 1</v>
          </cell>
          <cell r="C9" t="str">
            <v>Proposer FY 2</v>
          </cell>
          <cell r="D9" t="str">
            <v>Proposer FY 3</v>
          </cell>
          <cell r="E9" t="str">
            <v>Proposer FY 4</v>
          </cell>
          <cell r="F9" t="str">
            <v>Proposer FY 5</v>
          </cell>
          <cell r="G9" t="str">
            <v>Proposer FY 6</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persons/person.xml><?xml version="1.0" encoding="utf-8"?>
<personList xmlns="http://schemas.microsoft.com/office/spreadsheetml/2018/threadedcomments" xmlns:x="http://schemas.openxmlformats.org/spreadsheetml/2006/main">
  <person displayName="Gyorda, John (contr-cmo)" id="{29FBA38D-B711-412E-94B1-2D6DE3515ACA}" userId="S::john.gyorda.ctr@darpa.mil::356dca46-556d-4e31-b38e-fb9fbbaebb82"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0" dT="2025-05-15T14:52:27.20" personId="{29FBA38D-B711-412E-94B1-2D6DE3515ACA}" id="{90A6E888-1A75-4266-98F9-4B8314C515C6}">
    <text>Insert formulas in Column as appropriate. See Note 3</text>
  </threadedComment>
  <threadedComment ref="J10" dT="2025-05-14T20:27:46.78" personId="{29FBA38D-B711-412E-94B1-2D6DE3515ACA}" id="{37D6EDB9-9504-49E9-B8D5-667BE466E0CD}">
    <text>Insert formulas in Column as appropriate. See Note 3</text>
  </threadedComment>
  <threadedComment ref="P10" dT="2025-05-15T14:52:27.20" personId="{29FBA38D-B711-412E-94B1-2D6DE3515ACA}" id="{274927CE-D48C-4461-ACC5-6763DC3F958C}">
    <text>Insert formulas in Column as appropriate. See Note 3</text>
  </threadedComment>
  <threadedComment ref="X10" dT="2025-05-15T14:52:27.20" personId="{29FBA38D-B711-412E-94B1-2D6DE3515ACA}" id="{E374389D-2B3C-4089-B85A-FEBDFFCA2F7F}">
    <text>Insert formulas in Column as appropriate. See Note 3</text>
  </threadedComment>
  <threadedComment ref="AF10" dT="2025-05-15T14:52:27.20" personId="{29FBA38D-B711-412E-94B1-2D6DE3515ACA}" id="{68F51A89-1F22-4FE7-9CD3-A891344E3A10}">
    <text>Insert formulas in Column as appropriate. See Note 3</text>
  </threadedComment>
  <threadedComment ref="C37" dT="2025-06-25T16:22:19.53" personId="{29FBA38D-B711-412E-94B1-2D6DE3515ACA}" id="{0A082154-C862-413E-9528-31AAC87A5A0F}">
    <text>Insert Consultant name</text>
  </threadedComment>
  <threadedComment ref="K40" dT="2025-05-15T01:02:03.63" personId="{29FBA38D-B711-412E-94B1-2D6DE3515ACA}" id="{50BD16B6-8BEC-4961-8C22-B411A15ABE5C}">
    <text>Break out all ODCs by Phase/CFY that equals the grand total on corresponding worksheets &amp; Subtotal Column</text>
  </threadedComment>
  <threadedComment ref="K41" dT="2025-05-15T01:02:41.22" personId="{29FBA38D-B711-412E-94B1-2D6DE3515ACA}" id="{D4345C74-5B9A-4A43-B1D4-D9DCEE15F4F5}">
    <text xml:space="preserve">Break out all ODCs by Phase/CFY that equals the grand total on corresponding worksheets &amp; Subtotal Column 
</text>
  </threadedComment>
  <threadedComment ref="K42" dT="2025-05-15T01:02:50.05" personId="{29FBA38D-B711-412E-94B1-2D6DE3515ACA}" id="{C2B85035-6466-41B9-847D-3B9A1AB021F9}">
    <text xml:space="preserve">Break out all ODCs by Phase/CFY that equals the grand total on corresponding worksheets &amp; Subtotal Column
</text>
  </threadedComment>
  <threadedComment ref="K43" dT="2025-05-15T01:03:01.52" personId="{29FBA38D-B711-412E-94B1-2D6DE3515ACA}" id="{5E969442-EE9C-4498-88CB-2EF13BB42D91}">
    <text xml:space="preserve">Break out all ODCs by Phase/CFY that equals the grand total on corresponding worksheets &amp; Subtotal Column
</text>
  </threadedComment>
  <threadedComment ref="I48" dT="2025-05-12T15:40:53.84" personId="{29FBA38D-B711-412E-94B1-2D6DE3515ACA}" id="{0CE4E0F3-B411-40AA-92BC-6EF8820A8587}">
    <text xml:space="preserve">For Universities: Use MTDC base as applicable </text>
  </threadedComment>
  <threadedComment ref="Q48" dT="2025-05-12T15:40:53.84" personId="{29FBA38D-B711-412E-94B1-2D6DE3515ACA}" id="{3AD27D8E-7400-4072-BC5B-2A0344B67DC0}">
    <text xml:space="preserve">For Universities: Use MTDC base as applicable </text>
  </threadedComment>
  <threadedComment ref="Y48" dT="2025-05-12T15:40:53.84" personId="{29FBA38D-B711-412E-94B1-2D6DE3515ACA}" id="{2A193924-D991-4AFC-B7D3-19C7F04D6968}">
    <text xml:space="preserve">For Universities: Use MTDC base as applicable </text>
  </threadedComment>
  <threadedComment ref="AG48" dT="2025-05-12T15:40:53.84" personId="{29FBA38D-B711-412E-94B1-2D6DE3515ACA}" id="{7DC60369-E9AC-4EA1-AEA7-4D52A80E99F1}">
    <text xml:space="preserve">For Universities: Use MTDC base as applicable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2.vml"/><Relationship Id="rId1" Type="http://schemas.openxmlformats.org/officeDocument/2006/relationships/drawing" Target="../drawings/drawing3.xml"/><Relationship Id="rId4"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AL80"/>
  <sheetViews>
    <sheetView zoomScaleNormal="100" workbookViewId="0">
      <selection activeCell="A5" sqref="A5:B5"/>
    </sheetView>
  </sheetViews>
  <sheetFormatPr defaultColWidth="8.7265625" defaultRowHeight="13" x14ac:dyDescent="0.3"/>
  <cols>
    <col min="1" max="1" width="30.453125" style="1" customWidth="1"/>
    <col min="2" max="2" width="35.26953125" style="30" customWidth="1"/>
    <col min="3" max="3" width="35.453125" style="30" customWidth="1"/>
    <col min="4" max="4" width="12.453125" style="30" bestFit="1" customWidth="1"/>
    <col min="5" max="5" width="12" style="30" customWidth="1"/>
    <col min="6" max="6" width="12" style="102" bestFit="1" customWidth="1"/>
    <col min="7" max="7" width="9.54296875" style="30" customWidth="1"/>
    <col min="8" max="8" width="9.54296875" style="100" customWidth="1"/>
    <col min="9" max="9" width="9.54296875" style="30" customWidth="1"/>
    <col min="10" max="10" width="9.54296875" style="100" customWidth="1"/>
    <col min="11" max="11" width="11.453125" style="100" customWidth="1"/>
    <col min="12" max="13" width="9.54296875" style="30" customWidth="1"/>
    <col min="14" max="14" width="9.54296875" style="100" customWidth="1"/>
    <col min="15" max="15" width="9.54296875" style="30" customWidth="1"/>
    <col min="16" max="16" width="9.54296875" style="100" customWidth="1"/>
    <col min="17" max="17" width="9.54296875" style="30" customWidth="1"/>
    <col min="18" max="18" width="10.453125" style="100" customWidth="1"/>
    <col min="19" max="19" width="11" style="100" customWidth="1"/>
    <col min="20" max="21" width="9.54296875" style="30" customWidth="1"/>
    <col min="22" max="22" width="9.54296875" style="100" customWidth="1"/>
    <col min="23" max="23" width="9.54296875" style="30" customWidth="1"/>
    <col min="24" max="24" width="9.54296875" style="100" customWidth="1"/>
    <col min="25" max="25" width="9.54296875" style="30" customWidth="1"/>
    <col min="26" max="26" width="13.26953125" style="100" customWidth="1"/>
    <col min="27" max="27" width="11.54296875" style="100" customWidth="1"/>
    <col min="28" max="29" width="9.54296875" style="30" customWidth="1"/>
    <col min="30" max="30" width="9.54296875" style="100" customWidth="1"/>
    <col min="31" max="31" width="9.54296875" style="30" customWidth="1"/>
    <col min="32" max="32" width="9.453125" style="100" customWidth="1"/>
    <col min="33" max="33" width="9.54296875" style="30" customWidth="1"/>
    <col min="34" max="34" width="9.54296875" style="100" customWidth="1"/>
    <col min="35" max="35" width="11.26953125" style="100" customWidth="1"/>
    <col min="36" max="36" width="12.7265625" style="27" customWidth="1"/>
    <col min="37" max="37" width="13.7265625" style="26" customWidth="1"/>
    <col min="38" max="16384" width="8.7265625" style="1"/>
  </cols>
  <sheetData>
    <row r="1" spans="1:37" ht="15.5" thickBot="1" x14ac:dyDescent="0.35">
      <c r="A1" s="520" t="s">
        <v>232</v>
      </c>
      <c r="B1" s="521"/>
      <c r="C1" s="521"/>
      <c r="D1" s="521"/>
      <c r="E1" s="521"/>
      <c r="F1" s="522"/>
      <c r="G1" s="22"/>
      <c r="H1" s="23"/>
      <c r="I1" s="22"/>
      <c r="J1" s="23"/>
      <c r="K1" s="24"/>
      <c r="L1" s="25"/>
      <c r="M1" s="25"/>
      <c r="N1" s="24"/>
      <c r="O1" s="25"/>
      <c r="P1" s="24"/>
      <c r="Q1" s="25"/>
      <c r="R1" s="24"/>
      <c r="S1" s="24"/>
      <c r="T1" s="25"/>
      <c r="U1" s="25"/>
      <c r="V1" s="24"/>
      <c r="W1" s="25"/>
      <c r="X1" s="24"/>
      <c r="Y1" s="25"/>
      <c r="Z1" s="24"/>
      <c r="AA1" s="24"/>
      <c r="AB1" s="25"/>
      <c r="AC1" s="25"/>
      <c r="AD1" s="24"/>
      <c r="AE1" s="25"/>
      <c r="AF1" s="24"/>
      <c r="AG1" s="25"/>
      <c r="AH1" s="24"/>
      <c r="AI1" s="26"/>
    </row>
    <row r="2" spans="1:37" ht="17.649999999999999" customHeight="1" thickBot="1" x14ac:dyDescent="0.35">
      <c r="A2" s="523" t="s">
        <v>0</v>
      </c>
      <c r="B2" s="524"/>
      <c r="C2" s="524"/>
      <c r="D2" s="524"/>
      <c r="E2" s="524"/>
      <c r="F2" s="525"/>
      <c r="G2" s="28"/>
      <c r="H2" s="29"/>
      <c r="I2" s="28"/>
      <c r="J2" s="29"/>
      <c r="K2" s="26"/>
      <c r="L2" s="27"/>
      <c r="M2" s="27"/>
      <c r="N2" s="26"/>
      <c r="O2" s="27"/>
      <c r="P2" s="26"/>
      <c r="Q2" s="27"/>
      <c r="R2" s="26"/>
      <c r="S2" s="26"/>
      <c r="T2" s="27"/>
      <c r="U2" s="27"/>
      <c r="V2" s="26"/>
      <c r="W2" s="27"/>
      <c r="X2" s="26"/>
      <c r="Y2" s="27"/>
      <c r="Z2" s="26"/>
      <c r="AA2" s="26"/>
      <c r="AB2" s="27"/>
      <c r="AC2" s="27"/>
      <c r="AD2" s="26"/>
      <c r="AE2" s="27"/>
      <c r="AF2" s="26"/>
      <c r="AG2" s="27"/>
      <c r="AH2" s="26"/>
      <c r="AI2" s="26"/>
    </row>
    <row r="3" spans="1:37" ht="17.649999999999999" customHeight="1" thickBot="1" x14ac:dyDescent="0.35">
      <c r="A3" s="523" t="s">
        <v>1</v>
      </c>
      <c r="B3" s="524"/>
      <c r="C3" s="524"/>
      <c r="D3" s="524"/>
      <c r="E3" s="524"/>
      <c r="F3" s="525"/>
      <c r="G3" s="28"/>
      <c r="H3" s="29"/>
      <c r="I3" s="28"/>
      <c r="J3" s="29"/>
      <c r="K3" s="26"/>
      <c r="L3" s="27"/>
      <c r="M3" s="27"/>
      <c r="N3" s="26"/>
      <c r="O3" s="27"/>
      <c r="P3" s="26"/>
      <c r="Q3" s="27"/>
      <c r="R3" s="26"/>
      <c r="S3" s="26"/>
      <c r="T3" s="27"/>
      <c r="U3" s="27"/>
      <c r="V3" s="26"/>
      <c r="W3" s="27"/>
      <c r="X3" s="26"/>
      <c r="Y3" s="27"/>
      <c r="Z3" s="26"/>
      <c r="AA3" s="26"/>
      <c r="AB3" s="27"/>
      <c r="AC3" s="27"/>
      <c r="AD3" s="26"/>
      <c r="AE3" s="27"/>
      <c r="AF3" s="26"/>
      <c r="AG3" s="27"/>
      <c r="AH3" s="26"/>
      <c r="AI3" s="26"/>
    </row>
    <row r="4" spans="1:37" ht="13.5" thickBot="1" x14ac:dyDescent="0.35">
      <c r="A4" s="528"/>
      <c r="B4" s="529"/>
      <c r="C4" s="529"/>
      <c r="D4" s="529"/>
      <c r="E4" s="529"/>
      <c r="F4" s="529"/>
      <c r="G4" s="205"/>
      <c r="H4" s="207"/>
      <c r="I4" s="205"/>
      <c r="J4" s="207"/>
      <c r="K4" s="207"/>
      <c r="L4" s="205"/>
      <c r="M4" s="205"/>
      <c r="N4" s="207"/>
      <c r="O4" s="205"/>
      <c r="P4" s="207"/>
      <c r="Q4" s="205"/>
      <c r="R4" s="207"/>
      <c r="S4" s="207"/>
      <c r="T4" s="205"/>
      <c r="U4" s="205"/>
      <c r="V4" s="207"/>
      <c r="W4" s="205"/>
      <c r="X4" s="207"/>
      <c r="Y4" s="205"/>
      <c r="Z4" s="207"/>
      <c r="AA4" s="207"/>
      <c r="AB4" s="205"/>
      <c r="AC4" s="205"/>
      <c r="AD4" s="207"/>
      <c r="AE4" s="205"/>
      <c r="AF4" s="207"/>
      <c r="AG4" s="205"/>
      <c r="AH4" s="207"/>
      <c r="AI4" s="207"/>
      <c r="AJ4" s="205"/>
      <c r="AK4" s="207"/>
    </row>
    <row r="5" spans="1:37" ht="13.5" thickBot="1" x14ac:dyDescent="0.35">
      <c r="A5" s="526" t="s">
        <v>2</v>
      </c>
      <c r="B5" s="527"/>
      <c r="C5" s="213"/>
      <c r="D5" s="205"/>
      <c r="E5" s="205"/>
      <c r="F5" s="206"/>
      <c r="G5" s="205"/>
      <c r="H5" s="207"/>
      <c r="I5" s="205"/>
      <c r="J5" s="207"/>
      <c r="K5" s="207"/>
      <c r="L5" s="205"/>
      <c r="M5" s="205"/>
      <c r="N5" s="207"/>
      <c r="O5" s="205"/>
      <c r="P5" s="207"/>
      <c r="Q5" s="205"/>
      <c r="R5" s="207"/>
      <c r="S5" s="207"/>
      <c r="T5" s="205"/>
      <c r="U5" s="205"/>
      <c r="V5" s="207"/>
      <c r="W5" s="205"/>
      <c r="X5" s="207"/>
      <c r="Y5" s="205"/>
      <c r="Z5" s="207"/>
      <c r="AA5" s="207"/>
      <c r="AB5" s="205"/>
      <c r="AC5" s="205"/>
      <c r="AD5" s="207"/>
      <c r="AE5" s="205"/>
      <c r="AF5" s="207"/>
      <c r="AG5" s="205"/>
      <c r="AH5" s="207"/>
      <c r="AI5" s="207"/>
      <c r="AJ5" s="205"/>
      <c r="AK5" s="207"/>
    </row>
    <row r="6" spans="1:37" ht="13.5" thickBot="1" x14ac:dyDescent="0.35">
      <c r="A6" s="526" t="s">
        <v>3</v>
      </c>
      <c r="B6" s="527"/>
      <c r="C6" s="211" t="s">
        <v>4</v>
      </c>
      <c r="D6" s="205"/>
      <c r="E6" s="205"/>
      <c r="F6" s="206"/>
      <c r="G6" s="205"/>
      <c r="H6" s="207"/>
      <c r="I6" s="205"/>
      <c r="J6" s="207"/>
      <c r="K6" s="207"/>
      <c r="L6" s="205"/>
      <c r="M6" s="205"/>
      <c r="N6" s="207"/>
      <c r="O6" s="205"/>
      <c r="P6" s="207"/>
      <c r="Q6" s="205"/>
      <c r="R6" s="207"/>
      <c r="S6" s="207"/>
      <c r="T6" s="205"/>
      <c r="U6" s="205"/>
      <c r="V6" s="207"/>
      <c r="W6" s="205"/>
      <c r="X6" s="207"/>
      <c r="Y6" s="205"/>
      <c r="Z6" s="207"/>
      <c r="AA6" s="207"/>
      <c r="AB6" s="205"/>
      <c r="AC6" s="205"/>
      <c r="AD6" s="207"/>
      <c r="AE6" s="205"/>
      <c r="AF6" s="207"/>
      <c r="AG6" s="205"/>
      <c r="AH6" s="207"/>
      <c r="AI6" s="207"/>
      <c r="AJ6" s="205"/>
      <c r="AK6" s="207"/>
    </row>
    <row r="7" spans="1:37" ht="13.5" thickBot="1" x14ac:dyDescent="0.35">
      <c r="A7" s="487" t="s">
        <v>5</v>
      </c>
      <c r="B7" s="488"/>
      <c r="C7" s="212"/>
      <c r="D7" s="553" t="s">
        <v>6</v>
      </c>
      <c r="E7" s="553"/>
      <c r="F7" s="553"/>
      <c r="G7" s="553"/>
      <c r="H7" s="553"/>
      <c r="I7" s="553"/>
      <c r="J7" s="553"/>
      <c r="K7" s="553"/>
      <c r="L7" s="553"/>
      <c r="M7" s="553"/>
      <c r="N7" s="553"/>
      <c r="O7" s="553"/>
      <c r="P7" s="553"/>
      <c r="Q7" s="553"/>
      <c r="R7" s="553"/>
      <c r="S7" s="554"/>
      <c r="T7" s="530" t="s">
        <v>6</v>
      </c>
      <c r="U7" s="531"/>
      <c r="V7" s="531"/>
      <c r="W7" s="531"/>
      <c r="X7" s="531"/>
      <c r="Y7" s="531"/>
      <c r="Z7" s="531"/>
      <c r="AA7" s="531"/>
      <c r="AB7" s="531"/>
      <c r="AC7" s="531"/>
      <c r="AD7" s="531"/>
      <c r="AE7" s="531"/>
      <c r="AF7" s="531"/>
      <c r="AG7" s="531"/>
      <c r="AH7" s="531"/>
      <c r="AI7" s="532"/>
      <c r="AJ7"/>
      <c r="AK7" s="215"/>
    </row>
    <row r="8" spans="1:37" x14ac:dyDescent="0.3">
      <c r="A8" s="265"/>
      <c r="B8" s="489"/>
      <c r="C8" s="490"/>
      <c r="D8" s="562" t="s">
        <v>7</v>
      </c>
      <c r="E8" s="563"/>
      <c r="F8" s="563"/>
      <c r="G8" s="563"/>
      <c r="H8" s="563"/>
      <c r="I8" s="563"/>
      <c r="J8" s="563"/>
      <c r="K8" s="564"/>
      <c r="L8" s="565" t="s">
        <v>7</v>
      </c>
      <c r="M8" s="566"/>
      <c r="N8" s="566"/>
      <c r="O8" s="566"/>
      <c r="P8" s="566"/>
      <c r="Q8" s="566"/>
      <c r="R8" s="566"/>
      <c r="S8" s="567"/>
      <c r="T8" s="568" t="s">
        <v>8</v>
      </c>
      <c r="U8" s="569"/>
      <c r="V8" s="569"/>
      <c r="W8" s="569"/>
      <c r="X8" s="569"/>
      <c r="Y8" s="569"/>
      <c r="Z8" s="569"/>
      <c r="AA8" s="570"/>
      <c r="AB8" s="542" t="s">
        <v>8</v>
      </c>
      <c r="AC8" s="543"/>
      <c r="AD8" s="543"/>
      <c r="AE8" s="543"/>
      <c r="AF8" s="543"/>
      <c r="AG8" s="543"/>
      <c r="AH8" s="543"/>
      <c r="AI8" s="544"/>
      <c r="AJ8" s="560" t="s">
        <v>9</v>
      </c>
      <c r="AK8" s="561"/>
    </row>
    <row r="9" spans="1:37" ht="13.5" thickBot="1" x14ac:dyDescent="0.35">
      <c r="A9" s="491" t="s">
        <v>10</v>
      </c>
      <c r="B9" s="492"/>
      <c r="C9" s="493"/>
      <c r="D9" s="550" t="s">
        <v>11</v>
      </c>
      <c r="E9" s="551"/>
      <c r="F9" s="551"/>
      <c r="G9" s="551"/>
      <c r="H9" s="551"/>
      <c r="I9" s="551"/>
      <c r="J9" s="551"/>
      <c r="K9" s="551"/>
      <c r="L9" s="551"/>
      <c r="M9" s="551"/>
      <c r="N9" s="551"/>
      <c r="O9" s="551"/>
      <c r="P9" s="551"/>
      <c r="Q9" s="551"/>
      <c r="R9" s="551"/>
      <c r="S9" s="552"/>
      <c r="T9" s="539" t="s">
        <v>11</v>
      </c>
      <c r="U9" s="540"/>
      <c r="V9" s="540"/>
      <c r="W9" s="540"/>
      <c r="X9" s="540"/>
      <c r="Y9" s="540"/>
      <c r="Z9" s="540"/>
      <c r="AA9" s="540"/>
      <c r="AB9" s="540"/>
      <c r="AC9" s="540"/>
      <c r="AD9" s="540"/>
      <c r="AE9" s="540"/>
      <c r="AF9" s="540"/>
      <c r="AG9" s="540"/>
      <c r="AH9" s="540"/>
      <c r="AI9" s="541"/>
      <c r="AJ9" s="31"/>
      <c r="AK9" s="32" t="s">
        <v>12</v>
      </c>
    </row>
    <row r="10" spans="1:37" s="38" customFormat="1" ht="35" x14ac:dyDescent="0.3">
      <c r="A10" s="263" t="s">
        <v>13</v>
      </c>
      <c r="B10" s="214" t="s">
        <v>14</v>
      </c>
      <c r="C10" s="264" t="s">
        <v>15</v>
      </c>
      <c r="D10" s="284" t="s">
        <v>16</v>
      </c>
      <c r="E10" s="386" t="s">
        <v>17</v>
      </c>
      <c r="F10" s="285" t="s">
        <v>18</v>
      </c>
      <c r="G10" s="34" t="s">
        <v>19</v>
      </c>
      <c r="H10" s="35" t="s">
        <v>20</v>
      </c>
      <c r="I10" s="34" t="s">
        <v>21</v>
      </c>
      <c r="J10" s="35" t="s">
        <v>22</v>
      </c>
      <c r="K10" s="36" t="s">
        <v>23</v>
      </c>
      <c r="L10" s="284" t="s">
        <v>16</v>
      </c>
      <c r="M10" s="386" t="s">
        <v>17</v>
      </c>
      <c r="N10" s="285" t="s">
        <v>18</v>
      </c>
      <c r="O10" s="34" t="s">
        <v>19</v>
      </c>
      <c r="P10" s="35" t="s">
        <v>20</v>
      </c>
      <c r="Q10" s="34" t="s">
        <v>21</v>
      </c>
      <c r="R10" s="35" t="s">
        <v>22</v>
      </c>
      <c r="S10" s="36" t="s">
        <v>23</v>
      </c>
      <c r="T10" s="284" t="s">
        <v>16</v>
      </c>
      <c r="U10" s="386" t="s">
        <v>17</v>
      </c>
      <c r="V10" s="285" t="s">
        <v>18</v>
      </c>
      <c r="W10" s="34" t="s">
        <v>19</v>
      </c>
      <c r="X10" s="35" t="s">
        <v>20</v>
      </c>
      <c r="Y10" s="34" t="s">
        <v>21</v>
      </c>
      <c r="Z10" s="35" t="s">
        <v>22</v>
      </c>
      <c r="AA10" s="36" t="s">
        <v>23</v>
      </c>
      <c r="AB10" s="284" t="s">
        <v>16</v>
      </c>
      <c r="AC10" s="386" t="s">
        <v>17</v>
      </c>
      <c r="AD10" s="285" t="s">
        <v>24</v>
      </c>
      <c r="AE10" s="34" t="s">
        <v>19</v>
      </c>
      <c r="AF10" s="35" t="s">
        <v>20</v>
      </c>
      <c r="AG10" s="34" t="s">
        <v>21</v>
      </c>
      <c r="AH10" s="35" t="s">
        <v>22</v>
      </c>
      <c r="AI10" s="36" t="s">
        <v>23</v>
      </c>
      <c r="AJ10" s="288" t="s">
        <v>16</v>
      </c>
      <c r="AK10" s="37" t="s">
        <v>25</v>
      </c>
    </row>
    <row r="11" spans="1:37" x14ac:dyDescent="0.3">
      <c r="A11" s="278"/>
      <c r="B11" s="387"/>
      <c r="C11" s="279"/>
      <c r="D11" s="306"/>
      <c r="E11" s="388"/>
      <c r="F11" s="283">
        <f t="shared" ref="F11:F23" si="0">D11*E11</f>
        <v>0</v>
      </c>
      <c r="G11" s="40"/>
      <c r="H11" s="44">
        <f>F11*G11</f>
        <v>0</v>
      </c>
      <c r="I11" s="40"/>
      <c r="J11" s="44">
        <f>(F11+H11)*I11</f>
        <v>0</v>
      </c>
      <c r="K11" s="42">
        <f t="shared" ref="K11:K19" si="1">SUM(E11,H11,J11)</f>
        <v>0</v>
      </c>
      <c r="L11" s="306"/>
      <c r="M11" s="389"/>
      <c r="N11" s="283">
        <f>L11*M11</f>
        <v>0</v>
      </c>
      <c r="O11" s="43"/>
      <c r="P11" s="44">
        <f>N11*O11</f>
        <v>0</v>
      </c>
      <c r="Q11" s="43"/>
      <c r="R11" s="44">
        <f>(N11+P11)*Q11</f>
        <v>0</v>
      </c>
      <c r="S11" s="42">
        <f t="shared" ref="S11:S19" si="2">SUM(M11,P11,R11)</f>
        <v>0</v>
      </c>
      <c r="T11" s="306"/>
      <c r="U11" s="388"/>
      <c r="V11" s="283">
        <f>T11*U11</f>
        <v>0</v>
      </c>
      <c r="W11" s="40"/>
      <c r="X11" s="44">
        <f>V11*W11</f>
        <v>0</v>
      </c>
      <c r="Y11" s="40"/>
      <c r="Z11" s="44">
        <f>(V11+X11)*Y11</f>
        <v>0</v>
      </c>
      <c r="AA11" s="42">
        <f t="shared" ref="AA11:AA19" si="3">SUM(U11,X11,Z11)</f>
        <v>0</v>
      </c>
      <c r="AB11" s="306"/>
      <c r="AC11" s="286"/>
      <c r="AD11" s="287">
        <f>AB11*AC11</f>
        <v>0</v>
      </c>
      <c r="AE11" s="46"/>
      <c r="AF11" s="47">
        <f>AD11*AE11</f>
        <v>0</v>
      </c>
      <c r="AG11" s="46"/>
      <c r="AH11" s="390">
        <f>(AD11+AF11)*AG11</f>
        <v>0</v>
      </c>
      <c r="AI11" s="42">
        <f t="shared" ref="AI11:AI19" si="4">SUM(AC11,AF11,AH11)</f>
        <v>0</v>
      </c>
      <c r="AJ11" s="289">
        <f t="shared" ref="AJ11:AJ23" si="5">SUM(D11,L11,T11,AB11)</f>
        <v>0</v>
      </c>
      <c r="AK11" s="281">
        <f>SUM(F11,N11,V11,AD11)</f>
        <v>0</v>
      </c>
    </row>
    <row r="12" spans="1:37" x14ac:dyDescent="0.3">
      <c r="A12" s="278"/>
      <c r="B12" s="387"/>
      <c r="C12" s="279"/>
      <c r="D12" s="306"/>
      <c r="E12" s="388"/>
      <c r="F12" s="283">
        <f t="shared" si="0"/>
        <v>0</v>
      </c>
      <c r="G12" s="40"/>
      <c r="H12" s="44">
        <f t="shared" ref="H12:H19" si="6">F12*G12</f>
        <v>0</v>
      </c>
      <c r="I12" s="40"/>
      <c r="J12" s="44">
        <f t="shared" ref="J12:J19" si="7">(F12+H12)*I12</f>
        <v>0</v>
      </c>
      <c r="K12" s="42">
        <f t="shared" si="1"/>
        <v>0</v>
      </c>
      <c r="L12" s="306"/>
      <c r="M12" s="389"/>
      <c r="N12" s="283">
        <f t="shared" ref="N12:N19" si="8">L12*M12</f>
        <v>0</v>
      </c>
      <c r="O12" s="43"/>
      <c r="P12" s="44">
        <f t="shared" ref="P12:P19" si="9">N12*O12</f>
        <v>0</v>
      </c>
      <c r="Q12" s="43"/>
      <c r="R12" s="44">
        <f t="shared" ref="R12:R19" si="10">(N12+P12)*Q12</f>
        <v>0</v>
      </c>
      <c r="S12" s="42">
        <f t="shared" si="2"/>
        <v>0</v>
      </c>
      <c r="T12" s="306"/>
      <c r="U12" s="388"/>
      <c r="V12" s="283">
        <f t="shared" ref="V12:V19" si="11">T12*U12</f>
        <v>0</v>
      </c>
      <c r="W12" s="40"/>
      <c r="X12" s="44">
        <f t="shared" ref="X12:X19" si="12">V12*W12</f>
        <v>0</v>
      </c>
      <c r="Y12" s="40"/>
      <c r="Z12" s="44">
        <f t="shared" ref="Z12:Z19" si="13">(V12+X12)*Y12</f>
        <v>0</v>
      </c>
      <c r="AA12" s="42">
        <f t="shared" si="3"/>
        <v>0</v>
      </c>
      <c r="AB12" s="306"/>
      <c r="AC12" s="286"/>
      <c r="AD12" s="287">
        <f t="shared" ref="AD12:AD19" si="14">AB12*AC12</f>
        <v>0</v>
      </c>
      <c r="AE12" s="46"/>
      <c r="AF12" s="47">
        <f t="shared" ref="AF12:AF19" si="15">AD12*AE12</f>
        <v>0</v>
      </c>
      <c r="AG12" s="46"/>
      <c r="AH12" s="390">
        <f t="shared" ref="AH12:AH19" si="16">(AD12+AF12)*AG12</f>
        <v>0</v>
      </c>
      <c r="AI12" s="42">
        <f t="shared" si="4"/>
        <v>0</v>
      </c>
      <c r="AJ12" s="289">
        <f t="shared" si="5"/>
        <v>0</v>
      </c>
      <c r="AK12" s="281">
        <f t="shared" ref="AK12:AK19" si="17">SUM(F12,N12,V12,AD12)</f>
        <v>0</v>
      </c>
    </row>
    <row r="13" spans="1:37" x14ac:dyDescent="0.3">
      <c r="A13" s="278"/>
      <c r="B13" s="387"/>
      <c r="C13" s="279"/>
      <c r="D13" s="306"/>
      <c r="E13" s="388"/>
      <c r="F13" s="283">
        <f t="shared" si="0"/>
        <v>0</v>
      </c>
      <c r="G13" s="40"/>
      <c r="H13" s="44">
        <f t="shared" si="6"/>
        <v>0</v>
      </c>
      <c r="I13" s="40"/>
      <c r="J13" s="44">
        <f t="shared" si="7"/>
        <v>0</v>
      </c>
      <c r="K13" s="42">
        <f t="shared" si="1"/>
        <v>0</v>
      </c>
      <c r="L13" s="306"/>
      <c r="M13" s="389"/>
      <c r="N13" s="283">
        <f t="shared" si="8"/>
        <v>0</v>
      </c>
      <c r="O13" s="43"/>
      <c r="P13" s="44">
        <f t="shared" si="9"/>
        <v>0</v>
      </c>
      <c r="Q13" s="43"/>
      <c r="R13" s="44">
        <f t="shared" si="10"/>
        <v>0</v>
      </c>
      <c r="S13" s="42">
        <f t="shared" si="2"/>
        <v>0</v>
      </c>
      <c r="T13" s="306"/>
      <c r="U13" s="388"/>
      <c r="V13" s="283">
        <f t="shared" si="11"/>
        <v>0</v>
      </c>
      <c r="W13" s="40"/>
      <c r="X13" s="44">
        <f t="shared" si="12"/>
        <v>0</v>
      </c>
      <c r="Y13" s="40"/>
      <c r="Z13" s="44">
        <f t="shared" si="13"/>
        <v>0</v>
      </c>
      <c r="AA13" s="42">
        <f t="shared" si="3"/>
        <v>0</v>
      </c>
      <c r="AB13" s="306"/>
      <c r="AC13" s="286"/>
      <c r="AD13" s="287">
        <f t="shared" si="14"/>
        <v>0</v>
      </c>
      <c r="AE13" s="46"/>
      <c r="AF13" s="47">
        <f t="shared" si="15"/>
        <v>0</v>
      </c>
      <c r="AG13" s="46"/>
      <c r="AH13" s="390">
        <f t="shared" si="16"/>
        <v>0</v>
      </c>
      <c r="AI13" s="42">
        <f t="shared" si="4"/>
        <v>0</v>
      </c>
      <c r="AJ13" s="289">
        <f t="shared" si="5"/>
        <v>0</v>
      </c>
      <c r="AK13" s="281">
        <f t="shared" si="17"/>
        <v>0</v>
      </c>
    </row>
    <row r="14" spans="1:37" x14ac:dyDescent="0.3">
      <c r="A14" s="278"/>
      <c r="B14" s="387"/>
      <c r="C14" s="279"/>
      <c r="D14" s="306"/>
      <c r="E14" s="388"/>
      <c r="F14" s="283">
        <f t="shared" si="0"/>
        <v>0</v>
      </c>
      <c r="G14" s="40"/>
      <c r="H14" s="44">
        <f t="shared" si="6"/>
        <v>0</v>
      </c>
      <c r="I14" s="40"/>
      <c r="J14" s="44">
        <f t="shared" si="7"/>
        <v>0</v>
      </c>
      <c r="K14" s="42">
        <f t="shared" si="1"/>
        <v>0</v>
      </c>
      <c r="L14" s="306"/>
      <c r="M14" s="389"/>
      <c r="N14" s="283">
        <f t="shared" si="8"/>
        <v>0</v>
      </c>
      <c r="O14" s="43"/>
      <c r="P14" s="44">
        <f t="shared" si="9"/>
        <v>0</v>
      </c>
      <c r="Q14" s="43"/>
      <c r="R14" s="44">
        <f t="shared" si="10"/>
        <v>0</v>
      </c>
      <c r="S14" s="42">
        <f t="shared" si="2"/>
        <v>0</v>
      </c>
      <c r="T14" s="306"/>
      <c r="U14" s="388"/>
      <c r="V14" s="283">
        <f t="shared" si="11"/>
        <v>0</v>
      </c>
      <c r="W14" s="40"/>
      <c r="X14" s="44">
        <f t="shared" si="12"/>
        <v>0</v>
      </c>
      <c r="Y14" s="40"/>
      <c r="Z14" s="44">
        <f t="shared" si="13"/>
        <v>0</v>
      </c>
      <c r="AA14" s="42">
        <f t="shared" si="3"/>
        <v>0</v>
      </c>
      <c r="AB14" s="306"/>
      <c r="AC14" s="286"/>
      <c r="AD14" s="287">
        <f t="shared" si="14"/>
        <v>0</v>
      </c>
      <c r="AE14" s="46"/>
      <c r="AF14" s="47">
        <f t="shared" si="15"/>
        <v>0</v>
      </c>
      <c r="AG14" s="46"/>
      <c r="AH14" s="390">
        <f t="shared" si="16"/>
        <v>0</v>
      </c>
      <c r="AI14" s="42">
        <f t="shared" si="4"/>
        <v>0</v>
      </c>
      <c r="AJ14" s="289">
        <f t="shared" si="5"/>
        <v>0</v>
      </c>
      <c r="AK14" s="281">
        <f>SUM(F14,N14,V14,AD14)</f>
        <v>0</v>
      </c>
    </row>
    <row r="15" spans="1:37" x14ac:dyDescent="0.3">
      <c r="A15" s="278"/>
      <c r="B15" s="387"/>
      <c r="C15" s="279"/>
      <c r="D15" s="306"/>
      <c r="E15" s="388"/>
      <c r="F15" s="283">
        <f t="shared" si="0"/>
        <v>0</v>
      </c>
      <c r="G15" s="40"/>
      <c r="H15" s="44">
        <f t="shared" si="6"/>
        <v>0</v>
      </c>
      <c r="I15" s="40"/>
      <c r="J15" s="44">
        <f t="shared" si="7"/>
        <v>0</v>
      </c>
      <c r="K15" s="42">
        <f t="shared" si="1"/>
        <v>0</v>
      </c>
      <c r="L15" s="306"/>
      <c r="M15" s="389"/>
      <c r="N15" s="283">
        <f t="shared" si="8"/>
        <v>0</v>
      </c>
      <c r="O15" s="43"/>
      <c r="P15" s="44">
        <f t="shared" si="9"/>
        <v>0</v>
      </c>
      <c r="Q15" s="43"/>
      <c r="R15" s="44">
        <f t="shared" si="10"/>
        <v>0</v>
      </c>
      <c r="S15" s="42">
        <f t="shared" si="2"/>
        <v>0</v>
      </c>
      <c r="T15" s="306"/>
      <c r="U15" s="388"/>
      <c r="V15" s="283">
        <f t="shared" si="11"/>
        <v>0</v>
      </c>
      <c r="W15" s="40"/>
      <c r="X15" s="44">
        <f t="shared" si="12"/>
        <v>0</v>
      </c>
      <c r="Y15" s="40"/>
      <c r="Z15" s="44">
        <f t="shared" si="13"/>
        <v>0</v>
      </c>
      <c r="AA15" s="42">
        <f t="shared" si="3"/>
        <v>0</v>
      </c>
      <c r="AB15" s="306"/>
      <c r="AC15" s="286"/>
      <c r="AD15" s="287">
        <f t="shared" si="14"/>
        <v>0</v>
      </c>
      <c r="AE15" s="46"/>
      <c r="AF15" s="47">
        <f t="shared" si="15"/>
        <v>0</v>
      </c>
      <c r="AG15" s="46"/>
      <c r="AH15" s="390">
        <f t="shared" si="16"/>
        <v>0</v>
      </c>
      <c r="AI15" s="42">
        <f t="shared" si="4"/>
        <v>0</v>
      </c>
      <c r="AJ15" s="289">
        <f t="shared" si="5"/>
        <v>0</v>
      </c>
      <c r="AK15" s="281">
        <f t="shared" si="17"/>
        <v>0</v>
      </c>
    </row>
    <row r="16" spans="1:37" x14ac:dyDescent="0.3">
      <c r="A16" s="278"/>
      <c r="B16" s="387"/>
      <c r="C16" s="279"/>
      <c r="D16" s="306"/>
      <c r="E16" s="388"/>
      <c r="F16" s="283">
        <f t="shared" si="0"/>
        <v>0</v>
      </c>
      <c r="G16" s="40"/>
      <c r="H16" s="44">
        <f t="shared" si="6"/>
        <v>0</v>
      </c>
      <c r="I16" s="40"/>
      <c r="J16" s="44">
        <f t="shared" si="7"/>
        <v>0</v>
      </c>
      <c r="K16" s="42">
        <f t="shared" si="1"/>
        <v>0</v>
      </c>
      <c r="L16" s="306"/>
      <c r="M16" s="389"/>
      <c r="N16" s="283">
        <f t="shared" si="8"/>
        <v>0</v>
      </c>
      <c r="O16" s="43"/>
      <c r="P16" s="44">
        <f t="shared" si="9"/>
        <v>0</v>
      </c>
      <c r="Q16" s="43"/>
      <c r="R16" s="44">
        <f t="shared" si="10"/>
        <v>0</v>
      </c>
      <c r="S16" s="42">
        <f t="shared" si="2"/>
        <v>0</v>
      </c>
      <c r="T16" s="306"/>
      <c r="U16" s="388"/>
      <c r="V16" s="283">
        <f t="shared" si="11"/>
        <v>0</v>
      </c>
      <c r="W16" s="40"/>
      <c r="X16" s="44">
        <f t="shared" si="12"/>
        <v>0</v>
      </c>
      <c r="Y16" s="40"/>
      <c r="Z16" s="44">
        <f t="shared" si="13"/>
        <v>0</v>
      </c>
      <c r="AA16" s="42">
        <f t="shared" si="3"/>
        <v>0</v>
      </c>
      <c r="AB16" s="306"/>
      <c r="AC16" s="286"/>
      <c r="AD16" s="287">
        <f t="shared" si="14"/>
        <v>0</v>
      </c>
      <c r="AE16" s="46"/>
      <c r="AF16" s="47">
        <f t="shared" si="15"/>
        <v>0</v>
      </c>
      <c r="AG16" s="46"/>
      <c r="AH16" s="390">
        <f t="shared" si="16"/>
        <v>0</v>
      </c>
      <c r="AI16" s="42">
        <f t="shared" si="4"/>
        <v>0</v>
      </c>
      <c r="AJ16" s="289">
        <f t="shared" si="5"/>
        <v>0</v>
      </c>
      <c r="AK16" s="281">
        <f t="shared" si="17"/>
        <v>0</v>
      </c>
    </row>
    <row r="17" spans="1:37" x14ac:dyDescent="0.3">
      <c r="A17" s="278"/>
      <c r="B17" s="387"/>
      <c r="C17" s="279"/>
      <c r="D17" s="306"/>
      <c r="E17" s="388"/>
      <c r="F17" s="283">
        <f t="shared" si="0"/>
        <v>0</v>
      </c>
      <c r="G17" s="40"/>
      <c r="H17" s="44">
        <f t="shared" si="6"/>
        <v>0</v>
      </c>
      <c r="I17" s="40"/>
      <c r="J17" s="44">
        <f t="shared" si="7"/>
        <v>0</v>
      </c>
      <c r="K17" s="42">
        <f t="shared" si="1"/>
        <v>0</v>
      </c>
      <c r="L17" s="306"/>
      <c r="M17" s="389"/>
      <c r="N17" s="283">
        <f t="shared" si="8"/>
        <v>0</v>
      </c>
      <c r="O17" s="43"/>
      <c r="P17" s="44">
        <f t="shared" si="9"/>
        <v>0</v>
      </c>
      <c r="Q17" s="43"/>
      <c r="R17" s="44">
        <f t="shared" si="10"/>
        <v>0</v>
      </c>
      <c r="S17" s="42">
        <f t="shared" si="2"/>
        <v>0</v>
      </c>
      <c r="T17" s="306"/>
      <c r="U17" s="388"/>
      <c r="V17" s="283">
        <f t="shared" si="11"/>
        <v>0</v>
      </c>
      <c r="W17" s="40"/>
      <c r="X17" s="44">
        <f t="shared" si="12"/>
        <v>0</v>
      </c>
      <c r="Y17" s="40"/>
      <c r="Z17" s="44">
        <f t="shared" si="13"/>
        <v>0</v>
      </c>
      <c r="AA17" s="42">
        <f t="shared" si="3"/>
        <v>0</v>
      </c>
      <c r="AB17" s="306"/>
      <c r="AC17" s="286"/>
      <c r="AD17" s="287">
        <f t="shared" si="14"/>
        <v>0</v>
      </c>
      <c r="AE17" s="46"/>
      <c r="AF17" s="47">
        <f t="shared" si="15"/>
        <v>0</v>
      </c>
      <c r="AG17" s="46"/>
      <c r="AH17" s="390">
        <f t="shared" si="16"/>
        <v>0</v>
      </c>
      <c r="AI17" s="42">
        <f t="shared" si="4"/>
        <v>0</v>
      </c>
      <c r="AJ17" s="289">
        <f t="shared" si="5"/>
        <v>0</v>
      </c>
      <c r="AK17" s="281">
        <f t="shared" si="17"/>
        <v>0</v>
      </c>
    </row>
    <row r="18" spans="1:37" x14ac:dyDescent="0.3">
      <c r="A18" s="278"/>
      <c r="B18" s="387"/>
      <c r="C18" s="279"/>
      <c r="D18" s="306"/>
      <c r="E18" s="388"/>
      <c r="F18" s="283">
        <f t="shared" si="0"/>
        <v>0</v>
      </c>
      <c r="G18" s="40"/>
      <c r="H18" s="44">
        <f t="shared" si="6"/>
        <v>0</v>
      </c>
      <c r="I18" s="40"/>
      <c r="J18" s="44">
        <f t="shared" si="7"/>
        <v>0</v>
      </c>
      <c r="K18" s="42">
        <f>SUM(E18,H18,J18)</f>
        <v>0</v>
      </c>
      <c r="L18" s="306"/>
      <c r="M18" s="389"/>
      <c r="N18" s="283">
        <f t="shared" si="8"/>
        <v>0</v>
      </c>
      <c r="O18" s="43"/>
      <c r="P18" s="44">
        <f t="shared" si="9"/>
        <v>0</v>
      </c>
      <c r="Q18" s="43"/>
      <c r="R18" s="44">
        <f t="shared" si="10"/>
        <v>0</v>
      </c>
      <c r="S18" s="42">
        <f t="shared" si="2"/>
        <v>0</v>
      </c>
      <c r="T18" s="306"/>
      <c r="U18" s="388"/>
      <c r="V18" s="283">
        <f t="shared" si="11"/>
        <v>0</v>
      </c>
      <c r="W18" s="40"/>
      <c r="X18" s="44">
        <f t="shared" si="12"/>
        <v>0</v>
      </c>
      <c r="Y18" s="40"/>
      <c r="Z18" s="44">
        <f t="shared" si="13"/>
        <v>0</v>
      </c>
      <c r="AA18" s="42">
        <f t="shared" si="3"/>
        <v>0</v>
      </c>
      <c r="AB18" s="306"/>
      <c r="AC18" s="286"/>
      <c r="AD18" s="287">
        <f t="shared" si="14"/>
        <v>0</v>
      </c>
      <c r="AE18" s="46"/>
      <c r="AF18" s="47">
        <f t="shared" si="15"/>
        <v>0</v>
      </c>
      <c r="AG18" s="46"/>
      <c r="AH18" s="390">
        <f t="shared" si="16"/>
        <v>0</v>
      </c>
      <c r="AI18" s="42">
        <f t="shared" si="4"/>
        <v>0</v>
      </c>
      <c r="AJ18" s="289">
        <f t="shared" si="5"/>
        <v>0</v>
      </c>
      <c r="AK18" s="281">
        <f t="shared" si="17"/>
        <v>0</v>
      </c>
    </row>
    <row r="19" spans="1:37" x14ac:dyDescent="0.3">
      <c r="A19" s="345"/>
      <c r="B19" s="346"/>
      <c r="C19" s="347"/>
      <c r="D19" s="306"/>
      <c r="E19" s="388"/>
      <c r="F19" s="283">
        <f t="shared" si="0"/>
        <v>0</v>
      </c>
      <c r="G19" s="40"/>
      <c r="H19" s="44">
        <f t="shared" si="6"/>
        <v>0</v>
      </c>
      <c r="I19" s="40"/>
      <c r="J19" s="44">
        <f t="shared" si="7"/>
        <v>0</v>
      </c>
      <c r="K19" s="42">
        <f t="shared" si="1"/>
        <v>0</v>
      </c>
      <c r="L19" s="306"/>
      <c r="M19" s="389"/>
      <c r="N19" s="283">
        <f t="shared" si="8"/>
        <v>0</v>
      </c>
      <c r="O19" s="43"/>
      <c r="P19" s="44">
        <f t="shared" si="9"/>
        <v>0</v>
      </c>
      <c r="Q19" s="43"/>
      <c r="R19" s="44">
        <f t="shared" si="10"/>
        <v>0</v>
      </c>
      <c r="S19" s="42">
        <f t="shared" si="2"/>
        <v>0</v>
      </c>
      <c r="T19" s="306"/>
      <c r="U19" s="388"/>
      <c r="V19" s="283">
        <f t="shared" si="11"/>
        <v>0</v>
      </c>
      <c r="W19" s="40"/>
      <c r="X19" s="44">
        <f t="shared" si="12"/>
        <v>0</v>
      </c>
      <c r="Y19" s="40"/>
      <c r="Z19" s="44">
        <f t="shared" si="13"/>
        <v>0</v>
      </c>
      <c r="AA19" s="42">
        <f t="shared" si="3"/>
        <v>0</v>
      </c>
      <c r="AB19" s="306"/>
      <c r="AC19" s="286"/>
      <c r="AD19" s="287">
        <f t="shared" si="14"/>
        <v>0</v>
      </c>
      <c r="AE19" s="46"/>
      <c r="AF19" s="47">
        <f t="shared" si="15"/>
        <v>0</v>
      </c>
      <c r="AG19" s="46"/>
      <c r="AH19" s="390">
        <f t="shared" si="16"/>
        <v>0</v>
      </c>
      <c r="AI19" s="42">
        <f t="shared" si="4"/>
        <v>0</v>
      </c>
      <c r="AJ19" s="289">
        <f t="shared" si="5"/>
        <v>0</v>
      </c>
      <c r="AK19" s="281">
        <f t="shared" si="17"/>
        <v>0</v>
      </c>
    </row>
    <row r="20" spans="1:37" x14ac:dyDescent="0.3">
      <c r="A20" s="348"/>
      <c r="B20" s="349"/>
      <c r="C20" s="350"/>
      <c r="D20" s="306"/>
      <c r="E20" s="388"/>
      <c r="F20" s="283">
        <f t="shared" si="0"/>
        <v>0</v>
      </c>
      <c r="G20" s="40"/>
      <c r="H20" s="44">
        <f t="shared" ref="H20:H23" si="18">F20*G20</f>
        <v>0</v>
      </c>
      <c r="I20" s="40"/>
      <c r="J20" s="44">
        <f t="shared" ref="J20:J23" si="19">(F20+H20)*I20</f>
        <v>0</v>
      </c>
      <c r="K20" s="42">
        <f t="shared" ref="K20:K23" si="20">SUM(E20,H20,J20)</f>
        <v>0</v>
      </c>
      <c r="L20" s="306"/>
      <c r="M20" s="389"/>
      <c r="N20" s="283">
        <f t="shared" ref="N20:N23" si="21">L20*M20</f>
        <v>0</v>
      </c>
      <c r="O20" s="43"/>
      <c r="P20" s="44">
        <f t="shared" ref="P20:P23" si="22">N20*O20</f>
        <v>0</v>
      </c>
      <c r="Q20" s="43"/>
      <c r="R20" s="44">
        <f t="shared" ref="R20:R23" si="23">(N20+P20)*Q20</f>
        <v>0</v>
      </c>
      <c r="S20" s="42">
        <f t="shared" ref="S20:S23" si="24">SUM(M20,P20,R20)</f>
        <v>0</v>
      </c>
      <c r="T20" s="306"/>
      <c r="U20" s="388"/>
      <c r="V20" s="283">
        <f t="shared" ref="V20:V23" si="25">T20*U20</f>
        <v>0</v>
      </c>
      <c r="W20" s="40"/>
      <c r="X20" s="44">
        <f t="shared" ref="X20:X23" si="26">V20*W20</f>
        <v>0</v>
      </c>
      <c r="Y20" s="40"/>
      <c r="Z20" s="44">
        <f t="shared" ref="Z20:Z23" si="27">(V20+X20)*Y20</f>
        <v>0</v>
      </c>
      <c r="AA20" s="42">
        <f t="shared" ref="AA20:AA22" si="28">SUM(U20,X20,Z20)</f>
        <v>0</v>
      </c>
      <c r="AB20" s="306"/>
      <c r="AC20" s="286"/>
      <c r="AD20" s="287">
        <f t="shared" ref="AD20:AD23" si="29">AB20*AC20</f>
        <v>0</v>
      </c>
      <c r="AE20" s="46"/>
      <c r="AF20" s="47">
        <f t="shared" ref="AF20:AF23" si="30">AD20*AE20</f>
        <v>0</v>
      </c>
      <c r="AG20" s="46"/>
      <c r="AH20" s="390">
        <f t="shared" ref="AH20:AH23" si="31">(AD20+AF20)*AG20</f>
        <v>0</v>
      </c>
      <c r="AI20" s="42">
        <f t="shared" ref="AI20:AI23" si="32">SUM(AC20,AF20,AH20)</f>
        <v>0</v>
      </c>
      <c r="AJ20" s="289">
        <f t="shared" si="5"/>
        <v>0</v>
      </c>
      <c r="AK20" s="281">
        <f t="shared" ref="AK20:AK23" si="33">SUM(F20,N20,V20,AD20)</f>
        <v>0</v>
      </c>
    </row>
    <row r="21" spans="1:37" x14ac:dyDescent="0.3">
      <c r="A21" s="278"/>
      <c r="B21" s="387"/>
      <c r="C21" s="279"/>
      <c r="D21" s="306"/>
      <c r="E21" s="388"/>
      <c r="F21" s="283">
        <f t="shared" si="0"/>
        <v>0</v>
      </c>
      <c r="G21" s="40"/>
      <c r="H21" s="44">
        <f t="shared" si="18"/>
        <v>0</v>
      </c>
      <c r="I21" s="40"/>
      <c r="J21" s="44">
        <f t="shared" si="19"/>
        <v>0</v>
      </c>
      <c r="K21" s="42">
        <f t="shared" si="20"/>
        <v>0</v>
      </c>
      <c r="L21" s="306"/>
      <c r="M21" s="389"/>
      <c r="N21" s="283">
        <f t="shared" si="21"/>
        <v>0</v>
      </c>
      <c r="O21" s="43"/>
      <c r="P21" s="44">
        <f t="shared" si="22"/>
        <v>0</v>
      </c>
      <c r="Q21" s="43"/>
      <c r="R21" s="44">
        <f t="shared" si="23"/>
        <v>0</v>
      </c>
      <c r="S21" s="42">
        <f t="shared" si="24"/>
        <v>0</v>
      </c>
      <c r="T21" s="306"/>
      <c r="U21" s="388"/>
      <c r="V21" s="283">
        <f t="shared" si="25"/>
        <v>0</v>
      </c>
      <c r="W21" s="40"/>
      <c r="X21" s="44">
        <f t="shared" si="26"/>
        <v>0</v>
      </c>
      <c r="Y21" s="40"/>
      <c r="Z21" s="44">
        <f t="shared" si="27"/>
        <v>0</v>
      </c>
      <c r="AA21" s="42">
        <f t="shared" si="28"/>
        <v>0</v>
      </c>
      <c r="AB21" s="306"/>
      <c r="AC21" s="286"/>
      <c r="AD21" s="287">
        <f t="shared" si="29"/>
        <v>0</v>
      </c>
      <c r="AE21" s="46"/>
      <c r="AF21" s="47">
        <f t="shared" si="30"/>
        <v>0</v>
      </c>
      <c r="AG21" s="46"/>
      <c r="AH21" s="390">
        <f t="shared" si="31"/>
        <v>0</v>
      </c>
      <c r="AI21" s="42">
        <f t="shared" si="32"/>
        <v>0</v>
      </c>
      <c r="AJ21" s="289">
        <f t="shared" si="5"/>
        <v>0</v>
      </c>
      <c r="AK21" s="281">
        <f t="shared" si="33"/>
        <v>0</v>
      </c>
    </row>
    <row r="22" spans="1:37" x14ac:dyDescent="0.3">
      <c r="A22" s="278"/>
      <c r="B22" s="387"/>
      <c r="C22" s="279"/>
      <c r="D22" s="306"/>
      <c r="E22" s="388"/>
      <c r="F22" s="283">
        <f t="shared" si="0"/>
        <v>0</v>
      </c>
      <c r="G22" s="40"/>
      <c r="H22" s="44">
        <f t="shared" si="18"/>
        <v>0</v>
      </c>
      <c r="I22" s="40"/>
      <c r="J22" s="44">
        <f t="shared" si="19"/>
        <v>0</v>
      </c>
      <c r="K22" s="42">
        <f t="shared" si="20"/>
        <v>0</v>
      </c>
      <c r="L22" s="306"/>
      <c r="M22" s="389"/>
      <c r="N22" s="283">
        <f t="shared" si="21"/>
        <v>0</v>
      </c>
      <c r="O22" s="43"/>
      <c r="P22" s="44">
        <f t="shared" si="22"/>
        <v>0</v>
      </c>
      <c r="Q22" s="43"/>
      <c r="R22" s="44">
        <f t="shared" si="23"/>
        <v>0</v>
      </c>
      <c r="S22" s="42">
        <f t="shared" si="24"/>
        <v>0</v>
      </c>
      <c r="T22" s="306"/>
      <c r="U22" s="388"/>
      <c r="V22" s="283">
        <f t="shared" si="25"/>
        <v>0</v>
      </c>
      <c r="W22" s="40"/>
      <c r="X22" s="44">
        <f t="shared" si="26"/>
        <v>0</v>
      </c>
      <c r="Y22" s="40"/>
      <c r="Z22" s="44">
        <f t="shared" si="27"/>
        <v>0</v>
      </c>
      <c r="AA22" s="42">
        <f t="shared" si="28"/>
        <v>0</v>
      </c>
      <c r="AB22" s="306"/>
      <c r="AC22" s="286"/>
      <c r="AD22" s="287">
        <f t="shared" si="29"/>
        <v>0</v>
      </c>
      <c r="AE22" s="46"/>
      <c r="AF22" s="47">
        <f t="shared" si="30"/>
        <v>0</v>
      </c>
      <c r="AG22" s="46"/>
      <c r="AH22" s="390">
        <f t="shared" si="31"/>
        <v>0</v>
      </c>
      <c r="AI22" s="42">
        <f t="shared" si="32"/>
        <v>0</v>
      </c>
      <c r="AJ22" s="289">
        <f t="shared" si="5"/>
        <v>0</v>
      </c>
      <c r="AK22" s="281">
        <f t="shared" si="33"/>
        <v>0</v>
      </c>
    </row>
    <row r="23" spans="1:37" x14ac:dyDescent="0.3">
      <c r="A23" s="278"/>
      <c r="B23" s="387"/>
      <c r="C23" s="279"/>
      <c r="D23" s="306"/>
      <c r="E23" s="388"/>
      <c r="F23" s="283">
        <f t="shared" si="0"/>
        <v>0</v>
      </c>
      <c r="G23" s="40"/>
      <c r="H23" s="44">
        <f t="shared" si="18"/>
        <v>0</v>
      </c>
      <c r="I23" s="40"/>
      <c r="J23" s="44">
        <f t="shared" si="19"/>
        <v>0</v>
      </c>
      <c r="K23" s="42">
        <f t="shared" si="20"/>
        <v>0</v>
      </c>
      <c r="L23" s="306"/>
      <c r="M23" s="389"/>
      <c r="N23" s="283">
        <f t="shared" si="21"/>
        <v>0</v>
      </c>
      <c r="O23" s="43"/>
      <c r="P23" s="44">
        <f t="shared" si="22"/>
        <v>0</v>
      </c>
      <c r="Q23" s="43"/>
      <c r="R23" s="44">
        <f t="shared" si="23"/>
        <v>0</v>
      </c>
      <c r="S23" s="42">
        <f t="shared" si="24"/>
        <v>0</v>
      </c>
      <c r="T23" s="306"/>
      <c r="U23" s="388"/>
      <c r="V23" s="283">
        <f t="shared" si="25"/>
        <v>0</v>
      </c>
      <c r="W23" s="40"/>
      <c r="X23" s="44">
        <f t="shared" si="26"/>
        <v>0</v>
      </c>
      <c r="Y23" s="40"/>
      <c r="Z23" s="44">
        <f t="shared" si="27"/>
        <v>0</v>
      </c>
      <c r="AA23" s="42">
        <f>SUM(U23,X23,Z23)</f>
        <v>0</v>
      </c>
      <c r="AB23" s="306"/>
      <c r="AC23" s="286"/>
      <c r="AD23" s="287">
        <f t="shared" si="29"/>
        <v>0</v>
      </c>
      <c r="AE23" s="46"/>
      <c r="AF23" s="47">
        <f t="shared" si="30"/>
        <v>0</v>
      </c>
      <c r="AG23" s="46"/>
      <c r="AH23" s="390">
        <f t="shared" si="31"/>
        <v>0</v>
      </c>
      <c r="AI23" s="42">
        <f t="shared" si="32"/>
        <v>0</v>
      </c>
      <c r="AJ23" s="289">
        <f t="shared" si="5"/>
        <v>0</v>
      </c>
      <c r="AK23" s="281">
        <f t="shared" si="33"/>
        <v>0</v>
      </c>
    </row>
    <row r="24" spans="1:37" hidden="1" x14ac:dyDescent="0.3">
      <c r="B24" s="305" t="e">
        <f>#REF!</f>
        <v>#REF!</v>
      </c>
      <c r="C24" s="49"/>
      <c r="D24" s="307"/>
      <c r="E24" s="391"/>
      <c r="F24" s="50"/>
      <c r="G24" s="51"/>
      <c r="H24" s="50"/>
      <c r="I24" s="51"/>
      <c r="J24" s="50"/>
      <c r="K24" s="52" t="e">
        <f>#REF!</f>
        <v>#REF!</v>
      </c>
      <c r="L24" s="307"/>
      <c r="M24" s="391"/>
      <c r="N24" s="50"/>
      <c r="O24" s="51"/>
      <c r="P24" s="50"/>
      <c r="Q24" s="51"/>
      <c r="R24" s="50"/>
      <c r="S24" s="52"/>
      <c r="T24" s="307"/>
      <c r="U24" s="391"/>
      <c r="V24" s="50"/>
      <c r="W24" s="51"/>
      <c r="X24" s="50"/>
      <c r="Y24" s="51"/>
      <c r="Z24" s="50"/>
      <c r="AA24" s="52" t="e">
        <f>#REF!</f>
        <v>#REF!</v>
      </c>
      <c r="AB24" s="307"/>
      <c r="AC24" s="53"/>
      <c r="AD24" s="54"/>
      <c r="AE24" s="55"/>
      <c r="AF24" s="54"/>
      <c r="AG24" s="55"/>
      <c r="AH24" s="392"/>
      <c r="AI24" s="52"/>
      <c r="AJ24" s="56"/>
      <c r="AK24" s="281">
        <f>SUM(F24,N24,V24,AD24)</f>
        <v>0</v>
      </c>
    </row>
    <row r="25" spans="1:37" x14ac:dyDescent="0.3">
      <c r="A25" s="510" t="s">
        <v>26</v>
      </c>
      <c r="B25" s="510"/>
      <c r="C25" s="304"/>
      <c r="D25" s="310">
        <f>SUM(D11:D23)</f>
        <v>0</v>
      </c>
      <c r="E25" s="219"/>
      <c r="F25" s="283">
        <f>SUM(F11:F23)</f>
        <v>0</v>
      </c>
      <c r="G25" s="230"/>
      <c r="H25" s="292"/>
      <c r="I25" s="230"/>
      <c r="J25" s="292"/>
      <c r="K25" s="291">
        <f>SUM(K11:K23)</f>
        <v>0</v>
      </c>
      <c r="L25" s="309">
        <f>SUM(L11:L23)</f>
        <v>0</v>
      </c>
      <c r="M25" s="219"/>
      <c r="N25" s="283">
        <f>SUM(N11:N23)</f>
        <v>0</v>
      </c>
      <c r="O25" s="230"/>
      <c r="P25" s="292"/>
      <c r="Q25" s="230"/>
      <c r="R25" s="292"/>
      <c r="S25" s="291">
        <f>SUM(S11:S23)</f>
        <v>0</v>
      </c>
      <c r="T25" s="308">
        <f>SUM(T11:T23)</f>
        <v>0</v>
      </c>
      <c r="U25" s="219"/>
      <c r="V25" s="283">
        <f>SUM(V11:V23)</f>
        <v>0</v>
      </c>
      <c r="W25" s="230"/>
      <c r="X25" s="292"/>
      <c r="Y25" s="230"/>
      <c r="Z25" s="292"/>
      <c r="AA25" s="291">
        <f>SUM(AA11:AA23)</f>
        <v>0</v>
      </c>
      <c r="AB25" s="308">
        <f>SUM(AB11:AB23)</f>
        <v>0</v>
      </c>
      <c r="AC25" s="219"/>
      <c r="AD25" s="283">
        <f>SUM(AD11:AD23)</f>
        <v>0</v>
      </c>
      <c r="AE25" s="230"/>
      <c r="AF25" s="292"/>
      <c r="AG25" s="230"/>
      <c r="AH25" s="292"/>
      <c r="AI25" s="291">
        <f>SUM(AI11:AI23)</f>
        <v>0</v>
      </c>
      <c r="AJ25" s="282">
        <f>SUM(AJ11:AJ23)</f>
        <v>0</v>
      </c>
      <c r="AK25" s="281">
        <f>SUM(F25,N25,V25,AD25)</f>
        <v>0</v>
      </c>
    </row>
    <row r="26" spans="1:37" x14ac:dyDescent="0.3">
      <c r="A26" s="479" t="s">
        <v>27</v>
      </c>
      <c r="B26" s="479"/>
      <c r="C26" s="304"/>
      <c r="D26" s="280"/>
      <c r="E26" s="219"/>
      <c r="F26" s="225"/>
      <c r="G26" s="230"/>
      <c r="H26" s="44">
        <f>SUM(H11:H24)</f>
        <v>0</v>
      </c>
      <c r="I26" s="230"/>
      <c r="J26" s="225"/>
      <c r="K26" s="225"/>
      <c r="L26" s="219"/>
      <c r="M26" s="219"/>
      <c r="N26" s="225"/>
      <c r="O26" s="230"/>
      <c r="P26" s="290">
        <f>SUM(P11:P24)</f>
        <v>0</v>
      </c>
      <c r="Q26" s="230"/>
      <c r="R26" s="292"/>
      <c r="S26" s="225"/>
      <c r="T26" s="219"/>
      <c r="U26" s="219"/>
      <c r="V26" s="225"/>
      <c r="W26" s="230"/>
      <c r="X26" s="44">
        <f>SUM(X11:X24)</f>
        <v>0</v>
      </c>
      <c r="Y26" s="230"/>
      <c r="Z26" s="292"/>
      <c r="AA26" s="225"/>
      <c r="AB26" s="219"/>
      <c r="AC26" s="219"/>
      <c r="AD26" s="225"/>
      <c r="AE26" s="230"/>
      <c r="AF26" s="44">
        <f>SUM(AF11:AF24)</f>
        <v>0</v>
      </c>
      <c r="AG26" s="230"/>
      <c r="AH26" s="225"/>
      <c r="AI26" s="243"/>
      <c r="AJ26" s="220"/>
      <c r="AK26" s="68">
        <f>SUM(H26,P26,X26,AF26)</f>
        <v>0</v>
      </c>
    </row>
    <row r="27" spans="1:37" x14ac:dyDescent="0.3">
      <c r="A27" s="479" t="s">
        <v>28</v>
      </c>
      <c r="B27" s="479"/>
      <c r="C27" s="304"/>
      <c r="D27" s="219"/>
      <c r="E27" s="219"/>
      <c r="F27" s="225"/>
      <c r="G27" s="230"/>
      <c r="H27" s="225"/>
      <c r="I27" s="230"/>
      <c r="J27" s="44">
        <f>SUM(J11:J23)</f>
        <v>0</v>
      </c>
      <c r="K27" s="225"/>
      <c r="L27" s="219"/>
      <c r="M27" s="219"/>
      <c r="N27" s="225"/>
      <c r="O27" s="230"/>
      <c r="P27" s="225"/>
      <c r="Q27" s="230"/>
      <c r="R27" s="290">
        <f>SUM(R11:R25)</f>
        <v>0</v>
      </c>
      <c r="S27" s="225"/>
      <c r="T27" s="219"/>
      <c r="U27" s="219"/>
      <c r="V27" s="225"/>
      <c r="W27" s="230"/>
      <c r="X27" s="225"/>
      <c r="Y27" s="230"/>
      <c r="Z27" s="44">
        <f>SUM(Z11:Z25)</f>
        <v>0</v>
      </c>
      <c r="AA27" s="225"/>
      <c r="AB27" s="219"/>
      <c r="AC27" s="219"/>
      <c r="AD27" s="225"/>
      <c r="AE27" s="230"/>
      <c r="AF27" s="225"/>
      <c r="AG27" s="230"/>
      <c r="AH27" s="44">
        <f>SUM(AH11:AH25)</f>
        <v>0</v>
      </c>
      <c r="AI27" s="243"/>
      <c r="AJ27" s="220"/>
      <c r="AK27" s="68">
        <f>SUM(J27,R27,Z27,AH27)</f>
        <v>0</v>
      </c>
    </row>
    <row r="28" spans="1:37" x14ac:dyDescent="0.3">
      <c r="A28" s="506"/>
      <c r="B28" s="507"/>
      <c r="C28" s="33"/>
      <c r="D28" s="219"/>
      <c r="E28" s="393"/>
      <c r="F28" s="226"/>
      <c r="G28" s="231"/>
      <c r="H28" s="226"/>
      <c r="I28" s="231"/>
      <c r="J28" s="226"/>
      <c r="K28" s="57" t="s">
        <v>29</v>
      </c>
      <c r="L28" s="219"/>
      <c r="M28" s="393"/>
      <c r="N28" s="226"/>
      <c r="O28" s="231"/>
      <c r="P28" s="226"/>
      <c r="Q28" s="231"/>
      <c r="R28" s="226"/>
      <c r="S28" s="57" t="s">
        <v>29</v>
      </c>
      <c r="T28" s="219"/>
      <c r="U28" s="393"/>
      <c r="V28" s="226"/>
      <c r="W28" s="231"/>
      <c r="X28" s="226"/>
      <c r="Y28" s="231"/>
      <c r="Z28" s="226"/>
      <c r="AA28" s="57" t="s">
        <v>29</v>
      </c>
      <c r="AB28" s="219"/>
      <c r="AC28" s="249"/>
      <c r="AD28" s="254"/>
      <c r="AE28" s="258"/>
      <c r="AF28" s="254"/>
      <c r="AG28" s="258"/>
      <c r="AH28" s="394"/>
      <c r="AI28" s="57" t="s">
        <v>29</v>
      </c>
      <c r="AJ28" s="220"/>
      <c r="AK28" s="243"/>
    </row>
    <row r="29" spans="1:37" x14ac:dyDescent="0.3">
      <c r="A29" s="578" t="s">
        <v>30</v>
      </c>
      <c r="B29" s="579"/>
      <c r="C29" s="58" t="s">
        <v>31</v>
      </c>
      <c r="D29" s="220"/>
      <c r="E29" s="395"/>
      <c r="F29" s="227"/>
      <c r="G29" s="232"/>
      <c r="H29" s="227"/>
      <c r="I29" s="232"/>
      <c r="J29" s="227"/>
      <c r="K29" s="59"/>
      <c r="L29" s="220"/>
      <c r="M29" s="395"/>
      <c r="N29" s="227"/>
      <c r="O29" s="232"/>
      <c r="P29" s="227"/>
      <c r="Q29" s="232"/>
      <c r="R29" s="227"/>
      <c r="S29" s="60"/>
      <c r="T29" s="220"/>
      <c r="U29" s="395"/>
      <c r="V29" s="227"/>
      <c r="W29" s="232"/>
      <c r="X29" s="227"/>
      <c r="Y29" s="232"/>
      <c r="Z29" s="227"/>
      <c r="AA29" s="60"/>
      <c r="AB29" s="220"/>
      <c r="AC29" s="250"/>
      <c r="AD29" s="252"/>
      <c r="AE29" s="259"/>
      <c r="AF29" s="252"/>
      <c r="AG29" s="259"/>
      <c r="AH29" s="396"/>
      <c r="AI29" s="60"/>
      <c r="AJ29" s="220"/>
      <c r="AK29" s="243"/>
    </row>
    <row r="30" spans="1:37" ht="12.75" customHeight="1" x14ac:dyDescent="0.3">
      <c r="A30" s="482" t="s">
        <v>32</v>
      </c>
      <c r="B30" s="483"/>
      <c r="C30" s="61"/>
      <c r="D30" s="220"/>
      <c r="E30" s="395"/>
      <c r="F30" s="227"/>
      <c r="G30" s="232"/>
      <c r="H30" s="227"/>
      <c r="I30" s="232"/>
      <c r="J30" s="227"/>
      <c r="K30" s="62">
        <v>0</v>
      </c>
      <c r="L30" s="220"/>
      <c r="M30" s="395"/>
      <c r="N30" s="227"/>
      <c r="O30" s="232"/>
      <c r="P30" s="227"/>
      <c r="Q30" s="232"/>
      <c r="R30" s="227"/>
      <c r="S30" s="62">
        <v>0</v>
      </c>
      <c r="T30" s="220"/>
      <c r="U30" s="395"/>
      <c r="V30" s="227"/>
      <c r="W30" s="232"/>
      <c r="X30" s="227"/>
      <c r="Y30" s="232"/>
      <c r="Z30" s="227"/>
      <c r="AA30" s="62">
        <v>0</v>
      </c>
      <c r="AB30" s="248"/>
      <c r="AC30" s="251"/>
      <c r="AD30" s="255"/>
      <c r="AE30" s="260"/>
      <c r="AF30" s="255"/>
      <c r="AG30" s="260"/>
      <c r="AH30" s="397"/>
      <c r="AI30" s="62">
        <v>0</v>
      </c>
      <c r="AJ30" s="248"/>
      <c r="AK30" s="63">
        <f>SUM(AI30,AA30,S30,K30)</f>
        <v>0</v>
      </c>
    </row>
    <row r="31" spans="1:37" x14ac:dyDescent="0.3">
      <c r="A31" s="482" t="s">
        <v>33</v>
      </c>
      <c r="B31" s="483"/>
      <c r="C31" s="61"/>
      <c r="D31" s="220"/>
      <c r="E31" s="395"/>
      <c r="F31" s="227"/>
      <c r="G31" s="232"/>
      <c r="H31" s="227"/>
      <c r="I31" s="232"/>
      <c r="J31" s="227"/>
      <c r="K31" s="62">
        <v>0</v>
      </c>
      <c r="L31" s="220"/>
      <c r="M31" s="395"/>
      <c r="N31" s="227"/>
      <c r="O31" s="232"/>
      <c r="P31" s="227"/>
      <c r="Q31" s="232"/>
      <c r="R31" s="227"/>
      <c r="S31" s="62">
        <v>0</v>
      </c>
      <c r="T31" s="220"/>
      <c r="U31" s="395"/>
      <c r="V31" s="227"/>
      <c r="W31" s="232"/>
      <c r="X31" s="227"/>
      <c r="Y31" s="232"/>
      <c r="Z31" s="227"/>
      <c r="AA31" s="62">
        <v>0</v>
      </c>
      <c r="AB31" s="248"/>
      <c r="AC31" s="251"/>
      <c r="AD31" s="255"/>
      <c r="AE31" s="260"/>
      <c r="AF31" s="255"/>
      <c r="AG31" s="260"/>
      <c r="AH31" s="397"/>
      <c r="AI31" s="62">
        <v>0</v>
      </c>
      <c r="AJ31" s="248"/>
      <c r="AK31" s="63">
        <f>SUM(AI31,AA31,S31,K31)</f>
        <v>0</v>
      </c>
    </row>
    <row r="32" spans="1:37" x14ac:dyDescent="0.3">
      <c r="A32" s="482" t="s">
        <v>34</v>
      </c>
      <c r="B32" s="483"/>
      <c r="C32" s="61"/>
      <c r="D32" s="220"/>
      <c r="E32" s="395"/>
      <c r="F32" s="227"/>
      <c r="G32" s="232"/>
      <c r="H32" s="227"/>
      <c r="I32" s="232"/>
      <c r="J32" s="227"/>
      <c r="K32" s="62">
        <v>0</v>
      </c>
      <c r="L32" s="220"/>
      <c r="M32" s="395"/>
      <c r="N32" s="227"/>
      <c r="O32" s="232"/>
      <c r="P32" s="227"/>
      <c r="Q32" s="232"/>
      <c r="R32" s="227"/>
      <c r="S32" s="62">
        <v>0</v>
      </c>
      <c r="T32" s="220"/>
      <c r="U32" s="395"/>
      <c r="V32" s="227"/>
      <c r="W32" s="232"/>
      <c r="X32" s="227"/>
      <c r="Y32" s="232"/>
      <c r="Z32" s="227"/>
      <c r="AA32" s="62">
        <v>0</v>
      </c>
      <c r="AB32" s="248"/>
      <c r="AC32" s="251"/>
      <c r="AD32" s="255"/>
      <c r="AE32" s="260"/>
      <c r="AF32" s="255"/>
      <c r="AG32" s="260"/>
      <c r="AH32" s="397"/>
      <c r="AI32" s="62">
        <v>0</v>
      </c>
      <c r="AJ32" s="248"/>
      <c r="AK32" s="63">
        <f>SUM(AI32,AA32,S32,K32)</f>
        <v>0</v>
      </c>
    </row>
    <row r="33" spans="1:38" ht="13.5" thickBot="1" x14ac:dyDescent="0.35">
      <c r="A33" s="482" t="s">
        <v>35</v>
      </c>
      <c r="B33" s="483"/>
      <c r="C33" s="61"/>
      <c r="D33" s="395"/>
      <c r="E33" s="395"/>
      <c r="F33" s="396"/>
      <c r="G33" s="398"/>
      <c r="H33" s="396"/>
      <c r="I33" s="236"/>
      <c r="J33" s="227"/>
      <c r="K33" s="62">
        <v>0</v>
      </c>
      <c r="L33" s="220"/>
      <c r="M33" s="395"/>
      <c r="N33" s="227"/>
      <c r="O33" s="232"/>
      <c r="P33" s="227"/>
      <c r="Q33" s="232"/>
      <c r="R33" s="227"/>
      <c r="S33" s="62">
        <v>0</v>
      </c>
      <c r="T33" s="220"/>
      <c r="U33" s="395"/>
      <c r="V33" s="227"/>
      <c r="W33" s="232"/>
      <c r="X33" s="227"/>
      <c r="Y33" s="232"/>
      <c r="Z33" s="227"/>
      <c r="AA33" s="62">
        <v>0</v>
      </c>
      <c r="AB33" s="248"/>
      <c r="AC33" s="251"/>
      <c r="AD33" s="255"/>
      <c r="AE33" s="260"/>
      <c r="AF33" s="255"/>
      <c r="AG33" s="260"/>
      <c r="AH33" s="397"/>
      <c r="AI33" s="62">
        <v>0</v>
      </c>
      <c r="AJ33" s="248"/>
      <c r="AK33" s="63">
        <f>SUM(AI33,AA33,S33,K33)</f>
        <v>0</v>
      </c>
    </row>
    <row r="34" spans="1:38" x14ac:dyDescent="0.3">
      <c r="A34" s="484" t="s">
        <v>36</v>
      </c>
      <c r="B34" s="485"/>
      <c r="C34" s="218"/>
      <c r="D34" s="395"/>
      <c r="E34" s="395"/>
      <c r="F34" s="396"/>
      <c r="G34" s="395"/>
      <c r="H34" s="396"/>
      <c r="I34" s="237"/>
      <c r="J34" s="227"/>
      <c r="K34" s="63">
        <f>SUM(K30:K33)</f>
        <v>0</v>
      </c>
      <c r="L34" s="220"/>
      <c r="M34" s="395"/>
      <c r="N34" s="227"/>
      <c r="O34" s="233"/>
      <c r="P34" s="227"/>
      <c r="Q34" s="233"/>
      <c r="R34" s="227"/>
      <c r="S34" s="63">
        <f>SUM(S30:S33)</f>
        <v>0</v>
      </c>
      <c r="T34" s="220"/>
      <c r="U34" s="395"/>
      <c r="V34" s="227"/>
      <c r="W34" s="233"/>
      <c r="X34" s="227"/>
      <c r="Y34" s="233"/>
      <c r="Z34" s="227"/>
      <c r="AA34" s="63">
        <f>SUM(AA30:AA33)</f>
        <v>0</v>
      </c>
      <c r="AB34" s="248"/>
      <c r="AC34" s="251"/>
      <c r="AD34" s="255"/>
      <c r="AE34" s="251"/>
      <c r="AF34" s="255"/>
      <c r="AG34" s="251"/>
      <c r="AH34" s="397"/>
      <c r="AI34" s="63">
        <f>SUM(AI30:AI33)</f>
        <v>0</v>
      </c>
      <c r="AJ34" s="248"/>
      <c r="AK34" s="63">
        <f>SUM(AI34,AA34,S34,K34)</f>
        <v>0</v>
      </c>
    </row>
    <row r="35" spans="1:38" x14ac:dyDescent="0.3">
      <c r="A35" s="486" t="s">
        <v>37</v>
      </c>
      <c r="B35" s="486"/>
      <c r="C35" s="573" t="s">
        <v>38</v>
      </c>
      <c r="D35" s="395"/>
      <c r="E35" s="395"/>
      <c r="F35" s="396"/>
      <c r="G35" s="399"/>
      <c r="H35" s="396"/>
      <c r="I35" s="268" t="s">
        <v>39</v>
      </c>
      <c r="J35" s="400" t="s">
        <v>40</v>
      </c>
      <c r="K35" s="397"/>
      <c r="L35" s="395"/>
      <c r="M35" s="395"/>
      <c r="N35" s="227"/>
      <c r="O35" s="235"/>
      <c r="P35" s="228"/>
      <c r="Q35" s="268" t="s">
        <v>39</v>
      </c>
      <c r="R35" s="401" t="s">
        <v>40</v>
      </c>
      <c r="S35" s="397"/>
      <c r="T35" s="395"/>
      <c r="U35" s="395"/>
      <c r="V35" s="227"/>
      <c r="W35" s="235"/>
      <c r="X35" s="227"/>
      <c r="Y35" s="268" t="s">
        <v>39</v>
      </c>
      <c r="Z35" s="400" t="s">
        <v>40</v>
      </c>
      <c r="AA35" s="396"/>
      <c r="AB35" s="395"/>
      <c r="AC35" s="402"/>
      <c r="AD35" s="256"/>
      <c r="AE35" s="224"/>
      <c r="AF35" s="256"/>
      <c r="AG35" s="268" t="s">
        <v>39</v>
      </c>
      <c r="AH35" s="401" t="s">
        <v>40</v>
      </c>
      <c r="AI35" s="243"/>
      <c r="AJ35" s="220"/>
      <c r="AK35" s="243"/>
    </row>
    <row r="36" spans="1:38" x14ac:dyDescent="0.3">
      <c r="A36" s="486" t="s">
        <v>41</v>
      </c>
      <c r="B36" s="486"/>
      <c r="C36" s="574"/>
      <c r="D36" s="402"/>
      <c r="E36" s="399"/>
      <c r="F36" s="396"/>
      <c r="G36" s="399"/>
      <c r="H36" s="396"/>
      <c r="I36" s="269"/>
      <c r="J36" s="318"/>
      <c r="K36" s="320">
        <f>I36*J36</f>
        <v>0</v>
      </c>
      <c r="L36" s="402"/>
      <c r="M36" s="402"/>
      <c r="N36" s="403"/>
      <c r="O36" s="402"/>
      <c r="P36" s="403"/>
      <c r="Q36" s="66"/>
      <c r="R36" s="65"/>
      <c r="S36" s="41">
        <f>Q36*R36</f>
        <v>0</v>
      </c>
      <c r="T36" s="402"/>
      <c r="U36" s="402"/>
      <c r="V36" s="227"/>
      <c r="W36" s="235"/>
      <c r="X36" s="227"/>
      <c r="Y36" s="66"/>
      <c r="Z36" s="311"/>
      <c r="AA36" s="41">
        <f>Y36*Z36</f>
        <v>0</v>
      </c>
      <c r="AB36" s="402"/>
      <c r="AC36" s="402"/>
      <c r="AD36" s="256"/>
      <c r="AE36" s="224"/>
      <c r="AF36" s="256"/>
      <c r="AG36" s="67"/>
      <c r="AH36" s="404"/>
      <c r="AI36" s="68">
        <f>AG36*AH36</f>
        <v>0</v>
      </c>
      <c r="AJ36" s="220"/>
      <c r="AK36" s="68">
        <f>SUM(AI36,AA36,S36,K36)</f>
        <v>0</v>
      </c>
    </row>
    <row r="37" spans="1:38" x14ac:dyDescent="0.3">
      <c r="A37" s="547" t="s">
        <v>42</v>
      </c>
      <c r="B37" s="547"/>
      <c r="C37" s="69"/>
      <c r="D37" s="395"/>
      <c r="E37" s="395"/>
      <c r="F37" s="396"/>
      <c r="G37" s="395"/>
      <c r="H37" s="396"/>
      <c r="I37" s="70" t="s">
        <v>16</v>
      </c>
      <c r="J37" s="405" t="s">
        <v>40</v>
      </c>
      <c r="K37" s="397"/>
      <c r="L37" s="402"/>
      <c r="M37" s="402"/>
      <c r="N37" s="403"/>
      <c r="O37" s="402"/>
      <c r="P37" s="403"/>
      <c r="Q37" s="71" t="s">
        <v>16</v>
      </c>
      <c r="R37" s="72" t="s">
        <v>40</v>
      </c>
      <c r="S37" s="403"/>
      <c r="T37" s="402"/>
      <c r="U37" s="402"/>
      <c r="V37" s="227"/>
      <c r="W37" s="235"/>
      <c r="X37" s="227"/>
      <c r="Y37" s="73" t="s">
        <v>16</v>
      </c>
      <c r="Z37" s="405" t="s">
        <v>40</v>
      </c>
      <c r="AA37" s="403"/>
      <c r="AB37" s="402"/>
      <c r="AC37" s="402"/>
      <c r="AD37" s="256"/>
      <c r="AE37" s="224"/>
      <c r="AF37" s="256"/>
      <c r="AG37" s="70" t="s">
        <v>43</v>
      </c>
      <c r="AH37" s="405" t="s">
        <v>40</v>
      </c>
      <c r="AI37" s="243"/>
      <c r="AJ37" s="220"/>
      <c r="AK37" s="243"/>
    </row>
    <row r="38" spans="1:38" s="80" customFormat="1" x14ac:dyDescent="0.3">
      <c r="A38" s="548" t="s">
        <v>44</v>
      </c>
      <c r="B38" s="548"/>
      <c r="C38" s="74"/>
      <c r="D38" s="406"/>
      <c r="E38" s="406"/>
      <c r="F38" s="407"/>
      <c r="G38" s="406"/>
      <c r="H38" s="407"/>
      <c r="I38" s="75"/>
      <c r="J38" s="76"/>
      <c r="K38" s="77">
        <f>I38*J38</f>
        <v>0</v>
      </c>
      <c r="L38" s="408"/>
      <c r="M38" s="408"/>
      <c r="N38" s="409"/>
      <c r="O38" s="408"/>
      <c r="P38" s="409"/>
      <c r="Q38" s="74"/>
      <c r="R38" s="76"/>
      <c r="S38" s="77">
        <f>Q38*R38</f>
        <v>0</v>
      </c>
      <c r="T38" s="408"/>
      <c r="U38" s="408"/>
      <c r="V38" s="315"/>
      <c r="W38" s="247"/>
      <c r="X38" s="315"/>
      <c r="Y38" s="74"/>
      <c r="Z38" s="76"/>
      <c r="AA38" s="77">
        <f>Y38*Z38</f>
        <v>0</v>
      </c>
      <c r="AB38" s="408"/>
      <c r="AC38" s="408"/>
      <c r="AD38" s="257"/>
      <c r="AE38" s="261"/>
      <c r="AF38" s="257"/>
      <c r="AG38" s="78"/>
      <c r="AH38" s="410"/>
      <c r="AI38" s="77">
        <f>AG38*AH38</f>
        <v>0</v>
      </c>
      <c r="AJ38" s="262">
        <f>SUM(AG38,Y38,Q38,I38)</f>
        <v>0</v>
      </c>
      <c r="AK38" s="79">
        <f>SUM(AI38,AA38,S38,K38)</f>
        <v>0</v>
      </c>
    </row>
    <row r="39" spans="1:38" x14ac:dyDescent="0.3">
      <c r="A39" s="547" t="s">
        <v>45</v>
      </c>
      <c r="B39" s="547"/>
      <c r="C39" s="64"/>
      <c r="D39" s="220"/>
      <c r="E39" s="395"/>
      <c r="F39" s="227"/>
      <c r="G39" s="233"/>
      <c r="H39" s="227"/>
      <c r="I39" s="233"/>
      <c r="J39" s="238"/>
      <c r="K39" s="239"/>
      <c r="L39" s="220"/>
      <c r="M39" s="395"/>
      <c r="N39" s="227"/>
      <c r="O39" s="233"/>
      <c r="P39" s="227"/>
      <c r="Q39" s="233"/>
      <c r="R39" s="238"/>
      <c r="S39" s="227"/>
      <c r="T39" s="220"/>
      <c r="U39" s="395"/>
      <c r="V39" s="227"/>
      <c r="W39" s="233"/>
      <c r="X39" s="227"/>
      <c r="Y39" s="233"/>
      <c r="Z39" s="238"/>
      <c r="AA39" s="227"/>
      <c r="AB39" s="220"/>
      <c r="AC39" s="250"/>
      <c r="AD39" s="252"/>
      <c r="AE39" s="250"/>
      <c r="AF39" s="252"/>
      <c r="AG39" s="250"/>
      <c r="AH39" s="411"/>
      <c r="AI39" s="396"/>
      <c r="AJ39" s="395"/>
      <c r="AK39" s="396"/>
      <c r="AL39" s="273" t="s">
        <v>46</v>
      </c>
    </row>
    <row r="40" spans="1:38" x14ac:dyDescent="0.3">
      <c r="A40" s="549" t="s">
        <v>47</v>
      </c>
      <c r="B40" s="549"/>
      <c r="C40" s="64" t="s">
        <v>48</v>
      </c>
      <c r="D40" s="220"/>
      <c r="E40" s="395"/>
      <c r="F40" s="227"/>
      <c r="G40" s="233"/>
      <c r="H40" s="227"/>
      <c r="I40" s="233"/>
      <c r="J40" s="238"/>
      <c r="K40" s="62"/>
      <c r="L40" s="243"/>
      <c r="M40" s="396"/>
      <c r="N40" s="227"/>
      <c r="O40" s="227"/>
      <c r="P40" s="227"/>
      <c r="Q40" s="227"/>
      <c r="R40" s="238"/>
      <c r="S40" s="48"/>
      <c r="T40" s="243"/>
      <c r="U40" s="396"/>
      <c r="V40" s="227"/>
      <c r="W40" s="227"/>
      <c r="X40" s="227"/>
      <c r="Y40" s="227"/>
      <c r="Z40" s="238"/>
      <c r="AA40" s="48"/>
      <c r="AB40" s="243"/>
      <c r="AC40" s="252"/>
      <c r="AD40" s="252"/>
      <c r="AE40" s="252"/>
      <c r="AF40" s="252"/>
      <c r="AG40" s="252"/>
      <c r="AH40" s="411"/>
      <c r="AI40" s="48"/>
      <c r="AJ40" s="395"/>
      <c r="AK40" s="42">
        <f>SUM(K40,S40,AA40,AI40)</f>
        <v>0</v>
      </c>
      <c r="AL40" s="274">
        <f>' Materials-Supplies'!E$13</f>
        <v>0</v>
      </c>
    </row>
    <row r="41" spans="1:38" x14ac:dyDescent="0.3">
      <c r="A41" s="555" t="s">
        <v>49</v>
      </c>
      <c r="B41" s="555"/>
      <c r="C41" s="81" t="s">
        <v>50</v>
      </c>
      <c r="D41" s="220"/>
      <c r="E41" s="395"/>
      <c r="F41" s="227"/>
      <c r="G41" s="233"/>
      <c r="H41" s="227"/>
      <c r="I41" s="233"/>
      <c r="J41" s="238"/>
      <c r="K41" s="62"/>
      <c r="L41" s="243"/>
      <c r="M41" s="396"/>
      <c r="N41" s="227"/>
      <c r="O41" s="227"/>
      <c r="P41" s="227"/>
      <c r="Q41" s="227"/>
      <c r="R41" s="238"/>
      <c r="S41" s="60"/>
      <c r="T41" s="243"/>
      <c r="U41" s="396"/>
      <c r="V41" s="227"/>
      <c r="W41" s="227"/>
      <c r="X41" s="227"/>
      <c r="Y41" s="227"/>
      <c r="Z41" s="238"/>
      <c r="AA41" s="60"/>
      <c r="AB41" s="243"/>
      <c r="AC41" s="252"/>
      <c r="AD41" s="252"/>
      <c r="AE41" s="252"/>
      <c r="AF41" s="252"/>
      <c r="AG41" s="252"/>
      <c r="AH41" s="411"/>
      <c r="AI41" s="60"/>
      <c r="AJ41" s="395"/>
      <c r="AK41" s="42">
        <f>SUM(K41,S41,AA41,AI41)</f>
        <v>0</v>
      </c>
      <c r="AL41" s="274">
        <f>'Equipment List'!I$9</f>
        <v>0</v>
      </c>
    </row>
    <row r="42" spans="1:38" x14ac:dyDescent="0.3">
      <c r="A42" s="555" t="s">
        <v>51</v>
      </c>
      <c r="B42" s="555"/>
      <c r="C42" s="81" t="s">
        <v>52</v>
      </c>
      <c r="D42" s="220"/>
      <c r="E42" s="395"/>
      <c r="F42" s="227"/>
      <c r="G42" s="233"/>
      <c r="H42" s="227"/>
      <c r="I42" s="233"/>
      <c r="J42" s="238"/>
      <c r="K42" s="62"/>
      <c r="L42" s="243"/>
      <c r="M42" s="396"/>
      <c r="N42" s="227"/>
      <c r="O42" s="227"/>
      <c r="P42" s="227"/>
      <c r="Q42" s="227"/>
      <c r="R42" s="238"/>
      <c r="S42" s="60"/>
      <c r="T42" s="243"/>
      <c r="U42" s="396"/>
      <c r="V42" s="227"/>
      <c r="W42" s="227"/>
      <c r="X42" s="227"/>
      <c r="Y42" s="227"/>
      <c r="Z42" s="238"/>
      <c r="AA42" s="60"/>
      <c r="AB42" s="243"/>
      <c r="AC42" s="252"/>
      <c r="AD42" s="252"/>
      <c r="AE42" s="252"/>
      <c r="AF42" s="252"/>
      <c r="AG42" s="252"/>
      <c r="AH42" s="411"/>
      <c r="AI42" s="60"/>
      <c r="AJ42" s="395"/>
      <c r="AK42" s="42">
        <f>SUM(K42,S42,AA42,AI42)</f>
        <v>0</v>
      </c>
      <c r="AL42" s="274">
        <f>Travel!S16</f>
        <v>0</v>
      </c>
    </row>
    <row r="43" spans="1:38" x14ac:dyDescent="0.3">
      <c r="A43" s="556" t="s">
        <v>53</v>
      </c>
      <c r="B43" s="556"/>
      <c r="C43" s="81" t="s">
        <v>54</v>
      </c>
      <c r="D43" s="220"/>
      <c r="E43" s="395"/>
      <c r="F43" s="227"/>
      <c r="G43" s="233"/>
      <c r="H43" s="227"/>
      <c r="I43" s="233"/>
      <c r="J43" s="238"/>
      <c r="K43" s="62"/>
      <c r="L43" s="243"/>
      <c r="M43" s="396"/>
      <c r="N43" s="227"/>
      <c r="O43" s="227"/>
      <c r="P43" s="227"/>
      <c r="Q43" s="227"/>
      <c r="R43" s="238"/>
      <c r="S43" s="42"/>
      <c r="T43" s="243"/>
      <c r="U43" s="396"/>
      <c r="V43" s="227"/>
      <c r="W43" s="227"/>
      <c r="X43" s="227"/>
      <c r="Y43" s="227"/>
      <c r="Z43" s="238"/>
      <c r="AA43" s="42"/>
      <c r="AB43" s="243"/>
      <c r="AC43" s="252"/>
      <c r="AD43" s="252"/>
      <c r="AE43" s="252"/>
      <c r="AF43" s="252"/>
      <c r="AG43" s="252"/>
      <c r="AH43" s="411"/>
      <c r="AI43" s="42"/>
      <c r="AJ43" s="395"/>
      <c r="AK43" s="42">
        <f>SUM(K43,S43,AA43,AI43)</f>
        <v>0</v>
      </c>
      <c r="AL43" s="274">
        <f>'Other ODCs'!E$11</f>
        <v>0</v>
      </c>
    </row>
    <row r="44" spans="1:38" x14ac:dyDescent="0.3">
      <c r="A44" s="575" t="s">
        <v>55</v>
      </c>
      <c r="B44" s="575"/>
      <c r="C44" s="82"/>
      <c r="D44" s="221"/>
      <c r="E44" s="412"/>
      <c r="F44" s="227"/>
      <c r="G44" s="234"/>
      <c r="H44" s="227"/>
      <c r="I44" s="234"/>
      <c r="J44" s="238"/>
      <c r="K44" s="83">
        <f>SUM(K40:K43)</f>
        <v>0</v>
      </c>
      <c r="L44" s="221"/>
      <c r="M44" s="412"/>
      <c r="N44" s="227"/>
      <c r="O44" s="234"/>
      <c r="P44" s="227"/>
      <c r="Q44" s="234"/>
      <c r="R44" s="238"/>
      <c r="S44" s="84">
        <f>SUM(S40:S43)</f>
        <v>0</v>
      </c>
      <c r="T44" s="221"/>
      <c r="U44" s="412"/>
      <c r="V44" s="227"/>
      <c r="W44" s="234"/>
      <c r="X44" s="227"/>
      <c r="Y44" s="234"/>
      <c r="Z44" s="238"/>
      <c r="AA44" s="85">
        <f>SUM(AA40:AA43)</f>
        <v>0</v>
      </c>
      <c r="AB44" s="221"/>
      <c r="AC44" s="253"/>
      <c r="AD44" s="252"/>
      <c r="AE44" s="253"/>
      <c r="AF44" s="252"/>
      <c r="AG44" s="253"/>
      <c r="AH44" s="411"/>
      <c r="AI44" s="413">
        <f>SUM(AI40:AI43)</f>
        <v>0</v>
      </c>
      <c r="AJ44" s="395"/>
      <c r="AK44" s="86">
        <f>SUM(K44,S44,AA44,AI44)</f>
        <v>0</v>
      </c>
      <c r="AL44" s="274">
        <f>SUM(AI43,AA43,S43,K43)</f>
        <v>0</v>
      </c>
    </row>
    <row r="45" spans="1:38" x14ac:dyDescent="0.3">
      <c r="A45" s="576" t="s">
        <v>56</v>
      </c>
      <c r="B45" s="577"/>
      <c r="C45" s="571" t="s">
        <v>38</v>
      </c>
      <c r="D45" s="220"/>
      <c r="E45" s="395"/>
      <c r="F45" s="227"/>
      <c r="G45" s="233"/>
      <c r="H45" s="227"/>
      <c r="I45" s="266" t="s">
        <v>39</v>
      </c>
      <c r="J45" s="414" t="s">
        <v>40</v>
      </c>
      <c r="K45" s="240"/>
      <c r="L45" s="220"/>
      <c r="M45" s="395"/>
      <c r="N45" s="227"/>
      <c r="O45" s="233"/>
      <c r="P45" s="227"/>
      <c r="Q45" s="268" t="s">
        <v>39</v>
      </c>
      <c r="R45" s="401" t="s">
        <v>40</v>
      </c>
      <c r="S45" s="227"/>
      <c r="T45" s="220"/>
      <c r="U45" s="395"/>
      <c r="V45" s="227"/>
      <c r="W45" s="233"/>
      <c r="X45" s="227"/>
      <c r="Y45" s="268" t="s">
        <v>39</v>
      </c>
      <c r="Z45" s="400" t="s">
        <v>40</v>
      </c>
      <c r="AA45" s="243"/>
      <c r="AB45" s="220"/>
      <c r="AC45" s="250"/>
      <c r="AD45" s="252"/>
      <c r="AE45" s="250"/>
      <c r="AF45" s="252"/>
      <c r="AG45" s="268" t="s">
        <v>39</v>
      </c>
      <c r="AH45" s="401" t="s">
        <v>40</v>
      </c>
      <c r="AI45" s="396"/>
      <c r="AJ45" s="395"/>
      <c r="AK45" s="396"/>
    </row>
    <row r="46" spans="1:38" x14ac:dyDescent="0.3">
      <c r="A46" s="580" t="s">
        <v>57</v>
      </c>
      <c r="B46" s="581"/>
      <c r="C46" s="572"/>
      <c r="D46" s="220"/>
      <c r="E46" s="395"/>
      <c r="F46" s="227"/>
      <c r="G46" s="233"/>
      <c r="H46" s="227"/>
      <c r="I46" s="267"/>
      <c r="J46" s="318"/>
      <c r="K46" s="88">
        <f>I46*J46</f>
        <v>0</v>
      </c>
      <c r="L46" s="220"/>
      <c r="M46" s="395"/>
      <c r="N46" s="227"/>
      <c r="O46" s="233"/>
      <c r="P46" s="227"/>
      <c r="Q46" s="87"/>
      <c r="R46" s="65"/>
      <c r="S46" s="68">
        <f>Q46*R46</f>
        <v>0</v>
      </c>
      <c r="T46" s="223"/>
      <c r="U46" s="402"/>
      <c r="V46" s="227"/>
      <c r="W46" s="235"/>
      <c r="X46" s="227"/>
      <c r="Y46" s="87"/>
      <c r="Z46" s="311"/>
      <c r="AA46" s="68">
        <f>Y46*Z46</f>
        <v>0</v>
      </c>
      <c r="AB46" s="223"/>
      <c r="AC46" s="224"/>
      <c r="AD46" s="256"/>
      <c r="AE46" s="224"/>
      <c r="AF46" s="256"/>
      <c r="AG46" s="89"/>
      <c r="AH46" s="404"/>
      <c r="AI46" s="68">
        <f>AG46*AH46</f>
        <v>0</v>
      </c>
      <c r="AJ46" s="395"/>
      <c r="AK46" s="68">
        <f>SUM(K46,S46,AA46,AI46)</f>
        <v>0</v>
      </c>
    </row>
    <row r="47" spans="1:38" x14ac:dyDescent="0.3">
      <c r="A47" s="502" t="s">
        <v>58</v>
      </c>
      <c r="B47" s="503"/>
      <c r="C47" s="90"/>
      <c r="D47" s="220"/>
      <c r="E47" s="395"/>
      <c r="F47" s="227"/>
      <c r="G47" s="233"/>
      <c r="H47" s="227"/>
      <c r="I47" s="233"/>
      <c r="J47" s="238"/>
      <c r="K47" s="241"/>
      <c r="L47" s="220"/>
      <c r="M47" s="395"/>
      <c r="N47" s="227"/>
      <c r="O47" s="233"/>
      <c r="P47" s="227"/>
      <c r="Q47" s="233"/>
      <c r="R47" s="238"/>
      <c r="S47" s="245"/>
      <c r="T47" s="220"/>
      <c r="U47" s="395"/>
      <c r="V47" s="227"/>
      <c r="W47" s="233"/>
      <c r="X47" s="227"/>
      <c r="Y47" s="233"/>
      <c r="Z47" s="238"/>
      <c r="AA47" s="245"/>
      <c r="AB47" s="220"/>
      <c r="AC47" s="250"/>
      <c r="AD47" s="252"/>
      <c r="AE47" s="250"/>
      <c r="AF47" s="252"/>
      <c r="AG47" s="250"/>
      <c r="AH47" s="411"/>
      <c r="AI47" s="245"/>
      <c r="AJ47" s="220"/>
      <c r="AK47" s="42">
        <f>SUM(K47,S47,AA47,AI47)</f>
        <v>0</v>
      </c>
    </row>
    <row r="48" spans="1:38" x14ac:dyDescent="0.3">
      <c r="A48" s="582" t="s">
        <v>59</v>
      </c>
      <c r="B48" s="583"/>
      <c r="C48" s="545" t="s">
        <v>60</v>
      </c>
      <c r="D48" s="222"/>
      <c r="E48" s="222"/>
      <c r="F48" s="227"/>
      <c r="G48" s="235"/>
      <c r="H48" s="227"/>
      <c r="I48" s="270" t="s">
        <v>39</v>
      </c>
      <c r="J48" s="415" t="s">
        <v>40</v>
      </c>
      <c r="K48" s="242"/>
      <c r="L48" s="222"/>
      <c r="M48" s="222"/>
      <c r="N48" s="228"/>
      <c r="O48" s="235"/>
      <c r="P48" s="228"/>
      <c r="Q48" s="270" t="s">
        <v>39</v>
      </c>
      <c r="R48" s="416" t="s">
        <v>40</v>
      </c>
      <c r="S48" s="246"/>
      <c r="T48" s="222"/>
      <c r="U48" s="222"/>
      <c r="V48" s="227"/>
      <c r="W48" s="235"/>
      <c r="X48" s="227"/>
      <c r="Y48" s="270" t="s">
        <v>39</v>
      </c>
      <c r="Z48" s="415" t="s">
        <v>40</v>
      </c>
      <c r="AA48" s="246"/>
      <c r="AB48" s="222"/>
      <c r="AC48" s="222"/>
      <c r="AD48" s="256"/>
      <c r="AE48" s="224"/>
      <c r="AF48" s="256"/>
      <c r="AG48" s="270" t="s">
        <v>39</v>
      </c>
      <c r="AH48" s="416" t="s">
        <v>40</v>
      </c>
      <c r="AI48" s="243"/>
      <c r="AJ48" s="220"/>
      <c r="AK48" s="243"/>
    </row>
    <row r="49" spans="1:37" x14ac:dyDescent="0.3">
      <c r="A49" s="584" t="s">
        <v>61</v>
      </c>
      <c r="B49" s="585"/>
      <c r="C49" s="546"/>
      <c r="D49" s="223"/>
      <c r="E49" s="402"/>
      <c r="F49" s="227"/>
      <c r="G49" s="235"/>
      <c r="H49" s="227"/>
      <c r="I49" s="91">
        <f>SUM(K46,K44,K38,K36,K34,J27,H26,F25)</f>
        <v>0</v>
      </c>
      <c r="J49" s="92"/>
      <c r="K49" s="93">
        <f>I49*J49</f>
        <v>0</v>
      </c>
      <c r="L49" s="220"/>
      <c r="M49" s="395"/>
      <c r="N49" s="227"/>
      <c r="O49" s="233"/>
      <c r="P49" s="227"/>
      <c r="Q49" s="91">
        <f>SUM(S46,S44,S38,S36,S34,R27,P26,N25)</f>
        <v>0</v>
      </c>
      <c r="R49" s="92"/>
      <c r="S49" s="93">
        <f>Q49*R49</f>
        <v>0</v>
      </c>
      <c r="T49" s="220"/>
      <c r="U49" s="395"/>
      <c r="V49" s="227"/>
      <c r="W49" s="233"/>
      <c r="X49" s="227"/>
      <c r="Y49" s="91">
        <f>SUM(AA46,AA44,AA38,AA36,AA34,Z27,X26,V25)</f>
        <v>0</v>
      </c>
      <c r="Z49" s="92"/>
      <c r="AA49" s="93">
        <f>Y49*Z49</f>
        <v>0</v>
      </c>
      <c r="AB49" s="220"/>
      <c r="AC49" s="250"/>
      <c r="AD49" s="252"/>
      <c r="AE49" s="250"/>
      <c r="AF49" s="252"/>
      <c r="AG49" s="94">
        <f>SUM(AI46,AI44,AI38,AI36,AI34,AH27,AF26,AD25)</f>
        <v>0</v>
      </c>
      <c r="AH49" s="417"/>
      <c r="AI49" s="93">
        <f>AG49*AH49</f>
        <v>0</v>
      </c>
      <c r="AJ49" s="220"/>
      <c r="AK49" s="93">
        <f>SUM(K49,S49,AA49,AI49)</f>
        <v>0</v>
      </c>
    </row>
    <row r="50" spans="1:37" s="382" customFormat="1" x14ac:dyDescent="0.3">
      <c r="A50" s="480" t="s">
        <v>62</v>
      </c>
      <c r="B50" s="481"/>
      <c r="C50" s="372"/>
      <c r="D50" s="373"/>
      <c r="E50" s="418"/>
      <c r="F50" s="374"/>
      <c r="G50" s="375"/>
      <c r="H50" s="374"/>
      <c r="I50" s="375"/>
      <c r="J50" s="376"/>
      <c r="K50" s="377">
        <f>SUM(K49,K46,K44,K38,K36,J27,H26,F25,K34)</f>
        <v>0</v>
      </c>
      <c r="L50" s="373"/>
      <c r="M50" s="418"/>
      <c r="N50" s="378"/>
      <c r="O50" s="375"/>
      <c r="P50" s="378"/>
      <c r="Q50" s="375"/>
      <c r="R50" s="379"/>
      <c r="S50" s="380">
        <f>SUM(S49,S46,S44,S38,S36,R27,P26,N25,S34)</f>
        <v>0</v>
      </c>
      <c r="T50" s="373"/>
      <c r="U50" s="418"/>
      <c r="V50" s="374"/>
      <c r="W50" s="375"/>
      <c r="X50" s="374"/>
      <c r="Y50" s="375"/>
      <c r="Z50" s="376"/>
      <c r="AA50" s="380">
        <f>SUM(AA49,AA46,AA44,AA38,AA36,Z27,X26,V25,AA34)</f>
        <v>0</v>
      </c>
      <c r="AB50" s="373"/>
      <c r="AC50" s="418"/>
      <c r="AD50" s="378"/>
      <c r="AE50" s="375"/>
      <c r="AF50" s="378"/>
      <c r="AG50" s="375"/>
      <c r="AH50" s="379"/>
      <c r="AI50" s="380">
        <f>SUM(AI49,AI46,AI44,AI38,AI36,AH27,AF26,AD25,AI34)</f>
        <v>0</v>
      </c>
      <c r="AJ50" s="375"/>
      <c r="AK50" s="381">
        <f>SUM(K50,S50,AA50,AI50)</f>
        <v>0</v>
      </c>
    </row>
    <row r="51" spans="1:37" x14ac:dyDescent="0.3">
      <c r="A51" s="504" t="s">
        <v>63</v>
      </c>
      <c r="B51" s="505"/>
      <c r="C51" s="95"/>
      <c r="D51" s="223"/>
      <c r="E51" s="402"/>
      <c r="F51" s="227"/>
      <c r="G51" s="235"/>
      <c r="H51" s="227"/>
      <c r="I51" s="271" t="s">
        <v>39</v>
      </c>
      <c r="J51" s="312" t="s">
        <v>40</v>
      </c>
      <c r="K51" s="321"/>
      <c r="L51" s="275"/>
      <c r="M51" s="419"/>
      <c r="N51" s="276"/>
      <c r="O51" s="277"/>
      <c r="P51" s="276"/>
      <c r="Q51" s="271" t="s">
        <v>39</v>
      </c>
      <c r="R51" s="272" t="s">
        <v>40</v>
      </c>
      <c r="S51" s="275"/>
      <c r="T51" s="275"/>
      <c r="U51" s="419"/>
      <c r="V51" s="316"/>
      <c r="W51" s="277"/>
      <c r="X51" s="316"/>
      <c r="Y51" s="271" t="s">
        <v>39</v>
      </c>
      <c r="Z51" s="312" t="s">
        <v>40</v>
      </c>
      <c r="AA51" s="223"/>
      <c r="AB51" s="223"/>
      <c r="AC51" s="402"/>
      <c r="AD51" s="228"/>
      <c r="AE51" s="235"/>
      <c r="AF51" s="228"/>
      <c r="AG51" s="96" t="s">
        <v>39</v>
      </c>
      <c r="AH51" s="97" t="s">
        <v>40</v>
      </c>
      <c r="AI51" s="233"/>
      <c r="AJ51" s="235"/>
      <c r="AK51" s="233"/>
    </row>
    <row r="52" spans="1:37" x14ac:dyDescent="0.3">
      <c r="A52" s="506"/>
      <c r="B52" s="507"/>
      <c r="C52" s="95"/>
      <c r="D52" s="223"/>
      <c r="E52" s="402"/>
      <c r="F52" s="227"/>
      <c r="G52" s="235"/>
      <c r="H52" s="227"/>
      <c r="I52" s="96"/>
      <c r="J52" s="313"/>
      <c r="K52" s="63">
        <f>I52*J52</f>
        <v>0</v>
      </c>
      <c r="L52" s="223"/>
      <c r="M52" s="402"/>
      <c r="N52" s="228"/>
      <c r="O52" s="235"/>
      <c r="P52" s="228"/>
      <c r="Q52" s="39"/>
      <c r="R52" s="420"/>
      <c r="S52" s="48">
        <f>Q52*R52</f>
        <v>0</v>
      </c>
      <c r="T52" s="223"/>
      <c r="U52" s="402"/>
      <c r="V52" s="227"/>
      <c r="W52" s="235"/>
      <c r="X52" s="227"/>
      <c r="Y52" s="96"/>
      <c r="Z52" s="313"/>
      <c r="AA52" s="48">
        <f>Y52*Z52</f>
        <v>0</v>
      </c>
      <c r="AB52" s="223"/>
      <c r="AC52" s="402"/>
      <c r="AD52" s="228"/>
      <c r="AE52" s="235"/>
      <c r="AF52" s="228"/>
      <c r="AG52" s="96"/>
      <c r="AH52" s="97"/>
      <c r="AI52" s="48">
        <f>AG52*AH52</f>
        <v>0</v>
      </c>
      <c r="AJ52" s="235"/>
      <c r="AK52" s="42">
        <f>SUM(K52,S52,AA52,AI52)</f>
        <v>0</v>
      </c>
    </row>
    <row r="53" spans="1:37" x14ac:dyDescent="0.3">
      <c r="A53" s="506"/>
      <c r="B53" s="507"/>
      <c r="C53" s="95"/>
      <c r="D53" s="223"/>
      <c r="E53" s="402"/>
      <c r="F53" s="227"/>
      <c r="G53" s="235"/>
      <c r="H53" s="227"/>
      <c r="I53" s="96"/>
      <c r="J53" s="313"/>
      <c r="K53" s="63">
        <f>I53*J53</f>
        <v>0</v>
      </c>
      <c r="L53" s="223"/>
      <c r="M53" s="402"/>
      <c r="N53" s="228"/>
      <c r="O53" s="235"/>
      <c r="P53" s="228"/>
      <c r="Q53" s="45"/>
      <c r="R53" s="420"/>
      <c r="S53" s="48">
        <f>Q53*R53</f>
        <v>0</v>
      </c>
      <c r="T53" s="223"/>
      <c r="U53" s="402"/>
      <c r="V53" s="227"/>
      <c r="W53" s="235"/>
      <c r="X53" s="227"/>
      <c r="Y53" s="96"/>
      <c r="Z53" s="313"/>
      <c r="AA53" s="48">
        <f>Y53*Z53</f>
        <v>0</v>
      </c>
      <c r="AB53" s="223"/>
      <c r="AC53" s="402"/>
      <c r="AD53" s="228"/>
      <c r="AE53" s="235"/>
      <c r="AF53" s="228"/>
      <c r="AG53" s="96"/>
      <c r="AH53" s="97"/>
      <c r="AI53" s="48">
        <f>AG53*AH53</f>
        <v>0</v>
      </c>
      <c r="AJ53" s="235"/>
      <c r="AK53" s="42">
        <f>SUM(K53,S53,AA53,AI53)</f>
        <v>0</v>
      </c>
    </row>
    <row r="54" spans="1:37" x14ac:dyDescent="0.3">
      <c r="A54" s="504" t="s">
        <v>64</v>
      </c>
      <c r="B54" s="505"/>
      <c r="C54" s="421"/>
      <c r="D54" s="224"/>
      <c r="E54" s="402"/>
      <c r="F54" s="227"/>
      <c r="G54" s="235"/>
      <c r="H54" s="227"/>
      <c r="I54" s="235"/>
      <c r="J54" s="233"/>
      <c r="K54" s="63">
        <f>SUM(K52:K53)</f>
        <v>0</v>
      </c>
      <c r="L54" s="223"/>
      <c r="M54" s="402"/>
      <c r="N54" s="228"/>
      <c r="O54" s="235"/>
      <c r="P54" s="228"/>
      <c r="Q54" s="235"/>
      <c r="R54" s="235"/>
      <c r="S54" s="48">
        <f>SUM(S52:S53)</f>
        <v>0</v>
      </c>
      <c r="T54" s="223"/>
      <c r="U54" s="402"/>
      <c r="V54" s="227"/>
      <c r="W54" s="235"/>
      <c r="X54" s="227"/>
      <c r="Y54" s="235"/>
      <c r="Z54" s="233"/>
      <c r="AA54" s="48">
        <f>SUM(AA52:AA53)</f>
        <v>0</v>
      </c>
      <c r="AB54" s="223"/>
      <c r="AC54" s="402"/>
      <c r="AD54" s="228"/>
      <c r="AE54" s="235"/>
      <c r="AF54" s="228"/>
      <c r="AG54" s="235"/>
      <c r="AH54" s="235"/>
      <c r="AI54" s="48">
        <f>SUM(AI52:AI53)</f>
        <v>0</v>
      </c>
      <c r="AJ54" s="235"/>
      <c r="AK54" s="42">
        <f>SUM(K54,S54,AA54,AI54)</f>
        <v>0</v>
      </c>
    </row>
    <row r="55" spans="1:37" s="100" customFormat="1" x14ac:dyDescent="0.3">
      <c r="A55" s="508" t="s">
        <v>65</v>
      </c>
      <c r="B55" s="509"/>
      <c r="C55" s="422"/>
      <c r="D55" s="423"/>
      <c r="E55" s="424"/>
      <c r="F55" s="317"/>
      <c r="G55" s="229"/>
      <c r="H55" s="317"/>
      <c r="I55" s="97" t="s">
        <v>66</v>
      </c>
      <c r="J55" s="319">
        <f>IF(K50=0,0,K55/K50)</f>
        <v>0</v>
      </c>
      <c r="K55" s="98"/>
      <c r="L55" s="244"/>
      <c r="M55" s="424"/>
      <c r="N55" s="229"/>
      <c r="O55" s="229"/>
      <c r="P55" s="229"/>
      <c r="Q55" s="97" t="s">
        <v>66</v>
      </c>
      <c r="R55" s="208">
        <f>IF(S50=0,0,S55/S50)</f>
        <v>0</v>
      </c>
      <c r="S55" s="99">
        <v>0</v>
      </c>
      <c r="T55" s="244"/>
      <c r="U55" s="424"/>
      <c r="V55" s="317"/>
      <c r="W55" s="229"/>
      <c r="X55" s="317"/>
      <c r="Y55" s="97" t="s">
        <v>66</v>
      </c>
      <c r="Z55" s="314">
        <f>IF(AA50=0,0,AA55/AA50)</f>
        <v>0</v>
      </c>
      <c r="AA55" s="99">
        <v>0</v>
      </c>
      <c r="AB55" s="244"/>
      <c r="AC55" s="423"/>
      <c r="AD55" s="425"/>
      <c r="AE55" s="425"/>
      <c r="AF55" s="425"/>
      <c r="AG55" s="97" t="s">
        <v>66</v>
      </c>
      <c r="AH55" s="208">
        <f>IF(AI50=0,0,AI55/AI50)</f>
        <v>0</v>
      </c>
      <c r="AI55" s="99">
        <v>0</v>
      </c>
      <c r="AJ55" s="425"/>
      <c r="AK55" s="42">
        <f>SUM(K55,S55,AA55,AI55)</f>
        <v>0</v>
      </c>
    </row>
    <row r="56" spans="1:37" s="210" customFormat="1" ht="13.5" thickBot="1" x14ac:dyDescent="0.35">
      <c r="A56" s="502" t="s">
        <v>67</v>
      </c>
      <c r="B56" s="503"/>
      <c r="C56" s="101"/>
      <c r="D56" s="293"/>
      <c r="E56" s="294"/>
      <c r="F56" s="295"/>
      <c r="G56" s="296"/>
      <c r="H56" s="295"/>
      <c r="I56" s="296"/>
      <c r="J56" s="297"/>
      <c r="K56" s="298">
        <f>SUM(K55,K54,K50)</f>
        <v>0</v>
      </c>
      <c r="L56" s="293"/>
      <c r="M56" s="294"/>
      <c r="N56" s="295"/>
      <c r="O56" s="296"/>
      <c r="P56" s="295"/>
      <c r="Q56" s="296"/>
      <c r="R56" s="297"/>
      <c r="S56" s="299">
        <f>SUM(S55,S54,S50)</f>
        <v>0</v>
      </c>
      <c r="T56" s="293"/>
      <c r="U56" s="294"/>
      <c r="V56" s="295"/>
      <c r="W56" s="296"/>
      <c r="X56" s="295"/>
      <c r="Y56" s="296"/>
      <c r="Z56" s="297"/>
      <c r="AA56" s="299">
        <f>SUM(AA55,AA54,AA50)</f>
        <v>0</v>
      </c>
      <c r="AB56" s="293"/>
      <c r="AC56" s="300"/>
      <c r="AD56" s="301"/>
      <c r="AE56" s="300"/>
      <c r="AF56" s="301"/>
      <c r="AG56" s="300"/>
      <c r="AH56" s="302"/>
      <c r="AI56" s="299">
        <f>SUM(AI55,AI54,AI50)</f>
        <v>0</v>
      </c>
      <c r="AJ56" s="293"/>
      <c r="AK56" s="303">
        <f>SUM(K56,S56,AA56,AI56)</f>
        <v>0</v>
      </c>
    </row>
    <row r="58" spans="1:37" ht="104" customHeight="1" thickBot="1" x14ac:dyDescent="0.35">
      <c r="A58" s="500" t="s">
        <v>233</v>
      </c>
      <c r="B58" s="501"/>
      <c r="C58" s="501"/>
      <c r="D58" s="501"/>
      <c r="E58" s="501"/>
      <c r="F58" s="501"/>
      <c r="G58" s="501"/>
      <c r="H58" s="501"/>
      <c r="I58" s="501"/>
      <c r="J58" s="501"/>
      <c r="K58" s="501"/>
      <c r="L58" s="501"/>
      <c r="M58" s="501"/>
      <c r="N58" s="501"/>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row>
    <row r="59" spans="1:37" ht="221.25" customHeight="1" thickBot="1" x14ac:dyDescent="0.35">
      <c r="A59" s="497" t="s">
        <v>68</v>
      </c>
      <c r="B59" s="498"/>
      <c r="C59" s="498"/>
      <c r="D59" s="498"/>
      <c r="E59" s="498"/>
      <c r="F59" s="498"/>
      <c r="G59" s="498"/>
      <c r="H59" s="498"/>
      <c r="I59" s="498"/>
      <c r="J59" s="498"/>
      <c r="K59" s="498"/>
      <c r="L59" s="498"/>
      <c r="M59" s="498"/>
      <c r="N59" s="499"/>
      <c r="O59"/>
      <c r="P59"/>
      <c r="Q59"/>
      <c r="R59"/>
      <c r="S59"/>
      <c r="T59"/>
      <c r="U59"/>
      <c r="V59" s="215"/>
      <c r="W59"/>
      <c r="X59" s="215"/>
      <c r="Y59"/>
      <c r="Z59" s="215"/>
      <c r="AA59"/>
      <c r="AB59"/>
      <c r="AC59"/>
      <c r="AD59"/>
    </row>
    <row r="60" spans="1:37" ht="54" customHeight="1" thickBot="1" x14ac:dyDescent="0.35">
      <c r="A60" s="511" t="s">
        <v>69</v>
      </c>
      <c r="B60" s="512"/>
      <c r="C60" s="512"/>
      <c r="D60" s="512"/>
      <c r="E60" s="512"/>
      <c r="F60" s="512"/>
      <c r="G60" s="512"/>
      <c r="H60" s="512"/>
      <c r="I60" s="512"/>
      <c r="J60" s="512"/>
      <c r="K60" s="512"/>
      <c r="L60" s="512"/>
      <c r="M60" s="512"/>
      <c r="N60" s="513"/>
      <c r="O60"/>
      <c r="P60"/>
      <c r="Q60"/>
      <c r="R60"/>
      <c r="S60"/>
      <c r="T60"/>
      <c r="U60"/>
      <c r="V60" s="215"/>
      <c r="W60"/>
      <c r="X60" s="215"/>
      <c r="Y60"/>
      <c r="Z60" s="215"/>
      <c r="AA60"/>
      <c r="AB60"/>
      <c r="AC60"/>
      <c r="AD60"/>
      <c r="AE60" s="103"/>
      <c r="AF60" s="104"/>
      <c r="AG60" s="103"/>
      <c r="AH60" s="104"/>
      <c r="AI60" s="104"/>
    </row>
    <row r="61" spans="1:37" ht="54" customHeight="1" thickBot="1" x14ac:dyDescent="0.35">
      <c r="A61" s="514" t="s">
        <v>70</v>
      </c>
      <c r="B61" s="515"/>
      <c r="C61" s="515"/>
      <c r="D61" s="515"/>
      <c r="E61" s="515"/>
      <c r="F61" s="515"/>
      <c r="G61" s="515"/>
      <c r="H61" s="515"/>
      <c r="I61" s="515"/>
      <c r="J61" s="515"/>
      <c r="K61" s="515"/>
      <c r="L61" s="515"/>
      <c r="M61" s="515"/>
      <c r="N61" s="516"/>
      <c r="O61"/>
      <c r="P61"/>
      <c r="Q61"/>
      <c r="R61"/>
      <c r="S61"/>
      <c r="T61"/>
      <c r="U61"/>
      <c r="V61" s="215"/>
      <c r="W61"/>
      <c r="X61" s="215"/>
      <c r="Y61"/>
      <c r="Z61" s="215"/>
      <c r="AA61"/>
      <c r="AB61"/>
      <c r="AC61"/>
      <c r="AD61"/>
      <c r="AE61" s="105"/>
      <c r="AF61" s="106"/>
      <c r="AG61" s="105"/>
      <c r="AH61" s="106"/>
      <c r="AI61" s="106"/>
    </row>
    <row r="62" spans="1:37" ht="35.15" customHeight="1" thickBot="1" x14ac:dyDescent="0.35">
      <c r="A62" s="517" t="s">
        <v>71</v>
      </c>
      <c r="B62" s="518"/>
      <c r="C62" s="518"/>
      <c r="D62" s="518"/>
      <c r="E62" s="518"/>
      <c r="F62" s="518"/>
      <c r="G62" s="518"/>
      <c r="H62" s="518"/>
      <c r="I62" s="518"/>
      <c r="J62" s="518"/>
      <c r="K62" s="518"/>
      <c r="L62" s="518"/>
      <c r="M62" s="518"/>
      <c r="N62" s="519"/>
      <c r="O62"/>
      <c r="P62"/>
      <c r="Q62"/>
      <c r="R62"/>
      <c r="S62"/>
      <c r="T62"/>
      <c r="U62"/>
      <c r="V62" s="215"/>
      <c r="W62"/>
      <c r="X62" s="215"/>
      <c r="Y62"/>
      <c r="Z62" s="215"/>
      <c r="AA62"/>
      <c r="AB62"/>
      <c r="AC62"/>
      <c r="AD62"/>
      <c r="AE62" s="105"/>
      <c r="AF62" s="106"/>
      <c r="AG62" s="105"/>
      <c r="AH62" s="106"/>
      <c r="AI62" s="106"/>
    </row>
    <row r="63" spans="1:37" ht="35.15" customHeight="1" thickBot="1" x14ac:dyDescent="0.35">
      <c r="A63" s="494" t="s">
        <v>72</v>
      </c>
      <c r="B63" s="495"/>
      <c r="C63" s="495"/>
      <c r="D63" s="495"/>
      <c r="E63" s="495"/>
      <c r="F63" s="495"/>
      <c r="G63" s="495"/>
      <c r="H63" s="495"/>
      <c r="I63" s="495"/>
      <c r="J63" s="495"/>
      <c r="K63" s="495"/>
      <c r="L63" s="495"/>
      <c r="M63" s="495"/>
      <c r="N63" s="496"/>
      <c r="O63"/>
      <c r="P63"/>
      <c r="Q63"/>
      <c r="R63"/>
      <c r="S63"/>
      <c r="T63"/>
      <c r="U63"/>
      <c r="V63" s="215"/>
      <c r="W63"/>
      <c r="X63" s="215"/>
      <c r="Y63"/>
      <c r="Z63" s="215"/>
      <c r="AA63"/>
      <c r="AB63"/>
      <c r="AC63"/>
      <c r="AD63"/>
      <c r="AE63" s="107"/>
      <c r="AF63" s="108"/>
      <c r="AG63" s="107"/>
    </row>
    <row r="64" spans="1:37" ht="13" customHeight="1" x14ac:dyDescent="0.3">
      <c r="A64" s="533" t="s">
        <v>73</v>
      </c>
      <c r="B64" s="534"/>
      <c r="C64" s="534"/>
      <c r="D64" s="534"/>
      <c r="E64" s="534"/>
      <c r="F64" s="534"/>
      <c r="G64" s="534"/>
      <c r="H64" s="534"/>
      <c r="I64" s="534"/>
      <c r="J64" s="534"/>
      <c r="K64" s="534"/>
      <c r="L64" s="534"/>
      <c r="M64" s="534"/>
      <c r="N64" s="535"/>
    </row>
    <row r="65" spans="1:37" ht="31.5" customHeight="1" thickBot="1" x14ac:dyDescent="0.35">
      <c r="A65" s="536"/>
      <c r="B65" s="537"/>
      <c r="C65" s="537"/>
      <c r="D65" s="537"/>
      <c r="E65" s="537"/>
      <c r="F65" s="537"/>
      <c r="G65" s="537"/>
      <c r="H65" s="537"/>
      <c r="I65" s="537"/>
      <c r="J65" s="537"/>
      <c r="K65" s="537"/>
      <c r="L65" s="537"/>
      <c r="M65" s="537"/>
      <c r="N65" s="538"/>
    </row>
    <row r="66" spans="1:37" s="128" customFormat="1" ht="56" x14ac:dyDescent="0.3">
      <c r="A66" s="328"/>
      <c r="B66" s="361"/>
      <c r="C66" s="339"/>
      <c r="D66" s="352" t="s">
        <v>74</v>
      </c>
      <c r="E66" s="352" t="s">
        <v>75</v>
      </c>
      <c r="F66" s="340" t="s">
        <v>76</v>
      </c>
      <c r="G66" s="352" t="s">
        <v>77</v>
      </c>
      <c r="H66" s="341" t="s">
        <v>78</v>
      </c>
      <c r="I66" s="333"/>
      <c r="J66" s="334"/>
      <c r="K66" s="334"/>
      <c r="L66" s="333"/>
      <c r="M66" s="333"/>
      <c r="N66" s="334"/>
      <c r="O66" s="359"/>
      <c r="P66" s="106"/>
      <c r="Q66" s="105"/>
      <c r="R66" s="106"/>
      <c r="S66" s="106"/>
      <c r="T66" s="105"/>
      <c r="U66" s="105"/>
      <c r="V66" s="106"/>
      <c r="W66" s="105"/>
      <c r="X66" s="106"/>
      <c r="Y66" s="105"/>
      <c r="Z66" s="106"/>
      <c r="AA66" s="106"/>
      <c r="AB66" s="105"/>
      <c r="AC66" s="105"/>
      <c r="AD66" s="106"/>
      <c r="AE66" s="105"/>
      <c r="AF66" s="106"/>
      <c r="AG66" s="105"/>
      <c r="AH66" s="106"/>
      <c r="AI66" s="106"/>
      <c r="AJ66" s="322"/>
      <c r="AK66" s="323"/>
    </row>
    <row r="67" spans="1:37" ht="14.5" thickBot="1" x14ac:dyDescent="0.35">
      <c r="A67" s="329"/>
      <c r="B67" s="362"/>
      <c r="C67" s="355" t="s">
        <v>79</v>
      </c>
      <c r="D67" s="353">
        <v>150000</v>
      </c>
      <c r="E67" s="354">
        <v>12</v>
      </c>
      <c r="F67" s="337">
        <f>D67/E67</f>
        <v>12500</v>
      </c>
      <c r="G67" s="354">
        <v>176</v>
      </c>
      <c r="H67" s="343">
        <f>F67/G67</f>
        <v>71.022727272727266</v>
      </c>
      <c r="I67" s="330"/>
      <c r="J67" s="324"/>
      <c r="K67" s="324"/>
      <c r="L67" s="330"/>
      <c r="M67" s="330"/>
      <c r="N67" s="335"/>
    </row>
    <row r="68" spans="1:37" ht="15" thickTop="1" thickBot="1" x14ac:dyDescent="0.35">
      <c r="A68" s="329"/>
      <c r="B68" s="557" t="s">
        <v>80</v>
      </c>
      <c r="C68" s="342" t="s">
        <v>81</v>
      </c>
      <c r="D68" s="326"/>
      <c r="E68" s="327"/>
      <c r="F68" s="338">
        <f>IFERROR(D68/E68,0)</f>
        <v>0</v>
      </c>
      <c r="G68" s="344"/>
      <c r="H68" s="357">
        <f>IFERROR(F68/G68,0)</f>
        <v>0</v>
      </c>
      <c r="I68" s="356" t="s">
        <v>82</v>
      </c>
      <c r="J68" s="324"/>
      <c r="K68" s="324"/>
      <c r="L68" s="330"/>
      <c r="M68" s="330"/>
      <c r="N68" s="335"/>
    </row>
    <row r="69" spans="1:37" ht="15" thickTop="1" thickBot="1" x14ac:dyDescent="0.35">
      <c r="A69" s="329"/>
      <c r="B69" s="558"/>
      <c r="C69" s="342" t="s">
        <v>81</v>
      </c>
      <c r="D69" s="326"/>
      <c r="E69" s="327"/>
      <c r="F69" s="338">
        <f t="shared" ref="F69:F77" si="34">IFERROR(D69/E69,0)</f>
        <v>0</v>
      </c>
      <c r="G69" s="344"/>
      <c r="H69" s="357">
        <f t="shared" ref="H69:H77" si="35">IFERROR(F69/G69,0)</f>
        <v>0</v>
      </c>
      <c r="I69" s="356" t="s">
        <v>82</v>
      </c>
      <c r="J69" s="324"/>
      <c r="K69" s="324"/>
      <c r="L69" s="330"/>
      <c r="M69" s="330"/>
      <c r="N69" s="335"/>
    </row>
    <row r="70" spans="1:37" ht="15" thickTop="1" thickBot="1" x14ac:dyDescent="0.35">
      <c r="A70" s="329"/>
      <c r="B70" s="558"/>
      <c r="C70" s="342" t="s">
        <v>81</v>
      </c>
      <c r="D70" s="326"/>
      <c r="E70" s="327"/>
      <c r="F70" s="338">
        <f t="shared" si="34"/>
        <v>0</v>
      </c>
      <c r="G70" s="344"/>
      <c r="H70" s="357">
        <f t="shared" si="35"/>
        <v>0</v>
      </c>
      <c r="I70" s="356" t="s">
        <v>82</v>
      </c>
      <c r="J70" s="324"/>
      <c r="K70" s="324"/>
      <c r="L70" s="330"/>
      <c r="M70" s="330"/>
      <c r="N70" s="335"/>
    </row>
    <row r="71" spans="1:37" ht="15" thickTop="1" thickBot="1" x14ac:dyDescent="0.35">
      <c r="A71" s="329"/>
      <c r="B71" s="558"/>
      <c r="C71" s="342" t="s">
        <v>81</v>
      </c>
      <c r="D71" s="326"/>
      <c r="E71" s="327"/>
      <c r="F71" s="338">
        <f t="shared" si="34"/>
        <v>0</v>
      </c>
      <c r="G71" s="344"/>
      <c r="H71" s="357">
        <f t="shared" si="35"/>
        <v>0</v>
      </c>
      <c r="I71" s="356" t="s">
        <v>82</v>
      </c>
      <c r="J71" s="324"/>
      <c r="K71" s="324"/>
      <c r="L71" s="330"/>
      <c r="M71" s="330"/>
      <c r="N71" s="335"/>
    </row>
    <row r="72" spans="1:37" ht="15" thickTop="1" thickBot="1" x14ac:dyDescent="0.35">
      <c r="A72" s="329"/>
      <c r="B72" s="558"/>
      <c r="C72" s="342" t="s">
        <v>81</v>
      </c>
      <c r="D72" s="326"/>
      <c r="E72" s="327"/>
      <c r="F72" s="338">
        <f t="shared" si="34"/>
        <v>0</v>
      </c>
      <c r="G72" s="344"/>
      <c r="H72" s="357">
        <f t="shared" si="35"/>
        <v>0</v>
      </c>
      <c r="I72" s="356" t="s">
        <v>82</v>
      </c>
      <c r="J72" s="324"/>
      <c r="K72" s="324"/>
      <c r="L72" s="330"/>
      <c r="M72" s="330"/>
      <c r="N72" s="335"/>
    </row>
    <row r="73" spans="1:37" ht="15" thickTop="1" thickBot="1" x14ac:dyDescent="0.35">
      <c r="A73" s="329"/>
      <c r="B73" s="558"/>
      <c r="C73" s="342" t="s">
        <v>81</v>
      </c>
      <c r="D73" s="326"/>
      <c r="E73" s="327"/>
      <c r="F73" s="338">
        <f t="shared" si="34"/>
        <v>0</v>
      </c>
      <c r="G73" s="344"/>
      <c r="H73" s="357">
        <f t="shared" si="35"/>
        <v>0</v>
      </c>
      <c r="I73" s="356" t="s">
        <v>82</v>
      </c>
      <c r="J73" s="324"/>
      <c r="K73" s="324"/>
      <c r="L73" s="330"/>
      <c r="M73" s="330"/>
      <c r="N73" s="335"/>
    </row>
    <row r="74" spans="1:37" ht="15" thickTop="1" thickBot="1" x14ac:dyDescent="0.35">
      <c r="A74" s="329"/>
      <c r="B74" s="558"/>
      <c r="C74" s="342" t="s">
        <v>81</v>
      </c>
      <c r="D74" s="326"/>
      <c r="E74" s="327"/>
      <c r="F74" s="338">
        <f t="shared" si="34"/>
        <v>0</v>
      </c>
      <c r="G74" s="344"/>
      <c r="H74" s="357">
        <f t="shared" si="35"/>
        <v>0</v>
      </c>
      <c r="I74" s="356" t="s">
        <v>82</v>
      </c>
      <c r="J74" s="324"/>
      <c r="K74" s="324"/>
      <c r="L74" s="330"/>
      <c r="M74" s="330"/>
      <c r="N74" s="335"/>
    </row>
    <row r="75" spans="1:37" ht="15" thickTop="1" thickBot="1" x14ac:dyDescent="0.35">
      <c r="A75" s="329"/>
      <c r="B75" s="558"/>
      <c r="C75" s="342" t="s">
        <v>81</v>
      </c>
      <c r="D75" s="326"/>
      <c r="E75" s="327"/>
      <c r="F75" s="338">
        <f t="shared" si="34"/>
        <v>0</v>
      </c>
      <c r="G75" s="344"/>
      <c r="H75" s="357">
        <f t="shared" si="35"/>
        <v>0</v>
      </c>
      <c r="I75" s="356" t="s">
        <v>82</v>
      </c>
      <c r="J75" s="324"/>
      <c r="K75" s="324"/>
      <c r="L75" s="330"/>
      <c r="M75" s="330"/>
      <c r="N75" s="335"/>
    </row>
    <row r="76" spans="1:37" ht="15" thickTop="1" thickBot="1" x14ac:dyDescent="0.35">
      <c r="A76" s="329"/>
      <c r="B76" s="558"/>
      <c r="C76" s="342" t="s">
        <v>81</v>
      </c>
      <c r="D76" s="326"/>
      <c r="E76" s="327"/>
      <c r="F76" s="338">
        <f t="shared" si="34"/>
        <v>0</v>
      </c>
      <c r="G76" s="344"/>
      <c r="H76" s="357">
        <f t="shared" si="35"/>
        <v>0</v>
      </c>
      <c r="I76" s="356" t="s">
        <v>82</v>
      </c>
      <c r="J76" s="324"/>
      <c r="K76" s="324"/>
      <c r="L76" s="330"/>
      <c r="M76" s="330"/>
      <c r="N76" s="335"/>
    </row>
    <row r="77" spans="1:37" ht="15" thickTop="1" thickBot="1" x14ac:dyDescent="0.35">
      <c r="A77" s="331"/>
      <c r="B77" s="559"/>
      <c r="C77" s="342" t="s">
        <v>81</v>
      </c>
      <c r="D77" s="326"/>
      <c r="E77" s="327"/>
      <c r="F77" s="338">
        <f t="shared" si="34"/>
        <v>0</v>
      </c>
      <c r="G77" s="344"/>
      <c r="H77" s="358">
        <f t="shared" si="35"/>
        <v>0</v>
      </c>
      <c r="I77" s="360" t="s">
        <v>82</v>
      </c>
      <c r="J77" s="325"/>
      <c r="K77" s="325"/>
      <c r="L77" s="332"/>
      <c r="M77" s="332"/>
      <c r="N77" s="336"/>
    </row>
    <row r="80" spans="1:37" x14ac:dyDescent="0.3">
      <c r="D80"/>
    </row>
  </sheetData>
  <mergeCells count="61">
    <mergeCell ref="B68:B77"/>
    <mergeCell ref="AJ8:AK8"/>
    <mergeCell ref="D8:K8"/>
    <mergeCell ref="L8:S8"/>
    <mergeCell ref="T8:AA8"/>
    <mergeCell ref="C45:C46"/>
    <mergeCell ref="C35:C36"/>
    <mergeCell ref="A44:B44"/>
    <mergeCell ref="A45:B45"/>
    <mergeCell ref="A28:B28"/>
    <mergeCell ref="A29:B29"/>
    <mergeCell ref="A30:B30"/>
    <mergeCell ref="A46:B46"/>
    <mergeCell ref="A47:B47"/>
    <mergeCell ref="A48:B48"/>
    <mergeCell ref="A49:B49"/>
    <mergeCell ref="T7:AI7"/>
    <mergeCell ref="A64:N65"/>
    <mergeCell ref="T9:AI9"/>
    <mergeCell ref="AB8:AI8"/>
    <mergeCell ref="C48:C49"/>
    <mergeCell ref="A36:B36"/>
    <mergeCell ref="A37:B37"/>
    <mergeCell ref="A38:B38"/>
    <mergeCell ref="A39:B39"/>
    <mergeCell ref="A40:B40"/>
    <mergeCell ref="D9:S9"/>
    <mergeCell ref="D7:S7"/>
    <mergeCell ref="A41:B41"/>
    <mergeCell ref="A42:B42"/>
    <mergeCell ref="A43:B43"/>
    <mergeCell ref="A27:B27"/>
    <mergeCell ref="A1:F1"/>
    <mergeCell ref="A2:F2"/>
    <mergeCell ref="A3:F3"/>
    <mergeCell ref="A5:B5"/>
    <mergeCell ref="A6:B6"/>
    <mergeCell ref="A4:F4"/>
    <mergeCell ref="A7:B7"/>
    <mergeCell ref="B8:C8"/>
    <mergeCell ref="A9:C9"/>
    <mergeCell ref="A63:N63"/>
    <mergeCell ref="A59:N59"/>
    <mergeCell ref="A58:N58"/>
    <mergeCell ref="A56:B56"/>
    <mergeCell ref="A51:B51"/>
    <mergeCell ref="A52:B52"/>
    <mergeCell ref="A53:B53"/>
    <mergeCell ref="A54:B54"/>
    <mergeCell ref="A55:B55"/>
    <mergeCell ref="A25:B25"/>
    <mergeCell ref="A60:N60"/>
    <mergeCell ref="A61:N61"/>
    <mergeCell ref="A62:N62"/>
    <mergeCell ref="A26:B26"/>
    <mergeCell ref="A50:B50"/>
    <mergeCell ref="A31:B31"/>
    <mergeCell ref="A32:B32"/>
    <mergeCell ref="A33:B33"/>
    <mergeCell ref="A34:B34"/>
    <mergeCell ref="A35:B35"/>
  </mergeCells>
  <phoneticPr fontId="7" type="noConversion"/>
  <dataValidations disablePrompts="1" count="1">
    <dataValidation type="list" allowBlank="1" showInputMessage="1" showErrorMessage="1" sqref="C6" xr:uid="{EF2F5C72-9A65-4AA8-916E-6F57A0F5447B}">
      <formula1>"Prime,Subcontractor"</formula1>
    </dataValidation>
  </dataValidations>
  <pageMargins left="0.25" right="0.25" top="0.75" bottom="0.75" header="0.3" footer="0.3"/>
  <pageSetup scale="29" fitToHeight="3" orientation="landscape" r:id="rId1"/>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ErrorMessage="1" promptTitle="Select Dropdown" xr:uid="{4C6AA486-9384-4D49-919E-88F4A36F62D3}">
          <x14:formula1>
            <xm:f>'LCAT Picklist'!$C$3:$C$49</xm:f>
          </x14:formula1>
          <xm:sqref>B11:B23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2E196-8AE7-4921-AF3B-698128F44B0D}">
  <dimension ref="A1:O22"/>
  <sheetViews>
    <sheetView workbookViewId="0">
      <selection activeCell="N15" sqref="N15"/>
    </sheetView>
  </sheetViews>
  <sheetFormatPr defaultColWidth="8.54296875" defaultRowHeight="13" x14ac:dyDescent="0.3"/>
  <cols>
    <col min="1" max="1" width="12" style="1" customWidth="1"/>
    <col min="2" max="2" width="24.7265625" style="1" customWidth="1"/>
    <col min="3" max="3" width="13" style="1" customWidth="1"/>
    <col min="4" max="4" width="15" style="1" customWidth="1"/>
    <col min="5" max="6" width="15.453125" style="1" customWidth="1"/>
    <col min="7" max="7" width="16.54296875" style="1" customWidth="1"/>
    <col min="8" max="8" width="14.453125" style="1" customWidth="1"/>
    <col min="9" max="9" width="15.54296875" style="1" customWidth="1"/>
    <col min="10" max="10" width="14.453125" style="1" customWidth="1"/>
    <col min="11" max="11" width="2.08984375" style="1" hidden="1" customWidth="1"/>
    <col min="12" max="16384" width="8.54296875" style="1"/>
  </cols>
  <sheetData>
    <row r="1" spans="1:15" ht="15.5" x14ac:dyDescent="0.35">
      <c r="A1" s="184" t="s">
        <v>83</v>
      </c>
      <c r="B1" s="185"/>
      <c r="C1" s="186" t="s">
        <v>84</v>
      </c>
      <c r="D1" s="187"/>
      <c r="E1" s="186"/>
      <c r="F1" s="186"/>
      <c r="G1" s="185"/>
      <c r="H1" s="185"/>
      <c r="I1" s="185"/>
      <c r="J1" s="185"/>
      <c r="K1" s="6"/>
      <c r="L1" s="6"/>
      <c r="M1" s="6"/>
      <c r="N1" s="6"/>
      <c r="O1" s="6"/>
    </row>
    <row r="2" spans="1:15" ht="15.5" x14ac:dyDescent="0.35">
      <c r="A2" s="595" t="s">
        <v>85</v>
      </c>
      <c r="B2" s="595"/>
      <c r="C2" s="188"/>
      <c r="D2" s="188"/>
      <c r="E2" s="188"/>
      <c r="F2" s="188"/>
      <c r="G2" s="188"/>
      <c r="H2" s="188"/>
      <c r="I2" s="189"/>
      <c r="J2" s="189"/>
      <c r="K2" s="6"/>
      <c r="L2" s="6"/>
      <c r="M2" s="6"/>
      <c r="N2" s="6"/>
      <c r="O2" s="6"/>
    </row>
    <row r="3" spans="1:15" ht="75" x14ac:dyDescent="0.35">
      <c r="A3" s="426" t="s">
        <v>86</v>
      </c>
      <c r="B3" s="426" t="s">
        <v>87</v>
      </c>
      <c r="C3" s="427" t="s">
        <v>88</v>
      </c>
      <c r="D3" s="427" t="s">
        <v>89</v>
      </c>
      <c r="E3" s="427" t="s">
        <v>90</v>
      </c>
      <c r="F3" s="426" t="s">
        <v>91</v>
      </c>
      <c r="G3" s="426" t="s">
        <v>92</v>
      </c>
      <c r="H3" s="109" t="s">
        <v>93</v>
      </c>
      <c r="I3" s="428" t="s">
        <v>94</v>
      </c>
      <c r="J3" s="428" t="s">
        <v>95</v>
      </c>
      <c r="L3" s="6"/>
      <c r="M3" s="6"/>
      <c r="N3" s="6"/>
      <c r="O3" s="6"/>
    </row>
    <row r="4" spans="1:15" ht="15.5" x14ac:dyDescent="0.35">
      <c r="A4" s="429" t="s">
        <v>39</v>
      </c>
      <c r="B4" s="430"/>
      <c r="C4" s="431"/>
      <c r="D4" s="432"/>
      <c r="E4" s="433">
        <f>C4*D4</f>
        <v>0</v>
      </c>
      <c r="F4" s="433"/>
      <c r="G4" s="434"/>
      <c r="H4" s="110"/>
      <c r="I4" s="435"/>
      <c r="J4" s="435"/>
      <c r="K4" s="1" t="s">
        <v>96</v>
      </c>
      <c r="L4" s="6"/>
      <c r="M4" s="6"/>
      <c r="N4" s="6"/>
      <c r="O4" s="6"/>
    </row>
    <row r="5" spans="1:15" ht="15.5" x14ac:dyDescent="0.35">
      <c r="A5" s="434">
        <v>1</v>
      </c>
      <c r="B5" s="430"/>
      <c r="C5" s="431"/>
      <c r="D5" s="432"/>
      <c r="E5" s="433">
        <f t="shared" ref="E5:E12" si="0">C5*D5</f>
        <v>0</v>
      </c>
      <c r="F5" s="433"/>
      <c r="G5" s="434"/>
      <c r="H5" s="111"/>
      <c r="I5" s="435"/>
      <c r="J5" s="435"/>
      <c r="K5" s="1" t="s">
        <v>97</v>
      </c>
      <c r="L5" s="6"/>
      <c r="M5" s="6"/>
      <c r="N5" s="6"/>
      <c r="O5" s="6"/>
    </row>
    <row r="6" spans="1:15" ht="15.5" x14ac:dyDescent="0.35">
      <c r="A6" s="434">
        <v>2</v>
      </c>
      <c r="B6" s="430"/>
      <c r="C6" s="431"/>
      <c r="D6" s="432"/>
      <c r="E6" s="433">
        <f t="shared" si="0"/>
        <v>0</v>
      </c>
      <c r="F6" s="433"/>
      <c r="G6" s="434"/>
      <c r="H6" s="110"/>
      <c r="I6" s="435"/>
      <c r="J6" s="435"/>
      <c r="L6" s="6"/>
      <c r="M6" s="6"/>
      <c r="N6" s="6"/>
      <c r="O6" s="6"/>
    </row>
    <row r="7" spans="1:15" ht="15.5" x14ac:dyDescent="0.35">
      <c r="A7" s="434">
        <v>3</v>
      </c>
      <c r="B7" s="430"/>
      <c r="C7" s="431"/>
      <c r="D7" s="432"/>
      <c r="E7" s="433">
        <f t="shared" si="0"/>
        <v>0</v>
      </c>
      <c r="F7" s="433"/>
      <c r="G7" s="434"/>
      <c r="H7" s="110"/>
      <c r="I7" s="435"/>
      <c r="J7" s="435"/>
      <c r="L7" s="6"/>
      <c r="M7" s="6"/>
      <c r="N7" s="6"/>
      <c r="O7" s="6"/>
    </row>
    <row r="8" spans="1:15" ht="15.5" x14ac:dyDescent="0.35">
      <c r="A8" s="429" t="s">
        <v>98</v>
      </c>
      <c r="B8" s="430"/>
      <c r="C8" s="431"/>
      <c r="D8" s="432"/>
      <c r="E8" s="433">
        <f t="shared" si="0"/>
        <v>0</v>
      </c>
      <c r="F8" s="433"/>
      <c r="G8" s="434"/>
      <c r="H8" s="110"/>
      <c r="I8" s="435"/>
      <c r="J8" s="435"/>
      <c r="L8" s="6"/>
      <c r="M8" s="6"/>
      <c r="N8" s="6"/>
      <c r="O8" s="6"/>
    </row>
    <row r="9" spans="1:15" ht="15.5" x14ac:dyDescent="0.35">
      <c r="A9" s="434">
        <v>4</v>
      </c>
      <c r="B9" s="430"/>
      <c r="C9" s="431"/>
      <c r="D9" s="432"/>
      <c r="E9" s="433">
        <f t="shared" si="0"/>
        <v>0</v>
      </c>
      <c r="F9" s="433"/>
      <c r="G9" s="434"/>
      <c r="H9" s="110"/>
      <c r="I9" s="435"/>
      <c r="J9" s="435"/>
      <c r="L9" s="6"/>
      <c r="M9" s="6"/>
      <c r="N9" s="6"/>
      <c r="O9" s="6"/>
    </row>
    <row r="10" spans="1:15" ht="15.5" x14ac:dyDescent="0.35">
      <c r="A10" s="434">
        <v>5</v>
      </c>
      <c r="B10" s="430"/>
      <c r="C10" s="431"/>
      <c r="D10" s="432"/>
      <c r="E10" s="433">
        <f t="shared" si="0"/>
        <v>0</v>
      </c>
      <c r="F10" s="433"/>
      <c r="G10" s="434"/>
      <c r="H10" s="110"/>
      <c r="I10" s="435"/>
      <c r="J10" s="435"/>
      <c r="L10" s="6"/>
      <c r="M10" s="6"/>
      <c r="N10" s="6"/>
      <c r="O10" s="6"/>
    </row>
    <row r="11" spans="1:15" ht="15.5" x14ac:dyDescent="0.35">
      <c r="A11" s="434">
        <v>6</v>
      </c>
      <c r="B11" s="430"/>
      <c r="C11" s="431"/>
      <c r="D11" s="432"/>
      <c r="E11" s="433">
        <f t="shared" si="0"/>
        <v>0</v>
      </c>
      <c r="F11" s="433"/>
      <c r="G11" s="434"/>
      <c r="H11" s="110"/>
      <c r="I11" s="435"/>
      <c r="J11" s="435"/>
      <c r="L11" s="6"/>
      <c r="M11" s="6"/>
      <c r="N11" s="6"/>
      <c r="O11" s="6"/>
    </row>
    <row r="12" spans="1:15" ht="15.5" x14ac:dyDescent="0.35">
      <c r="A12" s="434">
        <v>7</v>
      </c>
      <c r="B12" s="430"/>
      <c r="C12" s="436"/>
      <c r="D12" s="432"/>
      <c r="E12" s="433">
        <f t="shared" si="0"/>
        <v>0</v>
      </c>
      <c r="F12" s="437"/>
      <c r="G12" s="438"/>
      <c r="H12" s="439"/>
      <c r="I12" s="435"/>
      <c r="J12" s="440"/>
      <c r="L12" s="6"/>
      <c r="M12" s="6"/>
      <c r="N12" s="6"/>
      <c r="O12" s="6"/>
    </row>
    <row r="13" spans="1:15" ht="15.5" x14ac:dyDescent="0.35">
      <c r="A13" s="112"/>
      <c r="B13" s="113"/>
      <c r="C13" s="114"/>
      <c r="D13" s="115" t="s">
        <v>99</v>
      </c>
      <c r="E13" s="441">
        <f>SUM(E4:E12)</f>
        <v>0</v>
      </c>
      <c r="F13" s="116"/>
      <c r="G13" s="442"/>
      <c r="H13" s="6"/>
      <c r="I13" s="6"/>
      <c r="J13" s="6"/>
      <c r="K13" s="6"/>
      <c r="L13" s="6"/>
      <c r="M13" s="6"/>
      <c r="N13" s="6"/>
      <c r="O13" s="6"/>
    </row>
    <row r="14" spans="1:15" ht="15.5" x14ac:dyDescent="0.35">
      <c r="A14" s="6"/>
      <c r="B14" s="6"/>
      <c r="C14" s="6"/>
      <c r="D14" s="6"/>
      <c r="E14" s="443"/>
      <c r="H14" s="6"/>
      <c r="I14" s="6"/>
      <c r="J14" s="6"/>
      <c r="K14" s="6"/>
      <c r="L14" s="6"/>
      <c r="M14" s="6"/>
      <c r="N14" s="6"/>
      <c r="O14" s="6"/>
    </row>
    <row r="15" spans="1:15" ht="16" thickBot="1" x14ac:dyDescent="0.4">
      <c r="A15" s="117"/>
      <c r="B15" s="118"/>
      <c r="C15" s="118"/>
      <c r="D15" s="118"/>
      <c r="E15" s="118"/>
      <c r="F15" s="118"/>
      <c r="G15" s="118"/>
      <c r="H15" s="118"/>
      <c r="I15" s="118"/>
      <c r="J15" s="118"/>
      <c r="K15" s="6"/>
      <c r="L15" s="6"/>
      <c r="M15" s="6"/>
      <c r="N15" s="6"/>
      <c r="O15" s="6"/>
    </row>
    <row r="16" spans="1:15" ht="15.5" x14ac:dyDescent="0.35">
      <c r="A16" s="190" t="s">
        <v>100</v>
      </c>
      <c r="B16" s="586" t="s">
        <v>101</v>
      </c>
      <c r="C16" s="587"/>
      <c r="D16" s="587"/>
      <c r="E16" s="587"/>
      <c r="F16" s="587"/>
      <c r="G16" s="587"/>
      <c r="H16" s="587"/>
      <c r="I16" s="587"/>
      <c r="J16" s="588"/>
      <c r="K16" s="6"/>
      <c r="L16" s="4"/>
      <c r="M16" s="6"/>
      <c r="N16" s="6"/>
      <c r="O16" s="6"/>
    </row>
    <row r="17" spans="1:15" ht="15.5" x14ac:dyDescent="0.35">
      <c r="A17" s="191"/>
      <c r="B17" s="192"/>
      <c r="C17" s="192"/>
      <c r="D17" s="192"/>
      <c r="E17" s="192"/>
      <c r="F17" s="192"/>
      <c r="G17" s="192"/>
      <c r="H17" s="192"/>
      <c r="I17" s="192"/>
      <c r="J17" s="193"/>
      <c r="K17" s="6"/>
      <c r="L17" s="6"/>
      <c r="M17" s="6"/>
      <c r="N17" s="6"/>
      <c r="O17" s="6"/>
    </row>
    <row r="18" spans="1:15" ht="53.65" customHeight="1" x14ac:dyDescent="0.35">
      <c r="A18" s="194" t="s">
        <v>102</v>
      </c>
      <c r="B18" s="589" t="s">
        <v>103</v>
      </c>
      <c r="C18" s="589"/>
      <c r="D18" s="589"/>
      <c r="E18" s="589"/>
      <c r="F18" s="589"/>
      <c r="G18" s="589"/>
      <c r="H18" s="589"/>
      <c r="I18" s="589"/>
      <c r="J18" s="590"/>
      <c r="K18" s="6"/>
      <c r="L18" s="6"/>
      <c r="M18" s="6"/>
      <c r="N18" s="6"/>
      <c r="O18" s="6"/>
    </row>
    <row r="19" spans="1:15" ht="15.5" x14ac:dyDescent="0.35">
      <c r="A19" s="195"/>
      <c r="B19" s="369"/>
      <c r="C19" s="369"/>
      <c r="D19" s="369"/>
      <c r="E19" s="369"/>
      <c r="F19" s="369"/>
      <c r="G19" s="369"/>
      <c r="H19" s="369"/>
      <c r="I19" s="369"/>
      <c r="J19" s="370"/>
      <c r="K19" s="6"/>
      <c r="L19" s="6"/>
      <c r="M19" s="6"/>
      <c r="N19" s="6"/>
      <c r="O19" s="6"/>
    </row>
    <row r="20" spans="1:15" ht="15.5" x14ac:dyDescent="0.35">
      <c r="A20" s="195" t="s">
        <v>104</v>
      </c>
      <c r="B20" s="591" t="s">
        <v>105</v>
      </c>
      <c r="C20" s="591"/>
      <c r="D20" s="591"/>
      <c r="E20" s="591"/>
      <c r="F20" s="591"/>
      <c r="G20" s="591"/>
      <c r="H20" s="591"/>
      <c r="I20" s="591"/>
      <c r="J20" s="592"/>
      <c r="K20" s="6"/>
      <c r="L20" s="6"/>
      <c r="M20" s="6"/>
      <c r="N20" s="6"/>
      <c r="O20" s="6"/>
    </row>
    <row r="21" spans="1:15" ht="15.5" x14ac:dyDescent="0.35">
      <c r="A21" s="195"/>
      <c r="B21" s="369"/>
      <c r="C21" s="369"/>
      <c r="D21" s="369"/>
      <c r="E21" s="369"/>
      <c r="F21" s="369"/>
      <c r="G21" s="369"/>
      <c r="H21" s="369"/>
      <c r="I21" s="369"/>
      <c r="J21" s="370"/>
      <c r="K21" s="6"/>
      <c r="L21" s="6"/>
      <c r="M21" s="6"/>
      <c r="N21" s="6"/>
      <c r="O21" s="6"/>
    </row>
    <row r="22" spans="1:15" ht="215.65" customHeight="1" thickBot="1" x14ac:dyDescent="0.35">
      <c r="A22" s="196" t="s">
        <v>106</v>
      </c>
      <c r="B22" s="593" t="s">
        <v>107</v>
      </c>
      <c r="C22" s="593"/>
      <c r="D22" s="593"/>
      <c r="E22" s="593"/>
      <c r="F22" s="593"/>
      <c r="G22" s="593"/>
      <c r="H22" s="593"/>
      <c r="I22" s="593"/>
      <c r="J22" s="594"/>
    </row>
  </sheetData>
  <mergeCells count="5">
    <mergeCell ref="B16:J16"/>
    <mergeCell ref="B18:J18"/>
    <mergeCell ref="B20:J20"/>
    <mergeCell ref="B22:J22"/>
    <mergeCell ref="A2:B2"/>
  </mergeCells>
  <dataValidations count="1">
    <dataValidation type="list" showInputMessage="1" showErrorMessage="1" sqref="I4:I12" xr:uid="{146E17F3-BD41-4442-B623-93848357AA84}">
      <formula1>$K$4:$K$5</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43"/>
  <sheetViews>
    <sheetView workbookViewId="0">
      <selection activeCell="I6" sqref="I6"/>
    </sheetView>
  </sheetViews>
  <sheetFormatPr defaultColWidth="8.7265625" defaultRowHeight="13" x14ac:dyDescent="0.3"/>
  <cols>
    <col min="1" max="1" width="11.7265625" style="1" customWidth="1"/>
    <col min="2" max="2" width="20.453125" style="1" customWidth="1"/>
    <col min="3" max="3" width="19.26953125" style="1" customWidth="1"/>
    <col min="4" max="4" width="20.26953125" style="1" customWidth="1"/>
    <col min="5" max="5" width="19.7265625" style="1" customWidth="1"/>
    <col min="6" max="6" width="7.26953125" style="1" customWidth="1"/>
    <col min="7" max="7" width="8.7265625" style="1"/>
    <col min="8" max="8" width="11.7265625" style="1" customWidth="1"/>
    <col min="9" max="9" width="11.453125" style="1" customWidth="1"/>
    <col min="10" max="10" width="8.7265625" style="1"/>
    <col min="11" max="11" width="10" style="1" customWidth="1"/>
    <col min="12" max="13" width="16" style="1" customWidth="1"/>
    <col min="14" max="14" width="0" style="1" hidden="1" customWidth="1"/>
    <col min="15" max="16384" width="8.7265625" style="1"/>
  </cols>
  <sheetData>
    <row r="1" spans="1:15" ht="15.5" x14ac:dyDescent="0.35">
      <c r="A1" s="119" t="s">
        <v>108</v>
      </c>
      <c r="B1" s="120"/>
      <c r="C1" s="121" t="s">
        <v>84</v>
      </c>
      <c r="D1" s="122"/>
      <c r="E1" s="122"/>
      <c r="F1" s="122"/>
      <c r="G1" s="122"/>
      <c r="H1" s="122"/>
      <c r="I1" s="122"/>
      <c r="J1" s="122"/>
      <c r="K1" s="122"/>
      <c r="L1" s="122"/>
      <c r="M1" s="122"/>
    </row>
    <row r="2" spans="1:15" ht="18" x14ac:dyDescent="0.4">
      <c r="A2" s="123"/>
    </row>
    <row r="3" spans="1:15" ht="120" x14ac:dyDescent="0.3">
      <c r="A3" s="444" t="s">
        <v>86</v>
      </c>
      <c r="B3" s="428" t="s">
        <v>109</v>
      </c>
      <c r="C3" s="428" t="s">
        <v>110</v>
      </c>
      <c r="D3" s="428" t="s">
        <v>111</v>
      </c>
      <c r="E3" s="428" t="s">
        <v>112</v>
      </c>
      <c r="F3" s="428" t="s">
        <v>88</v>
      </c>
      <c r="G3" s="428" t="s">
        <v>113</v>
      </c>
      <c r="H3" s="428" t="s">
        <v>89</v>
      </c>
      <c r="I3" s="445" t="s">
        <v>114</v>
      </c>
      <c r="J3" s="428" t="s">
        <v>115</v>
      </c>
      <c r="K3" s="428" t="s">
        <v>116</v>
      </c>
      <c r="L3" s="428" t="s">
        <v>117</v>
      </c>
      <c r="M3" s="428" t="s">
        <v>95</v>
      </c>
    </row>
    <row r="4" spans="1:15" ht="15.5" x14ac:dyDescent="0.3">
      <c r="A4" s="446" t="s">
        <v>39</v>
      </c>
      <c r="B4" s="447"/>
      <c r="C4" s="447"/>
      <c r="D4" s="448"/>
      <c r="E4" s="447"/>
      <c r="F4" s="448"/>
      <c r="G4" s="448"/>
      <c r="H4" s="449"/>
      <c r="I4" s="450">
        <f>F4*H4</f>
        <v>0</v>
      </c>
      <c r="J4" s="448"/>
      <c r="K4" s="447"/>
      <c r="L4" s="448"/>
      <c r="M4" s="448"/>
      <c r="N4" s="1" t="s">
        <v>96</v>
      </c>
    </row>
    <row r="5" spans="1:15" ht="15.5" x14ac:dyDescent="0.3">
      <c r="A5" s="448"/>
      <c r="B5" s="447"/>
      <c r="C5" s="447"/>
      <c r="D5" s="448"/>
      <c r="E5" s="447"/>
      <c r="F5" s="448"/>
      <c r="G5" s="448"/>
      <c r="H5" s="449"/>
      <c r="I5" s="450">
        <f t="shared" ref="I5:I8" si="0">F5*H5</f>
        <v>0</v>
      </c>
      <c r="J5" s="448"/>
      <c r="K5" s="447"/>
      <c r="L5" s="448"/>
      <c r="M5" s="448"/>
      <c r="N5" s="1" t="s">
        <v>97</v>
      </c>
    </row>
    <row r="6" spans="1:15" ht="15.5" x14ac:dyDescent="0.3">
      <c r="A6" s="448"/>
      <c r="B6" s="447"/>
      <c r="C6" s="447"/>
      <c r="D6" s="448"/>
      <c r="E6" s="447"/>
      <c r="F6" s="448"/>
      <c r="G6" s="448"/>
      <c r="H6" s="450"/>
      <c r="I6" s="450">
        <f t="shared" si="0"/>
        <v>0</v>
      </c>
      <c r="J6" s="448"/>
      <c r="K6" s="447"/>
      <c r="L6" s="448"/>
      <c r="M6" s="448"/>
    </row>
    <row r="7" spans="1:15" ht="15.5" x14ac:dyDescent="0.3">
      <c r="A7" s="446" t="s">
        <v>98</v>
      </c>
      <c r="B7" s="447"/>
      <c r="C7" s="447"/>
      <c r="D7" s="448"/>
      <c r="E7" s="447"/>
      <c r="F7" s="448"/>
      <c r="G7" s="448"/>
      <c r="H7" s="450"/>
      <c r="I7" s="450"/>
      <c r="J7" s="448"/>
      <c r="K7" s="447"/>
      <c r="L7" s="448"/>
      <c r="M7" s="448"/>
    </row>
    <row r="8" spans="1:15" ht="15.5" x14ac:dyDescent="0.3">
      <c r="A8" s="448"/>
      <c r="B8" s="447"/>
      <c r="C8" s="447"/>
      <c r="D8" s="448"/>
      <c r="E8" s="447"/>
      <c r="F8" s="448"/>
      <c r="G8" s="448"/>
      <c r="H8" s="450"/>
      <c r="I8" s="450">
        <f t="shared" si="0"/>
        <v>0</v>
      </c>
      <c r="J8" s="448"/>
      <c r="K8" s="447"/>
      <c r="L8" s="448"/>
      <c r="M8" s="448"/>
    </row>
    <row r="9" spans="1:15" ht="15.5" x14ac:dyDescent="0.3">
      <c r="A9" s="124"/>
      <c r="B9" s="124"/>
      <c r="C9" s="124"/>
      <c r="D9" s="124"/>
      <c r="E9" s="124"/>
      <c r="F9" s="124"/>
      <c r="H9" s="125" t="s">
        <v>118</v>
      </c>
      <c r="I9" s="451">
        <f>SUM(I4:I8)</f>
        <v>0</v>
      </c>
      <c r="J9" s="124"/>
      <c r="K9" s="124"/>
      <c r="L9" s="124"/>
      <c r="M9" s="124"/>
    </row>
    <row r="10" spans="1:15" x14ac:dyDescent="0.3">
      <c r="F10" s="126"/>
      <c r="G10" s="126"/>
      <c r="H10" s="126"/>
    </row>
    <row r="11" spans="1:15" ht="183" customHeight="1" x14ac:dyDescent="0.3">
      <c r="A11" s="127" t="s">
        <v>100</v>
      </c>
      <c r="B11" s="596" t="s">
        <v>119</v>
      </c>
      <c r="C11" s="597"/>
      <c r="D11" s="597"/>
      <c r="E11" s="597"/>
      <c r="F11" s="597"/>
      <c r="G11" s="597"/>
      <c r="H11" s="597"/>
      <c r="I11" s="597"/>
      <c r="J11" s="597"/>
      <c r="K11" s="597"/>
      <c r="L11" s="597"/>
      <c r="M11" s="597"/>
    </row>
    <row r="12" spans="1:15" ht="15.5" x14ac:dyDescent="0.3">
      <c r="F12" s="126"/>
      <c r="G12" s="126"/>
      <c r="H12" s="126"/>
      <c r="O12" s="4"/>
    </row>
    <row r="13" spans="1:15" ht="15.75" customHeight="1" x14ac:dyDescent="0.3">
      <c r="A13" s="383" t="s">
        <v>102</v>
      </c>
      <c r="B13" s="598" t="s">
        <v>120</v>
      </c>
      <c r="C13" s="598"/>
      <c r="D13" s="598"/>
      <c r="E13" s="598"/>
      <c r="F13" s="598"/>
      <c r="G13" s="598"/>
      <c r="H13" s="598"/>
      <c r="I13" s="598"/>
      <c r="J13" s="598"/>
      <c r="K13" s="598"/>
      <c r="L13" s="598"/>
      <c r="M13" s="598"/>
      <c r="N13" s="128"/>
      <c r="O13" s="3"/>
    </row>
    <row r="14" spans="1:15" ht="37.5" customHeight="1" x14ac:dyDescent="0.3">
      <c r="B14" s="598"/>
      <c r="C14" s="598"/>
      <c r="D14" s="598"/>
      <c r="E14" s="598"/>
      <c r="F14" s="598"/>
      <c r="G14" s="598"/>
      <c r="H14" s="598"/>
      <c r="I14" s="598"/>
      <c r="J14" s="598"/>
      <c r="K14" s="598"/>
      <c r="L14" s="598"/>
      <c r="M14" s="598"/>
      <c r="N14" s="128"/>
      <c r="O14" s="5"/>
    </row>
    <row r="15" spans="1:15" ht="14.25" customHeight="1" x14ac:dyDescent="0.35">
      <c r="B15" s="118"/>
      <c r="C15" s="118"/>
      <c r="D15" s="118"/>
      <c r="E15" s="118"/>
      <c r="F15" s="118"/>
      <c r="G15" s="118"/>
      <c r="H15" s="118"/>
      <c r="I15" s="118"/>
      <c r="J15" s="118"/>
      <c r="K15" s="118"/>
      <c r="L15" s="118"/>
      <c r="M15" s="128"/>
      <c r="N15" s="128"/>
      <c r="O15" s="3"/>
    </row>
    <row r="16" spans="1:15" ht="15.5" x14ac:dyDescent="0.35">
      <c r="A16" s="371" t="s">
        <v>104</v>
      </c>
      <c r="B16" s="600" t="s">
        <v>105</v>
      </c>
      <c r="C16" s="600"/>
      <c r="D16" s="600"/>
      <c r="E16" s="600"/>
      <c r="F16" s="600"/>
      <c r="G16" s="600"/>
      <c r="H16" s="600"/>
      <c r="I16" s="600"/>
      <c r="J16" s="600"/>
      <c r="K16" s="6"/>
      <c r="L16" s="6"/>
      <c r="M16" s="6"/>
      <c r="N16" s="6"/>
      <c r="O16" s="6"/>
    </row>
    <row r="17" spans="1:16" ht="15.5" x14ac:dyDescent="0.35">
      <c r="A17" s="6"/>
      <c r="B17" s="6"/>
      <c r="C17" s="6"/>
      <c r="D17" s="6"/>
      <c r="E17" s="6"/>
      <c r="F17" s="6"/>
      <c r="G17" s="6"/>
      <c r="H17" s="6"/>
      <c r="I17" s="6"/>
      <c r="J17" s="6"/>
      <c r="K17" s="6"/>
      <c r="L17" s="6"/>
      <c r="M17" s="6"/>
      <c r="N17" s="6"/>
      <c r="O17" s="3"/>
    </row>
    <row r="18" spans="1:16" ht="15.5" x14ac:dyDescent="0.35">
      <c r="A18" s="371" t="s">
        <v>106</v>
      </c>
      <c r="B18" s="600" t="s">
        <v>121</v>
      </c>
      <c r="C18" s="600"/>
      <c r="D18" s="600"/>
      <c r="E18" s="600"/>
      <c r="F18" s="600"/>
      <c r="G18" s="600"/>
      <c r="H18" s="600"/>
      <c r="I18" s="600"/>
      <c r="J18" s="600"/>
      <c r="K18" s="600"/>
      <c r="L18" s="6"/>
      <c r="M18" s="6"/>
      <c r="N18" s="6"/>
      <c r="O18" s="5"/>
    </row>
    <row r="19" spans="1:16" ht="15.75" customHeight="1" x14ac:dyDescent="0.35">
      <c r="A19" s="371"/>
      <c r="B19" s="601" t="s">
        <v>122</v>
      </c>
      <c r="C19" s="601"/>
      <c r="D19" s="601"/>
      <c r="E19" s="601"/>
      <c r="F19" s="601"/>
      <c r="G19" s="601"/>
      <c r="H19" s="601"/>
      <c r="I19" s="601"/>
      <c r="J19" s="601"/>
      <c r="K19" s="601"/>
      <c r="L19" s="601"/>
      <c r="M19" s="601"/>
      <c r="N19" s="6"/>
    </row>
    <row r="20" spans="1:16" ht="24.75" customHeight="1" x14ac:dyDescent="0.35">
      <c r="A20" s="371"/>
      <c r="B20" s="601"/>
      <c r="C20" s="601"/>
      <c r="D20" s="601"/>
      <c r="E20" s="601"/>
      <c r="F20" s="601"/>
      <c r="G20" s="601"/>
      <c r="H20" s="601"/>
      <c r="I20" s="601"/>
      <c r="J20" s="601"/>
      <c r="K20" s="601"/>
      <c r="L20" s="601"/>
      <c r="M20" s="601"/>
      <c r="N20" s="6"/>
    </row>
    <row r="21" spans="1:16" ht="15.75" customHeight="1" x14ac:dyDescent="0.35">
      <c r="A21" s="371"/>
      <c r="B21" s="384"/>
      <c r="C21" s="384"/>
      <c r="D21" s="384"/>
      <c r="E21" s="384"/>
      <c r="F21" s="384"/>
      <c r="G21" s="384"/>
      <c r="H21" s="384"/>
      <c r="I21" s="384"/>
      <c r="J21" s="384"/>
      <c r="K21" s="384"/>
      <c r="L21" s="118"/>
      <c r="M21" s="6"/>
      <c r="N21" s="6"/>
    </row>
    <row r="22" spans="1:16" ht="15.5" x14ac:dyDescent="0.35">
      <c r="A22" s="371"/>
      <c r="B22" s="601" t="s">
        <v>123</v>
      </c>
      <c r="C22" s="601"/>
      <c r="D22" s="601"/>
      <c r="E22" s="601"/>
      <c r="F22" s="601"/>
      <c r="G22" s="601"/>
      <c r="H22" s="601"/>
      <c r="I22" s="601"/>
      <c r="J22" s="601"/>
      <c r="K22" s="601"/>
      <c r="L22" s="601"/>
      <c r="M22" s="601"/>
      <c r="N22" s="6"/>
    </row>
    <row r="23" spans="1:16" ht="15.5" x14ac:dyDescent="0.35">
      <c r="A23" s="371"/>
      <c r="B23" s="601"/>
      <c r="C23" s="601"/>
      <c r="D23" s="601"/>
      <c r="E23" s="601"/>
      <c r="F23" s="601"/>
      <c r="G23" s="601"/>
      <c r="H23" s="601"/>
      <c r="I23" s="601"/>
      <c r="J23" s="601"/>
      <c r="K23" s="601"/>
      <c r="L23" s="601"/>
      <c r="M23" s="601"/>
      <c r="N23" s="6"/>
    </row>
    <row r="24" spans="1:16" ht="8.25" customHeight="1" x14ac:dyDescent="0.35">
      <c r="A24" s="371"/>
      <c r="B24" s="601"/>
      <c r="C24" s="601"/>
      <c r="D24" s="601"/>
      <c r="E24" s="601"/>
      <c r="F24" s="601"/>
      <c r="G24" s="601"/>
      <c r="H24" s="601"/>
      <c r="I24" s="601"/>
      <c r="J24" s="601"/>
      <c r="K24" s="601"/>
      <c r="L24" s="601"/>
      <c r="M24" s="601"/>
      <c r="N24" s="6"/>
    </row>
    <row r="25" spans="1:16" ht="15.5" x14ac:dyDescent="0.35">
      <c r="A25" s="6"/>
      <c r="B25" s="118"/>
      <c r="C25" s="118"/>
      <c r="D25" s="118"/>
      <c r="E25" s="118"/>
      <c r="F25" s="118"/>
      <c r="G25" s="118"/>
      <c r="H25" s="118"/>
      <c r="I25" s="118"/>
      <c r="J25" s="118"/>
      <c r="K25" s="118"/>
      <c r="L25" s="118"/>
      <c r="M25" s="6"/>
      <c r="N25" s="6"/>
    </row>
    <row r="26" spans="1:16" ht="15.5" x14ac:dyDescent="0.35">
      <c r="A26" s="6"/>
      <c r="B26" s="598" t="s">
        <v>124</v>
      </c>
      <c r="C26" s="598"/>
      <c r="D26" s="598"/>
      <c r="E26" s="598"/>
      <c r="F26" s="598"/>
      <c r="G26" s="598"/>
      <c r="H26" s="598"/>
      <c r="I26" s="598"/>
      <c r="J26" s="598"/>
      <c r="K26" s="598"/>
      <c r="L26" s="598"/>
      <c r="M26" s="598"/>
      <c r="N26" s="6"/>
    </row>
    <row r="27" spans="1:16" ht="12.75" customHeight="1" x14ac:dyDescent="0.35">
      <c r="A27" s="6"/>
      <c r="B27" s="598"/>
      <c r="C27" s="598"/>
      <c r="D27" s="598"/>
      <c r="E27" s="598"/>
      <c r="F27" s="598"/>
      <c r="G27" s="598"/>
      <c r="H27" s="598"/>
      <c r="I27" s="598"/>
      <c r="J27" s="598"/>
      <c r="K27" s="598"/>
      <c r="L27" s="598"/>
      <c r="M27" s="598"/>
      <c r="N27" s="6"/>
    </row>
    <row r="28" spans="1:16" ht="15.5" x14ac:dyDescent="0.35">
      <c r="A28" s="6"/>
      <c r="B28" s="118"/>
      <c r="C28" s="118"/>
      <c r="D28" s="118"/>
      <c r="E28" s="118"/>
      <c r="F28" s="118"/>
      <c r="G28" s="118"/>
      <c r="H28" s="118"/>
      <c r="I28" s="118"/>
      <c r="J28" s="118"/>
      <c r="K28" s="6"/>
      <c r="L28" s="6"/>
      <c r="M28" s="6"/>
      <c r="N28" s="6"/>
    </row>
    <row r="29" spans="1:16" ht="32.25" customHeight="1" x14ac:dyDescent="0.35">
      <c r="A29" s="117" t="s">
        <v>125</v>
      </c>
      <c r="B29" s="599" t="s">
        <v>126</v>
      </c>
      <c r="C29" s="599"/>
      <c r="D29" s="599"/>
      <c r="E29" s="599"/>
      <c r="F29" s="599"/>
      <c r="G29" s="599"/>
      <c r="H29" s="599"/>
      <c r="I29" s="599"/>
      <c r="J29" s="599"/>
      <c r="K29" s="599"/>
      <c r="L29" s="599"/>
      <c r="M29" s="599"/>
      <c r="N29" s="6"/>
      <c r="O29" s="6"/>
      <c r="P29" s="6"/>
    </row>
    <row r="30" spans="1:16" ht="15.5" x14ac:dyDescent="0.3">
      <c r="B30" s="4"/>
    </row>
    <row r="31" spans="1:16" ht="15.5" x14ac:dyDescent="0.3">
      <c r="B31" s="4"/>
    </row>
    <row r="32" spans="1:16" ht="15.5" x14ac:dyDescent="0.3">
      <c r="B32" s="4"/>
    </row>
    <row r="33" spans="1:2" ht="15.5" x14ac:dyDescent="0.3">
      <c r="B33" s="4"/>
    </row>
    <row r="34" spans="1:2" ht="15.5" x14ac:dyDescent="0.3">
      <c r="B34" s="4"/>
    </row>
    <row r="35" spans="1:2" ht="15.5" x14ac:dyDescent="0.3">
      <c r="B35" s="4"/>
    </row>
    <row r="36" spans="1:2" ht="15.5" x14ac:dyDescent="0.3">
      <c r="B36" s="4"/>
    </row>
    <row r="37" spans="1:2" ht="15.5" x14ac:dyDescent="0.3">
      <c r="A37" s="2"/>
      <c r="B37" s="4"/>
    </row>
    <row r="38" spans="1:2" ht="15.5" x14ac:dyDescent="0.3">
      <c r="B38" s="4"/>
    </row>
    <row r="39" spans="1:2" x14ac:dyDescent="0.3">
      <c r="A39" s="2"/>
    </row>
    <row r="41" spans="1:2" x14ac:dyDescent="0.3">
      <c r="A41" s="2"/>
    </row>
    <row r="43" spans="1:2" x14ac:dyDescent="0.3">
      <c r="A43" s="2"/>
    </row>
  </sheetData>
  <mergeCells count="8">
    <mergeCell ref="B11:M11"/>
    <mergeCell ref="B26:M27"/>
    <mergeCell ref="B29:M29"/>
    <mergeCell ref="B18:K18"/>
    <mergeCell ref="B13:M14"/>
    <mergeCell ref="B19:M20"/>
    <mergeCell ref="B22:M24"/>
    <mergeCell ref="B16:J16"/>
  </mergeCells>
  <phoneticPr fontId="4"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1C5EA-C6D1-42BB-93B7-0E6E7E51A710}">
  <sheetPr>
    <pageSetUpPr fitToPage="1"/>
  </sheetPr>
  <dimension ref="A1:S37"/>
  <sheetViews>
    <sheetView zoomScale="85" zoomScaleNormal="85" workbookViewId="0">
      <selection activeCell="N9" sqref="N9"/>
    </sheetView>
  </sheetViews>
  <sheetFormatPr defaultColWidth="8.7265625" defaultRowHeight="13" x14ac:dyDescent="0.3"/>
  <cols>
    <col min="1" max="1" width="8.7265625" style="1"/>
    <col min="2" max="2" width="13.26953125" style="1" customWidth="1"/>
    <col min="3" max="3" width="19.54296875" style="1" customWidth="1"/>
    <col min="4" max="4" width="11.54296875" style="1" customWidth="1"/>
    <col min="5" max="5" width="11.7265625" style="1" customWidth="1"/>
    <col min="6" max="8" width="8.7265625" style="1"/>
    <col min="9" max="10" width="13.7265625" style="1" customWidth="1"/>
    <col min="11" max="11" width="12.453125" style="1" customWidth="1"/>
    <col min="12" max="12" width="16.7265625" style="1" customWidth="1"/>
    <col min="13" max="13" width="8.7265625" style="1"/>
    <col min="14" max="14" width="11.7265625" style="1" customWidth="1"/>
    <col min="15" max="15" width="14.453125" style="1" customWidth="1"/>
    <col min="16" max="16" width="11.26953125" style="1" customWidth="1"/>
    <col min="17" max="17" width="9.54296875" style="1" bestFit="1" customWidth="1"/>
    <col min="18" max="18" width="8.7265625" style="1"/>
    <col min="19" max="19" width="13.453125" style="1" customWidth="1"/>
    <col min="20" max="16384" width="8.7265625" style="1"/>
  </cols>
  <sheetData>
    <row r="1" spans="1:19" s="133" customFormat="1" ht="15.5" x14ac:dyDescent="0.35">
      <c r="B1" s="129" t="s">
        <v>127</v>
      </c>
      <c r="C1" s="130" t="s">
        <v>128</v>
      </c>
      <c r="D1" s="121" t="s">
        <v>84</v>
      </c>
      <c r="E1" s="131"/>
      <c r="F1" s="131"/>
      <c r="G1" s="131"/>
      <c r="H1" s="132"/>
      <c r="I1" s="132"/>
      <c r="J1" s="132"/>
      <c r="K1" s="132"/>
      <c r="L1" s="132"/>
      <c r="M1" s="132"/>
      <c r="N1" s="132"/>
      <c r="O1" s="132"/>
    </row>
    <row r="2" spans="1:19" s="134" customFormat="1" ht="17.5" x14ac:dyDescent="0.35">
      <c r="A2" s="366" t="s">
        <v>129</v>
      </c>
      <c r="B2" s="366"/>
      <c r="C2" s="366"/>
      <c r="F2" s="135"/>
      <c r="G2" s="135"/>
      <c r="H2" s="135"/>
      <c r="I2" s="135"/>
      <c r="J2" s="135"/>
      <c r="K2" s="135"/>
    </row>
    <row r="3" spans="1:19" s="134" customFormat="1" ht="15.5" x14ac:dyDescent="0.35">
      <c r="D3" s="135"/>
      <c r="E3" s="135"/>
      <c r="F3" s="135"/>
      <c r="G3" s="135"/>
      <c r="H3" s="135"/>
      <c r="I3" s="135"/>
      <c r="J3" s="135"/>
      <c r="K3" s="135"/>
    </row>
    <row r="4" spans="1:19" s="136" customFormat="1" ht="14.5" thickBot="1" x14ac:dyDescent="0.35">
      <c r="D4" s="136" t="s">
        <v>130</v>
      </c>
    </row>
    <row r="5" spans="1:19" s="143" customFormat="1" ht="126.5" thickBot="1" x14ac:dyDescent="0.35">
      <c r="A5" s="363" t="s">
        <v>131</v>
      </c>
      <c r="B5" s="137" t="s">
        <v>132</v>
      </c>
      <c r="C5" s="138" t="s">
        <v>133</v>
      </c>
      <c r="D5" s="137" t="s">
        <v>134</v>
      </c>
      <c r="E5" s="137" t="s">
        <v>135</v>
      </c>
      <c r="F5" s="137" t="s">
        <v>136</v>
      </c>
      <c r="G5" s="137" t="s">
        <v>137</v>
      </c>
      <c r="H5" s="137" t="s">
        <v>138</v>
      </c>
      <c r="I5" s="139" t="s">
        <v>139</v>
      </c>
      <c r="J5" s="140" t="s">
        <v>140</v>
      </c>
      <c r="K5" s="139" t="s">
        <v>141</v>
      </c>
      <c r="L5" s="140" t="s">
        <v>142</v>
      </c>
      <c r="M5" s="137" t="s">
        <v>143</v>
      </c>
      <c r="N5" s="139" t="s">
        <v>144</v>
      </c>
      <c r="O5" s="137" t="s">
        <v>145</v>
      </c>
      <c r="P5" s="139" t="s">
        <v>146</v>
      </c>
      <c r="Q5" s="139" t="s">
        <v>147</v>
      </c>
      <c r="R5" s="141" t="s">
        <v>148</v>
      </c>
      <c r="S5" s="142" t="s">
        <v>149</v>
      </c>
    </row>
    <row r="6" spans="1:19" s="143" customFormat="1" ht="14" x14ac:dyDescent="0.3">
      <c r="A6" s="364">
        <v>1</v>
      </c>
      <c r="B6" s="144"/>
      <c r="C6" s="144"/>
      <c r="D6" s="144"/>
      <c r="E6" s="144"/>
      <c r="F6" s="145"/>
      <c r="G6" s="145"/>
      <c r="H6" s="146">
        <f>IF((G6&gt;0),G6-1,0)</f>
        <v>0</v>
      </c>
      <c r="I6" s="147"/>
      <c r="J6" s="158">
        <f>+I6*F6</f>
        <v>0</v>
      </c>
      <c r="K6" s="147"/>
      <c r="L6" s="148">
        <f>K6*F6*H6</f>
        <v>0</v>
      </c>
      <c r="M6" s="146">
        <f>IF(G6&gt;2,G6-2,0)</f>
        <v>0</v>
      </c>
      <c r="N6" s="147"/>
      <c r="O6" s="149">
        <f>(+N6*F6*M6)+((G6-M6)*F6*N6*0.75)</f>
        <v>0</v>
      </c>
      <c r="P6" s="150"/>
      <c r="Q6" s="151"/>
      <c r="R6" s="152"/>
      <c r="S6" s="365">
        <f>O6+L6+J6+P6+Q6+R6</f>
        <v>0</v>
      </c>
    </row>
    <row r="7" spans="1:19" s="143" customFormat="1" ht="14" x14ac:dyDescent="0.3">
      <c r="A7" s="364">
        <v>2</v>
      </c>
      <c r="B7" s="144"/>
      <c r="C7" s="144"/>
      <c r="D7" s="144"/>
      <c r="E7" s="144"/>
      <c r="F7" s="145"/>
      <c r="G7" s="145"/>
      <c r="H7" s="146">
        <f>IF((G7&gt;0),G7-1,0)</f>
        <v>0</v>
      </c>
      <c r="I7" s="147"/>
      <c r="J7" s="158">
        <f>+I7*F7</f>
        <v>0</v>
      </c>
      <c r="K7" s="147"/>
      <c r="L7" s="148">
        <f>K7*F7*H7</f>
        <v>0</v>
      </c>
      <c r="M7" s="146">
        <f>IF(G7&gt;2,G7-2,0)</f>
        <v>0</v>
      </c>
      <c r="N7" s="147"/>
      <c r="O7" s="149">
        <f>(+N7*F7*M7)+((G7-M7)*F7*N7*0.75)</f>
        <v>0</v>
      </c>
      <c r="P7" s="150"/>
      <c r="Q7" s="151"/>
      <c r="R7" s="152"/>
      <c r="S7" s="365">
        <f>O7+L7+J7+P7+Q7+R7</f>
        <v>0</v>
      </c>
    </row>
    <row r="8" spans="1:19" s="143" customFormat="1" ht="14" x14ac:dyDescent="0.3">
      <c r="A8" s="364">
        <v>3</v>
      </c>
      <c r="B8" s="144"/>
      <c r="C8" s="144"/>
      <c r="D8" s="144"/>
      <c r="E8" s="144"/>
      <c r="F8" s="145"/>
      <c r="G8" s="145"/>
      <c r="H8" s="146">
        <f>IF((G8&gt;0),G8-1,0)</f>
        <v>0</v>
      </c>
      <c r="I8" s="147"/>
      <c r="J8" s="158">
        <f t="shared" ref="J8:J14" si="0">+I8*F8</f>
        <v>0</v>
      </c>
      <c r="K8" s="147"/>
      <c r="L8" s="148">
        <f>K8*F8*H8</f>
        <v>0</v>
      </c>
      <c r="M8" s="146">
        <f>IF(G8&gt;2,G8-2,0)</f>
        <v>0</v>
      </c>
      <c r="N8" s="147"/>
      <c r="O8" s="149">
        <f>(+N8*F8*M8)+((G8-M8)*F8*N8*0.75)</f>
        <v>0</v>
      </c>
      <c r="P8" s="150"/>
      <c r="Q8" s="151"/>
      <c r="R8" s="152"/>
      <c r="S8" s="365">
        <f>O8+L8+J8+P8+Q8+R8</f>
        <v>0</v>
      </c>
    </row>
    <row r="9" spans="1:19" s="143" customFormat="1" ht="14" x14ac:dyDescent="0.3">
      <c r="A9" s="364"/>
      <c r="B9" s="144"/>
      <c r="C9" s="144"/>
      <c r="D9" s="144"/>
      <c r="E9" s="144"/>
      <c r="F9" s="145"/>
      <c r="G9" s="145"/>
      <c r="H9" s="146">
        <f>IF((G9&gt;0),G9-1,0)</f>
        <v>0</v>
      </c>
      <c r="I9" s="147"/>
      <c r="J9" s="158">
        <f t="shared" si="0"/>
        <v>0</v>
      </c>
      <c r="K9" s="147"/>
      <c r="L9" s="148">
        <f>K9*F9*H9</f>
        <v>0</v>
      </c>
      <c r="M9" s="146">
        <f>IF(G9&gt;2,G9-2,0)</f>
        <v>0</v>
      </c>
      <c r="N9" s="147"/>
      <c r="O9" s="149">
        <f>(+N9*F9*M9)+((G9-M9)*F9*N9*0.75)</f>
        <v>0</v>
      </c>
      <c r="P9" s="150"/>
      <c r="Q9" s="151"/>
      <c r="R9" s="152"/>
      <c r="S9" s="365">
        <f>O9+L9+J9+P9+Q9+R9</f>
        <v>0</v>
      </c>
    </row>
    <row r="10" spans="1:19" s="143" customFormat="1" ht="14.15" customHeight="1" x14ac:dyDescent="0.3">
      <c r="A10" s="602" t="s">
        <v>150</v>
      </c>
      <c r="B10" s="603"/>
      <c r="C10" s="604"/>
      <c r="D10" s="154"/>
      <c r="E10" s="154"/>
      <c r="F10" s="155"/>
      <c r="G10" s="155"/>
      <c r="H10" s="156"/>
      <c r="I10" s="157"/>
      <c r="J10" s="158"/>
      <c r="K10" s="157"/>
      <c r="L10" s="158"/>
      <c r="M10" s="156"/>
      <c r="N10" s="157"/>
      <c r="O10" s="149"/>
      <c r="P10" s="159"/>
      <c r="Q10" s="160"/>
      <c r="R10" s="161"/>
      <c r="S10" s="162">
        <f>SUM(S6:S9)</f>
        <v>0</v>
      </c>
    </row>
    <row r="11" spans="1:19" s="143" customFormat="1" ht="14" x14ac:dyDescent="0.3">
      <c r="A11" s="364"/>
      <c r="B11" s="144"/>
      <c r="C11" s="144"/>
      <c r="D11" s="144"/>
      <c r="E11" s="144"/>
      <c r="F11" s="145"/>
      <c r="G11" s="145"/>
      <c r="H11" s="146">
        <f>IF((G11&gt;0),G11-1,0)</f>
        <v>0</v>
      </c>
      <c r="I11" s="147"/>
      <c r="J11" s="158">
        <f>+I11*F11</f>
        <v>0</v>
      </c>
      <c r="K11" s="147"/>
      <c r="L11" s="148">
        <f>K11*F11*H11</f>
        <v>0</v>
      </c>
      <c r="M11" s="146">
        <f>IF(G11&gt;2,G11-2,0)</f>
        <v>0</v>
      </c>
      <c r="N11" s="147"/>
      <c r="O11" s="149">
        <f>(+N11*F11*M11)+((G11-M11)*F11*N11*0.75)</f>
        <v>0</v>
      </c>
      <c r="P11" s="150"/>
      <c r="Q11" s="151"/>
      <c r="R11" s="152"/>
      <c r="S11" s="153">
        <f>O11+L11+J11+P11+Q11+R11</f>
        <v>0</v>
      </c>
    </row>
    <row r="12" spans="1:19" s="143" customFormat="1" ht="14" x14ac:dyDescent="0.3">
      <c r="A12" s="364"/>
      <c r="B12" s="144"/>
      <c r="C12" s="144"/>
      <c r="D12" s="144"/>
      <c r="E12" s="144"/>
      <c r="F12" s="145"/>
      <c r="G12" s="145"/>
      <c r="H12" s="146">
        <f t="shared" ref="H12:H14" si="1">IF((G12&gt;0),G12-1,0)</f>
        <v>0</v>
      </c>
      <c r="I12" s="147"/>
      <c r="J12" s="158">
        <f>+I12*F12</f>
        <v>0</v>
      </c>
      <c r="K12" s="147"/>
      <c r="L12" s="148">
        <f>K12*F12*H12</f>
        <v>0</v>
      </c>
      <c r="M12" s="146">
        <f>IF(G12&gt;2,G12-2,0)</f>
        <v>0</v>
      </c>
      <c r="N12" s="147"/>
      <c r="O12" s="149">
        <f>(+N12*F12*M12)+((G12-M12)*F12*N12*0.75)</f>
        <v>0</v>
      </c>
      <c r="P12" s="150"/>
      <c r="Q12" s="151"/>
      <c r="R12" s="152"/>
      <c r="S12" s="153">
        <f>O12+L12+J12+P12+Q12+R12</f>
        <v>0</v>
      </c>
    </row>
    <row r="13" spans="1:19" s="143" customFormat="1" ht="14" x14ac:dyDescent="0.3">
      <c r="A13" s="364"/>
      <c r="B13" s="144"/>
      <c r="C13" s="144"/>
      <c r="D13" s="144"/>
      <c r="E13" s="144"/>
      <c r="F13" s="145"/>
      <c r="G13" s="145"/>
      <c r="H13" s="146">
        <f t="shared" si="1"/>
        <v>0</v>
      </c>
      <c r="I13" s="147"/>
      <c r="J13" s="158">
        <f t="shared" si="0"/>
        <v>0</v>
      </c>
      <c r="K13" s="147"/>
      <c r="L13" s="148">
        <f>K13*F13*H13</f>
        <v>0</v>
      </c>
      <c r="M13" s="146">
        <f>IF(G13&gt;2,G13-2,0)</f>
        <v>0</v>
      </c>
      <c r="N13" s="147"/>
      <c r="O13" s="149">
        <f>(+N13*F13*M13)+((G13-M13)*F13*N13*0.75)</f>
        <v>0</v>
      </c>
      <c r="P13" s="150"/>
      <c r="Q13" s="151"/>
      <c r="R13" s="152"/>
      <c r="S13" s="153">
        <f>O13+L13+J13+P13+Q13+R13</f>
        <v>0</v>
      </c>
    </row>
    <row r="14" spans="1:19" s="143" customFormat="1" ht="14" x14ac:dyDescent="0.3">
      <c r="A14" s="364"/>
      <c r="B14" s="144"/>
      <c r="C14" s="144"/>
      <c r="D14" s="144"/>
      <c r="E14" s="144"/>
      <c r="F14" s="145"/>
      <c r="G14" s="145"/>
      <c r="H14" s="146">
        <f t="shared" si="1"/>
        <v>0</v>
      </c>
      <c r="I14" s="147"/>
      <c r="J14" s="158">
        <f t="shared" si="0"/>
        <v>0</v>
      </c>
      <c r="K14" s="147"/>
      <c r="L14" s="148">
        <f>K14*F14*H14</f>
        <v>0</v>
      </c>
      <c r="M14" s="146">
        <f>IF(G14&gt;2,G14-2,0)</f>
        <v>0</v>
      </c>
      <c r="N14" s="147"/>
      <c r="O14" s="149">
        <f>(+N14*F14*M14)+((G14-M14)*F14*N14*0.75)</f>
        <v>0</v>
      </c>
      <c r="P14" s="150"/>
      <c r="Q14" s="151"/>
      <c r="R14" s="152"/>
      <c r="S14" s="153">
        <f>O14+L14+J14+P14+Q14+R14</f>
        <v>0</v>
      </c>
    </row>
    <row r="15" spans="1:19" s="143" customFormat="1" ht="14.15" customHeight="1" x14ac:dyDescent="0.3">
      <c r="A15" s="602" t="s">
        <v>151</v>
      </c>
      <c r="B15" s="603"/>
      <c r="C15" s="604"/>
      <c r="D15" s="154"/>
      <c r="E15" s="154"/>
      <c r="F15" s="155"/>
      <c r="G15" s="155"/>
      <c r="H15" s="156"/>
      <c r="I15" s="157"/>
      <c r="J15" s="158"/>
      <c r="K15" s="157"/>
      <c r="L15" s="158"/>
      <c r="M15" s="156"/>
      <c r="N15" s="157"/>
      <c r="O15" s="163"/>
      <c r="P15" s="159"/>
      <c r="Q15" s="160"/>
      <c r="R15" s="161"/>
      <c r="S15" s="162">
        <f>SUM(S11:S14)</f>
        <v>0</v>
      </c>
    </row>
    <row r="16" spans="1:19" s="143" customFormat="1" ht="14.5" thickBot="1" x14ac:dyDescent="0.35">
      <c r="A16" s="605" t="s">
        <v>152</v>
      </c>
      <c r="B16" s="606"/>
      <c r="C16" s="607"/>
      <c r="D16" s="164"/>
      <c r="E16" s="165"/>
      <c r="F16" s="166"/>
      <c r="G16" s="166"/>
      <c r="H16" s="167"/>
      <c r="I16" s="168"/>
      <c r="J16" s="169"/>
      <c r="K16" s="168"/>
      <c r="L16" s="169"/>
      <c r="M16" s="167"/>
      <c r="N16" s="168"/>
      <c r="O16" s="170"/>
      <c r="P16" s="168"/>
      <c r="Q16" s="171"/>
      <c r="R16" s="170"/>
      <c r="S16" s="172">
        <f>S15+S10</f>
        <v>0</v>
      </c>
    </row>
    <row r="17" spans="2:15" ht="15.5" x14ac:dyDescent="0.35">
      <c r="C17" s="6"/>
      <c r="D17" s="6"/>
      <c r="E17" s="6"/>
      <c r="F17" s="6"/>
      <c r="G17" s="6"/>
      <c r="H17" s="6"/>
      <c r="I17" s="6"/>
      <c r="J17" s="6"/>
      <c r="K17" s="6"/>
      <c r="L17" s="6"/>
      <c r="M17" s="6"/>
      <c r="N17" s="6"/>
      <c r="O17" s="6"/>
    </row>
    <row r="18" spans="2:15" ht="15.5" x14ac:dyDescent="0.35">
      <c r="C18" s="6"/>
      <c r="D18" s="6"/>
      <c r="E18" s="6"/>
      <c r="F18" s="6"/>
      <c r="G18" s="6"/>
      <c r="H18" s="6"/>
      <c r="I18" s="6"/>
      <c r="J18" s="6"/>
      <c r="K18" s="6"/>
      <c r="L18" s="6"/>
      <c r="M18" s="6"/>
      <c r="N18" s="6"/>
      <c r="O18" s="6"/>
    </row>
    <row r="19" spans="2:15" ht="15.5" x14ac:dyDescent="0.35">
      <c r="C19" s="6"/>
      <c r="D19" s="6"/>
      <c r="E19" s="6"/>
      <c r="F19" s="6"/>
      <c r="G19" s="6"/>
      <c r="H19" s="6"/>
      <c r="I19" s="6"/>
      <c r="J19" s="6"/>
      <c r="K19" s="6"/>
      <c r="L19" s="6"/>
      <c r="M19" s="6"/>
      <c r="N19" s="6"/>
      <c r="O19" s="6"/>
    </row>
    <row r="20" spans="2:15" ht="147" customHeight="1" x14ac:dyDescent="0.3">
      <c r="B20" s="117" t="s">
        <v>100</v>
      </c>
      <c r="C20" s="608" t="s">
        <v>153</v>
      </c>
      <c r="D20" s="608"/>
      <c r="E20" s="608"/>
      <c r="F20" s="608"/>
      <c r="G20" s="608"/>
      <c r="H20" s="608"/>
      <c r="I20" s="608"/>
      <c r="J20" s="608"/>
      <c r="K20" s="608"/>
      <c r="L20" s="608"/>
      <c r="M20" s="608"/>
      <c r="N20" s="608"/>
      <c r="O20" s="351"/>
    </row>
    <row r="21" spans="2:15" ht="15.5" x14ac:dyDescent="0.35">
      <c r="C21" s="6"/>
      <c r="D21" s="6"/>
      <c r="E21" s="6"/>
      <c r="F21" s="6"/>
      <c r="G21" s="6"/>
      <c r="H21" s="6"/>
      <c r="I21" s="6"/>
      <c r="J21" s="6"/>
      <c r="K21" s="6"/>
      <c r="L21" s="6"/>
      <c r="M21" s="6"/>
      <c r="N21" s="6"/>
      <c r="O21" s="4"/>
    </row>
    <row r="22" spans="2:15" ht="12.75" customHeight="1" x14ac:dyDescent="0.3">
      <c r="B22" s="371" t="s">
        <v>154</v>
      </c>
      <c r="C22" s="601" t="s">
        <v>155</v>
      </c>
      <c r="D22" s="601"/>
      <c r="E22" s="601"/>
      <c r="F22" s="601"/>
      <c r="G22" s="601"/>
      <c r="H22" s="601"/>
      <c r="I22" s="601"/>
      <c r="J22" s="601"/>
      <c r="K22" s="601"/>
      <c r="L22" s="601"/>
      <c r="M22" s="601"/>
      <c r="N22" s="601"/>
      <c r="O22" s="4"/>
    </row>
    <row r="23" spans="2:15" ht="0.75" customHeight="1" x14ac:dyDescent="0.3">
      <c r="B23" s="371"/>
      <c r="C23" s="601"/>
      <c r="D23" s="601"/>
      <c r="E23" s="601"/>
      <c r="F23" s="601"/>
      <c r="G23" s="601"/>
      <c r="H23" s="601"/>
      <c r="I23" s="601"/>
      <c r="J23" s="601"/>
      <c r="K23" s="601"/>
      <c r="L23" s="601"/>
      <c r="M23" s="601"/>
      <c r="N23" s="601"/>
      <c r="O23" s="4"/>
    </row>
    <row r="24" spans="2:15" ht="6" hidden="1" customHeight="1" x14ac:dyDescent="0.3">
      <c r="B24" s="371"/>
      <c r="C24" s="601"/>
      <c r="D24" s="601"/>
      <c r="E24" s="601"/>
      <c r="F24" s="601"/>
      <c r="G24" s="601"/>
      <c r="H24" s="601"/>
      <c r="I24" s="601"/>
      <c r="J24" s="601"/>
      <c r="K24" s="601"/>
      <c r="L24" s="601"/>
      <c r="M24" s="601"/>
      <c r="N24" s="601"/>
      <c r="O24" s="4" t="s">
        <v>156</v>
      </c>
    </row>
    <row r="25" spans="2:15" ht="14.25" customHeight="1" x14ac:dyDescent="0.3">
      <c r="B25" s="371"/>
      <c r="C25" s="371"/>
      <c r="D25" s="384"/>
      <c r="E25" s="384"/>
      <c r="F25" s="384"/>
      <c r="G25" s="384"/>
      <c r="H25" s="384"/>
      <c r="I25" s="384"/>
      <c r="J25" s="384"/>
      <c r="K25" s="384"/>
      <c r="L25" s="384"/>
      <c r="M25" s="384"/>
      <c r="N25" s="384"/>
      <c r="O25" s="4"/>
    </row>
    <row r="26" spans="2:15" ht="15" customHeight="1" x14ac:dyDescent="0.3">
      <c r="B26" s="371" t="s">
        <v>157</v>
      </c>
      <c r="C26" s="600" t="s">
        <v>158</v>
      </c>
      <c r="D26" s="600"/>
      <c r="E26" s="600"/>
      <c r="F26" s="600"/>
      <c r="G26" s="600"/>
      <c r="H26" s="600"/>
      <c r="I26" s="600"/>
      <c r="J26" s="600"/>
      <c r="K26" s="600"/>
      <c r="L26" s="600"/>
      <c r="M26" s="600"/>
      <c r="N26" s="600"/>
      <c r="O26" s="4"/>
    </row>
    <row r="27" spans="2:15" ht="15" customHeight="1" x14ac:dyDescent="0.35">
      <c r="B27" s="371"/>
      <c r="C27" s="371"/>
      <c r="D27" s="371"/>
      <c r="E27" s="371"/>
      <c r="F27" s="371"/>
      <c r="G27" s="371"/>
      <c r="H27" s="371"/>
      <c r="I27" s="371"/>
      <c r="J27" s="371"/>
      <c r="K27" s="371"/>
      <c r="L27" s="371"/>
      <c r="M27" s="371"/>
      <c r="N27" s="371"/>
      <c r="O27" s="6"/>
    </row>
    <row r="28" spans="2:15" x14ac:dyDescent="0.3">
      <c r="B28" s="371" t="s">
        <v>106</v>
      </c>
      <c r="C28" s="600" t="s">
        <v>159</v>
      </c>
      <c r="D28" s="600"/>
      <c r="E28" s="600"/>
      <c r="F28" s="600"/>
      <c r="G28" s="600"/>
      <c r="H28" s="600"/>
      <c r="I28" s="600"/>
      <c r="J28" s="600"/>
      <c r="K28" s="600"/>
      <c r="L28" s="600"/>
      <c r="M28" s="600"/>
      <c r="N28" s="600"/>
    </row>
    <row r="29" spans="2:15" x14ac:dyDescent="0.3">
      <c r="B29" s="371"/>
      <c r="C29" s="371"/>
      <c r="D29" s="371"/>
      <c r="E29" s="371"/>
      <c r="F29" s="371"/>
      <c r="G29" s="371"/>
      <c r="H29" s="371"/>
      <c r="I29" s="371"/>
      <c r="J29" s="371"/>
      <c r="K29" s="371"/>
      <c r="L29" s="371"/>
      <c r="M29" s="371"/>
      <c r="N29" s="371"/>
    </row>
    <row r="30" spans="2:15" ht="15.5" x14ac:dyDescent="0.35">
      <c r="D30" s="6"/>
    </row>
    <row r="32" spans="2:15" ht="15.5" x14ac:dyDescent="0.3">
      <c r="C32" s="4"/>
    </row>
    <row r="33" spans="3:3" ht="15.5" x14ac:dyDescent="0.3">
      <c r="C33" s="4"/>
    </row>
    <row r="34" spans="3:3" ht="15.5" x14ac:dyDescent="0.3">
      <c r="C34" s="4"/>
    </row>
    <row r="35" spans="3:3" ht="15.5" x14ac:dyDescent="0.3">
      <c r="C35" s="4"/>
    </row>
    <row r="36" spans="3:3" ht="15.5" x14ac:dyDescent="0.3">
      <c r="C36" s="4"/>
    </row>
    <row r="37" spans="3:3" ht="15.5" x14ac:dyDescent="0.3">
      <c r="C37" s="4"/>
    </row>
  </sheetData>
  <mergeCells count="7">
    <mergeCell ref="A10:C10"/>
    <mergeCell ref="A15:C15"/>
    <mergeCell ref="A16:C16"/>
    <mergeCell ref="C28:N28"/>
    <mergeCell ref="C20:N20"/>
    <mergeCell ref="C22:N24"/>
    <mergeCell ref="C26:N26"/>
  </mergeCells>
  <pageMargins left="0.75" right="0.75" top="1" bottom="1" header="0.5" footer="0.5"/>
  <pageSetup scale="54"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DFA75-4744-40B4-BE80-18211FB65E3A}">
  <dimension ref="A1:O29"/>
  <sheetViews>
    <sheetView workbookViewId="0">
      <selection activeCell="M8" sqref="M8"/>
    </sheetView>
  </sheetViews>
  <sheetFormatPr defaultColWidth="8.54296875" defaultRowHeight="13" x14ac:dyDescent="0.3"/>
  <cols>
    <col min="1" max="1" width="26.453125" style="1" customWidth="1"/>
    <col min="2" max="2" width="11.453125" style="1" customWidth="1"/>
    <col min="3" max="3" width="11.54296875" style="1" customWidth="1"/>
    <col min="4" max="4" width="15.453125" style="1" customWidth="1"/>
    <col min="5" max="5" width="12.453125" style="1" customWidth="1"/>
    <col min="6" max="6" width="14.453125" style="1" customWidth="1"/>
    <col min="7" max="7" width="16" style="1" customWidth="1"/>
    <col min="8" max="8" width="17.453125" style="1" customWidth="1"/>
    <col min="9" max="9" width="0" style="1" hidden="1" customWidth="1"/>
    <col min="10" max="16384" width="8.54296875" style="1"/>
  </cols>
  <sheetData>
    <row r="1" spans="1:14" ht="15.5" x14ac:dyDescent="0.35">
      <c r="A1" s="197" t="s">
        <v>160</v>
      </c>
      <c r="B1" s="192"/>
      <c r="C1" s="198" t="s">
        <v>84</v>
      </c>
      <c r="D1" s="199"/>
      <c r="E1" s="192"/>
      <c r="F1" s="192"/>
      <c r="G1" s="192"/>
      <c r="H1" s="192"/>
      <c r="I1" s="6"/>
      <c r="J1" s="6"/>
      <c r="K1" s="6"/>
    </row>
    <row r="2" spans="1:14" ht="15.5" x14ac:dyDescent="0.35">
      <c r="A2" s="197" t="s">
        <v>85</v>
      </c>
      <c r="B2" s="192"/>
      <c r="C2" s="192"/>
      <c r="D2" s="192"/>
      <c r="E2" s="192"/>
      <c r="F2" s="192"/>
      <c r="G2" s="192"/>
      <c r="H2" s="192"/>
      <c r="I2" s="6"/>
      <c r="J2" s="6"/>
      <c r="K2" s="6"/>
    </row>
    <row r="3" spans="1:14" ht="75" x14ac:dyDescent="0.35">
      <c r="A3" s="173" t="s">
        <v>161</v>
      </c>
      <c r="B3" s="173" t="s">
        <v>88</v>
      </c>
      <c r="C3" s="173" t="s">
        <v>113</v>
      </c>
      <c r="D3" s="173" t="s">
        <v>89</v>
      </c>
      <c r="E3" s="173" t="s">
        <v>162</v>
      </c>
      <c r="F3" s="173" t="s">
        <v>163</v>
      </c>
      <c r="G3" s="173" t="s">
        <v>164</v>
      </c>
      <c r="H3" s="173" t="s">
        <v>95</v>
      </c>
      <c r="I3" s="6"/>
      <c r="J3" s="6"/>
      <c r="K3" s="6"/>
    </row>
    <row r="4" spans="1:14" ht="15.5" x14ac:dyDescent="0.35">
      <c r="A4" s="174" t="s">
        <v>39</v>
      </c>
      <c r="B4" s="175"/>
      <c r="C4" s="175"/>
      <c r="D4" s="176"/>
      <c r="E4" s="177">
        <f>B4*D4</f>
        <v>0</v>
      </c>
      <c r="F4" s="175"/>
      <c r="G4" s="175"/>
      <c r="H4" s="175"/>
      <c r="I4" s="6" t="s">
        <v>96</v>
      </c>
      <c r="J4" s="6"/>
      <c r="K4" s="6"/>
    </row>
    <row r="5" spans="1:14" ht="15.5" x14ac:dyDescent="0.35">
      <c r="A5" s="178"/>
      <c r="B5" s="175"/>
      <c r="C5" s="175"/>
      <c r="D5" s="176"/>
      <c r="E5" s="177">
        <f t="shared" ref="E5:E10" si="0">B5*D5</f>
        <v>0</v>
      </c>
      <c r="F5" s="175"/>
      <c r="G5" s="175"/>
      <c r="H5" s="175"/>
      <c r="I5" s="6" t="s">
        <v>97</v>
      </c>
      <c r="J5" s="6"/>
      <c r="K5" s="6"/>
    </row>
    <row r="6" spans="1:14" ht="15.5" x14ac:dyDescent="0.35">
      <c r="A6" s="178"/>
      <c r="B6" s="175"/>
      <c r="C6" s="175"/>
      <c r="D6" s="177"/>
      <c r="E6" s="177">
        <f t="shared" si="0"/>
        <v>0</v>
      </c>
      <c r="F6" s="175"/>
      <c r="G6" s="175"/>
      <c r="H6" s="175"/>
      <c r="I6" s="6"/>
      <c r="J6" s="6"/>
      <c r="K6" s="6"/>
    </row>
    <row r="7" spans="1:14" ht="15.5" x14ac:dyDescent="0.35">
      <c r="A7" s="174" t="s">
        <v>98</v>
      </c>
      <c r="B7" s="175"/>
      <c r="C7" s="175"/>
      <c r="D7" s="177"/>
      <c r="E7" s="177">
        <f t="shared" si="0"/>
        <v>0</v>
      </c>
      <c r="F7" s="175"/>
      <c r="G7" s="175"/>
      <c r="H7" s="175"/>
      <c r="I7" s="6"/>
      <c r="J7" s="6"/>
      <c r="K7" s="6"/>
    </row>
    <row r="8" spans="1:14" ht="15.5" x14ac:dyDescent="0.35">
      <c r="A8" s="178"/>
      <c r="B8" s="175"/>
      <c r="C8" s="175"/>
      <c r="D8" s="177"/>
      <c r="E8" s="177">
        <f t="shared" si="0"/>
        <v>0</v>
      </c>
      <c r="F8" s="175"/>
      <c r="G8" s="175"/>
      <c r="H8" s="175"/>
      <c r="I8" s="6"/>
      <c r="J8" s="6"/>
      <c r="K8" s="6"/>
    </row>
    <row r="9" spans="1:14" ht="15.5" x14ac:dyDescent="0.35">
      <c r="A9" s="178"/>
      <c r="B9" s="175"/>
      <c r="C9" s="175"/>
      <c r="D9" s="177"/>
      <c r="E9" s="177">
        <f t="shared" si="0"/>
        <v>0</v>
      </c>
      <c r="F9" s="175"/>
      <c r="G9" s="175"/>
      <c r="H9" s="175"/>
      <c r="I9" s="6"/>
      <c r="J9" s="6"/>
      <c r="K9" s="6"/>
    </row>
    <row r="10" spans="1:14" ht="15.5" x14ac:dyDescent="0.35">
      <c r="A10" s="178"/>
      <c r="B10" s="175"/>
      <c r="C10" s="175"/>
      <c r="D10" s="177"/>
      <c r="E10" s="177">
        <f t="shared" si="0"/>
        <v>0</v>
      </c>
      <c r="F10" s="175"/>
      <c r="G10" s="175"/>
      <c r="H10" s="175"/>
      <c r="I10" s="6"/>
      <c r="J10" s="6"/>
      <c r="K10" s="6"/>
    </row>
    <row r="11" spans="1:14" ht="15.5" x14ac:dyDescent="0.35">
      <c r="A11" s="179"/>
      <c r="B11" s="6"/>
      <c r="D11" s="180" t="s">
        <v>118</v>
      </c>
      <c r="E11" s="181">
        <f>SUM(E4:E10)</f>
        <v>0</v>
      </c>
      <c r="F11" s="182"/>
      <c r="G11" s="182"/>
      <c r="H11" s="6"/>
      <c r="I11" s="6"/>
      <c r="J11" s="6"/>
    </row>
    <row r="12" spans="1:14" ht="15.5" x14ac:dyDescent="0.35">
      <c r="A12" s="6"/>
      <c r="B12" s="6"/>
      <c r="C12" s="6"/>
      <c r="D12" s="6"/>
      <c r="E12" s="6"/>
      <c r="F12" s="6"/>
      <c r="G12" s="6"/>
      <c r="H12" s="6"/>
      <c r="I12" s="6"/>
      <c r="J12" s="6"/>
    </row>
    <row r="13" spans="1:14" ht="16" thickBot="1" x14ac:dyDescent="0.4">
      <c r="A13" s="6"/>
      <c r="B13" s="6"/>
      <c r="C13" s="6"/>
      <c r="D13" s="6"/>
      <c r="E13" s="6"/>
      <c r="F13" s="6"/>
      <c r="G13" s="6"/>
      <c r="H13" s="6"/>
      <c r="I13" s="6"/>
      <c r="J13" s="6"/>
    </row>
    <row r="14" spans="1:14" s="183" customFormat="1" ht="32.65" customHeight="1" x14ac:dyDescent="0.25">
      <c r="A14" s="200" t="s">
        <v>100</v>
      </c>
      <c r="B14" s="586" t="s">
        <v>165</v>
      </c>
      <c r="C14" s="609"/>
      <c r="D14" s="609"/>
      <c r="E14" s="609"/>
      <c r="F14" s="609"/>
      <c r="G14" s="609"/>
      <c r="H14" s="609"/>
      <c r="I14" s="609"/>
      <c r="J14" s="609"/>
      <c r="K14" s="609"/>
      <c r="L14" s="609"/>
      <c r="M14" s="609"/>
      <c r="N14" s="610"/>
    </row>
    <row r="15" spans="1:14" ht="15.5" x14ac:dyDescent="0.35">
      <c r="A15" s="191"/>
      <c r="B15" s="192"/>
      <c r="C15" s="192"/>
      <c r="D15" s="192"/>
      <c r="E15" s="192"/>
      <c r="F15" s="192"/>
      <c r="G15" s="192"/>
      <c r="H15" s="192"/>
      <c r="I15" s="192"/>
      <c r="J15" s="192"/>
      <c r="K15" s="369"/>
      <c r="L15" s="369"/>
      <c r="M15" s="369"/>
      <c r="N15" s="370"/>
    </row>
    <row r="16" spans="1:14" x14ac:dyDescent="0.3">
      <c r="A16" s="201" t="s">
        <v>102</v>
      </c>
      <c r="B16" s="611" t="s">
        <v>166</v>
      </c>
      <c r="C16" s="611"/>
      <c r="D16" s="611"/>
      <c r="E16" s="611"/>
      <c r="F16" s="611"/>
      <c r="G16" s="611"/>
      <c r="H16" s="611"/>
      <c r="I16" s="611"/>
      <c r="J16" s="611"/>
      <c r="K16" s="369"/>
      <c r="L16" s="369"/>
      <c r="M16" s="369"/>
      <c r="N16" s="370"/>
    </row>
    <row r="17" spans="1:15" x14ac:dyDescent="0.3">
      <c r="A17" s="201"/>
      <c r="B17" s="385"/>
      <c r="C17" s="385"/>
      <c r="D17" s="385"/>
      <c r="E17" s="385"/>
      <c r="F17" s="385"/>
      <c r="G17" s="385"/>
      <c r="H17" s="385"/>
      <c r="I17" s="385"/>
      <c r="J17" s="385"/>
      <c r="K17" s="369"/>
      <c r="L17" s="369"/>
      <c r="M17" s="369"/>
      <c r="N17" s="370"/>
    </row>
    <row r="18" spans="1:15" ht="15.5" x14ac:dyDescent="0.35">
      <c r="A18" s="201" t="s">
        <v>104</v>
      </c>
      <c r="B18" s="591" t="s">
        <v>105</v>
      </c>
      <c r="C18" s="591"/>
      <c r="D18" s="591"/>
      <c r="E18" s="591"/>
      <c r="F18" s="591"/>
      <c r="G18" s="591"/>
      <c r="H18" s="591"/>
      <c r="I18" s="591"/>
      <c r="J18" s="591"/>
      <c r="K18" s="192"/>
      <c r="L18" s="192"/>
      <c r="M18" s="192"/>
      <c r="N18" s="193"/>
      <c r="O18" s="6"/>
    </row>
    <row r="19" spans="1:15" x14ac:dyDescent="0.3">
      <c r="A19" s="201"/>
      <c r="B19" s="369"/>
      <c r="C19" s="369"/>
      <c r="D19" s="369"/>
      <c r="E19" s="369"/>
      <c r="F19" s="369"/>
      <c r="G19" s="369"/>
      <c r="H19" s="369"/>
      <c r="I19" s="369"/>
      <c r="J19" s="369"/>
      <c r="K19" s="369"/>
      <c r="L19" s="369"/>
      <c r="M19" s="369"/>
      <c r="N19" s="370"/>
    </row>
    <row r="20" spans="1:15" ht="221.65" customHeight="1" thickBot="1" x14ac:dyDescent="0.35">
      <c r="A20" s="202" t="s">
        <v>106</v>
      </c>
      <c r="B20" s="593" t="s">
        <v>167</v>
      </c>
      <c r="C20" s="593"/>
      <c r="D20" s="593"/>
      <c r="E20" s="593"/>
      <c r="F20" s="593"/>
      <c r="G20" s="593"/>
      <c r="H20" s="593"/>
      <c r="I20" s="593"/>
      <c r="J20" s="593"/>
      <c r="K20" s="203"/>
      <c r="L20" s="203"/>
      <c r="M20" s="203"/>
      <c r="N20" s="204"/>
    </row>
    <row r="25" spans="1:15" ht="15.5" x14ac:dyDescent="0.3">
      <c r="A25" s="4"/>
    </row>
    <row r="26" spans="1:15" ht="15.5" x14ac:dyDescent="0.3">
      <c r="A26" s="4"/>
    </row>
    <row r="27" spans="1:15" ht="15.5" x14ac:dyDescent="0.3">
      <c r="A27" s="4"/>
    </row>
    <row r="28" spans="1:15" ht="15.5" x14ac:dyDescent="0.3">
      <c r="A28" s="4"/>
    </row>
    <row r="29" spans="1:15" ht="15.5" x14ac:dyDescent="0.3">
      <c r="A29" s="4"/>
    </row>
  </sheetData>
  <mergeCells count="4">
    <mergeCell ref="B14:N14"/>
    <mergeCell ref="B16:J16"/>
    <mergeCell ref="B18:J18"/>
    <mergeCell ref="B20:J20"/>
  </mergeCells>
  <dataValidations count="1">
    <dataValidation type="list" showInputMessage="1" showErrorMessage="1" sqref="G4:G10" xr:uid="{11EF854B-74EB-4350-A8AC-5F68F666767A}">
      <formula1>$I$4:$I$5</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716AA-1D23-4BC1-9511-124213AFBBC4}">
  <sheetPr>
    <tabColor rgb="FFF79646"/>
  </sheetPr>
  <dimension ref="A1:N7"/>
  <sheetViews>
    <sheetView workbookViewId="0">
      <selection sqref="A1:XFD1048576"/>
    </sheetView>
  </sheetViews>
  <sheetFormatPr defaultRowHeight="12.5" x14ac:dyDescent="0.25"/>
  <sheetData>
    <row r="1" spans="1:14" x14ac:dyDescent="0.25">
      <c r="A1" s="612" t="s">
        <v>168</v>
      </c>
      <c r="B1" s="612"/>
      <c r="C1" s="612"/>
      <c r="D1" s="612"/>
      <c r="E1" s="612"/>
      <c r="F1" s="612"/>
      <c r="G1" s="612"/>
      <c r="H1" s="612"/>
      <c r="I1" s="612"/>
      <c r="J1" s="612"/>
      <c r="K1" s="612"/>
      <c r="L1" s="612"/>
      <c r="M1" s="612"/>
      <c r="N1" s="612"/>
    </row>
    <row r="2" spans="1:14" x14ac:dyDescent="0.25">
      <c r="A2" s="612"/>
      <c r="B2" s="612"/>
      <c r="C2" s="612"/>
      <c r="D2" s="612"/>
      <c r="E2" s="612"/>
      <c r="F2" s="612"/>
      <c r="G2" s="612"/>
      <c r="H2" s="612"/>
      <c r="I2" s="612"/>
      <c r="J2" s="612"/>
      <c r="K2" s="612"/>
      <c r="L2" s="612"/>
      <c r="M2" s="612"/>
      <c r="N2" s="612"/>
    </row>
    <row r="3" spans="1:14" x14ac:dyDescent="0.25">
      <c r="A3" s="612"/>
      <c r="B3" s="612"/>
      <c r="C3" s="612"/>
      <c r="D3" s="612"/>
      <c r="E3" s="612"/>
      <c r="F3" s="612"/>
      <c r="G3" s="612"/>
      <c r="H3" s="612"/>
      <c r="I3" s="612"/>
      <c r="J3" s="612"/>
      <c r="K3" s="612"/>
      <c r="L3" s="612"/>
      <c r="M3" s="612"/>
      <c r="N3" s="612"/>
    </row>
    <row r="4" spans="1:14" x14ac:dyDescent="0.25">
      <c r="A4" s="612"/>
      <c r="B4" s="612"/>
      <c r="C4" s="612"/>
      <c r="D4" s="612"/>
      <c r="E4" s="612"/>
      <c r="F4" s="612"/>
      <c r="G4" s="612"/>
      <c r="H4" s="612"/>
      <c r="I4" s="612"/>
      <c r="J4" s="612"/>
      <c r="K4" s="612"/>
      <c r="L4" s="612"/>
      <c r="M4" s="612"/>
      <c r="N4" s="612"/>
    </row>
    <row r="5" spans="1:14" x14ac:dyDescent="0.25">
      <c r="A5" s="612"/>
      <c r="B5" s="612"/>
      <c r="C5" s="612"/>
      <c r="D5" s="612"/>
      <c r="E5" s="612"/>
      <c r="F5" s="612"/>
      <c r="G5" s="612"/>
      <c r="H5" s="612"/>
      <c r="I5" s="612"/>
      <c r="J5" s="612"/>
      <c r="K5" s="612"/>
      <c r="L5" s="612"/>
      <c r="M5" s="612"/>
      <c r="N5" s="612"/>
    </row>
    <row r="6" spans="1:14" ht="3" customHeight="1" x14ac:dyDescent="0.25">
      <c r="A6" s="612"/>
      <c r="B6" s="612"/>
      <c r="C6" s="612"/>
      <c r="D6" s="612"/>
      <c r="E6" s="612"/>
      <c r="F6" s="612"/>
      <c r="G6" s="612"/>
      <c r="H6" s="612"/>
      <c r="I6" s="612"/>
      <c r="J6" s="612"/>
      <c r="K6" s="612"/>
      <c r="L6" s="612"/>
      <c r="M6" s="612"/>
      <c r="N6" s="612"/>
    </row>
    <row r="7" spans="1:14" hidden="1" x14ac:dyDescent="0.25">
      <c r="A7" s="612"/>
      <c r="B7" s="612"/>
      <c r="C7" s="612"/>
      <c r="D7" s="612"/>
      <c r="E7" s="612"/>
      <c r="F7" s="612"/>
      <c r="G7" s="612"/>
      <c r="H7" s="612"/>
      <c r="I7" s="612"/>
      <c r="J7" s="612"/>
      <c r="K7" s="612"/>
      <c r="L7" s="612"/>
      <c r="M7" s="612"/>
      <c r="N7" s="612"/>
    </row>
  </sheetData>
  <mergeCells count="1">
    <mergeCell ref="A1:N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DF594-DA65-458E-BDC7-4077AF6478D8}">
  <sheetPr>
    <tabColor theme="9"/>
    <pageSetUpPr fitToPage="1"/>
  </sheetPr>
  <dimension ref="A1:K33"/>
  <sheetViews>
    <sheetView showGridLines="0" showWhiteSpace="0" zoomScale="85" zoomScaleNormal="85" workbookViewId="0">
      <pane xSplit="1" ySplit="1" topLeftCell="B2" activePane="bottomRight" state="frozen"/>
      <selection pane="topRight" activeCell="B1" sqref="B1"/>
      <selection pane="bottomLeft" activeCell="A4" sqref="A4"/>
      <selection pane="bottomRight" activeCell="D50" sqref="D50"/>
    </sheetView>
  </sheetViews>
  <sheetFormatPr defaultColWidth="8.54296875" defaultRowHeight="12.5" x14ac:dyDescent="0.25"/>
  <cols>
    <col min="1" max="1" width="11.54296875" customWidth="1"/>
    <col min="2" max="2" width="107.453125" style="20" customWidth="1"/>
    <col min="3" max="3" width="23.453125" style="20" customWidth="1"/>
    <col min="4" max="4" width="13.54296875" style="21" customWidth="1"/>
    <col min="5" max="5" width="14.54296875" customWidth="1"/>
    <col min="6" max="6" width="15.453125" customWidth="1"/>
    <col min="7" max="7" width="13.453125" customWidth="1"/>
    <col min="8" max="8" width="8.453125" style="20" customWidth="1"/>
  </cols>
  <sheetData>
    <row r="1" spans="1:11" ht="14" x14ac:dyDescent="0.25">
      <c r="A1" s="613">
        <v>3</v>
      </c>
      <c r="B1" s="613"/>
      <c r="C1" s="613"/>
      <c r="D1" s="613"/>
      <c r="E1" s="613"/>
      <c r="F1" s="613"/>
      <c r="G1" s="613"/>
      <c r="H1" s="613"/>
    </row>
    <row r="2" spans="1:11" s="8" customFormat="1" ht="28" x14ac:dyDescent="0.3">
      <c r="A2" s="452" t="s">
        <v>169</v>
      </c>
      <c r="B2" s="452" t="s">
        <v>170</v>
      </c>
      <c r="C2" s="452" t="s">
        <v>171</v>
      </c>
      <c r="D2" s="453" t="s">
        <v>172</v>
      </c>
      <c r="E2" s="452" t="s">
        <v>173</v>
      </c>
      <c r="F2" s="454" t="s">
        <v>174</v>
      </c>
      <c r="G2" s="454" t="s">
        <v>175</v>
      </c>
      <c r="H2" s="454" t="s">
        <v>176</v>
      </c>
      <c r="I2" s="7"/>
    </row>
    <row r="3" spans="1:11" s="8" customFormat="1" ht="37.4" customHeight="1" x14ac:dyDescent="0.3">
      <c r="B3" s="9" t="s">
        <v>177</v>
      </c>
    </row>
    <row r="4" spans="1:11" s="8" customFormat="1" ht="112" x14ac:dyDescent="0.3">
      <c r="A4" s="455">
        <v>1</v>
      </c>
      <c r="B4" s="456" t="s">
        <v>178</v>
      </c>
      <c r="C4" s="456" t="s">
        <v>231</v>
      </c>
      <c r="D4" s="457" t="s">
        <v>179</v>
      </c>
      <c r="E4" s="458"/>
      <c r="F4" s="459"/>
      <c r="G4" s="460"/>
      <c r="H4" s="460"/>
    </row>
    <row r="5" spans="1:11" s="8" customFormat="1" ht="14" x14ac:dyDescent="0.3">
      <c r="A5" s="455"/>
      <c r="B5" s="461"/>
      <c r="C5" s="461"/>
      <c r="D5" s="462"/>
      <c r="E5" s="458"/>
      <c r="F5" s="459"/>
      <c r="G5" s="460"/>
      <c r="H5" s="460"/>
    </row>
    <row r="6" spans="1:11" s="8" customFormat="1" ht="14" x14ac:dyDescent="0.3">
      <c r="A6" s="455"/>
      <c r="B6" s="461"/>
      <c r="C6" s="461"/>
      <c r="D6" s="462"/>
      <c r="E6" s="458"/>
      <c r="F6" s="459"/>
      <c r="G6" s="460"/>
      <c r="H6" s="460"/>
    </row>
    <row r="7" spans="1:11" s="8" customFormat="1" ht="14" x14ac:dyDescent="0.3">
      <c r="A7" s="455"/>
      <c r="B7" s="461"/>
      <c r="C7" s="461"/>
      <c r="D7" s="463"/>
      <c r="E7" s="458"/>
      <c r="F7" s="459"/>
      <c r="G7" s="460"/>
      <c r="H7" s="460"/>
    </row>
    <row r="8" spans="1:11" s="8" customFormat="1" ht="14" x14ac:dyDescent="0.3">
      <c r="A8" s="455"/>
      <c r="B8" s="461"/>
      <c r="C8" s="461"/>
      <c r="D8" s="463"/>
      <c r="E8" s="458"/>
      <c r="F8" s="459"/>
      <c r="G8" s="460"/>
      <c r="H8" s="460"/>
    </row>
    <row r="9" spans="1:11" s="8" customFormat="1" ht="14" x14ac:dyDescent="0.3">
      <c r="A9" s="455"/>
      <c r="B9" s="464"/>
      <c r="C9" s="461"/>
      <c r="D9" s="462"/>
      <c r="E9" s="458"/>
      <c r="F9" s="459"/>
      <c r="G9" s="460"/>
      <c r="H9" s="460"/>
    </row>
    <row r="10" spans="1:11" s="8" customFormat="1" ht="14" x14ac:dyDescent="0.3">
      <c r="A10" s="455"/>
      <c r="B10" s="10"/>
      <c r="C10" s="461"/>
      <c r="D10" s="462"/>
      <c r="E10" s="458"/>
      <c r="F10" s="459"/>
      <c r="G10" s="460"/>
      <c r="H10" s="460"/>
    </row>
    <row r="11" spans="1:11" s="8" customFormat="1" ht="14" x14ac:dyDescent="0.3">
      <c r="A11" s="455"/>
      <c r="B11" s="464"/>
      <c r="C11" s="461"/>
      <c r="D11" s="462"/>
      <c r="E11" s="458"/>
      <c r="F11" s="459"/>
      <c r="G11" s="460"/>
      <c r="H11" s="460"/>
    </row>
    <row r="12" spans="1:11" s="8" customFormat="1" ht="14" x14ac:dyDescent="0.3">
      <c r="A12" s="455"/>
      <c r="B12" s="461"/>
      <c r="C12" s="461"/>
      <c r="D12" s="462"/>
      <c r="E12" s="458"/>
      <c r="F12" s="459"/>
      <c r="G12" s="460"/>
      <c r="H12" s="460"/>
    </row>
    <row r="13" spans="1:11" s="8" customFormat="1" ht="14" x14ac:dyDescent="0.3">
      <c r="A13" s="455"/>
      <c r="B13" s="464"/>
      <c r="C13" s="461"/>
      <c r="D13" s="462"/>
      <c r="E13" s="458"/>
      <c r="F13" s="459"/>
      <c r="G13" s="460"/>
      <c r="H13" s="460"/>
      <c r="K13" s="11"/>
    </row>
    <row r="14" spans="1:11" s="8" customFormat="1" ht="14" x14ac:dyDescent="0.3">
      <c r="A14" s="455"/>
      <c r="B14" s="461"/>
      <c r="C14" s="461"/>
      <c r="D14" s="462"/>
      <c r="E14" s="458"/>
      <c r="F14" s="459"/>
      <c r="G14" s="460"/>
      <c r="H14" s="460"/>
    </row>
    <row r="15" spans="1:11" s="8" customFormat="1" ht="14" x14ac:dyDescent="0.3">
      <c r="A15" s="455"/>
      <c r="B15" s="464"/>
      <c r="C15" s="461"/>
      <c r="D15" s="462"/>
      <c r="E15" s="458"/>
      <c r="F15" s="465"/>
      <c r="G15" s="466"/>
      <c r="H15" s="460"/>
    </row>
    <row r="16" spans="1:11" s="12" customFormat="1" ht="14" x14ac:dyDescent="0.3">
      <c r="A16" s="467"/>
      <c r="B16" s="468"/>
      <c r="C16" s="456"/>
      <c r="D16" s="457"/>
      <c r="E16" s="469"/>
      <c r="F16" s="470"/>
      <c r="G16" s="471"/>
      <c r="H16" s="472"/>
    </row>
    <row r="17" spans="1:8" s="12" customFormat="1" ht="14" x14ac:dyDescent="0.3">
      <c r="A17" s="467"/>
      <c r="B17" s="456"/>
      <c r="C17" s="456"/>
      <c r="D17" s="457"/>
      <c r="E17" s="469"/>
      <c r="F17" s="470"/>
      <c r="G17" s="471"/>
      <c r="H17" s="472"/>
    </row>
    <row r="18" spans="1:8" s="8" customFormat="1" ht="14" x14ac:dyDescent="0.3">
      <c r="A18" s="455"/>
      <c r="B18" s="464"/>
      <c r="C18" s="461"/>
      <c r="D18" s="462"/>
      <c r="E18" s="458"/>
      <c r="F18" s="465"/>
      <c r="G18" s="466"/>
      <c r="H18" s="460"/>
    </row>
    <row r="19" spans="1:8" s="8" customFormat="1" ht="14" x14ac:dyDescent="0.3">
      <c r="A19" s="455"/>
      <c r="B19" s="464"/>
      <c r="C19" s="461"/>
      <c r="D19" s="462"/>
      <c r="E19" s="458"/>
      <c r="F19" s="465"/>
      <c r="G19" s="466"/>
      <c r="H19" s="460"/>
    </row>
    <row r="20" spans="1:8" s="8" customFormat="1" ht="14" x14ac:dyDescent="0.3">
      <c r="A20" s="455"/>
      <c r="B20" s="10"/>
      <c r="C20" s="461"/>
      <c r="D20" s="462"/>
      <c r="E20" s="458"/>
      <c r="F20" s="465"/>
      <c r="G20" s="466"/>
      <c r="H20" s="460"/>
    </row>
    <row r="21" spans="1:8" s="8" customFormat="1" ht="14" x14ac:dyDescent="0.3">
      <c r="A21" s="455"/>
      <c r="B21" s="464"/>
      <c r="C21" s="461"/>
      <c r="D21" s="462"/>
      <c r="E21" s="458"/>
      <c r="F21" s="465"/>
      <c r="G21" s="466"/>
      <c r="H21" s="460"/>
    </row>
    <row r="22" spans="1:8" s="8" customFormat="1" ht="14" x14ac:dyDescent="0.3">
      <c r="A22" s="455"/>
      <c r="B22" s="461"/>
      <c r="C22" s="461"/>
      <c r="D22" s="462"/>
      <c r="E22" s="458"/>
      <c r="F22" s="465"/>
      <c r="G22" s="466"/>
      <c r="H22" s="460"/>
    </row>
    <row r="23" spans="1:8" ht="14" x14ac:dyDescent="0.25">
      <c r="A23" s="455"/>
      <c r="B23" s="464"/>
      <c r="C23" s="461"/>
      <c r="D23" s="462"/>
      <c r="F23" s="465"/>
      <c r="G23" s="466"/>
      <c r="H23" s="460"/>
    </row>
    <row r="24" spans="1:8" s="12" customFormat="1" ht="14" x14ac:dyDescent="0.3">
      <c r="A24" s="467"/>
      <c r="B24" s="468"/>
      <c r="C24" s="456"/>
      <c r="D24" s="457"/>
      <c r="E24" s="469"/>
      <c r="F24" s="470"/>
      <c r="G24" s="471"/>
      <c r="H24" s="472"/>
    </row>
    <row r="25" spans="1:8" s="12" customFormat="1" ht="14" x14ac:dyDescent="0.3">
      <c r="A25" s="467"/>
      <c r="B25" s="456"/>
      <c r="C25" s="456"/>
      <c r="D25" s="457"/>
      <c r="E25" s="469"/>
      <c r="F25" s="470"/>
      <c r="G25" s="471"/>
      <c r="H25" s="472"/>
    </row>
    <row r="26" spans="1:8" s="8" customFormat="1" ht="14" x14ac:dyDescent="0.3">
      <c r="A26" s="455"/>
      <c r="B26" s="13"/>
      <c r="C26" s="461"/>
      <c r="D26" s="462"/>
      <c r="E26" s="458"/>
      <c r="F26" s="465"/>
      <c r="G26" s="466"/>
      <c r="H26" s="460"/>
    </row>
    <row r="27" spans="1:8" s="8" customFormat="1" ht="14" x14ac:dyDescent="0.3">
      <c r="A27" s="455"/>
      <c r="B27" s="468"/>
      <c r="C27" s="456"/>
      <c r="D27" s="462"/>
      <c r="E27" s="458"/>
      <c r="F27" s="465"/>
      <c r="G27" s="466"/>
      <c r="H27" s="460"/>
    </row>
    <row r="28" spans="1:8" s="8" customFormat="1" ht="14" x14ac:dyDescent="0.3">
      <c r="A28" s="455"/>
      <c r="B28" s="456"/>
      <c r="C28" s="456"/>
      <c r="D28" s="462"/>
      <c r="E28" s="458"/>
      <c r="F28" s="465"/>
      <c r="G28" s="466"/>
      <c r="H28" s="460"/>
    </row>
    <row r="29" spans="1:8" s="8" customFormat="1" ht="14" x14ac:dyDescent="0.3">
      <c r="A29" s="455"/>
      <c r="B29" s="468"/>
      <c r="C29" s="456"/>
      <c r="D29" s="457"/>
      <c r="E29" s="458"/>
      <c r="F29" s="465"/>
      <c r="G29" s="466"/>
      <c r="H29" s="460"/>
    </row>
    <row r="30" spans="1:8" s="8" customFormat="1" ht="14" x14ac:dyDescent="0.3">
      <c r="A30" s="455">
        <f t="shared" ref="A30" si="0">A29+1</f>
        <v>1</v>
      </c>
      <c r="B30" s="14" t="s">
        <v>180</v>
      </c>
      <c r="C30" s="461"/>
      <c r="D30" s="462"/>
      <c r="E30" s="458"/>
      <c r="F30" s="465"/>
      <c r="G30" s="466"/>
      <c r="H30" s="460"/>
    </row>
    <row r="31" spans="1:8" ht="14" x14ac:dyDescent="0.25">
      <c r="A31" s="473" t="s">
        <v>181</v>
      </c>
      <c r="B31" s="474"/>
      <c r="C31" s="474"/>
      <c r="D31" s="475"/>
      <c r="E31" s="476">
        <f>SUM(E3:E30)</f>
        <v>0</v>
      </c>
      <c r="F31" s="477">
        <f>SUM(F3:F30)</f>
        <v>0</v>
      </c>
      <c r="G31" s="477"/>
      <c r="H31" s="478"/>
    </row>
    <row r="32" spans="1:8" s="15" customFormat="1" ht="13" x14ac:dyDescent="0.3">
      <c r="A32" s="15" t="s">
        <v>182</v>
      </c>
      <c r="C32" s="16"/>
      <c r="D32" s="17"/>
      <c r="H32" s="16"/>
    </row>
    <row r="33" spans="1:2" ht="14" x14ac:dyDescent="0.3">
      <c r="A33" s="18" t="s">
        <v>183</v>
      </c>
      <c r="B33" s="19"/>
    </row>
  </sheetData>
  <mergeCells count="1">
    <mergeCell ref="A1:H1"/>
  </mergeCells>
  <printOptions horizontalCentered="1"/>
  <pageMargins left="0.7" right="0.7" top="0.91041666666666698" bottom="0.75" header="0.3" footer="0.3"/>
  <pageSetup scale="67" orientation="landscape" r:id="rId1"/>
  <headerFooter>
    <oddHeader xml:space="preserve">&amp;LAttachment 3 - Schedule of Milestones and Payments
</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0CB46-5653-4266-B546-44A101134198}">
  <sheetPr>
    <pageSetUpPr fitToPage="1"/>
  </sheetPr>
  <dimension ref="A1:N19"/>
  <sheetViews>
    <sheetView tabSelected="1" zoomScaleNormal="100" workbookViewId="0">
      <selection activeCell="K24" sqref="K24"/>
    </sheetView>
  </sheetViews>
  <sheetFormatPr defaultColWidth="10.1796875" defaultRowHeight="14.5" x14ac:dyDescent="0.25"/>
  <cols>
    <col min="1" max="1" width="13.1796875" style="622" customWidth="1"/>
    <col min="2" max="13" width="12.81640625" style="638" customWidth="1"/>
    <col min="14" max="14" width="19.54296875" style="639" customWidth="1"/>
    <col min="15" max="16384" width="10.1796875" style="622"/>
  </cols>
  <sheetData>
    <row r="1" spans="1:14" s="618" customFormat="1" ht="23.5" x14ac:dyDescent="0.25">
      <c r="A1" s="614" t="s">
        <v>234</v>
      </c>
      <c r="B1" s="615"/>
      <c r="C1" s="615"/>
      <c r="D1" s="616"/>
      <c r="E1" s="616"/>
      <c r="F1" s="616"/>
      <c r="G1" s="616"/>
      <c r="H1" s="616"/>
      <c r="I1" s="616"/>
      <c r="J1" s="616"/>
      <c r="K1" s="616"/>
      <c r="L1" s="617"/>
    </row>
    <row r="2" spans="1:14" s="618" customFormat="1" ht="23.5" x14ac:dyDescent="0.25">
      <c r="A2" s="614" t="s">
        <v>235</v>
      </c>
      <c r="B2" s="615"/>
      <c r="C2" s="615"/>
      <c r="D2" s="616"/>
      <c r="E2" s="619"/>
      <c r="F2" s="619"/>
      <c r="G2" s="619"/>
      <c r="H2" s="619"/>
      <c r="I2" s="619"/>
      <c r="J2" s="619"/>
      <c r="K2" s="616"/>
      <c r="L2" s="617"/>
    </row>
    <row r="3" spans="1:14" s="618" customFormat="1" ht="23.5" x14ac:dyDescent="0.25">
      <c r="A3" s="620" t="s">
        <v>236</v>
      </c>
      <c r="D3" s="616"/>
      <c r="E3" s="619"/>
      <c r="F3" s="619"/>
      <c r="G3" s="619"/>
      <c r="H3" s="619"/>
      <c r="I3" s="619"/>
      <c r="J3" s="619"/>
      <c r="K3" s="616"/>
      <c r="L3" s="617"/>
    </row>
    <row r="5" spans="1:14" ht="18.5" x14ac:dyDescent="0.25">
      <c r="A5" s="621" t="s">
        <v>237</v>
      </c>
      <c r="B5" s="621"/>
      <c r="C5" s="621"/>
      <c r="D5" s="621"/>
      <c r="E5" s="621"/>
      <c r="F5" s="621"/>
      <c r="G5" s="621"/>
      <c r="H5" s="621"/>
      <c r="I5" s="621"/>
      <c r="J5" s="621"/>
      <c r="K5" s="621"/>
      <c r="L5" s="621"/>
      <c r="M5" s="621"/>
      <c r="N5" s="621"/>
    </row>
    <row r="6" spans="1:14" x14ac:dyDescent="0.25">
      <c r="A6" s="623" t="s">
        <v>238</v>
      </c>
      <c r="B6" s="624"/>
      <c r="C6" s="624"/>
      <c r="D6" s="624"/>
      <c r="E6" s="624"/>
      <c r="F6" s="624"/>
      <c r="G6" s="624"/>
      <c r="H6" s="624"/>
      <c r="I6" s="624"/>
      <c r="J6" s="624"/>
      <c r="K6" s="624"/>
      <c r="L6" s="624"/>
      <c r="M6" s="624"/>
      <c r="N6" s="624"/>
    </row>
    <row r="7" spans="1:14" x14ac:dyDescent="0.25">
      <c r="A7" s="625" t="s">
        <v>239</v>
      </c>
      <c r="B7" s="626" t="s">
        <v>240</v>
      </c>
      <c r="C7" s="626" t="s">
        <v>241</v>
      </c>
      <c r="D7" s="626" t="s">
        <v>242</v>
      </c>
      <c r="E7" s="626" t="s">
        <v>243</v>
      </c>
      <c r="F7" s="626" t="s">
        <v>244</v>
      </c>
      <c r="G7" s="626" t="s">
        <v>245</v>
      </c>
      <c r="H7" s="626" t="s">
        <v>246</v>
      </c>
      <c r="I7" s="626" t="s">
        <v>247</v>
      </c>
      <c r="J7" s="626" t="s">
        <v>248</v>
      </c>
      <c r="K7" s="626" t="s">
        <v>249</v>
      </c>
      <c r="L7" s="626" t="s">
        <v>250</v>
      </c>
      <c r="M7" s="626" t="s">
        <v>251</v>
      </c>
      <c r="N7" s="626" t="s">
        <v>252</v>
      </c>
    </row>
    <row r="8" spans="1:14" x14ac:dyDescent="0.25">
      <c r="A8" s="627"/>
      <c r="B8" s="628"/>
      <c r="C8" s="628"/>
      <c r="D8" s="628"/>
      <c r="E8" s="628"/>
      <c r="F8" s="628"/>
      <c r="G8" s="628"/>
      <c r="H8" s="628"/>
      <c r="I8" s="628"/>
      <c r="J8" s="628"/>
      <c r="K8" s="628"/>
      <c r="L8" s="628"/>
      <c r="M8" s="628"/>
      <c r="N8" s="629">
        <f>SUM(B8:M8)</f>
        <v>0</v>
      </c>
    </row>
    <row r="9" spans="1:14" x14ac:dyDescent="0.25">
      <c r="A9" s="627"/>
      <c r="B9" s="628"/>
      <c r="C9" s="628"/>
      <c r="D9" s="628"/>
      <c r="E9" s="628"/>
      <c r="F9" s="628"/>
      <c r="G9" s="628"/>
      <c r="H9" s="628"/>
      <c r="I9" s="628"/>
      <c r="J9" s="628"/>
      <c r="K9" s="628"/>
      <c r="L9" s="628"/>
      <c r="M9" s="628"/>
      <c r="N9" s="629">
        <f>SUM(B9:M9)</f>
        <v>0</v>
      </c>
    </row>
    <row r="10" spans="1:14" x14ac:dyDescent="0.25">
      <c r="A10" s="627"/>
      <c r="B10" s="628"/>
      <c r="C10" s="628"/>
      <c r="D10" s="628"/>
      <c r="E10" s="628"/>
      <c r="F10" s="628"/>
      <c r="G10" s="628"/>
      <c r="H10" s="628"/>
      <c r="I10" s="628"/>
      <c r="J10" s="628"/>
      <c r="K10" s="628"/>
      <c r="L10" s="628"/>
      <c r="M10" s="628"/>
      <c r="N10" s="629">
        <f>SUM(B10:M10)</f>
        <v>0</v>
      </c>
    </row>
    <row r="11" spans="1:14" ht="18.5" x14ac:dyDescent="0.25">
      <c r="A11" s="630" t="s">
        <v>9</v>
      </c>
      <c r="B11" s="631"/>
      <c r="C11" s="631"/>
      <c r="D11" s="631"/>
      <c r="E11" s="631"/>
      <c r="F11" s="631"/>
      <c r="G11" s="631"/>
      <c r="H11" s="631"/>
      <c r="I11" s="631"/>
      <c r="J11" s="631"/>
      <c r="K11" s="631"/>
      <c r="L11" s="631"/>
      <c r="M11" s="632"/>
      <c r="N11" s="633">
        <f>SUM(N8:N10)</f>
        <v>0</v>
      </c>
    </row>
    <row r="13" spans="1:14" ht="18.5" x14ac:dyDescent="0.25">
      <c r="A13" s="621" t="s">
        <v>253</v>
      </c>
      <c r="B13" s="621"/>
      <c r="C13" s="621"/>
      <c r="D13" s="621"/>
      <c r="E13" s="621"/>
      <c r="F13" s="621"/>
      <c r="G13" s="621"/>
      <c r="H13" s="621"/>
      <c r="I13" s="621"/>
      <c r="J13" s="621"/>
      <c r="K13" s="621"/>
      <c r="L13" s="621"/>
      <c r="M13" s="621"/>
      <c r="N13" s="621"/>
    </row>
    <row r="14" spans="1:14" x14ac:dyDescent="0.25">
      <c r="A14" s="623" t="s">
        <v>238</v>
      </c>
      <c r="B14" s="624"/>
      <c r="C14" s="624"/>
      <c r="D14" s="624"/>
      <c r="E14" s="624"/>
      <c r="F14" s="624"/>
      <c r="G14" s="624"/>
      <c r="H14" s="624"/>
      <c r="I14" s="624"/>
      <c r="J14" s="624"/>
      <c r="K14" s="624"/>
      <c r="L14" s="624"/>
      <c r="M14" s="624"/>
      <c r="N14" s="624"/>
    </row>
    <row r="15" spans="1:14" x14ac:dyDescent="0.25">
      <c r="A15" s="625" t="s">
        <v>239</v>
      </c>
      <c r="B15" s="626" t="s">
        <v>240</v>
      </c>
      <c r="C15" s="626" t="s">
        <v>241</v>
      </c>
      <c r="D15" s="626" t="s">
        <v>242</v>
      </c>
      <c r="E15" s="626" t="s">
        <v>243</v>
      </c>
      <c r="F15" s="626" t="s">
        <v>244</v>
      </c>
      <c r="G15" s="626" t="s">
        <v>245</v>
      </c>
      <c r="H15" s="626" t="s">
        <v>246</v>
      </c>
      <c r="I15" s="626" t="s">
        <v>247</v>
      </c>
      <c r="J15" s="626" t="s">
        <v>248</v>
      </c>
      <c r="K15" s="626" t="s">
        <v>249</v>
      </c>
      <c r="L15" s="626" t="s">
        <v>250</v>
      </c>
      <c r="M15" s="626" t="s">
        <v>251</v>
      </c>
      <c r="N15" s="626" t="s">
        <v>252</v>
      </c>
    </row>
    <row r="16" spans="1:14" x14ac:dyDescent="0.25">
      <c r="A16" s="627"/>
      <c r="B16" s="628"/>
      <c r="C16" s="628"/>
      <c r="D16" s="628"/>
      <c r="E16" s="628"/>
      <c r="F16" s="628"/>
      <c r="G16" s="628"/>
      <c r="H16" s="628"/>
      <c r="I16" s="628"/>
      <c r="J16" s="628"/>
      <c r="K16" s="628"/>
      <c r="L16" s="628"/>
      <c r="M16" s="628"/>
      <c r="N16" s="629">
        <f>SUM(B16:M16)</f>
        <v>0</v>
      </c>
    </row>
    <row r="17" spans="1:14" x14ac:dyDescent="0.25">
      <c r="A17" s="627"/>
      <c r="B17" s="628"/>
      <c r="C17" s="628"/>
      <c r="D17" s="628"/>
      <c r="E17" s="628"/>
      <c r="F17" s="628"/>
      <c r="G17" s="628"/>
      <c r="H17" s="628"/>
      <c r="I17" s="628"/>
      <c r="J17" s="628"/>
      <c r="K17" s="628"/>
      <c r="L17" s="628"/>
      <c r="M17" s="628"/>
      <c r="N17" s="629">
        <f>SUM(B17:M17)</f>
        <v>0</v>
      </c>
    </row>
    <row r="18" spans="1:14" x14ac:dyDescent="0.25">
      <c r="A18" s="627"/>
      <c r="B18" s="628"/>
      <c r="C18" s="628"/>
      <c r="D18" s="628"/>
      <c r="E18" s="628"/>
      <c r="F18" s="628"/>
      <c r="G18" s="628"/>
      <c r="H18" s="628"/>
      <c r="I18" s="628"/>
      <c r="J18" s="628"/>
      <c r="K18" s="628"/>
      <c r="L18" s="628"/>
      <c r="M18" s="628"/>
      <c r="N18" s="629">
        <f>SUM(B18:M18)</f>
        <v>0</v>
      </c>
    </row>
    <row r="19" spans="1:14" ht="18.5" x14ac:dyDescent="0.25">
      <c r="A19" s="634" t="s">
        <v>9</v>
      </c>
      <c r="B19" s="635"/>
      <c r="C19" s="635"/>
      <c r="D19" s="635"/>
      <c r="E19" s="635"/>
      <c r="F19" s="635"/>
      <c r="G19" s="635"/>
      <c r="H19" s="635"/>
      <c r="I19" s="635"/>
      <c r="J19" s="635"/>
      <c r="K19" s="635"/>
      <c r="L19" s="635"/>
      <c r="M19" s="636"/>
      <c r="N19" s="637">
        <f>SUM(N16:N18)</f>
        <v>0</v>
      </c>
    </row>
  </sheetData>
  <mergeCells count="6">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EE5A6-A1D7-4CAF-85BD-AEE184B4465B}">
  <dimension ref="A1:AA1"/>
  <sheetViews>
    <sheetView workbookViewId="0">
      <selection activeCell="H22" sqref="H22"/>
    </sheetView>
  </sheetViews>
  <sheetFormatPr defaultColWidth="8.7265625" defaultRowHeight="12.5" x14ac:dyDescent="0.25"/>
  <cols>
    <col min="1" max="2" width="8.7265625" style="368"/>
    <col min="3" max="3" width="28.26953125" style="368" customWidth="1"/>
    <col min="4" max="27" width="8.7265625" style="368"/>
    <col min="28" max="16384" width="8.7265625" style="367"/>
  </cols>
  <sheetData/>
  <pageMargins left="0.7" right="0.7" top="0.75" bottom="0.75" header="0.3" footer="0.3"/>
  <drawing r:id="rId1"/>
  <legacyDrawing r:id="rId2"/>
  <oleObjects>
    <mc:AlternateContent xmlns:mc="http://schemas.openxmlformats.org/markup-compatibility/2006">
      <mc:Choice Requires="x14">
        <oleObject progId="Acrobat Document" dvAspect="DVASPECT_ICON" shapeId="21510" r:id="rId3">
          <objectPr defaultSize="0" autoPict="0" r:id="rId4">
            <anchor moveWithCells="1">
              <from>
                <xdr:col>2</xdr:col>
                <xdr:colOff>330200</xdr:colOff>
                <xdr:row>2</xdr:row>
                <xdr:rowOff>38100</xdr:rowOff>
              </from>
              <to>
                <xdr:col>2</xdr:col>
                <xdr:colOff>1739900</xdr:colOff>
                <xdr:row>8</xdr:row>
                <xdr:rowOff>101600</xdr:rowOff>
              </to>
            </anchor>
          </objectPr>
        </oleObject>
      </mc:Choice>
      <mc:Fallback>
        <oleObject progId="Acrobat Document" dvAspect="DVASPECT_ICON" shapeId="21510" r:id="rId3"/>
      </mc:Fallback>
    </mc:AlternateContent>
  </oleObjec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76864-0D41-4630-8B70-39C64A97360A}">
  <dimension ref="C3:C50"/>
  <sheetViews>
    <sheetView topLeftCell="A16" workbookViewId="0">
      <selection activeCell="G15" sqref="G15"/>
    </sheetView>
  </sheetViews>
  <sheetFormatPr defaultRowHeight="12.5" x14ac:dyDescent="0.25"/>
  <cols>
    <col min="3" max="3" width="35.26953125" customWidth="1"/>
  </cols>
  <sheetData>
    <row r="3" spans="3:3" x14ac:dyDescent="0.25">
      <c r="C3" s="216" t="s">
        <v>184</v>
      </c>
    </row>
    <row r="4" spans="3:3" x14ac:dyDescent="0.25">
      <c r="C4" s="217" t="s">
        <v>185</v>
      </c>
    </row>
    <row r="5" spans="3:3" x14ac:dyDescent="0.25">
      <c r="C5" s="217" t="s">
        <v>186</v>
      </c>
    </row>
    <row r="6" spans="3:3" x14ac:dyDescent="0.25">
      <c r="C6" s="217" t="s">
        <v>187</v>
      </c>
    </row>
    <row r="7" spans="3:3" x14ac:dyDescent="0.25">
      <c r="C7" s="217" t="s">
        <v>188</v>
      </c>
    </row>
    <row r="8" spans="3:3" x14ac:dyDescent="0.25">
      <c r="C8" s="217" t="s">
        <v>189</v>
      </c>
    </row>
    <row r="9" spans="3:3" x14ac:dyDescent="0.25">
      <c r="C9" s="216" t="s">
        <v>190</v>
      </c>
    </row>
    <row r="10" spans="3:3" x14ac:dyDescent="0.25">
      <c r="C10" s="216" t="s">
        <v>191</v>
      </c>
    </row>
    <row r="11" spans="3:3" x14ac:dyDescent="0.25">
      <c r="C11" s="216" t="s">
        <v>192</v>
      </c>
    </row>
    <row r="12" spans="3:3" x14ac:dyDescent="0.25">
      <c r="C12" s="216" t="s">
        <v>193</v>
      </c>
    </row>
    <row r="13" spans="3:3" x14ac:dyDescent="0.25">
      <c r="C13" s="216" t="s">
        <v>194</v>
      </c>
    </row>
    <row r="14" spans="3:3" x14ac:dyDescent="0.25">
      <c r="C14" s="216" t="s">
        <v>195</v>
      </c>
    </row>
    <row r="15" spans="3:3" x14ac:dyDescent="0.25">
      <c r="C15" s="217" t="s">
        <v>196</v>
      </c>
    </row>
    <row r="16" spans="3:3" x14ac:dyDescent="0.25">
      <c r="C16" s="217" t="s">
        <v>197</v>
      </c>
    </row>
    <row r="17" spans="3:3" x14ac:dyDescent="0.25">
      <c r="C17" s="217" t="s">
        <v>198</v>
      </c>
    </row>
    <row r="18" spans="3:3" x14ac:dyDescent="0.25">
      <c r="C18" s="217" t="s">
        <v>199</v>
      </c>
    </row>
    <row r="19" spans="3:3" x14ac:dyDescent="0.25">
      <c r="C19" s="217" t="s">
        <v>200</v>
      </c>
    </row>
    <row r="20" spans="3:3" x14ac:dyDescent="0.25">
      <c r="C20" s="217" t="s">
        <v>201</v>
      </c>
    </row>
    <row r="21" spans="3:3" x14ac:dyDescent="0.25">
      <c r="C21" s="217" t="s">
        <v>202</v>
      </c>
    </row>
    <row r="22" spans="3:3" x14ac:dyDescent="0.25">
      <c r="C22" s="217" t="s">
        <v>203</v>
      </c>
    </row>
    <row r="23" spans="3:3" x14ac:dyDescent="0.25">
      <c r="C23" s="217" t="s">
        <v>204</v>
      </c>
    </row>
    <row r="24" spans="3:3" x14ac:dyDescent="0.25">
      <c r="C24" s="217" t="s">
        <v>205</v>
      </c>
    </row>
    <row r="25" spans="3:3" x14ac:dyDescent="0.25">
      <c r="C25" s="217" t="s">
        <v>206</v>
      </c>
    </row>
    <row r="26" spans="3:3" x14ac:dyDescent="0.25">
      <c r="C26" s="217" t="s">
        <v>207</v>
      </c>
    </row>
    <row r="27" spans="3:3" x14ac:dyDescent="0.25">
      <c r="C27" s="216" t="s">
        <v>208</v>
      </c>
    </row>
    <row r="28" spans="3:3" x14ac:dyDescent="0.25">
      <c r="C28" s="216" t="s">
        <v>209</v>
      </c>
    </row>
    <row r="29" spans="3:3" x14ac:dyDescent="0.25">
      <c r="C29" s="216" t="s">
        <v>210</v>
      </c>
    </row>
    <row r="30" spans="3:3" x14ac:dyDescent="0.25">
      <c r="C30" s="216" t="s">
        <v>211</v>
      </c>
    </row>
    <row r="31" spans="3:3" x14ac:dyDescent="0.25">
      <c r="C31" s="216" t="s">
        <v>212</v>
      </c>
    </row>
    <row r="32" spans="3:3" x14ac:dyDescent="0.25">
      <c r="C32" s="216" t="s">
        <v>213</v>
      </c>
    </row>
    <row r="33" spans="3:3" x14ac:dyDescent="0.25">
      <c r="C33" s="216" t="s">
        <v>214</v>
      </c>
    </row>
    <row r="34" spans="3:3" x14ac:dyDescent="0.25">
      <c r="C34" s="215" t="s">
        <v>215</v>
      </c>
    </row>
    <row r="35" spans="3:3" x14ac:dyDescent="0.25">
      <c r="C35" t="s">
        <v>216</v>
      </c>
    </row>
    <row r="36" spans="3:3" x14ac:dyDescent="0.25">
      <c r="C36" t="s">
        <v>217</v>
      </c>
    </row>
    <row r="37" spans="3:3" x14ac:dyDescent="0.25">
      <c r="C37" t="s">
        <v>218</v>
      </c>
    </row>
    <row r="38" spans="3:3" x14ac:dyDescent="0.25">
      <c r="C38" s="216" t="s">
        <v>219</v>
      </c>
    </row>
    <row r="39" spans="3:3" x14ac:dyDescent="0.25">
      <c r="C39" t="s">
        <v>220</v>
      </c>
    </row>
    <row r="40" spans="3:3" x14ac:dyDescent="0.25">
      <c r="C40" t="s">
        <v>221</v>
      </c>
    </row>
    <row r="41" spans="3:3" x14ac:dyDescent="0.25">
      <c r="C41" t="s">
        <v>222</v>
      </c>
    </row>
    <row r="42" spans="3:3" x14ac:dyDescent="0.25">
      <c r="C42" t="s">
        <v>223</v>
      </c>
    </row>
    <row r="43" spans="3:3" x14ac:dyDescent="0.25">
      <c r="C43" t="s">
        <v>224</v>
      </c>
    </row>
    <row r="44" spans="3:3" x14ac:dyDescent="0.25">
      <c r="C44" t="s">
        <v>225</v>
      </c>
    </row>
    <row r="45" spans="3:3" x14ac:dyDescent="0.25">
      <c r="C45" t="s">
        <v>226</v>
      </c>
    </row>
    <row r="46" spans="3:3" x14ac:dyDescent="0.25">
      <c r="C46" t="s">
        <v>227</v>
      </c>
    </row>
    <row r="47" spans="3:3" x14ac:dyDescent="0.25">
      <c r="C47" t="s">
        <v>228</v>
      </c>
    </row>
    <row r="48" spans="3:3" x14ac:dyDescent="0.25">
      <c r="C48" t="s">
        <v>229</v>
      </c>
    </row>
    <row r="49" spans="3:3" x14ac:dyDescent="0.25">
      <c r="C49" t="s">
        <v>230</v>
      </c>
    </row>
    <row r="50" spans="3:3" x14ac:dyDescent="0.25">
      <c r="C50" s="21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50b59d1c-721b-47d3-9451-b79b30f3c7bf" xsi:nil="true"/>
    <lcf76f155ced4ddcb4097134ff3c332f xmlns="0cd26ea9-6aaa-409c-ab6d-4ad08ad0145d">
      <Terms xmlns="http://schemas.microsoft.com/office/infopath/2007/PartnerControls"/>
    </lcf76f155ced4ddcb4097134ff3c332f>
    <SortOrder xmlns="0cd26ea9-6aaa-409c-ab6d-4ad08ad0145d" xsi:nil="true"/>
    <Hyperlink xmlns="0cd26ea9-6aaa-409c-ab6d-4ad08ad0145d">
      <Url xsi:nil="true"/>
      <Description xsi:nil="true"/>
    </Hyperlink>
    <dateandtime xmlns="0cd26ea9-6aaa-409c-ab6d-4ad08ad0145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C9B658FCD9924439C41A369948A4EE0" ma:contentTypeVersion="20" ma:contentTypeDescription="Create a new document." ma:contentTypeScope="" ma:versionID="e21849481f7e7b0170bcd71b09b0b6ac">
  <xsd:schema xmlns:xsd="http://www.w3.org/2001/XMLSchema" xmlns:xs="http://www.w3.org/2001/XMLSchema" xmlns:p="http://schemas.microsoft.com/office/2006/metadata/properties" xmlns:ns2="0cd26ea9-6aaa-409c-ab6d-4ad08ad0145d" xmlns:ns3="50b59d1c-721b-47d3-9451-b79b30f3c7bf" targetNamespace="http://schemas.microsoft.com/office/2006/metadata/properties" ma:root="true" ma:fieldsID="6c9e021ef7843063dffc616f761c1130" ns2:_="" ns3:_="">
    <xsd:import namespace="0cd26ea9-6aaa-409c-ab6d-4ad08ad0145d"/>
    <xsd:import namespace="50b59d1c-721b-47d3-9451-b79b30f3c7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Hyperlink"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LengthInSeconds" minOccurs="0"/>
                <xsd:element ref="ns2:SortOrder" minOccurs="0"/>
                <xsd:element ref="ns2:dateand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d26ea9-6aaa-409c-ab6d-4ad08ad01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Hyperlink" ma:index="12"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aa863f-a18b-4de0-9c78-b693d194da8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ortOrder" ma:index="22" nillable="true" ma:displayName="Sort Order" ma:decimals="0" ma:format="Dropdown" ma:internalName="SortOrder" ma:percentage="FALSE">
      <xsd:simpleType>
        <xsd:restriction base="dms:Number"/>
      </xsd:simpleType>
    </xsd:element>
    <xsd:element name="dateandtime" ma:index="23" nillable="true" ma:displayName="date and time" ma:format="DateOnly" ma:internalName="dateandtime">
      <xsd:simpleType>
        <xsd:restriction base="dms:DateTim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b59d1c-721b-47d3-9451-b79b30f3c7b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b10b894-4339-4970-9fe9-a3addb5e1d27}" ma:internalName="TaxCatchAll" ma:showField="CatchAllData" ma:web="50b59d1c-721b-47d3-9451-b79b30f3c7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0650DA-5F05-41C6-B2FE-8EF40C14AB15}">
  <ds:schemaRefs>
    <ds:schemaRef ds:uri="http://schemas.microsoft.com/sharepoint/v3/contenttype/forms"/>
  </ds:schemaRefs>
</ds:datastoreItem>
</file>

<file path=customXml/itemProps2.xml><?xml version="1.0" encoding="utf-8"?>
<ds:datastoreItem xmlns:ds="http://schemas.openxmlformats.org/officeDocument/2006/customXml" ds:itemID="{48F5B623-358C-431A-B82B-A0ED183ABFD9}">
  <ds:schemaRefs>
    <ds:schemaRef ds:uri="http://schemas.microsoft.com/office/2006/metadata/properties"/>
    <ds:schemaRef ds:uri="http://schemas.microsoft.com/office/infopath/2007/PartnerControls"/>
    <ds:schemaRef ds:uri="50b59d1c-721b-47d3-9451-b79b30f3c7bf"/>
    <ds:schemaRef ds:uri="0cd26ea9-6aaa-409c-ab6d-4ad08ad0145d"/>
    <ds:schemaRef ds:uri="89888b99-6042-4fbd-bb09-2f02a869d25f"/>
  </ds:schemaRefs>
</ds:datastoreItem>
</file>

<file path=customXml/itemProps3.xml><?xml version="1.0" encoding="utf-8"?>
<ds:datastoreItem xmlns:ds="http://schemas.openxmlformats.org/officeDocument/2006/customXml" ds:itemID="{A00EE34A-D91C-4340-9F05-2AE256529FE1}"/>
</file>

<file path=docMetadata/LabelInfo.xml><?xml version="1.0" encoding="utf-8"?>
<clbl:labelList xmlns:clbl="http://schemas.microsoft.com/office/2020/mipLabelMetadata">
  <clbl:label id="{af82e219-c734-43c1-b6a6-17b40be899ef}" enabled="1" method="Standard" siteId="{f84814b5-f44e-4690-9314-553e36b5f58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18</vt:i4>
      </vt:variant>
    </vt:vector>
  </HeadingPairs>
  <TitlesOfParts>
    <vt:vector size="28" baseType="lpstr">
      <vt:lpstr>Total Amount</vt:lpstr>
      <vt:lpstr> Materials-Supplies</vt:lpstr>
      <vt:lpstr>Equipment List</vt:lpstr>
      <vt:lpstr>Travel</vt:lpstr>
      <vt:lpstr>Other ODCs</vt:lpstr>
      <vt:lpstr>Milestones instructions(note 5)</vt:lpstr>
      <vt:lpstr>Milestone Schedule (see note 5)</vt:lpstr>
      <vt:lpstr>Expenditures by Month</vt:lpstr>
      <vt:lpstr>User Guide</vt:lpstr>
      <vt:lpstr>LCAT Picklist</vt:lpstr>
      <vt:lpstr>ff.dlrs.Base</vt:lpstr>
      <vt:lpstr>ff.dlrs.Op1</vt:lpstr>
      <vt:lpstr>sc.dlrs.Base</vt:lpstr>
      <vt:lpstr>sc.dlrs.Op1</vt:lpstr>
      <vt:lpstr>tcc.dlrs.Base</vt:lpstr>
      <vt:lpstr>tcc.dlrs.Op1</vt:lpstr>
      <vt:lpstr>tecpff.dlrs.Base</vt:lpstr>
      <vt:lpstr>tecpff.dlrs.Op1</vt:lpstr>
      <vt:lpstr>tgac.dlrs.Base</vt:lpstr>
      <vt:lpstr>tgac.dlrs.Op1</vt:lpstr>
      <vt:lpstr>tmhc.dlrs.Base</vt:lpstr>
      <vt:lpstr>tmhc.dlrs.Op1</vt:lpstr>
      <vt:lpstr>tmmc.dlrs.Base</vt:lpstr>
      <vt:lpstr>tmmc.dlrs.Op1</vt:lpstr>
      <vt:lpstr>todc.dlrs.Base</vt:lpstr>
      <vt:lpstr>todc.dlrs.Op1</vt:lpstr>
      <vt:lpstr>tsc.dlrs.Base</vt:lpstr>
      <vt:lpstr>tsc.dlrs.Op1</vt:lpstr>
    </vt:vector>
  </TitlesOfParts>
  <Manager/>
  <Company>DARPA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DARPA</dc:creator>
  <cp:keywords/>
  <dc:description/>
  <cp:lastModifiedBy>Gifford, Kelly (contr-dso)</cp:lastModifiedBy>
  <cp:revision/>
  <dcterms:created xsi:type="dcterms:W3CDTF">2006-01-30T20:56:29Z</dcterms:created>
  <dcterms:modified xsi:type="dcterms:W3CDTF">2025-12-10T20:48:52Z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0x0101006C9B658FCD9924439C41A369948A4EE0</vt:lpwstr>
  </property>
  <property fmtid="{D5CDD505-2E9C-101B-9397-08002B2CF9AE}" pid="3" name="MediaServiceImageTags">
    <vt:lpwstr/>
  </property>
</Properties>
</file>