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T:\AQ\E-File\FINANCIAL ASSISTANCE\FY23\Salinity NOFO FY23 - AA\"/>
    </mc:Choice>
  </mc:AlternateContent>
  <xr:revisionPtr revIDLastSave="0" documentId="8_{91221F12-DF23-4229-80A0-967807F6D450}" xr6:coauthVersionLast="47" xr6:coauthVersionMax="47" xr10:uidLastSave="{00000000-0000-0000-0000-000000000000}"/>
  <bookViews>
    <workbookView xWindow="28680" yWindow="-120" windowWidth="25440" windowHeight="15390" tabRatio="844" firstSheet="1" activeTab="1" xr2:uid="{00000000-000D-0000-FFFF-FFFF00000000}"/>
  </bookViews>
  <sheets>
    <sheet name="OH-Indirect Rate Certification" sheetId="14" r:id="rId1"/>
    <sheet name="SUMMARY OF COSTS" sheetId="2" r:id="rId2"/>
    <sheet name="Reclamation Funding - Labor" sheetId="3" r:id="rId3"/>
    <sheet name="Other Labor - Hourly" sheetId="15" r:id="rId4"/>
    <sheet name="Materials" sheetId="6" r:id="rId5"/>
    <sheet name="Non-Reclamation Materials" sheetId="7" r:id="rId6"/>
    <sheet name="Equipment" sheetId="8" r:id="rId7"/>
    <sheet name="Non-Reclamation Equipment" sheetId="16" r:id="rId8"/>
    <sheet name="Contracts" sheetId="12" r:id="rId9"/>
    <sheet name="Non-Reclamation Contracts" sheetId="17" r:id="rId10"/>
  </sheets>
  <definedNames>
    <definedName name="_xlnm.Print_Area" localSheetId="6">Equipment!$A$2:$T$40,Equipment!$42:$43</definedName>
    <definedName name="_xlnm.Print_Area" localSheetId="4">Materials!$C$41:$I$42</definedName>
    <definedName name="_xlnm.Print_Area" localSheetId="1">'SUMMARY OF COSTS'!$B$1:$O$35</definedName>
    <definedName name="_xlnm.Print_Titles" localSheetId="6">Equipment!$A:$C</definedName>
    <definedName name="_xlnm.Print_Titles" localSheetId="4">Materials!$A:$C</definedName>
    <definedName name="_xlnm.Print_Titles" localSheetId="2">'Reclamation Funding - Labor'!$B:$F,'Reclamation Funding - Labor'!$1:$1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9" i="2" l="1"/>
  <c r="D9" i="2"/>
  <c r="K5" i="15" s="1"/>
  <c r="N20" i="2"/>
  <c r="N21" i="2"/>
  <c r="N22" i="2"/>
  <c r="L22" i="2"/>
  <c r="L20" i="2"/>
  <c r="L18" i="2"/>
  <c r="J22" i="2"/>
  <c r="J20" i="2"/>
  <c r="J18" i="2"/>
  <c r="H22" i="2"/>
  <c r="H20" i="2"/>
  <c r="H18" i="2"/>
  <c r="F22" i="2"/>
  <c r="F20" i="2"/>
  <c r="F18" i="2"/>
  <c r="D22" i="2"/>
  <c r="D20" i="2"/>
  <c r="D18" i="2"/>
  <c r="J10" i="17"/>
  <c r="I10" i="17"/>
  <c r="H10" i="17"/>
  <c r="G10" i="17"/>
  <c r="F10" i="17"/>
  <c r="K9" i="17"/>
  <c r="K8" i="17"/>
  <c r="K7" i="17"/>
  <c r="K6" i="17"/>
  <c r="K5" i="17"/>
  <c r="K10" i="17" s="1"/>
  <c r="H36" i="16"/>
  <c r="K36" i="16" s="1"/>
  <c r="G36" i="16"/>
  <c r="K35" i="16"/>
  <c r="N35" i="16" s="1"/>
  <c r="J35" i="16"/>
  <c r="H35" i="16"/>
  <c r="G35" i="16"/>
  <c r="H34" i="16"/>
  <c r="K34" i="16" s="1"/>
  <c r="G34" i="16"/>
  <c r="H33" i="16"/>
  <c r="K33" i="16" s="1"/>
  <c r="G33" i="16"/>
  <c r="H32" i="16"/>
  <c r="K32" i="16" s="1"/>
  <c r="G32" i="16"/>
  <c r="H31" i="16"/>
  <c r="K31" i="16" s="1"/>
  <c r="G31" i="16"/>
  <c r="H30" i="16"/>
  <c r="K30" i="16" s="1"/>
  <c r="G30" i="16"/>
  <c r="K29" i="16"/>
  <c r="N29" i="16" s="1"/>
  <c r="J29" i="16"/>
  <c r="H29" i="16"/>
  <c r="G29" i="16"/>
  <c r="H28" i="16"/>
  <c r="K28" i="16" s="1"/>
  <c r="G28" i="16"/>
  <c r="H27" i="16"/>
  <c r="K27" i="16" s="1"/>
  <c r="G27" i="16"/>
  <c r="H26" i="16"/>
  <c r="K26" i="16" s="1"/>
  <c r="G26" i="16"/>
  <c r="H25" i="16"/>
  <c r="K25" i="16" s="1"/>
  <c r="G25" i="16"/>
  <c r="H24" i="16"/>
  <c r="K24" i="16" s="1"/>
  <c r="G24" i="16"/>
  <c r="K23" i="16"/>
  <c r="N23" i="16" s="1"/>
  <c r="J23" i="16"/>
  <c r="H23" i="16"/>
  <c r="G23" i="16"/>
  <c r="H22" i="16"/>
  <c r="K22" i="16" s="1"/>
  <c r="G22" i="16"/>
  <c r="H21" i="16"/>
  <c r="K21" i="16" s="1"/>
  <c r="G21" i="16"/>
  <c r="H20" i="16"/>
  <c r="K20" i="16" s="1"/>
  <c r="G20" i="16"/>
  <c r="H19" i="16"/>
  <c r="K19" i="16" s="1"/>
  <c r="G19" i="16"/>
  <c r="H18" i="16"/>
  <c r="K18" i="16" s="1"/>
  <c r="G18" i="16"/>
  <c r="K17" i="16"/>
  <c r="N17" i="16" s="1"/>
  <c r="J17" i="16"/>
  <c r="H17" i="16"/>
  <c r="G17" i="16"/>
  <c r="H16" i="16"/>
  <c r="K16" i="16" s="1"/>
  <c r="G16" i="16"/>
  <c r="H15" i="16"/>
  <c r="K15" i="16" s="1"/>
  <c r="G15" i="16"/>
  <c r="H14" i="16"/>
  <c r="K14" i="16" s="1"/>
  <c r="G14" i="16"/>
  <c r="H13" i="16"/>
  <c r="K13" i="16" s="1"/>
  <c r="G13" i="16"/>
  <c r="H12" i="16"/>
  <c r="K12" i="16" s="1"/>
  <c r="G12" i="16"/>
  <c r="K11" i="16"/>
  <c r="N11" i="16" s="1"/>
  <c r="J11" i="16"/>
  <c r="H11" i="16"/>
  <c r="G11" i="16"/>
  <c r="H10" i="16"/>
  <c r="K10" i="16" s="1"/>
  <c r="G10" i="16"/>
  <c r="H9" i="16"/>
  <c r="K9" i="16" s="1"/>
  <c r="G9" i="16"/>
  <c r="H8" i="16"/>
  <c r="K8" i="16" s="1"/>
  <c r="G8" i="16"/>
  <c r="H7" i="16"/>
  <c r="K7" i="16" s="1"/>
  <c r="G7" i="16"/>
  <c r="G37" i="16" s="1"/>
  <c r="H36" i="7"/>
  <c r="K36" i="7" s="1"/>
  <c r="G36" i="7"/>
  <c r="K35" i="7"/>
  <c r="N35" i="7" s="1"/>
  <c r="H35" i="7"/>
  <c r="J35" i="7" s="1"/>
  <c r="G35" i="7"/>
  <c r="H34" i="7"/>
  <c r="K34" i="7" s="1"/>
  <c r="G34" i="7"/>
  <c r="K33" i="7"/>
  <c r="N33" i="7" s="1"/>
  <c r="H33" i="7"/>
  <c r="J33" i="7" s="1"/>
  <c r="G33" i="7"/>
  <c r="H32" i="7"/>
  <c r="K32" i="7" s="1"/>
  <c r="G32" i="7"/>
  <c r="M31" i="7"/>
  <c r="K31" i="7"/>
  <c r="N31" i="7" s="1"/>
  <c r="J31" i="7"/>
  <c r="H31" i="7"/>
  <c r="G31" i="7"/>
  <c r="J30" i="7"/>
  <c r="H30" i="7"/>
  <c r="K30" i="7" s="1"/>
  <c r="G30" i="7"/>
  <c r="K29" i="7"/>
  <c r="N29" i="7" s="1"/>
  <c r="J29" i="7"/>
  <c r="H29" i="7"/>
  <c r="G29" i="7"/>
  <c r="H28" i="7"/>
  <c r="K28" i="7" s="1"/>
  <c r="G28" i="7"/>
  <c r="M27" i="7"/>
  <c r="K27" i="7"/>
  <c r="N27" i="7" s="1"/>
  <c r="J27" i="7"/>
  <c r="H27" i="7"/>
  <c r="G27" i="7"/>
  <c r="J26" i="7"/>
  <c r="H26" i="7"/>
  <c r="K26" i="7" s="1"/>
  <c r="G26" i="7"/>
  <c r="M25" i="7"/>
  <c r="K25" i="7"/>
  <c r="N25" i="7" s="1"/>
  <c r="J25" i="7"/>
  <c r="H25" i="7"/>
  <c r="G25" i="7"/>
  <c r="J24" i="7"/>
  <c r="H24" i="7"/>
  <c r="K24" i="7" s="1"/>
  <c r="G24" i="7"/>
  <c r="M23" i="7"/>
  <c r="K23" i="7"/>
  <c r="N23" i="7" s="1"/>
  <c r="J23" i="7"/>
  <c r="H23" i="7"/>
  <c r="G23" i="7"/>
  <c r="J22" i="7"/>
  <c r="H22" i="7"/>
  <c r="K22" i="7" s="1"/>
  <c r="G22" i="7"/>
  <c r="M21" i="7"/>
  <c r="K21" i="7"/>
  <c r="N21" i="7" s="1"/>
  <c r="J21" i="7"/>
  <c r="H21" i="7"/>
  <c r="G21" i="7"/>
  <c r="J20" i="7"/>
  <c r="H20" i="7"/>
  <c r="K20" i="7" s="1"/>
  <c r="G20" i="7"/>
  <c r="M19" i="7"/>
  <c r="K19" i="7"/>
  <c r="N19" i="7" s="1"/>
  <c r="J19" i="7"/>
  <c r="H19" i="7"/>
  <c r="G19" i="7"/>
  <c r="J18" i="7"/>
  <c r="H18" i="7"/>
  <c r="K18" i="7" s="1"/>
  <c r="G18" i="7"/>
  <c r="M17" i="7"/>
  <c r="K17" i="7"/>
  <c r="N17" i="7" s="1"/>
  <c r="J17" i="7"/>
  <c r="H17" i="7"/>
  <c r="G17" i="7"/>
  <c r="J16" i="7"/>
  <c r="H16" i="7"/>
  <c r="K16" i="7" s="1"/>
  <c r="G16" i="7"/>
  <c r="M15" i="7"/>
  <c r="K15" i="7"/>
  <c r="N15" i="7" s="1"/>
  <c r="J15" i="7"/>
  <c r="H15" i="7"/>
  <c r="G15" i="7"/>
  <c r="J14" i="7"/>
  <c r="H14" i="7"/>
  <c r="K14" i="7" s="1"/>
  <c r="G14" i="7"/>
  <c r="M13" i="7"/>
  <c r="K13" i="7"/>
  <c r="N13" i="7" s="1"/>
  <c r="J13" i="7"/>
  <c r="H13" i="7"/>
  <c r="G13" i="7"/>
  <c r="J12" i="7"/>
  <c r="H12" i="7"/>
  <c r="K12" i="7" s="1"/>
  <c r="G12" i="7"/>
  <c r="M11" i="7"/>
  <c r="K11" i="7"/>
  <c r="N11" i="7" s="1"/>
  <c r="J11" i="7"/>
  <c r="H11" i="7"/>
  <c r="G11" i="7"/>
  <c r="J10" i="7"/>
  <c r="H10" i="7"/>
  <c r="K10" i="7" s="1"/>
  <c r="G10" i="7"/>
  <c r="M9" i="7"/>
  <c r="K9" i="7"/>
  <c r="N9" i="7" s="1"/>
  <c r="J9" i="7"/>
  <c r="H9" i="7"/>
  <c r="G9" i="7"/>
  <c r="J8" i="7"/>
  <c r="H8" i="7"/>
  <c r="K8" i="7" s="1"/>
  <c r="G8" i="7"/>
  <c r="M7" i="7"/>
  <c r="K7" i="7"/>
  <c r="N7" i="7" s="1"/>
  <c r="J7" i="7"/>
  <c r="H7" i="7"/>
  <c r="G7" i="7"/>
  <c r="G37" i="7" s="1"/>
  <c r="F9" i="2"/>
  <c r="AF39" i="15"/>
  <c r="Z39" i="15"/>
  <c r="T39" i="15"/>
  <c r="N39" i="15"/>
  <c r="H39" i="15"/>
  <c r="P38" i="15"/>
  <c r="R38" i="15" s="1"/>
  <c r="O38" i="15"/>
  <c r="U38" i="15" s="1"/>
  <c r="AA38" i="15" s="1"/>
  <c r="AG38" i="15" s="1"/>
  <c r="J38" i="15"/>
  <c r="L38" i="15" s="1"/>
  <c r="I38" i="15"/>
  <c r="J37" i="15"/>
  <c r="L37" i="15" s="1"/>
  <c r="I37" i="15"/>
  <c r="O37" i="15" s="1"/>
  <c r="U37" i="15" s="1"/>
  <c r="AB37" i="15" s="1"/>
  <c r="AD37" i="15" s="1"/>
  <c r="J36" i="15"/>
  <c r="L36" i="15" s="1"/>
  <c r="I36" i="15"/>
  <c r="P36" i="15" s="1"/>
  <c r="R36" i="15" s="1"/>
  <c r="V35" i="15"/>
  <c r="X35" i="15" s="1"/>
  <c r="J35" i="15"/>
  <c r="L35" i="15" s="1"/>
  <c r="I35" i="15"/>
  <c r="O35" i="15" s="1"/>
  <c r="U35" i="15" s="1"/>
  <c r="AB35" i="15" s="1"/>
  <c r="AD35" i="15" s="1"/>
  <c r="J34" i="15"/>
  <c r="L34" i="15" s="1"/>
  <c r="I34" i="15"/>
  <c r="P34" i="15" s="1"/>
  <c r="R34" i="15" s="1"/>
  <c r="J33" i="15"/>
  <c r="L33" i="15" s="1"/>
  <c r="I33" i="15"/>
  <c r="O33" i="15" s="1"/>
  <c r="U33" i="15" s="1"/>
  <c r="AB33" i="15" s="1"/>
  <c r="AD33" i="15" s="1"/>
  <c r="P32" i="15"/>
  <c r="R32" i="15" s="1"/>
  <c r="J32" i="15"/>
  <c r="L32" i="15" s="1"/>
  <c r="I32" i="15"/>
  <c r="O32" i="15" s="1"/>
  <c r="U32" i="15" s="1"/>
  <c r="AA32" i="15" s="1"/>
  <c r="AG32" i="15" s="1"/>
  <c r="L31" i="15"/>
  <c r="J31" i="15"/>
  <c r="I31" i="15"/>
  <c r="O31" i="15" s="1"/>
  <c r="U31" i="15" s="1"/>
  <c r="AB31" i="15" s="1"/>
  <c r="AD31" i="15" s="1"/>
  <c r="AB30" i="15"/>
  <c r="AD30" i="15" s="1"/>
  <c r="O30" i="15"/>
  <c r="U30" i="15" s="1"/>
  <c r="AA30" i="15" s="1"/>
  <c r="AG30" i="15" s="1"/>
  <c r="J30" i="15"/>
  <c r="L30" i="15" s="1"/>
  <c r="I30" i="15"/>
  <c r="P30" i="15" s="1"/>
  <c r="R30" i="15" s="1"/>
  <c r="AB29" i="15"/>
  <c r="AD29" i="15" s="1"/>
  <c r="X29" i="15"/>
  <c r="V29" i="15"/>
  <c r="R29" i="15"/>
  <c r="P29" i="15"/>
  <c r="J29" i="15"/>
  <c r="L29" i="15" s="1"/>
  <c r="I29" i="15"/>
  <c r="O29" i="15" s="1"/>
  <c r="U29" i="15" s="1"/>
  <c r="AA29" i="15" s="1"/>
  <c r="AG29" i="15" s="1"/>
  <c r="O28" i="15"/>
  <c r="U28" i="15" s="1"/>
  <c r="AA28" i="15" s="1"/>
  <c r="AG28" i="15" s="1"/>
  <c r="J28" i="15"/>
  <c r="L28" i="15" s="1"/>
  <c r="I28" i="15"/>
  <c r="P28" i="15" s="1"/>
  <c r="R28" i="15" s="1"/>
  <c r="AB27" i="15"/>
  <c r="AD27" i="15" s="1"/>
  <c r="V27" i="15"/>
  <c r="X27" i="15" s="1"/>
  <c r="J27" i="15"/>
  <c r="L27" i="15" s="1"/>
  <c r="I27" i="15"/>
  <c r="O27" i="15" s="1"/>
  <c r="U27" i="15" s="1"/>
  <c r="AA27" i="15" s="1"/>
  <c r="AH26" i="15"/>
  <c r="P26" i="15"/>
  <c r="R26" i="15" s="1"/>
  <c r="O26" i="15"/>
  <c r="U26" i="15" s="1"/>
  <c r="AA26" i="15" s="1"/>
  <c r="AG26" i="15" s="1"/>
  <c r="L26" i="15"/>
  <c r="J26" i="15"/>
  <c r="I26" i="15"/>
  <c r="P25" i="15"/>
  <c r="R25" i="15" s="1"/>
  <c r="J25" i="15"/>
  <c r="L25" i="15" s="1"/>
  <c r="I25" i="15"/>
  <c r="O25" i="15" s="1"/>
  <c r="U25" i="15" s="1"/>
  <c r="AB25" i="15" s="1"/>
  <c r="AD25" i="15" s="1"/>
  <c r="P24" i="15"/>
  <c r="R24" i="15" s="1"/>
  <c r="O24" i="15"/>
  <c r="U24" i="15" s="1"/>
  <c r="AA24" i="15" s="1"/>
  <c r="AG24" i="15" s="1"/>
  <c r="J24" i="15"/>
  <c r="L24" i="15" s="1"/>
  <c r="I24" i="15"/>
  <c r="P23" i="15"/>
  <c r="R23" i="15" s="1"/>
  <c r="J23" i="15"/>
  <c r="L23" i="15" s="1"/>
  <c r="I23" i="15"/>
  <c r="O23" i="15" s="1"/>
  <c r="U23" i="15" s="1"/>
  <c r="AB23" i="15" s="1"/>
  <c r="AD23" i="15" s="1"/>
  <c r="O22" i="15"/>
  <c r="U22" i="15" s="1"/>
  <c r="AA22" i="15" s="1"/>
  <c r="AG22" i="15" s="1"/>
  <c r="J22" i="15"/>
  <c r="L22" i="15" s="1"/>
  <c r="I22" i="15"/>
  <c r="P22" i="15" s="1"/>
  <c r="R22" i="15" s="1"/>
  <c r="P21" i="15"/>
  <c r="R21" i="15" s="1"/>
  <c r="L21" i="15"/>
  <c r="J21" i="15"/>
  <c r="I21" i="15"/>
  <c r="O21" i="15" s="1"/>
  <c r="U21" i="15" s="1"/>
  <c r="AB21" i="15" s="1"/>
  <c r="AD21" i="15" s="1"/>
  <c r="O20" i="15"/>
  <c r="U20" i="15" s="1"/>
  <c r="AA20" i="15" s="1"/>
  <c r="AG20" i="15" s="1"/>
  <c r="J20" i="15"/>
  <c r="L20" i="15" s="1"/>
  <c r="I20" i="15"/>
  <c r="P20" i="15" s="1"/>
  <c r="R20" i="15" s="1"/>
  <c r="AA19" i="15"/>
  <c r="AG19" i="15" s="1"/>
  <c r="R19" i="15"/>
  <c r="P19" i="15"/>
  <c r="L19" i="15"/>
  <c r="J19" i="15"/>
  <c r="I19" i="15"/>
  <c r="O19" i="15" s="1"/>
  <c r="U19" i="15" s="1"/>
  <c r="AB19" i="15" s="1"/>
  <c r="AD19" i="15" s="1"/>
  <c r="V18" i="15"/>
  <c r="X18" i="15" s="1"/>
  <c r="P18" i="15"/>
  <c r="R18" i="15" s="1"/>
  <c r="O18" i="15"/>
  <c r="U18" i="15" s="1"/>
  <c r="AA18" i="15" s="1"/>
  <c r="AG18" i="15" s="1"/>
  <c r="J18" i="15"/>
  <c r="L18" i="15" s="1"/>
  <c r="I18" i="15"/>
  <c r="AB17" i="15"/>
  <c r="AD17" i="15" s="1"/>
  <c r="AA17" i="15"/>
  <c r="AG17" i="15" s="1"/>
  <c r="X17" i="15"/>
  <c r="V17" i="15"/>
  <c r="J17" i="15"/>
  <c r="L17" i="15" s="1"/>
  <c r="I17" i="15"/>
  <c r="O17" i="15" s="1"/>
  <c r="U17" i="15" s="1"/>
  <c r="J16" i="15"/>
  <c r="L16" i="15" s="1"/>
  <c r="I16" i="15"/>
  <c r="P16" i="15" s="1"/>
  <c r="R16" i="15" s="1"/>
  <c r="AA15" i="15"/>
  <c r="AG15" i="15" s="1"/>
  <c r="V15" i="15"/>
  <c r="X15" i="15" s="1"/>
  <c r="J15" i="15"/>
  <c r="L15" i="15" s="1"/>
  <c r="I15" i="15"/>
  <c r="O15" i="15" s="1"/>
  <c r="U15" i="15" s="1"/>
  <c r="AB15" i="15" s="1"/>
  <c r="AD15" i="15" s="1"/>
  <c r="L14" i="15"/>
  <c r="J14" i="15"/>
  <c r="I14" i="15"/>
  <c r="P14" i="15" s="1"/>
  <c r="R14" i="15" s="1"/>
  <c r="P13" i="15"/>
  <c r="R13" i="15" s="1"/>
  <c r="J13" i="15"/>
  <c r="L13" i="15" s="1"/>
  <c r="I13" i="15"/>
  <c r="O13" i="15" s="1"/>
  <c r="U13" i="15" s="1"/>
  <c r="AB13" i="15" s="1"/>
  <c r="AD13" i="15" s="1"/>
  <c r="J12" i="15"/>
  <c r="L12" i="15" s="1"/>
  <c r="I12" i="15"/>
  <c r="P12" i="15" s="1"/>
  <c r="R12" i="15" s="1"/>
  <c r="J11" i="15"/>
  <c r="L11" i="15" s="1"/>
  <c r="I11" i="15"/>
  <c r="O11" i="15" s="1"/>
  <c r="U11" i="15" s="1"/>
  <c r="AB11" i="15" s="1"/>
  <c r="AD11" i="15" s="1"/>
  <c r="J10" i="15"/>
  <c r="L10" i="15" s="1"/>
  <c r="I10" i="15"/>
  <c r="P10" i="15" s="1"/>
  <c r="R10" i="15" s="1"/>
  <c r="J9" i="15"/>
  <c r="L9" i="15" s="1"/>
  <c r="I9" i="15"/>
  <c r="O9" i="15" s="1"/>
  <c r="U9" i="15" s="1"/>
  <c r="AB9" i="15" s="1"/>
  <c r="AD9" i="15" s="1"/>
  <c r="J8" i="15"/>
  <c r="L8" i="15" s="1"/>
  <c r="I8" i="15"/>
  <c r="O8" i="15" s="1"/>
  <c r="U8" i="15" s="1"/>
  <c r="AA8" i="15" s="1"/>
  <c r="AG8" i="15" s="1"/>
  <c r="AF5" i="15"/>
  <c r="Z5" i="15"/>
  <c r="T5" i="15"/>
  <c r="N5" i="15"/>
  <c r="H5" i="15"/>
  <c r="AF4" i="15"/>
  <c r="Z4" i="15"/>
  <c r="T4" i="15"/>
  <c r="N4" i="15"/>
  <c r="H4" i="15"/>
  <c r="I8" i="3"/>
  <c r="O8" i="3" s="1"/>
  <c r="P8" i="3" s="1"/>
  <c r="R8" i="3" s="1"/>
  <c r="J8" i="3"/>
  <c r="L8" i="3" s="1"/>
  <c r="I9" i="3"/>
  <c r="O9" i="3" s="1"/>
  <c r="J9" i="3"/>
  <c r="L9" i="3" s="1"/>
  <c r="I10" i="3"/>
  <c r="O10" i="3" s="1"/>
  <c r="J10" i="3"/>
  <c r="L10" i="3" s="1"/>
  <c r="N22" i="16" l="1"/>
  <c r="M22" i="16"/>
  <c r="N33" i="16"/>
  <c r="M33" i="16"/>
  <c r="N13" i="16"/>
  <c r="M13" i="16"/>
  <c r="Q11" i="16"/>
  <c r="S11" i="16" s="1"/>
  <c r="T11" i="16" s="1"/>
  <c r="P11" i="16"/>
  <c r="N12" i="16"/>
  <c r="M12" i="16"/>
  <c r="N8" i="16"/>
  <c r="M8" i="16"/>
  <c r="N34" i="16"/>
  <c r="M34" i="16"/>
  <c r="N9" i="16"/>
  <c r="M9" i="16"/>
  <c r="N24" i="16"/>
  <c r="M24" i="16"/>
  <c r="Q29" i="16"/>
  <c r="S29" i="16" s="1"/>
  <c r="P29" i="16"/>
  <c r="N32" i="16"/>
  <c r="M32" i="16"/>
  <c r="N28" i="16"/>
  <c r="M28" i="16"/>
  <c r="Q23" i="16"/>
  <c r="S23" i="16" s="1"/>
  <c r="P23" i="16"/>
  <c r="N10" i="16"/>
  <c r="M10" i="16"/>
  <c r="N20" i="16"/>
  <c r="M20" i="16"/>
  <c r="N25" i="16"/>
  <c r="M25" i="16"/>
  <c r="N30" i="16"/>
  <c r="M30" i="16"/>
  <c r="Q35" i="16"/>
  <c r="S35" i="16" s="1"/>
  <c r="T35" i="16" s="1"/>
  <c r="P35" i="16"/>
  <c r="N27" i="16"/>
  <c r="M27" i="16"/>
  <c r="N7" i="16"/>
  <c r="M7" i="16"/>
  <c r="N14" i="16"/>
  <c r="M14" i="16"/>
  <c r="Q17" i="16"/>
  <c r="S17" i="16" s="1"/>
  <c r="P17" i="16"/>
  <c r="N18" i="16"/>
  <c r="M18" i="16"/>
  <c r="N19" i="16"/>
  <c r="M19" i="16"/>
  <c r="N15" i="16"/>
  <c r="M15" i="16"/>
  <c r="N16" i="16"/>
  <c r="M16" i="16"/>
  <c r="N21" i="16"/>
  <c r="M21" i="16"/>
  <c r="N26" i="16"/>
  <c r="M26" i="16"/>
  <c r="N31" i="16"/>
  <c r="M31" i="16"/>
  <c r="N36" i="16"/>
  <c r="M36" i="16"/>
  <c r="J10" i="16"/>
  <c r="M11" i="16"/>
  <c r="J16" i="16"/>
  <c r="M17" i="16"/>
  <c r="J22" i="16"/>
  <c r="M23" i="16"/>
  <c r="J28" i="16"/>
  <c r="M29" i="16"/>
  <c r="J34" i="16"/>
  <c r="M35" i="16"/>
  <c r="J9" i="16"/>
  <c r="J15" i="16"/>
  <c r="J21" i="16"/>
  <c r="J27" i="16"/>
  <c r="J33" i="16"/>
  <c r="J8" i="16"/>
  <c r="J14" i="16"/>
  <c r="J20" i="16"/>
  <c r="J26" i="16"/>
  <c r="J32" i="16"/>
  <c r="J7" i="16"/>
  <c r="J13" i="16"/>
  <c r="J19" i="16"/>
  <c r="J25" i="16"/>
  <c r="J31" i="16"/>
  <c r="J12" i="16"/>
  <c r="J18" i="16"/>
  <c r="J24" i="16"/>
  <c r="J30" i="16"/>
  <c r="J36" i="16"/>
  <c r="AG27" i="15"/>
  <c r="AH27" i="15"/>
  <c r="AK27" i="15" s="1"/>
  <c r="AM27" i="15" s="1"/>
  <c r="P9" i="15"/>
  <c r="R9" i="15" s="1"/>
  <c r="O14" i="15"/>
  <c r="U14" i="15" s="1"/>
  <c r="V24" i="15"/>
  <c r="X24" i="15" s="1"/>
  <c r="O16" i="15"/>
  <c r="P33" i="15"/>
  <c r="R33" i="15" s="1"/>
  <c r="O36" i="15"/>
  <c r="U36" i="15" s="1"/>
  <c r="AA36" i="15" s="1"/>
  <c r="AG36" i="15" s="1"/>
  <c r="O10" i="15"/>
  <c r="U10" i="15" s="1"/>
  <c r="AA10" i="15" s="1"/>
  <c r="AG10" i="15" s="1"/>
  <c r="V19" i="15"/>
  <c r="X19" i="15" s="1"/>
  <c r="AB24" i="15"/>
  <c r="AD24" i="15" s="1"/>
  <c r="AB26" i="15"/>
  <c r="AD26" i="15" s="1"/>
  <c r="P31" i="15"/>
  <c r="R31" i="15" s="1"/>
  <c r="V33" i="15"/>
  <c r="X33" i="15" s="1"/>
  <c r="P15" i="15"/>
  <c r="R15" i="15" s="1"/>
  <c r="AH19" i="15"/>
  <c r="AH24" i="15"/>
  <c r="V31" i="15"/>
  <c r="X31" i="15" s="1"/>
  <c r="P11" i="15"/>
  <c r="R11" i="15" s="1"/>
  <c r="V28" i="15"/>
  <c r="X28" i="15" s="1"/>
  <c r="AA31" i="15"/>
  <c r="O34" i="15"/>
  <c r="U34" i="15" s="1"/>
  <c r="AA34" i="15" s="1"/>
  <c r="AG34" i="15" s="1"/>
  <c r="P37" i="15"/>
  <c r="R37" i="15" s="1"/>
  <c r="P27" i="15"/>
  <c r="R27" i="15" s="1"/>
  <c r="AB28" i="15"/>
  <c r="AD28" i="15" s="1"/>
  <c r="AH28" i="15"/>
  <c r="AJ28" i="15" s="1"/>
  <c r="AL28" i="15" s="1"/>
  <c r="V37" i="15"/>
  <c r="X37" i="15" s="1"/>
  <c r="O12" i="15"/>
  <c r="P17" i="15"/>
  <c r="R17" i="15" s="1"/>
  <c r="AB18" i="15"/>
  <c r="AD18" i="15" s="1"/>
  <c r="AH15" i="15"/>
  <c r="AJ15" i="15" s="1"/>
  <c r="AL15" i="15" s="1"/>
  <c r="V30" i="15"/>
  <c r="X30" i="15" s="1"/>
  <c r="P35" i="15"/>
  <c r="R35" i="15" s="1"/>
  <c r="V10" i="3"/>
  <c r="X10" i="3" s="1"/>
  <c r="U10" i="3"/>
  <c r="AA10" i="3" s="1"/>
  <c r="AH10" i="3" s="1"/>
  <c r="P10" i="3"/>
  <c r="R10" i="3" s="1"/>
  <c r="N34" i="7"/>
  <c r="M34" i="7"/>
  <c r="N24" i="7"/>
  <c r="M24" i="7"/>
  <c r="Q15" i="7"/>
  <c r="S15" i="7" s="1"/>
  <c r="P15" i="7"/>
  <c r="Q21" i="7"/>
  <c r="S21" i="7" s="1"/>
  <c r="P21" i="7"/>
  <c r="Q27" i="7"/>
  <c r="S27" i="7" s="1"/>
  <c r="P27" i="7"/>
  <c r="Q35" i="7"/>
  <c r="S35" i="7" s="1"/>
  <c r="P35" i="7"/>
  <c r="Q31" i="7"/>
  <c r="S31" i="7" s="1"/>
  <c r="P31" i="7"/>
  <c r="M10" i="7"/>
  <c r="N10" i="7"/>
  <c r="M16" i="7"/>
  <c r="M37" i="7" s="1"/>
  <c r="N16" i="7"/>
  <c r="M22" i="7"/>
  <c r="N22" i="7"/>
  <c r="N28" i="7"/>
  <c r="M28" i="7"/>
  <c r="N36" i="7"/>
  <c r="M36" i="7"/>
  <c r="Q7" i="7"/>
  <c r="S7" i="7" s="1"/>
  <c r="P7" i="7"/>
  <c r="Q13" i="7"/>
  <c r="S13" i="7" s="1"/>
  <c r="P13" i="7"/>
  <c r="Q19" i="7"/>
  <c r="S19" i="7" s="1"/>
  <c r="T19" i="7" s="1"/>
  <c r="P19" i="7"/>
  <c r="Q25" i="7"/>
  <c r="S25" i="7" s="1"/>
  <c r="P25" i="7"/>
  <c r="N12" i="7"/>
  <c r="M12" i="7"/>
  <c r="N18" i="7"/>
  <c r="M18" i="7"/>
  <c r="Q9" i="7"/>
  <c r="S9" i="7" s="1"/>
  <c r="P9" i="7"/>
  <c r="N32" i="7"/>
  <c r="M32" i="7"/>
  <c r="N8" i="7"/>
  <c r="M8" i="7"/>
  <c r="N14" i="7"/>
  <c r="M14" i="7"/>
  <c r="N20" i="7"/>
  <c r="M20" i="7"/>
  <c r="N26" i="7"/>
  <c r="M26" i="7"/>
  <c r="Q29" i="7"/>
  <c r="S29" i="7" s="1"/>
  <c r="P29" i="7"/>
  <c r="P11" i="7"/>
  <c r="Q11" i="7"/>
  <c r="S11" i="7" s="1"/>
  <c r="P17" i="7"/>
  <c r="Q17" i="7"/>
  <c r="S17" i="7" s="1"/>
  <c r="T17" i="7" s="1"/>
  <c r="P23" i="7"/>
  <c r="Q23" i="7"/>
  <c r="S23" i="7" s="1"/>
  <c r="T23" i="7" s="1"/>
  <c r="Q33" i="7"/>
  <c r="S33" i="7" s="1"/>
  <c r="T33" i="7" s="1"/>
  <c r="P33" i="7"/>
  <c r="N30" i="7"/>
  <c r="M30" i="7"/>
  <c r="J28" i="7"/>
  <c r="J37" i="7" s="1"/>
  <c r="M29" i="7"/>
  <c r="J34" i="7"/>
  <c r="M35" i="7"/>
  <c r="J32" i="7"/>
  <c r="M33" i="7"/>
  <c r="J36" i="7"/>
  <c r="L39" i="15"/>
  <c r="AA9" i="15"/>
  <c r="AA21" i="15"/>
  <c r="V23" i="15"/>
  <c r="X23" i="15" s="1"/>
  <c r="AH8" i="15"/>
  <c r="AJ19" i="15"/>
  <c r="AH20" i="15"/>
  <c r="AB22" i="15"/>
  <c r="AD22" i="15" s="1"/>
  <c r="AH32" i="15"/>
  <c r="AH36" i="15"/>
  <c r="AH38" i="15"/>
  <c r="AA11" i="15"/>
  <c r="AA23" i="15"/>
  <c r="AH10" i="15"/>
  <c r="AH22" i="15"/>
  <c r="V26" i="15"/>
  <c r="X26" i="15" s="1"/>
  <c r="V13" i="15"/>
  <c r="X13" i="15" s="1"/>
  <c r="V25" i="15"/>
  <c r="X25" i="15" s="1"/>
  <c r="AA13" i="15"/>
  <c r="AA25" i="15"/>
  <c r="P8" i="15"/>
  <c r="J39" i="15"/>
  <c r="D12" i="2" s="1"/>
  <c r="AJ26" i="15"/>
  <c r="V20" i="15"/>
  <c r="X20" i="15" s="1"/>
  <c r="AJ27" i="15"/>
  <c r="AL27" i="15" s="1"/>
  <c r="V32" i="15"/>
  <c r="X32" i="15" s="1"/>
  <c r="V34" i="15"/>
  <c r="X34" i="15" s="1"/>
  <c r="V36" i="15"/>
  <c r="X36" i="15" s="1"/>
  <c r="V38" i="15"/>
  <c r="X38" i="15" s="1"/>
  <c r="V9" i="15"/>
  <c r="X9" i="15" s="1"/>
  <c r="AH17" i="15"/>
  <c r="V21" i="15"/>
  <c r="X21" i="15" s="1"/>
  <c r="AH29" i="15"/>
  <c r="AB8" i="15"/>
  <c r="AH18" i="15"/>
  <c r="AB20" i="15"/>
  <c r="AD20" i="15" s="1"/>
  <c r="V22" i="15"/>
  <c r="X22" i="15" s="1"/>
  <c r="AH30" i="15"/>
  <c r="AB32" i="15"/>
  <c r="AD32" i="15" s="1"/>
  <c r="AA33" i="15"/>
  <c r="AA35" i="15"/>
  <c r="AA37" i="15"/>
  <c r="AB38" i="15"/>
  <c r="AD38" i="15" s="1"/>
  <c r="V8" i="15"/>
  <c r="V11" i="15"/>
  <c r="X11" i="15" s="1"/>
  <c r="U9" i="3"/>
  <c r="V9" i="3"/>
  <c r="X9" i="3" s="1"/>
  <c r="P9" i="3"/>
  <c r="R9" i="3" s="1"/>
  <c r="V8" i="3"/>
  <c r="X8" i="3" s="1"/>
  <c r="U8" i="3"/>
  <c r="Q8" i="16" l="1"/>
  <c r="S8" i="16" s="1"/>
  <c r="P8" i="16"/>
  <c r="J37" i="16"/>
  <c r="Q28" i="16"/>
  <c r="S28" i="16" s="1"/>
  <c r="P28" i="16"/>
  <c r="Q32" i="16"/>
  <c r="S32" i="16" s="1"/>
  <c r="T32" i="16" s="1"/>
  <c r="P32" i="16"/>
  <c r="Q26" i="16"/>
  <c r="S26" i="16" s="1"/>
  <c r="P26" i="16"/>
  <c r="Q20" i="16"/>
  <c r="S20" i="16" s="1"/>
  <c r="P20" i="16"/>
  <c r="Q24" i="16"/>
  <c r="S24" i="16" s="1"/>
  <c r="T24" i="16" s="1"/>
  <c r="P24" i="16"/>
  <c r="Q13" i="16"/>
  <c r="S13" i="16" s="1"/>
  <c r="T13" i="16" s="1"/>
  <c r="P13" i="16"/>
  <c r="Q12" i="16"/>
  <c r="S12" i="16" s="1"/>
  <c r="P12" i="16"/>
  <c r="Q19" i="16"/>
  <c r="S19" i="16" s="1"/>
  <c r="P19" i="16"/>
  <c r="Q18" i="16"/>
  <c r="S18" i="16" s="1"/>
  <c r="T18" i="16" s="1"/>
  <c r="P18" i="16"/>
  <c r="Q25" i="16"/>
  <c r="S25" i="16" s="1"/>
  <c r="T25" i="16" s="1"/>
  <c r="P25" i="16"/>
  <c r="Q21" i="16"/>
  <c r="S21" i="16" s="1"/>
  <c r="T21" i="16" s="1"/>
  <c r="P21" i="16"/>
  <c r="M37" i="16"/>
  <c r="Q16" i="16"/>
  <c r="S16" i="16" s="1"/>
  <c r="P16" i="16"/>
  <c r="Q7" i="16"/>
  <c r="S7" i="16" s="1"/>
  <c r="P7" i="16"/>
  <c r="Q10" i="16"/>
  <c r="S10" i="16" s="1"/>
  <c r="P10" i="16"/>
  <c r="Q9" i="16"/>
  <c r="S9" i="16" s="1"/>
  <c r="P9" i="16"/>
  <c r="Q33" i="16"/>
  <c r="S33" i="16" s="1"/>
  <c r="T33" i="16" s="1"/>
  <c r="P33" i="16"/>
  <c r="Q36" i="16"/>
  <c r="S36" i="16" s="1"/>
  <c r="P36" i="16"/>
  <c r="Q31" i="16"/>
  <c r="S31" i="16" s="1"/>
  <c r="P31" i="16"/>
  <c r="T29" i="16"/>
  <c r="Q14" i="16"/>
  <c r="S14" i="16" s="1"/>
  <c r="P14" i="16"/>
  <c r="Q30" i="16"/>
  <c r="S30" i="16" s="1"/>
  <c r="P30" i="16"/>
  <c r="T17" i="16"/>
  <c r="Q15" i="16"/>
  <c r="S15" i="16" s="1"/>
  <c r="P15" i="16"/>
  <c r="Q27" i="16"/>
  <c r="S27" i="16" s="1"/>
  <c r="P27" i="16"/>
  <c r="T23" i="16"/>
  <c r="Q34" i="16"/>
  <c r="S34" i="16" s="1"/>
  <c r="P34" i="16"/>
  <c r="Q22" i="16"/>
  <c r="S22" i="16" s="1"/>
  <c r="P22" i="16"/>
  <c r="V10" i="15"/>
  <c r="X10" i="15" s="1"/>
  <c r="AH34" i="15"/>
  <c r="AJ34" i="15" s="1"/>
  <c r="AL34" i="15" s="1"/>
  <c r="AG31" i="15"/>
  <c r="AH31" i="15"/>
  <c r="AL19" i="15"/>
  <c r="AB36" i="15"/>
  <c r="AD36" i="15" s="1"/>
  <c r="AK15" i="15"/>
  <c r="AM15" i="15" s="1"/>
  <c r="V14" i="15"/>
  <c r="X14" i="15" s="1"/>
  <c r="AB10" i="15"/>
  <c r="AD10" i="15" s="1"/>
  <c r="U16" i="15"/>
  <c r="V16" i="15"/>
  <c r="X16" i="15" s="1"/>
  <c r="AJ24" i="15"/>
  <c r="AL24" i="15" s="1"/>
  <c r="AK24" i="15"/>
  <c r="AB34" i="15"/>
  <c r="AD34" i="15" s="1"/>
  <c r="U12" i="15"/>
  <c r="V12" i="15"/>
  <c r="X12" i="15" s="1"/>
  <c r="AA14" i="15"/>
  <c r="AB14" i="15"/>
  <c r="AD14" i="15" s="1"/>
  <c r="AK28" i="15"/>
  <c r="AM28" i="15" s="1"/>
  <c r="AK19" i="15"/>
  <c r="AB10" i="3"/>
  <c r="AD10" i="3" s="1"/>
  <c r="AG10" i="3"/>
  <c r="T11" i="7"/>
  <c r="Q32" i="7"/>
  <c r="S32" i="7" s="1"/>
  <c r="P32" i="7"/>
  <c r="Q10" i="7"/>
  <c r="S10" i="7" s="1"/>
  <c r="P10" i="7"/>
  <c r="P37" i="7" s="1"/>
  <c r="T29" i="7"/>
  <c r="P24" i="7"/>
  <c r="Q24" i="7"/>
  <c r="S24" i="7" s="1"/>
  <c r="T24" i="7" s="1"/>
  <c r="T9" i="7"/>
  <c r="T7" i="7"/>
  <c r="Q30" i="7"/>
  <c r="S30" i="7" s="1"/>
  <c r="P30" i="7"/>
  <c r="Q26" i="7"/>
  <c r="S26" i="7" s="1"/>
  <c r="T26" i="7" s="1"/>
  <c r="P26" i="7"/>
  <c r="T31" i="7"/>
  <c r="Q34" i="7"/>
  <c r="S34" i="7" s="1"/>
  <c r="T34" i="7" s="1"/>
  <c r="P34" i="7"/>
  <c r="P18" i="7"/>
  <c r="Q18" i="7"/>
  <c r="S18" i="7" s="1"/>
  <c r="T18" i="7" s="1"/>
  <c r="Q36" i="7"/>
  <c r="S36" i="7" s="1"/>
  <c r="T36" i="7" s="1"/>
  <c r="P36" i="7"/>
  <c r="T15" i="7"/>
  <c r="T13" i="7"/>
  <c r="Q20" i="7"/>
  <c r="S20" i="7" s="1"/>
  <c r="P20" i="7"/>
  <c r="T35" i="7"/>
  <c r="P12" i="7"/>
  <c r="Q12" i="7"/>
  <c r="S12" i="7" s="1"/>
  <c r="T12" i="7" s="1"/>
  <c r="Q28" i="7"/>
  <c r="S28" i="7" s="1"/>
  <c r="P28" i="7"/>
  <c r="Q14" i="7"/>
  <c r="S14" i="7" s="1"/>
  <c r="P14" i="7"/>
  <c r="Q22" i="7"/>
  <c r="S22" i="7" s="1"/>
  <c r="T22" i="7" s="1"/>
  <c r="P22" i="7"/>
  <c r="T27" i="7"/>
  <c r="T25" i="7"/>
  <c r="Q8" i="7"/>
  <c r="S8" i="7" s="1"/>
  <c r="T8" i="7" s="1"/>
  <c r="P8" i="7"/>
  <c r="Q16" i="7"/>
  <c r="S16" i="7" s="1"/>
  <c r="P16" i="7"/>
  <c r="T21" i="7"/>
  <c r="AG35" i="15"/>
  <c r="AH35" i="15"/>
  <c r="AJ10" i="15"/>
  <c r="AJ8" i="15"/>
  <c r="AK8" i="15"/>
  <c r="AK17" i="15"/>
  <c r="AJ17" i="15"/>
  <c r="AL17" i="15" s="1"/>
  <c r="AG23" i="15"/>
  <c r="AH23" i="15"/>
  <c r="AG33" i="15"/>
  <c r="AH33" i="15"/>
  <c r="AG11" i="15"/>
  <c r="AH11" i="15"/>
  <c r="AJ38" i="15"/>
  <c r="AL38" i="15" s="1"/>
  <c r="AK38" i="15"/>
  <c r="AG21" i="15"/>
  <c r="AH21" i="15"/>
  <c r="AK30" i="15"/>
  <c r="AJ30" i="15"/>
  <c r="AL30" i="15" s="1"/>
  <c r="P39" i="15"/>
  <c r="F12" i="2" s="1"/>
  <c r="R8" i="15"/>
  <c r="R39" i="15" s="1"/>
  <c r="AJ36" i="15"/>
  <c r="AG25" i="15"/>
  <c r="AH25" i="15"/>
  <c r="AK34" i="15"/>
  <c r="AG9" i="15"/>
  <c r="AH9" i="15"/>
  <c r="AG13" i="15"/>
  <c r="AH13" i="15"/>
  <c r="AK32" i="15"/>
  <c r="AJ32" i="15"/>
  <c r="AL32" i="15" s="1"/>
  <c r="AJ18" i="15"/>
  <c r="AL18" i="15" s="1"/>
  <c r="AK18" i="15"/>
  <c r="AM18" i="15" s="1"/>
  <c r="X8" i="15"/>
  <c r="X39" i="15" s="1"/>
  <c r="AD8" i="15"/>
  <c r="AJ20" i="15"/>
  <c r="AL20" i="15" s="1"/>
  <c r="AK20" i="15"/>
  <c r="AM20" i="15" s="1"/>
  <c r="AG37" i="15"/>
  <c r="AH37" i="15"/>
  <c r="AK29" i="15"/>
  <c r="AJ29" i="15"/>
  <c r="AL29" i="15" s="1"/>
  <c r="AL26" i="15"/>
  <c r="AK22" i="15"/>
  <c r="AJ22" i="15"/>
  <c r="AL22" i="15" s="1"/>
  <c r="AK26" i="15"/>
  <c r="AJ10" i="3"/>
  <c r="AA9" i="3"/>
  <c r="AB9" i="3"/>
  <c r="AD9" i="3" s="1"/>
  <c r="AA8" i="3"/>
  <c r="AB8" i="3"/>
  <c r="AD8" i="3" s="1"/>
  <c r="T26" i="16" l="1"/>
  <c r="T10" i="16"/>
  <c r="T20" i="16"/>
  <c r="T30" i="16"/>
  <c r="T19" i="16"/>
  <c r="T34" i="16"/>
  <c r="T12" i="16"/>
  <c r="T28" i="16"/>
  <c r="T9" i="16"/>
  <c r="T14" i="16"/>
  <c r="T31" i="16"/>
  <c r="T16" i="16"/>
  <c r="T15" i="16"/>
  <c r="P37" i="16"/>
  <c r="T22" i="16"/>
  <c r="S37" i="16"/>
  <c r="T37" i="16" s="1"/>
  <c r="T7" i="16"/>
  <c r="T27" i="16"/>
  <c r="T36" i="16"/>
  <c r="T8" i="16"/>
  <c r="V39" i="15"/>
  <c r="H12" i="2" s="1"/>
  <c r="AL10" i="15"/>
  <c r="AK10" i="15"/>
  <c r="AM24" i="15"/>
  <c r="AA12" i="15"/>
  <c r="AB12" i="15"/>
  <c r="AM17" i="15"/>
  <c r="AA16" i="15"/>
  <c r="AB16" i="15"/>
  <c r="AD16" i="15" s="1"/>
  <c r="AG14" i="15"/>
  <c r="AH14" i="15"/>
  <c r="AL36" i="15"/>
  <c r="AK36" i="15"/>
  <c r="AM36" i="15" s="1"/>
  <c r="AM32" i="15"/>
  <c r="AK31" i="15"/>
  <c r="AM31" i="15" s="1"/>
  <c r="AJ31" i="15"/>
  <c r="AL31" i="15" s="1"/>
  <c r="AM29" i="15"/>
  <c r="AM38" i="15"/>
  <c r="AM19" i="15"/>
  <c r="AL10" i="3"/>
  <c r="AK10" i="3"/>
  <c r="AM10" i="3" s="1"/>
  <c r="T20" i="7"/>
  <c r="T32" i="7"/>
  <c r="T30" i="7"/>
  <c r="S37" i="7"/>
  <c r="T37" i="7" s="1"/>
  <c r="T14" i="7"/>
  <c r="T28" i="7"/>
  <c r="T16" i="7"/>
  <c r="T10" i="7"/>
  <c r="AK35" i="15"/>
  <c r="AJ35" i="15"/>
  <c r="AL35" i="15" s="1"/>
  <c r="AK23" i="15"/>
  <c r="AJ23" i="15"/>
  <c r="AL23" i="15" s="1"/>
  <c r="AK37" i="15"/>
  <c r="AJ37" i="15"/>
  <c r="AL37" i="15" s="1"/>
  <c r="AK13" i="15"/>
  <c r="AJ13" i="15"/>
  <c r="AL13" i="15" s="1"/>
  <c r="AM30" i="15"/>
  <c r="AM22" i="15"/>
  <c r="AK33" i="15"/>
  <c r="AJ33" i="15"/>
  <c r="AL33" i="15" s="1"/>
  <c r="AK9" i="15"/>
  <c r="AJ9" i="15"/>
  <c r="AL9" i="15" s="1"/>
  <c r="AK21" i="15"/>
  <c r="AJ21" i="15"/>
  <c r="AL21" i="15" s="1"/>
  <c r="AL8" i="15"/>
  <c r="AM8" i="15" s="1"/>
  <c r="AM34" i="15"/>
  <c r="AM26" i="15"/>
  <c r="AK25" i="15"/>
  <c r="AJ25" i="15"/>
  <c r="AL25" i="15" s="1"/>
  <c r="AK11" i="15"/>
  <c r="AJ11" i="15"/>
  <c r="AL11" i="15" s="1"/>
  <c r="AG8" i="3"/>
  <c r="AH8" i="3"/>
  <c r="AG9" i="3"/>
  <c r="AH9" i="3"/>
  <c r="AM10" i="15" l="1"/>
  <c r="AJ14" i="15"/>
  <c r="AL14" i="15" s="1"/>
  <c r="AK14" i="15"/>
  <c r="AM14" i="15" s="1"/>
  <c r="AG16" i="15"/>
  <c r="AH16" i="15"/>
  <c r="AD12" i="15"/>
  <c r="AD39" i="15" s="1"/>
  <c r="AB39" i="15"/>
  <c r="J12" i="2" s="1"/>
  <c r="AG12" i="15"/>
  <c r="AH12" i="15"/>
  <c r="AM13" i="15"/>
  <c r="AM25" i="15"/>
  <c r="AM33" i="15"/>
  <c r="AM37" i="15"/>
  <c r="AM21" i="15"/>
  <c r="AM23" i="15"/>
  <c r="AM11" i="15"/>
  <c r="AM9" i="15"/>
  <c r="AM35" i="15"/>
  <c r="AJ9" i="3"/>
  <c r="AL9" i="3" s="1"/>
  <c r="AK9" i="3"/>
  <c r="AJ8" i="3"/>
  <c r="AL8" i="3" s="1"/>
  <c r="AK8" i="3"/>
  <c r="G8" i="8"/>
  <c r="G9" i="8"/>
  <c r="G10" i="8"/>
  <c r="G11" i="8"/>
  <c r="G12" i="8"/>
  <c r="G13" i="8"/>
  <c r="G14" i="8"/>
  <c r="G15" i="8"/>
  <c r="G16" i="8"/>
  <c r="G17" i="8"/>
  <c r="G18" i="8"/>
  <c r="G19" i="8"/>
  <c r="G20" i="8"/>
  <c r="G21" i="8"/>
  <c r="G22" i="8"/>
  <c r="G23" i="8"/>
  <c r="G24" i="8"/>
  <c r="G25" i="8"/>
  <c r="G26" i="8"/>
  <c r="G27" i="8"/>
  <c r="G28" i="8"/>
  <c r="G29" i="8"/>
  <c r="G30" i="8"/>
  <c r="G31" i="8"/>
  <c r="G32" i="8"/>
  <c r="G33" i="8"/>
  <c r="G34" i="8"/>
  <c r="G35" i="8"/>
  <c r="G36" i="8"/>
  <c r="G7" i="8"/>
  <c r="E30" i="2"/>
  <c r="G30" i="2" s="1"/>
  <c r="I30" i="2" s="1"/>
  <c r="K30" i="2" s="1"/>
  <c r="E28" i="2"/>
  <c r="G28" i="2" s="1"/>
  <c r="I28" i="2" s="1"/>
  <c r="K28" i="2" s="1"/>
  <c r="I11" i="3"/>
  <c r="I12" i="3"/>
  <c r="I13" i="3"/>
  <c r="O13" i="3" s="1"/>
  <c r="I14" i="3"/>
  <c r="O14" i="3" s="1"/>
  <c r="U14" i="3" s="1"/>
  <c r="I15" i="3"/>
  <c r="I16" i="3"/>
  <c r="I17" i="3"/>
  <c r="O17" i="3" s="1"/>
  <c r="I18" i="3"/>
  <c r="P18" i="3" s="1"/>
  <c r="I19" i="3"/>
  <c r="I20" i="3"/>
  <c r="I21" i="3"/>
  <c r="O21" i="3" s="1"/>
  <c r="I22" i="3"/>
  <c r="O22" i="3" s="1"/>
  <c r="V22" i="3" s="1"/>
  <c r="I23" i="3"/>
  <c r="I24" i="3"/>
  <c r="I25" i="3"/>
  <c r="O25" i="3" s="1"/>
  <c r="I26" i="3"/>
  <c r="P26" i="3" s="1"/>
  <c r="I27" i="3"/>
  <c r="I28" i="3"/>
  <c r="I29" i="3"/>
  <c r="O29" i="3" s="1"/>
  <c r="I30" i="3"/>
  <c r="O30" i="3" s="1"/>
  <c r="V30" i="3" s="1"/>
  <c r="I31" i="3"/>
  <c r="I32" i="3"/>
  <c r="I33" i="3"/>
  <c r="O33" i="3" s="1"/>
  <c r="I34" i="3"/>
  <c r="P34" i="3" s="1"/>
  <c r="I35" i="3"/>
  <c r="I36" i="3"/>
  <c r="I37" i="3"/>
  <c r="O37" i="3" s="1"/>
  <c r="I38" i="3"/>
  <c r="P38" i="3" s="1"/>
  <c r="AK16" i="15" l="1"/>
  <c r="AJ16" i="15"/>
  <c r="AL16" i="15" s="1"/>
  <c r="AM16" i="15" s="1"/>
  <c r="AJ12" i="15"/>
  <c r="AK12" i="15"/>
  <c r="AH39" i="15"/>
  <c r="AM9" i="3"/>
  <c r="AM8" i="3"/>
  <c r="U33" i="3"/>
  <c r="AB33" i="3" s="1"/>
  <c r="V33" i="3"/>
  <c r="P33" i="3"/>
  <c r="P25" i="3"/>
  <c r="P17" i="3"/>
  <c r="O34" i="3"/>
  <c r="V34" i="3" s="1"/>
  <c r="O26" i="3"/>
  <c r="V26" i="3" s="1"/>
  <c r="O18" i="3"/>
  <c r="V18" i="3" s="1"/>
  <c r="O38" i="3"/>
  <c r="U38" i="3" s="1"/>
  <c r="AB38" i="3" s="1"/>
  <c r="P30" i="3"/>
  <c r="P22" i="3"/>
  <c r="P14" i="3"/>
  <c r="P37" i="3"/>
  <c r="P29" i="3"/>
  <c r="P21" i="3"/>
  <c r="P13" i="3"/>
  <c r="AA14" i="3"/>
  <c r="AB14" i="3"/>
  <c r="U22" i="3"/>
  <c r="U30" i="3"/>
  <c r="V25" i="3"/>
  <c r="U25" i="3"/>
  <c r="U17" i="3"/>
  <c r="V17" i="3"/>
  <c r="AA33" i="3"/>
  <c r="O36" i="3"/>
  <c r="P36" i="3"/>
  <c r="O32" i="3"/>
  <c r="P32" i="3"/>
  <c r="O28" i="3"/>
  <c r="P28" i="3"/>
  <c r="O24" i="3"/>
  <c r="P24" i="3"/>
  <c r="O20" i="3"/>
  <c r="P20" i="3"/>
  <c r="O16" i="3"/>
  <c r="P16" i="3"/>
  <c r="O12" i="3"/>
  <c r="P12" i="3"/>
  <c r="U34" i="3"/>
  <c r="O35" i="3"/>
  <c r="P35" i="3"/>
  <c r="O31" i="3"/>
  <c r="P31" i="3"/>
  <c r="O27" i="3"/>
  <c r="P27" i="3"/>
  <c r="R27" i="3" s="1"/>
  <c r="O23" i="3"/>
  <c r="P23" i="3"/>
  <c r="O19" i="3"/>
  <c r="P19" i="3"/>
  <c r="O15" i="3"/>
  <c r="P15" i="3"/>
  <c r="O11" i="3"/>
  <c r="P11" i="3"/>
  <c r="V37" i="3"/>
  <c r="U37" i="3"/>
  <c r="V29" i="3"/>
  <c r="U29" i="3"/>
  <c r="V21" i="3"/>
  <c r="U21" i="3"/>
  <c r="V13" i="3"/>
  <c r="U13" i="3"/>
  <c r="V14" i="3"/>
  <c r="J38" i="3"/>
  <c r="L38" i="3" s="1"/>
  <c r="J37" i="3"/>
  <c r="J36" i="3"/>
  <c r="J35" i="3"/>
  <c r="J34" i="3"/>
  <c r="L34" i="3" s="1"/>
  <c r="J33" i="3"/>
  <c r="J32" i="3"/>
  <c r="L32" i="3" s="1"/>
  <c r="J31" i="3"/>
  <c r="L31" i="3" s="1"/>
  <c r="J30" i="3"/>
  <c r="J29" i="3"/>
  <c r="L29" i="3" s="1"/>
  <c r="J28" i="3"/>
  <c r="L28" i="3" s="1"/>
  <c r="J27" i="3"/>
  <c r="L27" i="3" s="1"/>
  <c r="J26" i="3"/>
  <c r="L26" i="3" s="1"/>
  <c r="J25" i="3"/>
  <c r="L25" i="3" s="1"/>
  <c r="J24" i="3"/>
  <c r="J23" i="3"/>
  <c r="J22" i="3"/>
  <c r="L22" i="3" s="1"/>
  <c r="J21" i="3"/>
  <c r="J20" i="3"/>
  <c r="L20" i="3" s="1"/>
  <c r="J19" i="3"/>
  <c r="L19" i="3" s="1"/>
  <c r="J18" i="3"/>
  <c r="L18" i="3" s="1"/>
  <c r="J17" i="3"/>
  <c r="J16" i="3"/>
  <c r="L16" i="3" s="1"/>
  <c r="J15" i="3"/>
  <c r="J14" i="3"/>
  <c r="L14" i="3" s="1"/>
  <c r="J13" i="3"/>
  <c r="J12" i="3"/>
  <c r="L12" i="3" s="1"/>
  <c r="J11" i="3"/>
  <c r="L37" i="3"/>
  <c r="L36" i="3"/>
  <c r="L24" i="3"/>
  <c r="H36" i="8"/>
  <c r="J36" i="8" s="1"/>
  <c r="H35" i="8"/>
  <c r="J35" i="8" s="1"/>
  <c r="H34" i="8"/>
  <c r="J34" i="8" s="1"/>
  <c r="H33" i="8"/>
  <c r="J33" i="8" s="1"/>
  <c r="H32" i="8"/>
  <c r="J32" i="8" s="1"/>
  <c r="H31" i="8"/>
  <c r="J31" i="8" s="1"/>
  <c r="H30" i="8"/>
  <c r="J30" i="8" s="1"/>
  <c r="H29" i="8"/>
  <c r="J29" i="8" s="1"/>
  <c r="H28" i="8"/>
  <c r="J28" i="8" s="1"/>
  <c r="H27" i="8"/>
  <c r="J27" i="8" s="1"/>
  <c r="H26" i="8"/>
  <c r="J26" i="8" s="1"/>
  <c r="H25" i="8"/>
  <c r="J25" i="8" s="1"/>
  <c r="H24" i="8"/>
  <c r="J24" i="8" s="1"/>
  <c r="H23" i="8"/>
  <c r="J23" i="8" s="1"/>
  <c r="H22" i="8"/>
  <c r="J22" i="8" s="1"/>
  <c r="H21" i="8"/>
  <c r="J21" i="8" s="1"/>
  <c r="H20" i="8"/>
  <c r="J20" i="8" s="1"/>
  <c r="H19" i="8"/>
  <c r="J19" i="8" s="1"/>
  <c r="H18" i="8"/>
  <c r="J18" i="8" s="1"/>
  <c r="H17" i="8"/>
  <c r="J17" i="8" s="1"/>
  <c r="H16" i="8"/>
  <c r="J16" i="8" s="1"/>
  <c r="H15" i="8"/>
  <c r="J15" i="8" s="1"/>
  <c r="H14" i="8"/>
  <c r="J14" i="8" s="1"/>
  <c r="H13" i="8"/>
  <c r="H12" i="8"/>
  <c r="J12" i="8" s="1"/>
  <c r="H11" i="8"/>
  <c r="H10" i="8"/>
  <c r="J10" i="8" s="1"/>
  <c r="H9" i="8"/>
  <c r="H8" i="8"/>
  <c r="J8" i="8" s="1"/>
  <c r="H7" i="8"/>
  <c r="H8" i="6"/>
  <c r="K8" i="6" s="1"/>
  <c r="N8" i="6" s="1"/>
  <c r="Q8" i="6" s="1"/>
  <c r="H9" i="6"/>
  <c r="K9" i="6" s="1"/>
  <c r="N9" i="6" s="1"/>
  <c r="Q9" i="6" s="1"/>
  <c r="H10" i="6"/>
  <c r="K10" i="6" s="1"/>
  <c r="N10" i="6" s="1"/>
  <c r="Q10" i="6" s="1"/>
  <c r="H11" i="6"/>
  <c r="K11" i="6" s="1"/>
  <c r="N11" i="6" s="1"/>
  <c r="Q11" i="6" s="1"/>
  <c r="H12" i="6"/>
  <c r="K12" i="6" s="1"/>
  <c r="N12" i="6" s="1"/>
  <c r="Q12" i="6" s="1"/>
  <c r="H13" i="6"/>
  <c r="K13" i="6" s="1"/>
  <c r="N13" i="6" s="1"/>
  <c r="Q13" i="6" s="1"/>
  <c r="H14" i="6"/>
  <c r="K14" i="6" s="1"/>
  <c r="N14" i="6" s="1"/>
  <c r="Q14" i="6" s="1"/>
  <c r="H15" i="6"/>
  <c r="K15" i="6" s="1"/>
  <c r="N15" i="6" s="1"/>
  <c r="Q15" i="6" s="1"/>
  <c r="H16" i="6"/>
  <c r="K16" i="6" s="1"/>
  <c r="N16" i="6" s="1"/>
  <c r="Q16" i="6" s="1"/>
  <c r="H17" i="6"/>
  <c r="K17" i="6" s="1"/>
  <c r="N17" i="6" s="1"/>
  <c r="Q17" i="6" s="1"/>
  <c r="H18" i="6"/>
  <c r="K18" i="6" s="1"/>
  <c r="N18" i="6" s="1"/>
  <c r="Q18" i="6" s="1"/>
  <c r="H19" i="6"/>
  <c r="K19" i="6" s="1"/>
  <c r="N19" i="6" s="1"/>
  <c r="Q19" i="6" s="1"/>
  <c r="H20" i="6"/>
  <c r="K20" i="6" s="1"/>
  <c r="N20" i="6" s="1"/>
  <c r="Q20" i="6" s="1"/>
  <c r="H21" i="6"/>
  <c r="K21" i="6" s="1"/>
  <c r="N21" i="6" s="1"/>
  <c r="Q21" i="6" s="1"/>
  <c r="H22" i="6"/>
  <c r="K22" i="6" s="1"/>
  <c r="N22" i="6" s="1"/>
  <c r="Q22" i="6" s="1"/>
  <c r="H23" i="6"/>
  <c r="K23" i="6" s="1"/>
  <c r="N23" i="6" s="1"/>
  <c r="Q23" i="6" s="1"/>
  <c r="H24" i="6"/>
  <c r="K24" i="6" s="1"/>
  <c r="N24" i="6" s="1"/>
  <c r="Q24" i="6" s="1"/>
  <c r="H25" i="6"/>
  <c r="K25" i="6" s="1"/>
  <c r="N25" i="6" s="1"/>
  <c r="Q25" i="6" s="1"/>
  <c r="H26" i="6"/>
  <c r="K26" i="6" s="1"/>
  <c r="N26" i="6" s="1"/>
  <c r="Q26" i="6" s="1"/>
  <c r="H27" i="6"/>
  <c r="K27" i="6" s="1"/>
  <c r="N27" i="6" s="1"/>
  <c r="Q27" i="6" s="1"/>
  <c r="H28" i="6"/>
  <c r="K28" i="6" s="1"/>
  <c r="N28" i="6" s="1"/>
  <c r="Q28" i="6" s="1"/>
  <c r="H29" i="6"/>
  <c r="K29" i="6" s="1"/>
  <c r="N29" i="6" s="1"/>
  <c r="Q29" i="6" s="1"/>
  <c r="H30" i="6"/>
  <c r="K30" i="6" s="1"/>
  <c r="N30" i="6" s="1"/>
  <c r="Q30" i="6" s="1"/>
  <c r="H31" i="6"/>
  <c r="K31" i="6" s="1"/>
  <c r="N31" i="6" s="1"/>
  <c r="Q31" i="6" s="1"/>
  <c r="H32" i="6"/>
  <c r="K32" i="6" s="1"/>
  <c r="N32" i="6" s="1"/>
  <c r="Q32" i="6" s="1"/>
  <c r="H33" i="6"/>
  <c r="K33" i="6" s="1"/>
  <c r="N33" i="6" s="1"/>
  <c r="Q33" i="6" s="1"/>
  <c r="H34" i="6"/>
  <c r="K34" i="6" s="1"/>
  <c r="N34" i="6" s="1"/>
  <c r="Q34" i="6" s="1"/>
  <c r="H35" i="6"/>
  <c r="K35" i="6" s="1"/>
  <c r="N35" i="6" s="1"/>
  <c r="Q35" i="6" s="1"/>
  <c r="H36" i="6"/>
  <c r="K36" i="6" s="1"/>
  <c r="N36" i="6" s="1"/>
  <c r="Q36" i="6" s="1"/>
  <c r="H7" i="6"/>
  <c r="K7" i="6" s="1"/>
  <c r="N7" i="6" s="1"/>
  <c r="Q7" i="6" s="1"/>
  <c r="AF4" i="3"/>
  <c r="Z4" i="3"/>
  <c r="T4" i="3"/>
  <c r="N4" i="3"/>
  <c r="H4" i="3"/>
  <c r="N25" i="2"/>
  <c r="N33" i="2" s="1"/>
  <c r="N16" i="2"/>
  <c r="N10" i="2"/>
  <c r="L10" i="2"/>
  <c r="J10" i="2"/>
  <c r="H10" i="2"/>
  <c r="F10" i="2"/>
  <c r="D10" i="2"/>
  <c r="L16" i="2"/>
  <c r="L25" i="2" s="1"/>
  <c r="L33" i="2" s="1"/>
  <c r="J16" i="2"/>
  <c r="J25" i="2" s="1"/>
  <c r="J33" i="2" s="1"/>
  <c r="H16" i="2"/>
  <c r="H25" i="2" s="1"/>
  <c r="H33" i="2" s="1"/>
  <c r="F16" i="2"/>
  <c r="F25" i="2" s="1"/>
  <c r="F33" i="2" s="1"/>
  <c r="D16" i="2"/>
  <c r="D25" i="2" s="1"/>
  <c r="D33" i="2" s="1"/>
  <c r="AL12" i="15" l="1"/>
  <c r="AM12" i="15" s="1"/>
  <c r="AJ39" i="15"/>
  <c r="AL39" i="15" s="1"/>
  <c r="L12" i="2"/>
  <c r="N12" i="2" s="1"/>
  <c r="AK39" i="15"/>
  <c r="V38" i="3"/>
  <c r="AA38" i="3"/>
  <c r="U26" i="3"/>
  <c r="AA26" i="3" s="1"/>
  <c r="U18" i="3"/>
  <c r="K20" i="8"/>
  <c r="M20" i="8" s="1"/>
  <c r="K28" i="8"/>
  <c r="M28" i="8" s="1"/>
  <c r="K36" i="8"/>
  <c r="M36" i="8" s="1"/>
  <c r="K12" i="8"/>
  <c r="M12" i="8" s="1"/>
  <c r="U23" i="3"/>
  <c r="V23" i="3"/>
  <c r="K8" i="8"/>
  <c r="K26" i="8"/>
  <c r="M26" i="8" s="1"/>
  <c r="AA13" i="3"/>
  <c r="AB13" i="3"/>
  <c r="AA18" i="3"/>
  <c r="AB18" i="3"/>
  <c r="U24" i="3"/>
  <c r="V24" i="3"/>
  <c r="X24" i="3" s="1"/>
  <c r="AB25" i="3"/>
  <c r="AA25" i="3"/>
  <c r="K7" i="8"/>
  <c r="M7" i="8" s="1"/>
  <c r="J7" i="8"/>
  <c r="K9" i="8"/>
  <c r="M9" i="8" s="1"/>
  <c r="J9" i="8"/>
  <c r="K14" i="8"/>
  <c r="K22" i="8"/>
  <c r="M22" i="8" s="1"/>
  <c r="K30" i="8"/>
  <c r="M30" i="8" s="1"/>
  <c r="AA21" i="3"/>
  <c r="AB21" i="3"/>
  <c r="AA37" i="3"/>
  <c r="AB37" i="3"/>
  <c r="AA34" i="3"/>
  <c r="AB34" i="3"/>
  <c r="U12" i="3"/>
  <c r="V12" i="3"/>
  <c r="U20" i="3"/>
  <c r="V20" i="3"/>
  <c r="U28" i="3"/>
  <c r="V28" i="3"/>
  <c r="U36" i="3"/>
  <c r="V36" i="3"/>
  <c r="AA30" i="3"/>
  <c r="AB30" i="3"/>
  <c r="N12" i="8"/>
  <c r="P12" i="8" s="1"/>
  <c r="V15" i="3"/>
  <c r="U15" i="3"/>
  <c r="V31" i="3"/>
  <c r="U31" i="3"/>
  <c r="AH33" i="3"/>
  <c r="AG33" i="3"/>
  <c r="AB17" i="3"/>
  <c r="AA17" i="3"/>
  <c r="AA22" i="3"/>
  <c r="AB22" i="3"/>
  <c r="K10" i="8"/>
  <c r="K13" i="8"/>
  <c r="M13" i="8" s="1"/>
  <c r="J13" i="8"/>
  <c r="K18" i="8"/>
  <c r="M18" i="8" s="1"/>
  <c r="K34" i="8"/>
  <c r="M34" i="8" s="1"/>
  <c r="AA29" i="3"/>
  <c r="AB29" i="3"/>
  <c r="AD29" i="3" s="1"/>
  <c r="U16" i="3"/>
  <c r="V16" i="3"/>
  <c r="X16" i="3" s="1"/>
  <c r="U32" i="3"/>
  <c r="V32" i="3"/>
  <c r="K11" i="8"/>
  <c r="M11" i="8" s="1"/>
  <c r="J11" i="8"/>
  <c r="K16" i="8"/>
  <c r="M16" i="8" s="1"/>
  <c r="K24" i="8"/>
  <c r="M24" i="8" s="1"/>
  <c r="K32" i="8"/>
  <c r="M32" i="8" s="1"/>
  <c r="V11" i="3"/>
  <c r="U11" i="3"/>
  <c r="U19" i="3"/>
  <c r="V19" i="3"/>
  <c r="V27" i="3"/>
  <c r="U27" i="3"/>
  <c r="V35" i="3"/>
  <c r="U35" i="3"/>
  <c r="AH14" i="3"/>
  <c r="AG14" i="3"/>
  <c r="AH38" i="3"/>
  <c r="AG38" i="3"/>
  <c r="R17" i="3"/>
  <c r="R21" i="3"/>
  <c r="R13" i="3"/>
  <c r="R37" i="3"/>
  <c r="R20" i="3"/>
  <c r="R32" i="3"/>
  <c r="R36" i="3"/>
  <c r="L21" i="3"/>
  <c r="L33" i="3"/>
  <c r="L17" i="3"/>
  <c r="L13" i="3"/>
  <c r="R11" i="3"/>
  <c r="X29" i="3"/>
  <c r="X30" i="3"/>
  <c r="R29" i="3"/>
  <c r="R12" i="3"/>
  <c r="R28" i="3"/>
  <c r="R23" i="3"/>
  <c r="R14" i="3"/>
  <c r="R26" i="3"/>
  <c r="R15" i="3"/>
  <c r="R35" i="3"/>
  <c r="R22" i="3"/>
  <c r="R38" i="3"/>
  <c r="R30" i="3"/>
  <c r="R33" i="3"/>
  <c r="R25" i="3"/>
  <c r="L30" i="3"/>
  <c r="R16" i="3"/>
  <c r="X21" i="3"/>
  <c r="R24" i="3"/>
  <c r="L11" i="3"/>
  <c r="L15" i="3"/>
  <c r="L23" i="3"/>
  <c r="L35" i="3"/>
  <c r="K15" i="8"/>
  <c r="M15" i="8" s="1"/>
  <c r="K17" i="8"/>
  <c r="M17" i="8" s="1"/>
  <c r="K19" i="8"/>
  <c r="M19" i="8" s="1"/>
  <c r="K35" i="8"/>
  <c r="M35" i="8" s="1"/>
  <c r="N18" i="8"/>
  <c r="P18" i="8" s="1"/>
  <c r="K21" i="8"/>
  <c r="M21" i="8" s="1"/>
  <c r="N36" i="8"/>
  <c r="P36" i="8" s="1"/>
  <c r="N9" i="8"/>
  <c r="P9" i="8" s="1"/>
  <c r="N20" i="8"/>
  <c r="P20" i="8" s="1"/>
  <c r="K23" i="8"/>
  <c r="M23" i="8" s="1"/>
  <c r="K31" i="8"/>
  <c r="M31" i="8" s="1"/>
  <c r="K27" i="8"/>
  <c r="M27" i="8" s="1"/>
  <c r="K29" i="8"/>
  <c r="M29" i="8" s="1"/>
  <c r="G37" i="8"/>
  <c r="D19" i="2" s="1"/>
  <c r="N11" i="8"/>
  <c r="P11" i="8" s="1"/>
  <c r="K25" i="8"/>
  <c r="M25" i="8" s="1"/>
  <c r="N30" i="8"/>
  <c r="P30" i="8" s="1"/>
  <c r="K33" i="8"/>
  <c r="M33" i="8" s="1"/>
  <c r="H5" i="3"/>
  <c r="N5" i="3"/>
  <c r="AM39" i="15" l="1"/>
  <c r="N7" i="8"/>
  <c r="P7" i="8" s="1"/>
  <c r="Q12" i="8"/>
  <c r="S12" i="8" s="1"/>
  <c r="N32" i="8"/>
  <c r="P32" i="8" s="1"/>
  <c r="N28" i="8"/>
  <c r="P28" i="8" s="1"/>
  <c r="AB26" i="3"/>
  <c r="N22" i="8"/>
  <c r="P22" i="8" s="1"/>
  <c r="N24" i="8"/>
  <c r="P24" i="8" s="1"/>
  <c r="AB16" i="3"/>
  <c r="AD16" i="3" s="1"/>
  <c r="AA16" i="3"/>
  <c r="AB31" i="3"/>
  <c r="AA31" i="3"/>
  <c r="AB24" i="3"/>
  <c r="AD24" i="3" s="1"/>
  <c r="AA24" i="3"/>
  <c r="AH26" i="3"/>
  <c r="AG26" i="3"/>
  <c r="N10" i="8"/>
  <c r="M10" i="8"/>
  <c r="AB20" i="3"/>
  <c r="AA20" i="3"/>
  <c r="AH21" i="3"/>
  <c r="AJ21" i="3" s="1"/>
  <c r="AG21" i="3"/>
  <c r="N26" i="8"/>
  <c r="P26" i="8" s="1"/>
  <c r="AB19" i="3"/>
  <c r="AA19" i="3"/>
  <c r="AH22" i="3"/>
  <c r="AG22" i="3"/>
  <c r="AH30" i="3"/>
  <c r="AG30" i="3"/>
  <c r="AB28" i="3"/>
  <c r="AA28" i="3"/>
  <c r="AB12" i="3"/>
  <c r="AA12" i="3"/>
  <c r="AH37" i="3"/>
  <c r="AJ37" i="3" s="1"/>
  <c r="AG37" i="3"/>
  <c r="AB27" i="3"/>
  <c r="AA27" i="3"/>
  <c r="AB11" i="3"/>
  <c r="AA11" i="3"/>
  <c r="AH29" i="3"/>
  <c r="AJ29" i="3" s="1"/>
  <c r="AG29" i="3"/>
  <c r="AH17" i="3"/>
  <c r="AG17" i="3"/>
  <c r="N14" i="8"/>
  <c r="M14" i="8"/>
  <c r="AH13" i="3"/>
  <c r="AJ13" i="3" s="1"/>
  <c r="AG13" i="3"/>
  <c r="AB36" i="3"/>
  <c r="AA36" i="3"/>
  <c r="AH34" i="3"/>
  <c r="AG34" i="3"/>
  <c r="AH25" i="3"/>
  <c r="AG25" i="3"/>
  <c r="N13" i="8"/>
  <c r="P13" i="8" s="1"/>
  <c r="N16" i="8"/>
  <c r="P16" i="8" s="1"/>
  <c r="N34" i="8"/>
  <c r="P34" i="8" s="1"/>
  <c r="AB35" i="3"/>
  <c r="AA35" i="3"/>
  <c r="AB32" i="3"/>
  <c r="AA32" i="3"/>
  <c r="AB15" i="3"/>
  <c r="AA15" i="3"/>
  <c r="AH18" i="3"/>
  <c r="AG18" i="3"/>
  <c r="N8" i="8"/>
  <c r="M8" i="8"/>
  <c r="AB23" i="3"/>
  <c r="AA23" i="3"/>
  <c r="AD21" i="3"/>
  <c r="X32" i="3"/>
  <c r="X36" i="3"/>
  <c r="X20" i="3"/>
  <c r="X37" i="3"/>
  <c r="X13" i="3"/>
  <c r="X17" i="3"/>
  <c r="X27" i="3"/>
  <c r="R34" i="3"/>
  <c r="X25" i="3"/>
  <c r="X33" i="3"/>
  <c r="X12" i="3"/>
  <c r="R31" i="3"/>
  <c r="X11" i="3"/>
  <c r="R18" i="3"/>
  <c r="AD32" i="3"/>
  <c r="X15" i="3"/>
  <c r="X14" i="3"/>
  <c r="R19" i="3"/>
  <c r="AD30" i="3"/>
  <c r="AJ30" i="3"/>
  <c r="X28" i="3"/>
  <c r="X38" i="3"/>
  <c r="X22" i="3"/>
  <c r="X35" i="3"/>
  <c r="X26" i="3"/>
  <c r="X23" i="3"/>
  <c r="N29" i="8"/>
  <c r="P29" i="8" s="1"/>
  <c r="Q36" i="8"/>
  <c r="S36" i="8" s="1"/>
  <c r="Q24" i="8"/>
  <c r="N17" i="8"/>
  <c r="P17" i="8" s="1"/>
  <c r="N33" i="8"/>
  <c r="P33" i="8" s="1"/>
  <c r="N23" i="8"/>
  <c r="P23" i="8" s="1"/>
  <c r="Q18" i="8"/>
  <c r="S18" i="8" s="1"/>
  <c r="Q11" i="8"/>
  <c r="S11" i="8" s="1"/>
  <c r="J37" i="8"/>
  <c r="F19" i="2" s="1"/>
  <c r="Q9" i="8"/>
  <c r="S9" i="8" s="1"/>
  <c r="N21" i="8"/>
  <c r="P21" i="8" s="1"/>
  <c r="Q32" i="8"/>
  <c r="S32" i="8" s="1"/>
  <c r="N15" i="8"/>
  <c r="P15" i="8" s="1"/>
  <c r="Q26" i="8"/>
  <c r="S26" i="8" s="1"/>
  <c r="N35" i="8"/>
  <c r="P35" i="8" s="1"/>
  <c r="N25" i="8"/>
  <c r="P25" i="8" s="1"/>
  <c r="N31" i="8"/>
  <c r="P31" i="8" s="1"/>
  <c r="Q30" i="8"/>
  <c r="S30" i="8" s="1"/>
  <c r="Q22" i="8"/>
  <c r="S22" i="8" s="1"/>
  <c r="N27" i="8"/>
  <c r="P27" i="8" s="1"/>
  <c r="Q28" i="8"/>
  <c r="S28" i="8" s="1"/>
  <c r="Q20" i="8"/>
  <c r="S20" i="8" s="1"/>
  <c r="T12" i="8"/>
  <c r="N19" i="8"/>
  <c r="P19" i="8" s="1"/>
  <c r="K5" i="3"/>
  <c r="Q5" i="15"/>
  <c r="Q7" i="8" l="1"/>
  <c r="S7" i="8" s="1"/>
  <c r="Q16" i="8"/>
  <c r="S16" i="8" s="1"/>
  <c r="M37" i="8"/>
  <c r="H19" i="2" s="1"/>
  <c r="Q13" i="8"/>
  <c r="S13" i="8" s="1"/>
  <c r="Q34" i="8"/>
  <c r="S34" i="8" s="1"/>
  <c r="P8" i="8"/>
  <c r="Q8" i="8"/>
  <c r="S8" i="8" s="1"/>
  <c r="AG36" i="3"/>
  <c r="AH36" i="3"/>
  <c r="AJ36" i="3" s="1"/>
  <c r="AH19" i="3"/>
  <c r="AG19" i="3"/>
  <c r="P10" i="8"/>
  <c r="Q10" i="8"/>
  <c r="S10" i="8" s="1"/>
  <c r="S24" i="8"/>
  <c r="T24" i="8" s="1"/>
  <c r="AG16" i="3"/>
  <c r="AH16" i="3"/>
  <c r="AJ16" i="3" s="1"/>
  <c r="AH15" i="3"/>
  <c r="AJ15" i="3" s="1"/>
  <c r="AG15" i="3"/>
  <c r="AH35" i="3"/>
  <c r="AJ35" i="3" s="1"/>
  <c r="AG35" i="3"/>
  <c r="P14" i="8"/>
  <c r="Q14" i="8"/>
  <c r="S14" i="8" s="1"/>
  <c r="T14" i="8" s="1"/>
  <c r="AH31" i="3"/>
  <c r="AG31" i="3"/>
  <c r="AH11" i="3"/>
  <c r="AJ11" i="3" s="1"/>
  <c r="AG11" i="3"/>
  <c r="AG28" i="3"/>
  <c r="AH28" i="3"/>
  <c r="AJ28" i="3" s="1"/>
  <c r="AH23" i="3"/>
  <c r="AJ23" i="3" s="1"/>
  <c r="AG23" i="3"/>
  <c r="AG32" i="3"/>
  <c r="AH32" i="3"/>
  <c r="AJ32" i="3" s="1"/>
  <c r="AG20" i="3"/>
  <c r="AH20" i="3"/>
  <c r="AJ20" i="3" s="1"/>
  <c r="AG24" i="3"/>
  <c r="AH24" i="3"/>
  <c r="AJ24" i="3" s="1"/>
  <c r="AH27" i="3"/>
  <c r="AJ27" i="3" s="1"/>
  <c r="AG27" i="3"/>
  <c r="AG12" i="3"/>
  <c r="AH12" i="3"/>
  <c r="AJ12" i="3" s="1"/>
  <c r="AD13" i="3"/>
  <c r="AD37" i="3"/>
  <c r="AD36" i="3"/>
  <c r="AD20" i="3"/>
  <c r="AJ17" i="3"/>
  <c r="AD17" i="3"/>
  <c r="AD25" i="3"/>
  <c r="AJ25" i="3"/>
  <c r="AD38" i="3"/>
  <c r="AJ38" i="3"/>
  <c r="X31" i="3"/>
  <c r="X34" i="3"/>
  <c r="AD14" i="3"/>
  <c r="AJ14" i="3"/>
  <c r="AD26" i="3"/>
  <c r="AJ26" i="3"/>
  <c r="AD35" i="3"/>
  <c r="AD28" i="3"/>
  <c r="X18" i="3"/>
  <c r="AD33" i="3"/>
  <c r="AJ33" i="3"/>
  <c r="AD23" i="3"/>
  <c r="AD22" i="3"/>
  <c r="AJ22" i="3"/>
  <c r="X19" i="3"/>
  <c r="AD15" i="3"/>
  <c r="AD11" i="3"/>
  <c r="AD12" i="3"/>
  <c r="AD27" i="3"/>
  <c r="T20" i="8"/>
  <c r="T30" i="8"/>
  <c r="T26" i="8"/>
  <c r="T32" i="8"/>
  <c r="T34" i="8"/>
  <c r="T16" i="8"/>
  <c r="T18" i="8"/>
  <c r="T36" i="8"/>
  <c r="Q17" i="8"/>
  <c r="S17" i="8" s="1"/>
  <c r="Q27" i="8"/>
  <c r="Q25" i="8"/>
  <c r="S25" i="8" s="1"/>
  <c r="T13" i="8"/>
  <c r="Q19" i="8"/>
  <c r="T9" i="8"/>
  <c r="Q23" i="8"/>
  <c r="Q33" i="8"/>
  <c r="S33" i="8" s="1"/>
  <c r="Q29" i="8"/>
  <c r="T7" i="8"/>
  <c r="T28" i="8"/>
  <c r="T22" i="8"/>
  <c r="Q31" i="8"/>
  <c r="S31" i="8" s="1"/>
  <c r="Q35" i="8"/>
  <c r="S35" i="8" s="1"/>
  <c r="Q15" i="8"/>
  <c r="S15" i="8" s="1"/>
  <c r="Q21" i="8"/>
  <c r="S21" i="8" s="1"/>
  <c r="T11" i="8"/>
  <c r="Q5" i="3"/>
  <c r="T8" i="8" l="1"/>
  <c r="S29" i="8"/>
  <c r="T29" i="8" s="1"/>
  <c r="S27" i="8"/>
  <c r="T27" i="8" s="1"/>
  <c r="T10" i="8"/>
  <c r="S19" i="8"/>
  <c r="T19" i="8" s="1"/>
  <c r="S23" i="8"/>
  <c r="T23" i="8" s="1"/>
  <c r="AD34" i="3"/>
  <c r="AJ34" i="3"/>
  <c r="AJ19" i="3"/>
  <c r="AD19" i="3"/>
  <c r="AD18" i="3"/>
  <c r="AJ18" i="3"/>
  <c r="AD31" i="3"/>
  <c r="AJ31" i="3"/>
  <c r="T33" i="8"/>
  <c r="T17" i="8"/>
  <c r="P37" i="8"/>
  <c r="J19" i="2" s="1"/>
  <c r="T21" i="8"/>
  <c r="T35" i="8"/>
  <c r="T15" i="8"/>
  <c r="T31" i="8"/>
  <c r="T25" i="8"/>
  <c r="H9" i="2"/>
  <c r="W5" i="15" s="1"/>
  <c r="T5" i="3"/>
  <c r="AF39" i="3"/>
  <c r="Z39" i="3"/>
  <c r="T39" i="3"/>
  <c r="L13" i="2" s="1"/>
  <c r="N39" i="3"/>
  <c r="F13" i="2" s="1"/>
  <c r="H39" i="3"/>
  <c r="S36" i="6"/>
  <c r="S35" i="6"/>
  <c r="S34" i="6"/>
  <c r="S33" i="6"/>
  <c r="S32" i="6"/>
  <c r="S31" i="6"/>
  <c r="S30" i="6"/>
  <c r="S29" i="6"/>
  <c r="S28" i="6"/>
  <c r="S27" i="6"/>
  <c r="S26" i="6"/>
  <c r="S25" i="6"/>
  <c r="S24" i="6"/>
  <c r="S23" i="6"/>
  <c r="S22" i="6"/>
  <c r="S21" i="6"/>
  <c r="S20" i="6"/>
  <c r="S19" i="6"/>
  <c r="S18" i="6"/>
  <c r="S17" i="6"/>
  <c r="S16" i="6"/>
  <c r="S15" i="6"/>
  <c r="S14" i="6"/>
  <c r="S13" i="6"/>
  <c r="S12" i="6"/>
  <c r="S11" i="6"/>
  <c r="S10" i="6"/>
  <c r="S9" i="6"/>
  <c r="S8" i="6"/>
  <c r="S7" i="6"/>
  <c r="P36" i="6"/>
  <c r="P35" i="6"/>
  <c r="P34" i="6"/>
  <c r="P33" i="6"/>
  <c r="P32" i="6"/>
  <c r="P31" i="6"/>
  <c r="P30" i="6"/>
  <c r="P29" i="6"/>
  <c r="P28" i="6"/>
  <c r="P27" i="6"/>
  <c r="P26" i="6"/>
  <c r="P25" i="6"/>
  <c r="P24" i="6"/>
  <c r="P23" i="6"/>
  <c r="P22" i="6"/>
  <c r="P21" i="6"/>
  <c r="P20" i="6"/>
  <c r="P19" i="6"/>
  <c r="P18" i="6"/>
  <c r="P17" i="6"/>
  <c r="P16" i="6"/>
  <c r="P15" i="6"/>
  <c r="P14" i="6"/>
  <c r="P13" i="6"/>
  <c r="P12" i="6"/>
  <c r="P11" i="6"/>
  <c r="P10" i="6"/>
  <c r="P9" i="6"/>
  <c r="P8" i="6"/>
  <c r="P7" i="6"/>
  <c r="M36" i="6"/>
  <c r="M35" i="6"/>
  <c r="M34" i="6"/>
  <c r="M33" i="6"/>
  <c r="M32" i="6"/>
  <c r="M31" i="6"/>
  <c r="M30" i="6"/>
  <c r="M29" i="6"/>
  <c r="M28" i="6"/>
  <c r="M27" i="6"/>
  <c r="M26" i="6"/>
  <c r="M25" i="6"/>
  <c r="M24" i="6"/>
  <c r="M23" i="6"/>
  <c r="M22" i="6"/>
  <c r="M21" i="6"/>
  <c r="M20" i="6"/>
  <c r="M19" i="6"/>
  <c r="M18" i="6"/>
  <c r="M17" i="6"/>
  <c r="M16" i="6"/>
  <c r="M15" i="6"/>
  <c r="M14" i="6"/>
  <c r="M13" i="6"/>
  <c r="M12" i="6"/>
  <c r="M11" i="6"/>
  <c r="M10" i="6"/>
  <c r="M9" i="6"/>
  <c r="M8" i="6"/>
  <c r="M7" i="6"/>
  <c r="J36" i="6"/>
  <c r="J35" i="6"/>
  <c r="J34" i="6"/>
  <c r="J33" i="6"/>
  <c r="J32" i="6"/>
  <c r="J31" i="6"/>
  <c r="J30" i="6"/>
  <c r="J29" i="6"/>
  <c r="J28" i="6"/>
  <c r="J27" i="6"/>
  <c r="J26" i="6"/>
  <c r="J25" i="6"/>
  <c r="J24" i="6"/>
  <c r="J23" i="6"/>
  <c r="J22" i="6"/>
  <c r="J21" i="6"/>
  <c r="J20" i="6"/>
  <c r="J19" i="6"/>
  <c r="J18" i="6"/>
  <c r="J17" i="6"/>
  <c r="J16" i="6"/>
  <c r="J15" i="6"/>
  <c r="J14" i="6"/>
  <c r="J13" i="6"/>
  <c r="J12" i="6"/>
  <c r="J11" i="6"/>
  <c r="J10" i="6"/>
  <c r="J9" i="6"/>
  <c r="J8" i="6"/>
  <c r="J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F10" i="12"/>
  <c r="D21" i="2" s="1"/>
  <c r="K5" i="12"/>
  <c r="K6" i="12"/>
  <c r="K7" i="12"/>
  <c r="K8" i="12"/>
  <c r="K9" i="12"/>
  <c r="J10" i="12"/>
  <c r="I10" i="12"/>
  <c r="J21" i="2" s="1"/>
  <c r="H10" i="12"/>
  <c r="H21" i="2" s="1"/>
  <c r="G10" i="12"/>
  <c r="F21" i="2" s="1"/>
  <c r="L21" i="2"/>
  <c r="S37" i="8" l="1"/>
  <c r="T37" i="8" s="1"/>
  <c r="T8" i="6"/>
  <c r="T12" i="6"/>
  <c r="T16" i="6"/>
  <c r="T20" i="6"/>
  <c r="T24" i="6"/>
  <c r="T28" i="6"/>
  <c r="T32" i="6"/>
  <c r="T36" i="6"/>
  <c r="T9" i="6"/>
  <c r="T13" i="6"/>
  <c r="T17" i="6"/>
  <c r="T21" i="6"/>
  <c r="T25" i="6"/>
  <c r="T29" i="6"/>
  <c r="T33" i="6"/>
  <c r="T10" i="6"/>
  <c r="T14" i="6"/>
  <c r="T18" i="6"/>
  <c r="T22" i="6"/>
  <c r="T26" i="6"/>
  <c r="T30" i="6"/>
  <c r="T34" i="6"/>
  <c r="T7" i="6"/>
  <c r="T11" i="6"/>
  <c r="T15" i="6"/>
  <c r="T19" i="6"/>
  <c r="T23" i="6"/>
  <c r="T27" i="6"/>
  <c r="T31" i="6"/>
  <c r="T35" i="6"/>
  <c r="G37" i="6"/>
  <c r="M37" i="6"/>
  <c r="H17" i="2" s="1"/>
  <c r="S37" i="6"/>
  <c r="L17" i="2" s="1"/>
  <c r="W5" i="3"/>
  <c r="K10" i="12"/>
  <c r="J37" i="6"/>
  <c r="F17" i="2" s="1"/>
  <c r="P37" i="6"/>
  <c r="J17" i="2" s="1"/>
  <c r="L19" i="2" l="1"/>
  <c r="L23" i="2" s="1"/>
  <c r="AL14" i="3"/>
  <c r="AK14" i="3"/>
  <c r="AL37" i="3"/>
  <c r="AK37" i="3"/>
  <c r="AL36" i="3"/>
  <c r="AK36" i="3"/>
  <c r="AL34" i="3"/>
  <c r="AK34" i="3"/>
  <c r="AL21" i="3"/>
  <c r="AK21" i="3"/>
  <c r="AL26" i="3"/>
  <c r="AK26" i="3"/>
  <c r="AL19" i="3"/>
  <c r="AK19" i="3"/>
  <c r="AL18" i="3"/>
  <c r="AK18" i="3"/>
  <c r="AL33" i="3"/>
  <c r="AK33" i="3"/>
  <c r="AL28" i="3"/>
  <c r="AK28" i="3"/>
  <c r="AL25" i="3"/>
  <c r="AK25" i="3"/>
  <c r="AL29" i="3"/>
  <c r="AK29" i="3"/>
  <c r="AL22" i="3"/>
  <c r="AK22" i="3"/>
  <c r="AL20" i="3"/>
  <c r="AK20" i="3"/>
  <c r="AL11" i="3"/>
  <c r="AK11" i="3"/>
  <c r="AL27" i="3"/>
  <c r="AK27" i="3"/>
  <c r="AL12" i="3"/>
  <c r="AK12" i="3"/>
  <c r="AL23" i="3"/>
  <c r="AK23" i="3"/>
  <c r="AL35" i="3"/>
  <c r="AK35" i="3"/>
  <c r="AL13" i="3"/>
  <c r="AK13" i="3"/>
  <c r="AL30" i="3"/>
  <c r="AK30" i="3"/>
  <c r="AL38" i="3"/>
  <c r="AK38" i="3"/>
  <c r="AL32" i="3"/>
  <c r="AK32" i="3"/>
  <c r="AL16" i="3"/>
  <c r="AK16" i="3"/>
  <c r="AL15" i="3"/>
  <c r="AK15" i="3"/>
  <c r="AL17" i="3"/>
  <c r="AK17" i="3"/>
  <c r="AL24" i="3"/>
  <c r="AK24" i="3"/>
  <c r="AL31" i="3"/>
  <c r="AK31" i="3"/>
  <c r="D17" i="2"/>
  <c r="N17" i="2" s="1"/>
  <c r="T37" i="6"/>
  <c r="N19" i="2"/>
  <c r="Z5" i="3"/>
  <c r="J9" i="2"/>
  <c r="AC5" i="15" s="1"/>
  <c r="J23" i="2"/>
  <c r="R39" i="3"/>
  <c r="J13" i="2" s="1"/>
  <c r="AD39" i="3"/>
  <c r="P39" i="3"/>
  <c r="AB39" i="3"/>
  <c r="J11" i="2" s="1"/>
  <c r="J39" i="3"/>
  <c r="D11" i="2" s="1"/>
  <c r="H23" i="2"/>
  <c r="F23" i="2"/>
  <c r="L39" i="3"/>
  <c r="D13" i="2" s="1"/>
  <c r="AH39" i="3"/>
  <c r="V39" i="3"/>
  <c r="H11" i="2" s="1"/>
  <c r="X39" i="3"/>
  <c r="F11" i="2" l="1"/>
  <c r="H13" i="2"/>
  <c r="H14" i="2" s="1"/>
  <c r="H26" i="2" s="1"/>
  <c r="AM17" i="3"/>
  <c r="AM16" i="3"/>
  <c r="AM38" i="3"/>
  <c r="AM13" i="3"/>
  <c r="AM23" i="3"/>
  <c r="AM27" i="3"/>
  <c r="AM20" i="3"/>
  <c r="AM29" i="3"/>
  <c r="AM28" i="3"/>
  <c r="AM18" i="3"/>
  <c r="AM26" i="3"/>
  <c r="AM34" i="3"/>
  <c r="AM37" i="3"/>
  <c r="AM14" i="3"/>
  <c r="AM31" i="3"/>
  <c r="AM24" i="3"/>
  <c r="AM15" i="3"/>
  <c r="AM32" i="3"/>
  <c r="AM30" i="3"/>
  <c r="AM35" i="3"/>
  <c r="AM12" i="3"/>
  <c r="AM11" i="3"/>
  <c r="AM22" i="3"/>
  <c r="AM25" i="3"/>
  <c r="AM33" i="3"/>
  <c r="AM19" i="3"/>
  <c r="AM21" i="3"/>
  <c r="AM36" i="3"/>
  <c r="L11" i="2"/>
  <c r="AK39" i="3"/>
  <c r="AJ39" i="3"/>
  <c r="D23" i="2"/>
  <c r="N23" i="2" s="1"/>
  <c r="N18" i="2"/>
  <c r="AC5" i="3"/>
  <c r="J14" i="2"/>
  <c r="J26" i="2" s="1"/>
  <c r="D14" i="2"/>
  <c r="N11" i="2" l="1"/>
  <c r="J30" i="2"/>
  <c r="J28" i="2"/>
  <c r="H30" i="2"/>
  <c r="H28" i="2"/>
  <c r="L14" i="2"/>
  <c r="L26" i="2" s="1"/>
  <c r="AL39" i="3"/>
  <c r="AM39" i="3" s="1"/>
  <c r="N13" i="2"/>
  <c r="F14" i="2"/>
  <c r="F26" i="2" s="1"/>
  <c r="D26" i="2"/>
  <c r="D28" i="2" s="1"/>
  <c r="AF5" i="3"/>
  <c r="AI5" i="3" l="1"/>
  <c r="AI5" i="15"/>
  <c r="H31" i="2"/>
  <c r="H34" i="2" s="1"/>
  <c r="F30" i="2"/>
  <c r="F28" i="2"/>
  <c r="J31" i="2"/>
  <c r="J34" i="2" s="1"/>
  <c r="L30" i="2"/>
  <c r="L28" i="2"/>
  <c r="N14" i="2"/>
  <c r="D30" i="2"/>
  <c r="N28" i="2" l="1"/>
  <c r="F31" i="2"/>
  <c r="F34" i="2" s="1"/>
  <c r="L31" i="2"/>
  <c r="L34" i="2" s="1"/>
  <c r="D31" i="2"/>
  <c r="N30" i="2"/>
  <c r="N31" i="2" l="1"/>
  <c r="N34" i="2" s="1"/>
  <c r="D34"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Munro, Kent R</author>
  </authors>
  <commentList>
    <comment ref="B25" authorId="0" shapeId="0" xr:uid="{00000000-0006-0000-0200-000001000000}">
      <text>
        <r>
          <rPr>
            <b/>
            <sz val="9"/>
            <color indexed="81"/>
            <rFont val="Tahoma"/>
            <family val="2"/>
          </rPr>
          <t>Munro, Kent R:</t>
        </r>
        <r>
          <rPr>
            <sz val="9"/>
            <color indexed="81"/>
            <rFont val="Tahoma"/>
            <family val="2"/>
          </rPr>
          <t xml:space="preserve">
Federal Agencies often have 1 or more overhead rates that are applied to direct and labor costs.  Consult with your budget office on using the correct rate(s).
</t>
        </r>
      </text>
    </comment>
    <comment ref="B27" authorId="0" shapeId="0" xr:uid="{00000000-0006-0000-0200-000002000000}">
      <text>
        <r>
          <rPr>
            <b/>
            <sz val="9"/>
            <color indexed="81"/>
            <rFont val="Tahoma"/>
            <family val="2"/>
          </rPr>
          <t>Munro, Kent R:</t>
        </r>
        <r>
          <rPr>
            <sz val="9"/>
            <color indexed="81"/>
            <rFont val="Tahoma"/>
            <family val="2"/>
          </rPr>
          <t xml:space="preserve">
Enter the dollars from  above that are not part of the base for indirect/OH.</t>
        </r>
      </text>
    </comment>
    <comment ref="C28" authorId="0" shapeId="0" xr:uid="{00000000-0006-0000-0200-000003000000}">
      <text>
        <r>
          <rPr>
            <b/>
            <sz val="9"/>
            <color indexed="81"/>
            <rFont val="Tahoma"/>
            <family val="2"/>
          </rPr>
          <t>Munro, Kent R:</t>
        </r>
        <r>
          <rPr>
            <sz val="9"/>
            <color indexed="81"/>
            <rFont val="Tahoma"/>
            <family val="2"/>
          </rPr>
          <t xml:space="preserve">
Enter % for Indirect/OH Cost #1</t>
        </r>
      </text>
    </comment>
    <comment ref="E28" authorId="0" shapeId="0" xr:uid="{00000000-0006-0000-0200-000004000000}">
      <text>
        <r>
          <rPr>
            <b/>
            <sz val="9"/>
            <color indexed="81"/>
            <rFont val="Tahoma"/>
            <family val="2"/>
          </rPr>
          <t>Munro, Kent R:</t>
        </r>
        <r>
          <rPr>
            <sz val="9"/>
            <color indexed="81"/>
            <rFont val="Tahoma"/>
            <family val="2"/>
          </rPr>
          <t xml:space="preserve">
Enter % for Indirect/OH Cost #1</t>
        </r>
      </text>
    </comment>
    <comment ref="G28" authorId="0" shapeId="0" xr:uid="{00000000-0006-0000-0200-000005000000}">
      <text>
        <r>
          <rPr>
            <b/>
            <sz val="9"/>
            <color indexed="81"/>
            <rFont val="Tahoma"/>
            <family val="2"/>
          </rPr>
          <t>Munro, Kent R:</t>
        </r>
        <r>
          <rPr>
            <sz val="9"/>
            <color indexed="81"/>
            <rFont val="Tahoma"/>
            <family val="2"/>
          </rPr>
          <t xml:space="preserve">
Enter % for Indirect/OH Cost #1</t>
        </r>
      </text>
    </comment>
    <comment ref="I28" authorId="0" shapeId="0" xr:uid="{00000000-0006-0000-0200-000006000000}">
      <text>
        <r>
          <rPr>
            <b/>
            <sz val="9"/>
            <color indexed="81"/>
            <rFont val="Tahoma"/>
            <family val="2"/>
          </rPr>
          <t>Munro, Kent R:</t>
        </r>
        <r>
          <rPr>
            <sz val="9"/>
            <color indexed="81"/>
            <rFont val="Tahoma"/>
            <family val="2"/>
          </rPr>
          <t xml:space="preserve">
Enter % for Indirect/OH Cost #1</t>
        </r>
      </text>
    </comment>
    <comment ref="K28" authorId="0" shapeId="0" xr:uid="{00000000-0006-0000-0200-000007000000}">
      <text>
        <r>
          <rPr>
            <b/>
            <sz val="9"/>
            <color indexed="81"/>
            <rFont val="Tahoma"/>
            <family val="2"/>
          </rPr>
          <t>Munro, Kent R:</t>
        </r>
        <r>
          <rPr>
            <sz val="9"/>
            <color indexed="81"/>
            <rFont val="Tahoma"/>
            <family val="2"/>
          </rPr>
          <t xml:space="preserve">
Enter % for Indirect/OH Cost #1</t>
        </r>
      </text>
    </comment>
    <comment ref="B29" authorId="0" shapeId="0" xr:uid="{00000000-0006-0000-0200-000008000000}">
      <text>
        <r>
          <rPr>
            <b/>
            <sz val="9"/>
            <color indexed="81"/>
            <rFont val="Tahoma"/>
            <family val="2"/>
          </rPr>
          <t>Munro, Kent R:</t>
        </r>
        <r>
          <rPr>
            <sz val="9"/>
            <color indexed="81"/>
            <rFont val="Tahoma"/>
            <family val="2"/>
          </rPr>
          <t xml:space="preserve">
Enter the dollars from  above that are not part of the base for indirect/OH.</t>
        </r>
      </text>
    </comment>
    <comment ref="C30" authorId="0" shapeId="0" xr:uid="{00000000-0006-0000-0200-000009000000}">
      <text>
        <r>
          <rPr>
            <b/>
            <sz val="9"/>
            <color indexed="81"/>
            <rFont val="Tahoma"/>
            <family val="2"/>
          </rPr>
          <t>Munro, Kent R:</t>
        </r>
        <r>
          <rPr>
            <sz val="9"/>
            <color indexed="81"/>
            <rFont val="Tahoma"/>
            <family val="2"/>
          </rPr>
          <t xml:space="preserve">
Enter % for Indirect/OH Cost #2</t>
        </r>
      </text>
    </comment>
    <comment ref="E30" authorId="0" shapeId="0" xr:uid="{00000000-0006-0000-0200-00000A000000}">
      <text>
        <r>
          <rPr>
            <b/>
            <sz val="9"/>
            <color indexed="81"/>
            <rFont val="Tahoma"/>
            <family val="2"/>
          </rPr>
          <t>Munro, Kent R:</t>
        </r>
        <r>
          <rPr>
            <sz val="9"/>
            <color indexed="81"/>
            <rFont val="Tahoma"/>
            <family val="2"/>
          </rPr>
          <t xml:space="preserve">
Enter % for Indirect/OH Cost #2</t>
        </r>
      </text>
    </comment>
    <comment ref="G30" authorId="0" shapeId="0" xr:uid="{00000000-0006-0000-0200-00000B000000}">
      <text>
        <r>
          <rPr>
            <b/>
            <sz val="9"/>
            <color indexed="81"/>
            <rFont val="Tahoma"/>
            <family val="2"/>
          </rPr>
          <t>Munro, Kent R:</t>
        </r>
        <r>
          <rPr>
            <sz val="9"/>
            <color indexed="81"/>
            <rFont val="Tahoma"/>
            <family val="2"/>
          </rPr>
          <t xml:space="preserve">
Enter % for Indirect/OH Cost #2</t>
        </r>
      </text>
    </comment>
    <comment ref="I30" authorId="0" shapeId="0" xr:uid="{00000000-0006-0000-0200-00000C000000}">
      <text>
        <r>
          <rPr>
            <b/>
            <sz val="9"/>
            <color indexed="81"/>
            <rFont val="Tahoma"/>
            <family val="2"/>
          </rPr>
          <t>Munro, Kent R:</t>
        </r>
        <r>
          <rPr>
            <sz val="9"/>
            <color indexed="81"/>
            <rFont val="Tahoma"/>
            <family val="2"/>
          </rPr>
          <t xml:space="preserve">
Enter % for Indirect/OH Cost #2</t>
        </r>
      </text>
    </comment>
    <comment ref="K30" authorId="0" shapeId="0" xr:uid="{00000000-0006-0000-0200-00000D000000}">
      <text>
        <r>
          <rPr>
            <b/>
            <sz val="9"/>
            <color indexed="81"/>
            <rFont val="Tahoma"/>
            <family val="2"/>
          </rPr>
          <t>Munro, Kent R:</t>
        </r>
        <r>
          <rPr>
            <sz val="9"/>
            <color indexed="81"/>
            <rFont val="Tahoma"/>
            <family val="2"/>
          </rPr>
          <t xml:space="preserve">
Enter % for Indirect/OH Cost #2</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Munro, Kent R</author>
  </authors>
  <commentList>
    <comment ref="F6" authorId="0" shapeId="0" xr:uid="{00000000-0006-0000-0300-000001000000}">
      <text>
        <r>
          <rPr>
            <b/>
            <sz val="9"/>
            <color indexed="81"/>
            <rFont val="Tahoma"/>
            <family val="2"/>
          </rPr>
          <t>Munro, Kent R:</t>
        </r>
        <r>
          <rPr>
            <sz val="9"/>
            <color indexed="81"/>
            <rFont val="Tahoma"/>
            <family val="2"/>
          </rPr>
          <t xml:space="preserve">
Enter only the hourly rate from the OPM pay table.  Do not include fringe benefits.</t>
        </r>
      </text>
    </comment>
    <comment ref="C7" authorId="0" shapeId="0" xr:uid="{00000000-0006-0000-0300-000002000000}">
      <text>
        <r>
          <rPr>
            <b/>
            <sz val="9"/>
            <color indexed="81"/>
            <rFont val="Tahoma"/>
            <family val="2"/>
          </rPr>
          <t>Munro, Kent R:</t>
        </r>
        <r>
          <rPr>
            <sz val="9"/>
            <color indexed="81"/>
            <rFont val="Tahoma"/>
            <family val="2"/>
          </rPr>
          <t xml:space="preserve">
Enter the SOW task # or description associated with the proposed labor hours.  The same employee, if working more than one task, should be listed on a separate line so that hours for each task can be accurately tracked.</t>
        </r>
      </text>
    </comment>
    <comment ref="D7" authorId="0" shapeId="0" xr:uid="{00000000-0006-0000-0300-000003000000}">
      <text>
        <r>
          <rPr>
            <b/>
            <sz val="9"/>
            <color indexed="81"/>
            <rFont val="Tahoma"/>
            <family val="2"/>
          </rPr>
          <t>Munro, Kent R:</t>
        </r>
        <r>
          <rPr>
            <sz val="9"/>
            <color indexed="81"/>
            <rFont val="Tahoma"/>
            <family val="2"/>
          </rPr>
          <t xml:space="preserve">
Enter a name if known.  This field is not mandatory.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Munro, Kent R</author>
  </authors>
  <commentList>
    <comment ref="F6" authorId="0" shapeId="0" xr:uid="{18CE0FE8-AF04-4820-BC49-EF92209638B1}">
      <text>
        <r>
          <rPr>
            <b/>
            <sz val="9"/>
            <color indexed="81"/>
            <rFont val="Tahoma"/>
            <family val="2"/>
          </rPr>
          <t>Munro, Kent R:</t>
        </r>
        <r>
          <rPr>
            <sz val="9"/>
            <color indexed="81"/>
            <rFont val="Tahoma"/>
            <family val="2"/>
          </rPr>
          <t xml:space="preserve">
Enter only the hourly rate from the OPM pay table.  Do not include fringe benefits.</t>
        </r>
      </text>
    </comment>
    <comment ref="C7" authorId="0" shapeId="0" xr:uid="{98284967-B342-4739-A31A-F58F2D0D655C}">
      <text>
        <r>
          <rPr>
            <b/>
            <sz val="9"/>
            <color indexed="81"/>
            <rFont val="Tahoma"/>
            <family val="2"/>
          </rPr>
          <t>Munro, Kent R:</t>
        </r>
        <r>
          <rPr>
            <sz val="9"/>
            <color indexed="81"/>
            <rFont val="Tahoma"/>
            <family val="2"/>
          </rPr>
          <t xml:space="preserve">
Enter the SOW task # or description associated with the proposed labor hours.  The same employee, if working more than one task, should be listed on a separate line so that hours for each task can be accurately tracked.</t>
        </r>
      </text>
    </comment>
    <comment ref="D7" authorId="0" shapeId="0" xr:uid="{B9326B47-85F3-40A9-ADFA-8416BB491A59}">
      <text>
        <r>
          <rPr>
            <b/>
            <sz val="9"/>
            <color indexed="81"/>
            <rFont val="Tahoma"/>
            <family val="2"/>
          </rPr>
          <t>Munro, Kent R:</t>
        </r>
        <r>
          <rPr>
            <sz val="9"/>
            <color indexed="81"/>
            <rFont val="Tahoma"/>
            <family val="2"/>
          </rPr>
          <t xml:space="preserve">
Enter a name if known.  This field is not mandatory.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Munro, Kent R</author>
  </authors>
  <commentList>
    <comment ref="B2" authorId="0" shapeId="0" xr:uid="{00000000-0006-0000-0400-000001000000}">
      <text>
        <r>
          <rPr>
            <b/>
            <sz val="9"/>
            <color indexed="81"/>
            <rFont val="Tahoma"/>
            <family val="2"/>
          </rPr>
          <t>Munro, Kent R:</t>
        </r>
        <r>
          <rPr>
            <sz val="9"/>
            <color indexed="81"/>
            <rFont val="Tahoma"/>
            <family val="2"/>
          </rPr>
          <t xml:space="preserve">
Enter materials, supplies and services (i.e., GSA leasing of vehicles, laboratory work, etc) on this Worksheet.  Provide rationale for proposed unit costs to enable the Contracting Officer to justify the proposed expenses.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Munro, Kent R</author>
  </authors>
  <commentList>
    <comment ref="B2" authorId="0" shapeId="0" xr:uid="{2480836A-9DD0-49A0-8991-9BACE75E2553}">
      <text>
        <r>
          <rPr>
            <b/>
            <sz val="9"/>
            <color indexed="81"/>
            <rFont val="Tahoma"/>
            <family val="2"/>
          </rPr>
          <t>Munro, Kent R:</t>
        </r>
        <r>
          <rPr>
            <sz val="9"/>
            <color indexed="81"/>
            <rFont val="Tahoma"/>
            <family val="2"/>
          </rPr>
          <t xml:space="preserve">
Enter materials, supplies and services (i.e., GSA leasing of vehicles, laboratory work, etc) on this Worksheet.  Provide rationale for proposed unit costs to enable the Contracting Officer to justify the proposed expenses.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Munro, Kent R</author>
  </authors>
  <commentList>
    <comment ref="D4" authorId="0" shapeId="0" xr:uid="{00000000-0006-0000-0700-000001000000}">
      <text>
        <r>
          <rPr>
            <b/>
            <sz val="9"/>
            <color indexed="81"/>
            <rFont val="Tahoma"/>
            <family val="2"/>
          </rPr>
          <t>Munro, Kent R:</t>
        </r>
        <r>
          <rPr>
            <sz val="9"/>
            <color indexed="81"/>
            <rFont val="Tahoma"/>
            <family val="2"/>
          </rPr>
          <t xml:space="preserve">
Input brief explanation on what the contractor is being used for on your project that Reclamation is funding.
</t>
        </r>
      </text>
    </comment>
    <comment ref="E4" authorId="0" shapeId="0" xr:uid="{00000000-0006-0000-0700-000002000000}">
      <text>
        <r>
          <rPr>
            <b/>
            <sz val="9"/>
            <color indexed="81"/>
            <rFont val="Tahoma"/>
            <family val="2"/>
          </rPr>
          <t>Munro, Kent R:</t>
        </r>
        <r>
          <rPr>
            <sz val="9"/>
            <color indexed="81"/>
            <rFont val="Tahoma"/>
            <family val="2"/>
          </rPr>
          <t xml:space="preserve">
Indicate either "Yes" or "No."  If this procurement was not competitively awarded, please answer question under column K.</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Munro, Kent R</author>
  </authors>
  <commentList>
    <comment ref="D4" authorId="0" shapeId="0" xr:uid="{15B80759-5688-449E-8C16-6DF8B0C98F63}">
      <text>
        <r>
          <rPr>
            <b/>
            <sz val="9"/>
            <color indexed="81"/>
            <rFont val="Tahoma"/>
            <family val="2"/>
          </rPr>
          <t>Munro, Kent R:</t>
        </r>
        <r>
          <rPr>
            <sz val="9"/>
            <color indexed="81"/>
            <rFont val="Tahoma"/>
            <family val="2"/>
          </rPr>
          <t xml:space="preserve">
Input brief explanation on what the contractor is being used for on your project that Reclamation is funding.
</t>
        </r>
      </text>
    </comment>
    <comment ref="E4" authorId="0" shapeId="0" xr:uid="{CD7148C1-2D13-404A-A9E9-95503D57D329}">
      <text>
        <r>
          <rPr>
            <b/>
            <sz val="9"/>
            <color indexed="81"/>
            <rFont val="Tahoma"/>
            <family val="2"/>
          </rPr>
          <t>Munro, Kent R:</t>
        </r>
        <r>
          <rPr>
            <sz val="9"/>
            <color indexed="81"/>
            <rFont val="Tahoma"/>
            <family val="2"/>
          </rPr>
          <t xml:space="preserve">
Indicate either "Yes" or "No."  If this procurement was not competitively awarded, please answer question under column K.</t>
        </r>
      </text>
    </comment>
  </commentList>
</comments>
</file>

<file path=xl/sharedStrings.xml><?xml version="1.0" encoding="utf-8"?>
<sst xmlns="http://schemas.openxmlformats.org/spreadsheetml/2006/main" count="314" uniqueCount="94">
  <si>
    <t>CERTIFICATION OF INDIRECT OR OVERHEAD RATES</t>
  </si>
  <si>
    <t xml:space="preserve">This is to certify that the indirect or overhead rate(s) proposed by </t>
  </si>
  <si>
    <t>have been developed in accordance with applicable government policies</t>
  </si>
  <si>
    <t xml:space="preserve"> and procedures, are acceptable for use with other government agencies, </t>
  </si>
  <si>
    <t>and have been correctly applied in the proposed budget for the project called:</t>
  </si>
  <si>
    <t>&lt;enter the title of the project&gt;</t>
  </si>
  <si>
    <t>Proposed Rates:</t>
  </si>
  <si>
    <t>Rate:</t>
  </si>
  <si>
    <t>&lt;enter name/description of rate&gt;</t>
  </si>
  <si>
    <t>&lt;Provide a description of how this rate is applied; what is included in the base, and what is excluded from the base.</t>
  </si>
  <si>
    <t>Name:</t>
  </si>
  <si>
    <t>Date:</t>
  </si>
  <si>
    <t>SUMMARY OF PROPOSED COSTS</t>
  </si>
  <si>
    <t>Name of Servicing Agency:</t>
  </si>
  <si>
    <t>Project Name:</t>
  </si>
  <si>
    <t>YEAR 1</t>
  </si>
  <si>
    <t>YEAR 2</t>
  </si>
  <si>
    <t>YEAR 3</t>
  </si>
  <si>
    <t>YEAR 4</t>
  </si>
  <si>
    <t>YEAR 5</t>
  </si>
  <si>
    <t>TOTAL</t>
  </si>
  <si>
    <t>Enter the BEGINNING dates for each year ------&gt;</t>
  </si>
  <si>
    <t>Through</t>
  </si>
  <si>
    <t>Enter the ENDING dates for each year -------&gt;</t>
  </si>
  <si>
    <t>DIRECT LABOR AND FRINGE BENEFIT COSTS:</t>
  </si>
  <si>
    <t>Direct Labor - Hourly</t>
  </si>
  <si>
    <t>Fringe Benefits - Hourly</t>
  </si>
  <si>
    <t>Subtotal of Direct Labor &amp; Fringe Benefits:</t>
  </si>
  <si>
    <t>OTHER DIRECT COSTS:</t>
  </si>
  <si>
    <t>Materials and Supplies</t>
  </si>
  <si>
    <t>Equipment</t>
  </si>
  <si>
    <t>Contractors</t>
  </si>
  <si>
    <t>Subtotal of Other Direct Costs:</t>
  </si>
  <si>
    <t>INDIRECT/OVERHEAD COSTS:</t>
  </si>
  <si>
    <t>Subtotal of Labor and Other Direct Costs:</t>
  </si>
  <si>
    <t>Total dollars exempt from indirect/overhead base:</t>
  </si>
  <si>
    <t>&lt;Enter Description of Indirect/OH Cost #1&gt;</t>
  </si>
  <si>
    <t>&lt;Enter Description of Indirect/OH Cost #2&gt;</t>
  </si>
  <si>
    <t>Subtotal of Indirect/Overhead Costs:</t>
  </si>
  <si>
    <t>GRAND TOTAL:</t>
  </si>
  <si>
    <t>SUMMARY OF DIRECT LABOR &amp; FRINGE BENEFITS</t>
  </si>
  <si>
    <t>Enter Escalation Rates -------&gt;</t>
  </si>
  <si>
    <t>Yr 2 Escalation Rate</t>
  </si>
  <si>
    <t>Yr 3 Escalation Rate</t>
  </si>
  <si>
    <t>Yr 4 Escalation Rate</t>
  </si>
  <si>
    <t>Yr 5 Escalation Rate</t>
  </si>
  <si>
    <t>Please explain rationale for the escalation rates applied here.</t>
  </si>
  <si>
    <t>Total Salary Cost</t>
  </si>
  <si>
    <t>Total Fringe Cost</t>
  </si>
  <si>
    <t>Total Labor Cost</t>
  </si>
  <si>
    <t>Current 
Hourly Rate</t>
  </si>
  <si>
    <t># of Hours</t>
  </si>
  <si>
    <t>Hourly Rate</t>
  </si>
  <si>
    <t>Salary Cost</t>
  </si>
  <si>
    <t>Fringe Rate</t>
  </si>
  <si>
    <t>Fringe Cost</t>
  </si>
  <si>
    <t>Task # or Description</t>
  </si>
  <si>
    <t>Position Title</t>
  </si>
  <si>
    <t>SUMMARY OF MATERIALS, SUPPLIES, AND SERVICES</t>
  </si>
  <si>
    <t>Year 1</t>
  </si>
  <si>
    <t>Year 2</t>
  </si>
  <si>
    <t>Year 3</t>
  </si>
  <si>
    <t>Year 4</t>
  </si>
  <si>
    <t>Year 5</t>
  </si>
  <si>
    <t>Unit Price</t>
  </si>
  <si>
    <t>Unit Quantity</t>
  </si>
  <si>
    <t>Subtotal</t>
  </si>
  <si>
    <t>Item Description</t>
  </si>
  <si>
    <t>Rationale for Proposed Cost</t>
  </si>
  <si>
    <t>TOTAL:</t>
  </si>
  <si>
    <t xml:space="preserve">Please use current catalog, historical documentation, or vendor quotes.  </t>
  </si>
  <si>
    <t>Supporting documentation may be requested at a later date</t>
  </si>
  <si>
    <t>SUMMARY OF EQUIPMENT</t>
  </si>
  <si>
    <t>SUMMARY OF CONTRACTOR COSTS</t>
  </si>
  <si>
    <t>Contractor:</t>
  </si>
  <si>
    <t>Contractor Website:</t>
  </si>
  <si>
    <t>Purpose:</t>
  </si>
  <si>
    <t>Competitive Award?</t>
  </si>
  <si>
    <t>If not competitively awarded, how were prices deemed fair and reasonable?</t>
  </si>
  <si>
    <t xml:space="preserve">TOTAL  =  </t>
  </si>
  <si>
    <t xml:space="preserve">NEPA Compliance and Cultural Resources </t>
  </si>
  <si>
    <t xml:space="preserve">Construction Management </t>
  </si>
  <si>
    <t xml:space="preserve"> Employee Name</t>
  </si>
  <si>
    <t>Other Labor - Hourly</t>
  </si>
  <si>
    <t>Reclamation Funding</t>
  </si>
  <si>
    <t>Entity</t>
  </si>
  <si>
    <t>Other Funding (Non-Reclamation)</t>
  </si>
  <si>
    <t>Non-Reclamation funded Contracts</t>
  </si>
  <si>
    <t>Non-Reclamation funded Materials and Supplies</t>
  </si>
  <si>
    <t>Non-Reclamation funded Equipment</t>
  </si>
  <si>
    <t>&lt;enter the entity name &gt;</t>
  </si>
  <si>
    <t>Authorized Entity Official Signature:</t>
  </si>
  <si>
    <t>Reclamation Funded</t>
  </si>
  <si>
    <t>Non-Reclamation Funded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</si>
</sst>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5" formatCode="&quot;$&quot;#,##0_);\(&quot;$&quot;#,##0\)"/>
    <numFmt numFmtId="42" formatCode="_(&quot;$&quot;* #,##0_);_(&quot;$&quot;* \(#,##0\);_(&quot;$&quot;* &quot;-&quot;_);_(@_)"/>
    <numFmt numFmtId="44" formatCode="_(&quot;$&quot;* #,##0.00_);_(&quot;$&quot;* \(#,##0.00\);_(&quot;$&quot;* &quot;-&quot;??_);_(@_)"/>
    <numFmt numFmtId="43" formatCode="_(* #,##0.00_);_(* \(#,##0.00\);_(* &quot;-&quot;??_);_(@_)"/>
    <numFmt numFmtId="164" formatCode="_(* #,##0.0_);_(* \(#,##0.0\);_(* &quot;-&quot;??_);_(@_)"/>
  </numFmts>
  <fonts count="31">
    <font>
      <sz val="10"/>
      <name val="Arial"/>
    </font>
    <font>
      <sz val="9"/>
      <name val="CG Omega (W1)"/>
    </font>
    <font>
      <sz val="10"/>
      <name val="Arial"/>
      <family val="2"/>
    </font>
    <font>
      <b/>
      <u/>
      <sz val="12"/>
      <name val="Arial"/>
      <family val="2"/>
    </font>
    <font>
      <b/>
      <sz val="12"/>
      <name val="Arial"/>
      <family val="2"/>
    </font>
    <font>
      <u/>
      <sz val="16"/>
      <name val="Arial"/>
      <family val="2"/>
    </font>
    <font>
      <b/>
      <sz val="11"/>
      <name val="Arial"/>
      <family val="2"/>
    </font>
    <font>
      <b/>
      <sz val="16"/>
      <name val="Arial"/>
      <family val="2"/>
    </font>
    <font>
      <b/>
      <sz val="10"/>
      <name val="Arial"/>
      <family val="2"/>
    </font>
    <font>
      <b/>
      <sz val="10"/>
      <name val="CG Omega (W1)"/>
    </font>
    <font>
      <b/>
      <sz val="14"/>
      <name val="Arial"/>
      <family val="2"/>
    </font>
    <font>
      <sz val="12"/>
      <color rgb="FF000000"/>
      <name val="Arial"/>
      <family val="2"/>
    </font>
    <font>
      <sz val="12"/>
      <name val="Arial"/>
      <family val="2"/>
    </font>
    <font>
      <b/>
      <i/>
      <sz val="12"/>
      <name val="Arial"/>
      <family val="2"/>
    </font>
    <font>
      <sz val="10"/>
      <name val="Arial"/>
      <family val="2"/>
    </font>
    <font>
      <sz val="11"/>
      <name val="Arial"/>
      <family val="2"/>
    </font>
    <font>
      <sz val="9"/>
      <color indexed="81"/>
      <name val="Tahoma"/>
      <family val="2"/>
    </font>
    <font>
      <b/>
      <sz val="9"/>
      <color indexed="81"/>
      <name val="Tahoma"/>
      <family val="2"/>
    </font>
    <font>
      <u/>
      <sz val="10"/>
      <color theme="10"/>
      <name val="Arial"/>
      <family val="2"/>
    </font>
    <font>
      <b/>
      <u/>
      <sz val="11"/>
      <color theme="10"/>
      <name val="Arial"/>
      <family val="2"/>
    </font>
    <font>
      <b/>
      <sz val="9"/>
      <name val="Arial"/>
      <family val="2"/>
    </font>
    <font>
      <b/>
      <sz val="8"/>
      <name val="Arial"/>
      <family val="2"/>
    </font>
    <font>
      <b/>
      <u/>
      <sz val="16"/>
      <name val="Arial"/>
      <family val="2"/>
    </font>
    <font>
      <sz val="10"/>
      <name val="Arial"/>
      <family val="2"/>
    </font>
    <font>
      <b/>
      <u/>
      <sz val="14"/>
      <name val="Arial"/>
      <family val="2"/>
    </font>
    <font>
      <i/>
      <sz val="10"/>
      <name val="Arial"/>
      <family val="2"/>
    </font>
    <font>
      <i/>
      <sz val="12"/>
      <name val="Arial"/>
      <family val="2"/>
    </font>
    <font>
      <u/>
      <sz val="10"/>
      <name val="Arial"/>
      <family val="2"/>
    </font>
    <font>
      <b/>
      <u/>
      <sz val="10"/>
      <name val="Arial"/>
      <family val="2"/>
    </font>
    <font>
      <b/>
      <u/>
      <sz val="11"/>
      <name val="Arial"/>
      <family val="2"/>
    </font>
    <font>
      <sz val="10"/>
      <name val="CG Omega (W1)"/>
    </font>
  </fonts>
  <fills count="9">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00B050"/>
        <bgColor indexed="64"/>
      </patternFill>
    </fill>
    <fill>
      <patternFill patternType="solid">
        <fgColor rgb="FFFFC000"/>
        <bgColor indexed="64"/>
      </patternFill>
    </fill>
    <fill>
      <patternFill patternType="solid">
        <fgColor rgb="FF00B0F0"/>
        <bgColor indexed="64"/>
      </patternFill>
    </fill>
    <fill>
      <patternFill patternType="solid">
        <fgColor theme="7" tint="0.39997558519241921"/>
        <bgColor indexed="64"/>
      </patternFill>
    </fill>
    <fill>
      <patternFill patternType="solid">
        <fgColor theme="5" tint="0.39997558519241921"/>
        <bgColor indexed="64"/>
      </patternFill>
    </fill>
  </fills>
  <borders count="69">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medium">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style="thin">
        <color indexed="64"/>
      </left>
      <right style="medium">
        <color indexed="64"/>
      </right>
      <top/>
      <bottom style="medium">
        <color indexed="64"/>
      </bottom>
      <diagonal/>
    </border>
    <border>
      <left/>
      <right/>
      <top style="medium">
        <color indexed="64"/>
      </top>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s>
  <cellStyleXfs count="5">
    <xf numFmtId="0" fontId="0" fillId="0" borderId="0"/>
    <xf numFmtId="43" fontId="14" fillId="0" borderId="0" applyFont="0" applyFill="0" applyBorder="0" applyAlignment="0" applyProtection="0"/>
    <xf numFmtId="44" fontId="14" fillId="0" borderId="0" applyFont="0" applyFill="0" applyBorder="0" applyAlignment="0" applyProtection="0"/>
    <xf numFmtId="0" fontId="18" fillId="0" borderId="0" applyNumberFormat="0" applyFill="0" applyBorder="0" applyAlignment="0" applyProtection="0"/>
    <xf numFmtId="9" fontId="23" fillId="0" borderId="0" applyFont="0" applyFill="0" applyBorder="0" applyAlignment="0" applyProtection="0"/>
  </cellStyleXfs>
  <cellXfs count="373">
    <xf numFmtId="0" fontId="0" fillId="0" borderId="0" xfId="0"/>
    <xf numFmtId="5" fontId="0" fillId="0" borderId="0" xfId="0" applyNumberFormat="1"/>
    <xf numFmtId="9" fontId="0" fillId="0" borderId="0" xfId="0" applyNumberFormat="1" applyBorder="1"/>
    <xf numFmtId="0" fontId="0" fillId="0" borderId="0" xfId="0" applyBorder="1"/>
    <xf numFmtId="0" fontId="0" fillId="0" borderId="0" xfId="0" applyAlignment="1">
      <alignment horizontal="right"/>
    </xf>
    <xf numFmtId="0" fontId="1" fillId="0" borderId="0" xfId="0" applyFont="1" applyAlignment="1">
      <alignment horizontal="left"/>
    </xf>
    <xf numFmtId="9" fontId="0" fillId="0" borderId="0" xfId="0" applyNumberFormat="1" applyBorder="1" applyAlignment="1">
      <alignment horizontal="center"/>
    </xf>
    <xf numFmtId="5" fontId="0" fillId="0" borderId="0" xfId="0" applyNumberFormat="1" applyBorder="1"/>
    <xf numFmtId="0" fontId="0" fillId="0" borderId="0" xfId="0" applyAlignment="1">
      <alignment horizontal="left"/>
    </xf>
    <xf numFmtId="0" fontId="0" fillId="0" borderId="0" xfId="0" applyNumberFormat="1" applyAlignment="1">
      <alignment horizontal="left"/>
    </xf>
    <xf numFmtId="0" fontId="0" fillId="0" borderId="10" xfId="0" applyBorder="1"/>
    <xf numFmtId="42" fontId="0" fillId="0" borderId="0" xfId="0" applyNumberFormat="1" applyBorder="1"/>
    <xf numFmtId="0" fontId="5" fillId="0" borderId="0" xfId="0" applyFont="1" applyBorder="1"/>
    <xf numFmtId="5" fontId="0" fillId="0" borderId="0" xfId="0" applyNumberFormat="1" applyAlignment="1">
      <alignment horizontal="left"/>
    </xf>
    <xf numFmtId="0" fontId="4" fillId="0" borderId="0" xfId="0" applyFont="1"/>
    <xf numFmtId="0" fontId="0" fillId="0" borderId="0" xfId="0" applyBorder="1" applyAlignment="1">
      <alignment horizontal="left"/>
    </xf>
    <xf numFmtId="0" fontId="10" fillId="0" borderId="0" xfId="0" applyFont="1"/>
    <xf numFmtId="0" fontId="12" fillId="0" borderId="0" xfId="0" applyFont="1"/>
    <xf numFmtId="0" fontId="12" fillId="0" borderId="10" xfId="0" applyFont="1" applyBorder="1"/>
    <xf numFmtId="0" fontId="12" fillId="0" borderId="0" xfId="0" applyFont="1" applyBorder="1" applyAlignment="1">
      <alignment horizontal="right"/>
    </xf>
    <xf numFmtId="0" fontId="12" fillId="0" borderId="13" xfId="0" applyFont="1" applyBorder="1"/>
    <xf numFmtId="0" fontId="12" fillId="0" borderId="0" xfId="0" applyFont="1" applyBorder="1"/>
    <xf numFmtId="0" fontId="12" fillId="0" borderId="4" xfId="0" applyFont="1" applyBorder="1"/>
    <xf numFmtId="5" fontId="12" fillId="0" borderId="0" xfId="0" applyNumberFormat="1" applyFont="1" applyBorder="1"/>
    <xf numFmtId="0" fontId="12" fillId="0" borderId="0" xfId="0" applyFont="1" applyBorder="1" applyAlignment="1">
      <alignment horizontal="left"/>
    </xf>
    <xf numFmtId="0" fontId="0" fillId="0" borderId="16" xfId="0" applyBorder="1"/>
    <xf numFmtId="0" fontId="11" fillId="0" borderId="3" xfId="0" applyFont="1" applyBorder="1"/>
    <xf numFmtId="0" fontId="12" fillId="0" borderId="14" xfId="0" applyFont="1" applyBorder="1"/>
    <xf numFmtId="0" fontId="4" fillId="0" borderId="0" xfId="0" applyFont="1" applyBorder="1"/>
    <xf numFmtId="0" fontId="4" fillId="0" borderId="9" xfId="0" applyFont="1" applyBorder="1" applyAlignment="1">
      <alignment horizontal="center"/>
    </xf>
    <xf numFmtId="0" fontId="8" fillId="0" borderId="0" xfId="0" applyFont="1"/>
    <xf numFmtId="0" fontId="12" fillId="0" borderId="0" xfId="0" applyFont="1" applyBorder="1" applyAlignment="1"/>
    <xf numFmtId="0" fontId="0" fillId="0" borderId="0" xfId="0" applyFill="1"/>
    <xf numFmtId="0" fontId="0" fillId="0" borderId="0" xfId="0" applyProtection="1">
      <protection locked="0"/>
    </xf>
    <xf numFmtId="9" fontId="0" fillId="0" borderId="0" xfId="0" applyNumberFormat="1" applyBorder="1" applyAlignment="1" applyProtection="1">
      <alignment horizontal="center"/>
      <protection locked="0"/>
    </xf>
    <xf numFmtId="9" fontId="0" fillId="0" borderId="0" xfId="0" applyNumberFormat="1" applyBorder="1" applyProtection="1">
      <protection locked="0"/>
    </xf>
    <xf numFmtId="0" fontId="4" fillId="0" borderId="1" xfId="0" applyFont="1" applyBorder="1" applyAlignment="1">
      <alignment horizontal="center" vertical="center"/>
    </xf>
    <xf numFmtId="14" fontId="4" fillId="0" borderId="1" xfId="0" applyNumberFormat="1" applyFont="1" applyBorder="1" applyProtection="1"/>
    <xf numFmtId="1" fontId="6" fillId="0" borderId="1" xfId="0" applyNumberFormat="1" applyFont="1" applyFill="1" applyBorder="1" applyAlignment="1">
      <alignment horizontal="center" vertical="center"/>
    </xf>
    <xf numFmtId="44" fontId="0" fillId="0" borderId="0" xfId="2" applyFont="1"/>
    <xf numFmtId="0" fontId="2" fillId="0" borderId="0" xfId="0" applyFont="1"/>
    <xf numFmtId="0" fontId="7" fillId="0" borderId="1" xfId="0" applyFont="1" applyBorder="1" applyAlignment="1">
      <alignment horizontal="right"/>
    </xf>
    <xf numFmtId="0" fontId="7" fillId="0" borderId="7" xfId="0" applyFont="1" applyBorder="1" applyAlignment="1">
      <alignment horizontal="right"/>
    </xf>
    <xf numFmtId="14" fontId="12" fillId="0" borderId="0" xfId="0" applyNumberFormat="1" applyFont="1" applyBorder="1" applyAlignment="1" applyProtection="1"/>
    <xf numFmtId="14" fontId="4" fillId="0" borderId="0" xfId="0" applyNumberFormat="1" applyFont="1" applyBorder="1" applyAlignment="1" applyProtection="1"/>
    <xf numFmtId="0" fontId="4" fillId="0" borderId="1" xfId="0" applyFont="1" applyBorder="1" applyAlignment="1">
      <alignment horizontal="center"/>
    </xf>
    <xf numFmtId="0" fontId="12" fillId="0" borderId="7" xfId="0" applyFont="1" applyBorder="1" applyAlignment="1">
      <alignment horizontal="left"/>
    </xf>
    <xf numFmtId="0" fontId="4" fillId="0" borderId="0" xfId="0" applyFont="1" applyBorder="1" applyAlignment="1"/>
    <xf numFmtId="0" fontId="4" fillId="0" borderId="0" xfId="0" applyFont="1" applyBorder="1" applyAlignment="1">
      <alignment horizontal="center"/>
    </xf>
    <xf numFmtId="0" fontId="12" fillId="0" borderId="26" xfId="0" applyFont="1" applyBorder="1" applyAlignment="1">
      <alignment horizontal="center" vertical="center"/>
    </xf>
    <xf numFmtId="0" fontId="4" fillId="0" borderId="7" xfId="0" applyFont="1" applyFill="1" applyBorder="1" applyAlignment="1">
      <alignment vertical="center"/>
    </xf>
    <xf numFmtId="44" fontId="12" fillId="0" borderId="26" xfId="2" applyFont="1" applyBorder="1"/>
    <xf numFmtId="44" fontId="12" fillId="0" borderId="19" xfId="2" applyFont="1" applyBorder="1"/>
    <xf numFmtId="0" fontId="0" fillId="0" borderId="0" xfId="0" applyFill="1" applyBorder="1"/>
    <xf numFmtId="0" fontId="4" fillId="0" borderId="8" xfId="0" applyFont="1" applyFill="1" applyBorder="1" applyAlignment="1">
      <alignment vertical="center"/>
    </xf>
    <xf numFmtId="0" fontId="0" fillId="0" borderId="0" xfId="0" applyFill="1" applyAlignment="1">
      <alignment horizontal="left"/>
    </xf>
    <xf numFmtId="44" fontId="12" fillId="0" borderId="26" xfId="2" applyFont="1" applyFill="1" applyBorder="1" applyAlignment="1">
      <alignment vertical="center"/>
    </xf>
    <xf numFmtId="5" fontId="12" fillId="0" borderId="8" xfId="0" applyNumberFormat="1" applyFont="1" applyBorder="1"/>
    <xf numFmtId="37" fontId="12" fillId="0" borderId="8" xfId="0" applyNumberFormat="1" applyFont="1" applyBorder="1"/>
    <xf numFmtId="44" fontId="4" fillId="0" borderId="26" xfId="2" applyFont="1" applyFill="1" applyBorder="1" applyAlignment="1">
      <alignment horizontal="center" vertical="center"/>
    </xf>
    <xf numFmtId="0" fontId="4" fillId="0" borderId="29" xfId="0" applyFont="1" applyFill="1" applyBorder="1" applyAlignment="1">
      <alignment vertical="center"/>
    </xf>
    <xf numFmtId="0" fontId="4" fillId="0" borderId="30" xfId="0" applyFont="1" applyFill="1" applyBorder="1" applyAlignment="1">
      <alignment vertical="center"/>
    </xf>
    <xf numFmtId="0" fontId="8" fillId="0" borderId="0" xfId="0" applyNumberFormat="1" applyFont="1" applyBorder="1" applyAlignment="1">
      <alignment horizontal="right"/>
    </xf>
    <xf numFmtId="0" fontId="12" fillId="0" borderId="0" xfId="0" applyNumberFormat="1" applyFont="1" applyBorder="1" applyAlignment="1">
      <alignment horizontal="left"/>
    </xf>
    <xf numFmtId="44" fontId="4" fillId="0" borderId="0" xfId="2" applyFont="1" applyBorder="1"/>
    <xf numFmtId="5" fontId="4" fillId="0" borderId="0" xfId="0" applyNumberFormat="1" applyFont="1" applyBorder="1"/>
    <xf numFmtId="44" fontId="4" fillId="0" borderId="0" xfId="0" applyNumberFormat="1" applyFont="1" applyAlignment="1">
      <alignment horizontal="center"/>
    </xf>
    <xf numFmtId="0" fontId="4" fillId="0" borderId="1" xfId="0" applyNumberFormat="1" applyFont="1" applyBorder="1"/>
    <xf numFmtId="0" fontId="4" fillId="4" borderId="28" xfId="0" applyFont="1" applyFill="1" applyBorder="1" applyAlignment="1">
      <alignment horizontal="right" vertical="center"/>
    </xf>
    <xf numFmtId="44" fontId="4" fillId="4" borderId="2" xfId="2" applyFont="1" applyFill="1" applyBorder="1" applyAlignment="1">
      <alignment horizontal="center" vertical="center"/>
    </xf>
    <xf numFmtId="0" fontId="4" fillId="0" borderId="1" xfId="0" applyNumberFormat="1" applyFont="1" applyBorder="1" applyAlignment="1">
      <alignment horizontal="center"/>
    </xf>
    <xf numFmtId="0" fontId="4" fillId="0" borderId="0" xfId="0" applyNumberFormat="1" applyFont="1" applyAlignment="1">
      <alignment horizontal="center"/>
    </xf>
    <xf numFmtId="0" fontId="11" fillId="0" borderId="13" xfId="0" applyFont="1" applyBorder="1"/>
    <xf numFmtId="0" fontId="4" fillId="0" borderId="1" xfId="0" applyNumberFormat="1" applyFont="1" applyBorder="1" applyAlignment="1">
      <alignment horizontal="center" vertical="center"/>
    </xf>
    <xf numFmtId="0" fontId="4" fillId="0" borderId="0" xfId="0" applyNumberFormat="1" applyFont="1" applyAlignment="1">
      <alignment horizontal="right"/>
    </xf>
    <xf numFmtId="0" fontId="6" fillId="0" borderId="7" xfId="0" applyFont="1" applyBorder="1" applyAlignment="1">
      <alignment horizontal="center" vertical="center"/>
    </xf>
    <xf numFmtId="0" fontId="7" fillId="0" borderId="0" xfId="0" applyFont="1" applyBorder="1" applyAlignment="1"/>
    <xf numFmtId="0" fontId="6" fillId="0" borderId="1" xfId="0" applyFont="1" applyFill="1" applyBorder="1" applyAlignment="1">
      <alignment horizontal="center" vertical="center"/>
    </xf>
    <xf numFmtId="0" fontId="8" fillId="0" borderId="0" xfId="0" applyFont="1" applyBorder="1" applyAlignment="1">
      <alignment horizontal="center"/>
    </xf>
    <xf numFmtId="0" fontId="8" fillId="0" borderId="0" xfId="0" applyFont="1" applyBorder="1" applyAlignment="1">
      <alignment horizontal="center" vertical="center"/>
    </xf>
    <xf numFmtId="10" fontId="12" fillId="2" borderId="1" xfId="0" applyNumberFormat="1" applyFont="1" applyFill="1" applyBorder="1" applyAlignment="1" applyProtection="1">
      <alignment horizontal="center"/>
      <protection locked="0"/>
    </xf>
    <xf numFmtId="0" fontId="24" fillId="0" borderId="0" xfId="0" applyFont="1" applyBorder="1"/>
    <xf numFmtId="0" fontId="4" fillId="0" borderId="1" xfId="0" quotePrefix="1" applyFont="1" applyBorder="1"/>
    <xf numFmtId="0" fontId="4" fillId="0" borderId="1" xfId="0" applyFont="1" applyBorder="1"/>
    <xf numFmtId="0" fontId="4" fillId="0" borderId="1" xfId="0" quotePrefix="1" applyFont="1" applyBorder="1" applyAlignment="1">
      <alignment horizontal="center"/>
    </xf>
    <xf numFmtId="0" fontId="8" fillId="0" borderId="1" xfId="0" applyFont="1" applyBorder="1" applyAlignment="1">
      <alignment horizontal="center"/>
    </xf>
    <xf numFmtId="10" fontId="2" fillId="0" borderId="7" xfId="0" applyNumberFormat="1" applyFont="1" applyBorder="1" applyAlignment="1">
      <alignment horizontal="left"/>
    </xf>
    <xf numFmtId="10" fontId="8" fillId="0" borderId="7" xfId="0" applyNumberFormat="1" applyFont="1" applyBorder="1" applyAlignment="1">
      <alignment horizontal="left"/>
    </xf>
    <xf numFmtId="0" fontId="4" fillId="5" borderId="50" xfId="0" applyFont="1" applyFill="1" applyBorder="1" applyAlignment="1">
      <alignment vertical="center"/>
    </xf>
    <xf numFmtId="0" fontId="4" fillId="5" borderId="59" xfId="0" applyFont="1" applyFill="1" applyBorder="1" applyAlignment="1">
      <alignment vertical="center"/>
    </xf>
    <xf numFmtId="44" fontId="4" fillId="5" borderId="17" xfId="2" applyFont="1" applyFill="1" applyBorder="1" applyAlignment="1">
      <alignment horizontal="center" vertical="center"/>
    </xf>
    <xf numFmtId="0" fontId="4" fillId="5" borderId="32" xfId="0" applyFont="1" applyFill="1" applyBorder="1" applyAlignment="1">
      <alignment vertical="center"/>
    </xf>
    <xf numFmtId="0" fontId="4" fillId="0" borderId="38" xfId="0" applyFont="1" applyBorder="1" applyAlignment="1">
      <alignment horizontal="left"/>
    </xf>
    <xf numFmtId="0" fontId="4" fillId="3" borderId="23" xfId="0" applyFont="1" applyFill="1" applyBorder="1" applyAlignment="1">
      <alignment vertical="center"/>
    </xf>
    <xf numFmtId="0" fontId="4" fillId="3" borderId="32" xfId="0" applyFont="1" applyFill="1" applyBorder="1" applyAlignment="1">
      <alignment vertical="center"/>
    </xf>
    <xf numFmtId="44" fontId="4" fillId="3" borderId="17" xfId="2" applyFont="1" applyFill="1" applyBorder="1" applyAlignment="1">
      <alignment horizontal="center" vertical="center"/>
    </xf>
    <xf numFmtId="0" fontId="8" fillId="0" borderId="61" xfId="0" applyFont="1" applyBorder="1" applyAlignment="1">
      <alignment horizontal="right"/>
    </xf>
    <xf numFmtId="0" fontId="4" fillId="0" borderId="62" xfId="0" applyFont="1" applyBorder="1" applyAlignment="1">
      <alignment horizontal="left"/>
    </xf>
    <xf numFmtId="44" fontId="4" fillId="0" borderId="21" xfId="2" applyFont="1" applyBorder="1"/>
    <xf numFmtId="5" fontId="4" fillId="0" borderId="11" xfId="0" applyNumberFormat="1" applyFont="1" applyBorder="1"/>
    <xf numFmtId="0" fontId="4" fillId="0" borderId="40" xfId="0" applyNumberFormat="1" applyFont="1" applyBorder="1" applyAlignment="1">
      <alignment horizontal="left"/>
    </xf>
    <xf numFmtId="44" fontId="12" fillId="0" borderId="27" xfId="2" applyFont="1" applyBorder="1"/>
    <xf numFmtId="37" fontId="12" fillId="0" borderId="60" xfId="0" applyNumberFormat="1" applyFont="1" applyBorder="1"/>
    <xf numFmtId="0" fontId="8" fillId="0" borderId="61" xfId="0" applyNumberFormat="1" applyFont="1" applyBorder="1" applyAlignment="1">
      <alignment horizontal="right"/>
    </xf>
    <xf numFmtId="0" fontId="12" fillId="0" borderId="62" xfId="0" applyNumberFormat="1" applyFont="1" applyBorder="1" applyAlignment="1">
      <alignment horizontal="left"/>
    </xf>
    <xf numFmtId="0" fontId="12" fillId="0" borderId="43" xfId="0" applyFont="1" applyBorder="1" applyAlignment="1">
      <alignment horizontal="left"/>
    </xf>
    <xf numFmtId="0" fontId="4" fillId="6" borderId="50" xfId="0" applyFont="1" applyFill="1" applyBorder="1" applyAlignment="1">
      <alignment vertical="center"/>
    </xf>
    <xf numFmtId="0" fontId="4" fillId="6" borderId="59" xfId="0" applyFont="1" applyFill="1" applyBorder="1" applyAlignment="1">
      <alignment vertical="center"/>
    </xf>
    <xf numFmtId="44" fontId="4" fillId="6" borderId="17" xfId="2" applyFont="1" applyFill="1" applyBorder="1" applyAlignment="1">
      <alignment horizontal="center" vertical="center"/>
    </xf>
    <xf numFmtId="0" fontId="4" fillId="6" borderId="32" xfId="0" applyFont="1" applyFill="1" applyBorder="1" applyAlignment="1">
      <alignment vertical="center"/>
    </xf>
    <xf numFmtId="0" fontId="4" fillId="0" borderId="38" xfId="0" applyFont="1" applyFill="1" applyBorder="1" applyAlignment="1">
      <alignment horizontal="right" vertical="center"/>
    </xf>
    <xf numFmtId="0" fontId="4" fillId="6" borderId="2" xfId="0" applyFont="1" applyFill="1" applyBorder="1" applyAlignment="1">
      <alignment horizontal="center"/>
    </xf>
    <xf numFmtId="0" fontId="4" fillId="0" borderId="30" xfId="0" applyFont="1" applyBorder="1" applyAlignment="1">
      <alignment horizontal="center"/>
    </xf>
    <xf numFmtId="0" fontId="4" fillId="5" borderId="2" xfId="0" applyFont="1" applyFill="1" applyBorder="1" applyAlignment="1">
      <alignment horizontal="center"/>
    </xf>
    <xf numFmtId="0" fontId="4" fillId="3" borderId="2" xfId="0" applyFont="1" applyFill="1" applyBorder="1" applyAlignment="1">
      <alignment horizontal="center"/>
    </xf>
    <xf numFmtId="0" fontId="4" fillId="7" borderId="2" xfId="0" applyFont="1" applyFill="1" applyBorder="1" applyAlignment="1">
      <alignment horizontal="center"/>
    </xf>
    <xf numFmtId="0" fontId="4" fillId="8" borderId="2" xfId="0" applyFont="1" applyFill="1" applyBorder="1" applyAlignment="1">
      <alignment horizontal="center"/>
    </xf>
    <xf numFmtId="0" fontId="4" fillId="8" borderId="1" xfId="0" applyFont="1" applyFill="1" applyBorder="1" applyAlignment="1">
      <alignment horizontal="center"/>
    </xf>
    <xf numFmtId="0" fontId="4" fillId="7" borderId="1" xfId="0" applyFont="1" applyFill="1" applyBorder="1" applyAlignment="1">
      <alignment horizontal="center"/>
    </xf>
    <xf numFmtId="0" fontId="4" fillId="5" borderId="1" xfId="0" applyFont="1" applyFill="1" applyBorder="1" applyAlignment="1">
      <alignment horizontal="center"/>
    </xf>
    <xf numFmtId="0" fontId="4" fillId="3" borderId="1" xfId="0" applyFont="1" applyFill="1" applyBorder="1" applyAlignment="1">
      <alignment horizontal="center"/>
    </xf>
    <xf numFmtId="0" fontId="4" fillId="6" borderId="1" xfId="0" applyFont="1" applyFill="1" applyBorder="1" applyAlignment="1">
      <alignment horizontal="center"/>
    </xf>
    <xf numFmtId="0" fontId="4" fillId="0" borderId="2" xfId="0" applyFont="1" applyBorder="1" applyAlignment="1">
      <alignment horizontal="center"/>
    </xf>
    <xf numFmtId="0" fontId="0" fillId="0" borderId="0" xfId="0" applyProtection="1"/>
    <xf numFmtId="0" fontId="3" fillId="0" borderId="0" xfId="0" applyFont="1" applyBorder="1" applyProtection="1"/>
    <xf numFmtId="0" fontId="12" fillId="0" borderId="0" xfId="0" applyFont="1" applyBorder="1" applyProtection="1"/>
    <xf numFmtId="0" fontId="0" fillId="0" borderId="0" xfId="0" applyBorder="1" applyProtection="1"/>
    <xf numFmtId="0" fontId="21" fillId="0" borderId="0" xfId="0" applyFont="1" applyBorder="1" applyAlignment="1" applyProtection="1">
      <alignment horizontal="center"/>
    </xf>
    <xf numFmtId="0" fontId="8" fillId="0" borderId="0" xfId="0" applyFont="1" applyProtection="1"/>
    <xf numFmtId="0" fontId="10" fillId="0" borderId="0" xfId="0" applyFont="1" applyProtection="1"/>
    <xf numFmtId="0" fontId="8" fillId="0" borderId="0" xfId="0" applyFont="1" applyAlignment="1" applyProtection="1">
      <alignment horizontal="right"/>
    </xf>
    <xf numFmtId="0" fontId="8" fillId="0" borderId="0" xfId="0" applyFont="1" applyBorder="1" applyAlignment="1" applyProtection="1">
      <alignment horizontal="center" vertical="center"/>
    </xf>
    <xf numFmtId="0" fontId="0" fillId="0" borderId="13" xfId="0" applyBorder="1" applyProtection="1"/>
    <xf numFmtId="0" fontId="4" fillId="0" borderId="0" xfId="0" applyFont="1" applyProtection="1"/>
    <xf numFmtId="14" fontId="9" fillId="0" borderId="0" xfId="0" applyNumberFormat="1" applyFont="1" applyAlignment="1" applyProtection="1">
      <alignment horizontal="right"/>
    </xf>
    <xf numFmtId="0" fontId="0" fillId="0" borderId="0" xfId="0" applyNumberFormat="1" applyProtection="1"/>
    <xf numFmtId="0" fontId="12" fillId="0" borderId="1" xfId="0" applyFont="1" applyBorder="1" applyAlignment="1" applyProtection="1">
      <alignment horizontal="center"/>
    </xf>
    <xf numFmtId="0" fontId="0" fillId="0" borderId="39" xfId="0" applyBorder="1" applyProtection="1"/>
    <xf numFmtId="0" fontId="6" fillId="0" borderId="0" xfId="0" applyNumberFormat="1" applyFont="1" applyProtection="1"/>
    <xf numFmtId="0" fontId="12" fillId="0" borderId="0" xfId="0" applyFont="1" applyAlignment="1" applyProtection="1">
      <alignment horizontal="center"/>
    </xf>
    <xf numFmtId="0" fontId="12" fillId="0" borderId="0" xfId="0" applyNumberFormat="1" applyFont="1" applyBorder="1" applyAlignment="1" applyProtection="1">
      <alignment horizontal="center"/>
    </xf>
    <xf numFmtId="0" fontId="8" fillId="0" borderId="0" xfId="0" applyFont="1" applyFill="1" applyProtection="1"/>
    <xf numFmtId="0" fontId="6" fillId="0" borderId="1" xfId="0" applyFont="1" applyFill="1" applyBorder="1" applyProtection="1"/>
    <xf numFmtId="44" fontId="12" fillId="2" borderId="26" xfId="2" applyFont="1" applyFill="1" applyBorder="1" applyAlignment="1" applyProtection="1">
      <alignment vertical="center"/>
      <protection locked="0"/>
    </xf>
    <xf numFmtId="0" fontId="13" fillId="2" borderId="38" xfId="0" applyFont="1" applyFill="1" applyBorder="1" applyAlignment="1" applyProtection="1">
      <alignment horizontal="left"/>
      <protection locked="0"/>
    </xf>
    <xf numFmtId="10" fontId="8" fillId="2" borderId="7" xfId="0" applyNumberFormat="1" applyFont="1" applyFill="1" applyBorder="1" applyAlignment="1" applyProtection="1">
      <alignment horizontal="left"/>
      <protection locked="0"/>
    </xf>
    <xf numFmtId="0" fontId="13" fillId="2" borderId="40" xfId="0" applyFont="1" applyFill="1" applyBorder="1" applyAlignment="1" applyProtection="1">
      <alignment horizontal="left"/>
      <protection locked="0"/>
    </xf>
    <xf numFmtId="10" fontId="8" fillId="2" borderId="43" xfId="0" applyNumberFormat="1" applyFont="1" applyFill="1" applyBorder="1" applyAlignment="1" applyProtection="1">
      <alignment horizontal="left"/>
      <protection locked="0"/>
    </xf>
    <xf numFmtId="44" fontId="12" fillId="2" borderId="26" xfId="2" applyFont="1" applyFill="1" applyBorder="1" applyProtection="1">
      <protection locked="0"/>
    </xf>
    <xf numFmtId="14" fontId="4" fillId="2" borderId="20" xfId="0" applyNumberFormat="1" applyFont="1" applyFill="1" applyBorder="1" applyAlignment="1" applyProtection="1">
      <alignment horizontal="center" vertical="center"/>
      <protection locked="0"/>
    </xf>
    <xf numFmtId="14" fontId="4" fillId="2" borderId="18" xfId="0" applyNumberFormat="1" applyFont="1" applyFill="1" applyBorder="1" applyAlignment="1" applyProtection="1">
      <alignment horizontal="center" vertical="center"/>
      <protection locked="0"/>
    </xf>
    <xf numFmtId="14" fontId="4" fillId="2" borderId="18" xfId="0" applyNumberFormat="1" applyFont="1" applyFill="1" applyBorder="1" applyAlignment="1" applyProtection="1">
      <alignment horizontal="center"/>
      <protection locked="0"/>
    </xf>
    <xf numFmtId="0" fontId="0" fillId="2" borderId="11" xfId="0" applyFill="1" applyBorder="1"/>
    <xf numFmtId="0" fontId="27" fillId="0" borderId="0" xfId="0" applyFont="1"/>
    <xf numFmtId="0" fontId="28" fillId="0" borderId="0" xfId="0" applyFont="1"/>
    <xf numFmtId="0" fontId="29" fillId="0" borderId="0" xfId="0" applyFont="1"/>
    <xf numFmtId="0" fontId="0" fillId="2" borderId="1" xfId="0" applyFill="1" applyBorder="1" applyProtection="1">
      <protection locked="0"/>
    </xf>
    <xf numFmtId="0" fontId="2" fillId="2" borderId="1" xfId="0" applyNumberFormat="1" applyFont="1" applyFill="1" applyBorder="1" applyAlignment="1" applyProtection="1">
      <alignment horizontal="center"/>
      <protection locked="0"/>
    </xf>
    <xf numFmtId="0" fontId="2" fillId="2" borderId="7" xfId="0" applyFont="1" applyFill="1" applyBorder="1" applyProtection="1">
      <protection locked="0"/>
    </xf>
    <xf numFmtId="0" fontId="18" fillId="2" borderId="7" xfId="3" applyFill="1" applyBorder="1" applyProtection="1">
      <protection locked="0"/>
    </xf>
    <xf numFmtId="0" fontId="2" fillId="2" borderId="1" xfId="0" applyFont="1" applyFill="1" applyBorder="1" applyAlignment="1" applyProtection="1">
      <alignment horizontal="center"/>
      <protection locked="0"/>
    </xf>
    <xf numFmtId="10" fontId="0" fillId="2" borderId="1" xfId="0" applyNumberFormat="1" applyFill="1" applyBorder="1" applyAlignment="1" applyProtection="1">
      <alignment horizontal="center"/>
      <protection locked="0"/>
    </xf>
    <xf numFmtId="1" fontId="2" fillId="2" borderId="12" xfId="0" applyNumberFormat="1" applyFont="1" applyFill="1" applyBorder="1" applyAlignment="1" applyProtection="1">
      <alignment horizontal="center"/>
      <protection locked="0"/>
    </xf>
    <xf numFmtId="44" fontId="2" fillId="0" borderId="4" xfId="2" applyFont="1" applyBorder="1"/>
    <xf numFmtId="44" fontId="2" fillId="0" borderId="53" xfId="2" applyFont="1" applyBorder="1"/>
    <xf numFmtId="44" fontId="2" fillId="0" borderId="37" xfId="2" applyFont="1" applyBorder="1"/>
    <xf numFmtId="44" fontId="2" fillId="0" borderId="9" xfId="2" applyFont="1" applyBorder="1"/>
    <xf numFmtId="44" fontId="2" fillId="2" borderId="38" xfId="2" applyFont="1" applyFill="1" applyBorder="1" applyProtection="1">
      <protection locked="0"/>
    </xf>
    <xf numFmtId="1" fontId="2" fillId="2" borderId="1" xfId="0" applyNumberFormat="1" applyFont="1" applyFill="1" applyBorder="1" applyAlignment="1" applyProtection="1">
      <alignment horizontal="center"/>
      <protection locked="0"/>
    </xf>
    <xf numFmtId="44" fontId="2" fillId="0" borderId="7" xfId="2" applyFont="1" applyBorder="1"/>
    <xf numFmtId="44" fontId="2" fillId="0" borderId="38" xfId="2" applyFont="1" applyBorder="1"/>
    <xf numFmtId="44" fontId="2" fillId="0" borderId="39" xfId="2" applyFont="1" applyBorder="1"/>
    <xf numFmtId="44" fontId="8" fillId="0" borderId="43" xfId="2" applyFont="1" applyBorder="1"/>
    <xf numFmtId="44" fontId="8" fillId="0" borderId="42" xfId="2" applyFont="1" applyBorder="1"/>
    <xf numFmtId="44" fontId="8" fillId="0" borderId="9" xfId="2" applyFont="1" applyBorder="1"/>
    <xf numFmtId="1" fontId="2" fillId="2" borderId="1" xfId="0" applyNumberFormat="1" applyFont="1" applyFill="1" applyBorder="1" applyAlignment="1" applyProtection="1">
      <alignment horizontal="center" vertical="center"/>
      <protection locked="0"/>
    </xf>
    <xf numFmtId="0" fontId="2" fillId="2" borderId="1" xfId="0" applyNumberFormat="1" applyFont="1" applyFill="1" applyBorder="1" applyProtection="1">
      <protection locked="0"/>
    </xf>
    <xf numFmtId="0" fontId="2" fillId="2" borderId="1" xfId="0" applyFont="1" applyFill="1" applyBorder="1" applyProtection="1">
      <protection locked="0"/>
    </xf>
    <xf numFmtId="44" fontId="2" fillId="2" borderId="1" xfId="2" applyFont="1" applyFill="1" applyBorder="1" applyProtection="1">
      <protection locked="0"/>
    </xf>
    <xf numFmtId="5" fontId="2" fillId="0" borderId="0" xfId="0" applyNumberFormat="1" applyFont="1" applyFill="1" applyProtection="1">
      <protection locked="0"/>
    </xf>
    <xf numFmtId="164" fontId="2" fillId="2" borderId="53" xfId="1" applyNumberFormat="1" applyFont="1" applyFill="1" applyBorder="1" applyAlignment="1" applyProtection="1">
      <alignment horizontal="center"/>
      <protection locked="0"/>
    </xf>
    <xf numFmtId="44" fontId="2" fillId="0" borderId="12" xfId="2" applyFont="1" applyFill="1" applyBorder="1" applyAlignment="1" applyProtection="1">
      <alignment horizontal="center"/>
    </xf>
    <xf numFmtId="44" fontId="2" fillId="0" borderId="12" xfId="2" applyFont="1" applyFill="1" applyBorder="1" applyAlignment="1" applyProtection="1">
      <alignment horizontal="right"/>
    </xf>
    <xf numFmtId="44" fontId="2" fillId="0" borderId="37" xfId="2" applyFont="1" applyFill="1" applyBorder="1" applyAlignment="1" applyProtection="1">
      <alignment horizontal="right"/>
    </xf>
    <xf numFmtId="42" fontId="2" fillId="0" borderId="13" xfId="0" applyNumberFormat="1" applyFont="1" applyFill="1" applyBorder="1" applyAlignment="1">
      <alignment horizontal="center"/>
    </xf>
    <xf numFmtId="10" fontId="2" fillId="2" borderId="12" xfId="0" applyNumberFormat="1" applyFont="1" applyFill="1" applyBorder="1" applyAlignment="1" applyProtection="1">
      <alignment horizontal="center"/>
      <protection locked="0"/>
    </xf>
    <xf numFmtId="0" fontId="2" fillId="0" borderId="0" xfId="0" applyFont="1" applyFill="1" applyBorder="1"/>
    <xf numFmtId="44" fontId="2" fillId="0" borderId="20" xfId="0" applyNumberFormat="1" applyFont="1" applyFill="1" applyBorder="1" applyProtection="1"/>
    <xf numFmtId="44" fontId="2" fillId="0" borderId="36" xfId="0" applyNumberFormat="1" applyFont="1" applyFill="1" applyBorder="1" applyProtection="1"/>
    <xf numFmtId="44" fontId="8" fillId="0" borderId="26" xfId="0" applyNumberFormat="1" applyFont="1" applyFill="1" applyBorder="1" applyProtection="1"/>
    <xf numFmtId="37" fontId="2" fillId="0" borderId="0" xfId="0" applyNumberFormat="1" applyFont="1" applyFill="1" applyAlignment="1" applyProtection="1">
      <protection locked="0"/>
    </xf>
    <xf numFmtId="164" fontId="2" fillId="2" borderId="38" xfId="1" applyNumberFormat="1" applyFont="1" applyFill="1" applyBorder="1" applyAlignment="1" applyProtection="1">
      <alignment horizontal="center"/>
      <protection locked="0"/>
    </xf>
    <xf numFmtId="44" fontId="2" fillId="0" borderId="39" xfId="2" applyFont="1" applyFill="1" applyBorder="1" applyAlignment="1" applyProtection="1">
      <alignment horizontal="right"/>
    </xf>
    <xf numFmtId="42" fontId="2" fillId="0" borderId="0" xfId="0" applyNumberFormat="1" applyFont="1" applyFill="1" applyBorder="1" applyAlignment="1">
      <alignment horizontal="center"/>
    </xf>
    <xf numFmtId="10" fontId="2" fillId="2" borderId="1" xfId="0" applyNumberFormat="1" applyFont="1" applyFill="1" applyBorder="1" applyAlignment="1" applyProtection="1">
      <alignment horizontal="center"/>
      <protection locked="0"/>
    </xf>
    <xf numFmtId="44" fontId="2" fillId="0" borderId="26" xfId="0" applyNumberFormat="1" applyFont="1" applyFill="1" applyBorder="1" applyProtection="1"/>
    <xf numFmtId="44" fontId="2" fillId="0" borderId="48" xfId="0" applyNumberFormat="1" applyFont="1" applyFill="1" applyBorder="1" applyProtection="1"/>
    <xf numFmtId="44" fontId="8" fillId="0" borderId="26" xfId="2" applyFont="1" applyFill="1" applyBorder="1" applyProtection="1"/>
    <xf numFmtId="0" fontId="2" fillId="2" borderId="1" xfId="0" applyNumberFormat="1" applyFont="1" applyFill="1" applyBorder="1" applyAlignment="1" applyProtection="1">
      <alignment horizontal="fill"/>
      <protection locked="0"/>
    </xf>
    <xf numFmtId="0" fontId="2" fillId="2" borderId="1" xfId="0" applyFont="1" applyFill="1" applyBorder="1" applyAlignment="1" applyProtection="1">
      <alignment horizontal="center" vertical="center"/>
      <protection locked="0"/>
    </xf>
    <xf numFmtId="0" fontId="30" fillId="2" borderId="1" xfId="0" applyFont="1" applyFill="1" applyBorder="1" applyAlignment="1" applyProtection="1">
      <alignment horizontal="left"/>
      <protection locked="0"/>
    </xf>
    <xf numFmtId="37" fontId="2" fillId="0" borderId="10" xfId="0" applyNumberFormat="1" applyFont="1" applyFill="1" applyBorder="1" applyAlignment="1" applyProtection="1">
      <protection locked="0"/>
    </xf>
    <xf numFmtId="164" fontId="2" fillId="2" borderId="55" xfId="1" applyNumberFormat="1" applyFont="1" applyFill="1" applyBorder="1" applyAlignment="1" applyProtection="1">
      <alignment horizontal="center"/>
      <protection locked="0"/>
    </xf>
    <xf numFmtId="44" fontId="2" fillId="0" borderId="5" xfId="2" applyFont="1" applyFill="1" applyBorder="1" applyAlignment="1" applyProtection="1">
      <alignment horizontal="right"/>
    </xf>
    <xf numFmtId="44" fontId="2" fillId="0" borderId="35" xfId="2" applyFont="1" applyFill="1" applyBorder="1" applyAlignment="1" applyProtection="1">
      <alignment horizontal="right"/>
    </xf>
    <xf numFmtId="10" fontId="2" fillId="2" borderId="6" xfId="0" applyNumberFormat="1" applyFont="1" applyFill="1" applyBorder="1" applyAlignment="1" applyProtection="1">
      <alignment horizontal="center"/>
      <protection locked="0"/>
    </xf>
    <xf numFmtId="44" fontId="2" fillId="0" borderId="18" xfId="0" applyNumberFormat="1" applyFont="1" applyFill="1" applyBorder="1" applyProtection="1"/>
    <xf numFmtId="44" fontId="2" fillId="0" borderId="34" xfId="0" applyNumberFormat="1" applyFont="1" applyFill="1" applyBorder="1" applyProtection="1"/>
    <xf numFmtId="44" fontId="8" fillId="0" borderId="18" xfId="2" applyFont="1" applyFill="1" applyBorder="1" applyProtection="1"/>
    <xf numFmtId="0" fontId="2" fillId="0" borderId="1" xfId="0" applyFont="1" applyFill="1" applyBorder="1" applyProtection="1"/>
    <xf numFmtId="0" fontId="30" fillId="0" borderId="1" xfId="0" applyFont="1" applyFill="1" applyBorder="1" applyAlignment="1" applyProtection="1">
      <alignment horizontal="left"/>
    </xf>
    <xf numFmtId="44" fontId="8" fillId="0" borderId="1" xfId="2" applyFont="1" applyFill="1" applyBorder="1" applyProtection="1"/>
    <xf numFmtId="43" fontId="8" fillId="0" borderId="28" xfId="1" applyFont="1" applyFill="1" applyBorder="1" applyAlignment="1" applyProtection="1">
      <alignment horizontal="center"/>
    </xf>
    <xf numFmtId="9" fontId="8" fillId="0" borderId="30" xfId="0" applyNumberFormat="1" applyFont="1" applyFill="1" applyBorder="1" applyProtection="1"/>
    <xf numFmtId="44" fontId="8" fillId="0" borderId="56" xfId="2" applyFont="1" applyFill="1" applyBorder="1" applyProtection="1"/>
    <xf numFmtId="44" fontId="8" fillId="0" borderId="57" xfId="2" applyFont="1" applyFill="1" applyBorder="1" applyProtection="1"/>
    <xf numFmtId="42" fontId="8" fillId="0" borderId="30" xfId="0" applyNumberFormat="1" applyFont="1" applyFill="1" applyBorder="1" applyProtection="1"/>
    <xf numFmtId="0" fontId="8" fillId="0" borderId="30" xfId="0" applyFont="1" applyFill="1" applyBorder="1" applyProtection="1"/>
    <xf numFmtId="44" fontId="8" fillId="0" borderId="2" xfId="0" applyNumberFormat="1" applyFont="1" applyFill="1" applyBorder="1" applyProtection="1"/>
    <xf numFmtId="44" fontId="8" fillId="3" borderId="2" xfId="0" applyNumberFormat="1" applyFont="1" applyFill="1" applyBorder="1" applyProtection="1"/>
    <xf numFmtId="44" fontId="8" fillId="0" borderId="20" xfId="2" applyFont="1" applyBorder="1"/>
    <xf numFmtId="44" fontId="8" fillId="0" borderId="26" xfId="2" applyFont="1" applyBorder="1"/>
    <xf numFmtId="44" fontId="2" fillId="0" borderId="55" xfId="2" applyFont="1" applyBorder="1"/>
    <xf numFmtId="44" fontId="8" fillId="0" borderId="18" xfId="2" applyFont="1" applyBorder="1"/>
    <xf numFmtId="44" fontId="8" fillId="0" borderId="29" xfId="2" applyFont="1" applyBorder="1"/>
    <xf numFmtId="44" fontId="8" fillId="0" borderId="57" xfId="2" applyFont="1" applyBorder="1"/>
    <xf numFmtId="44" fontId="8" fillId="3" borderId="2" xfId="2" applyFont="1" applyFill="1" applyBorder="1"/>
    <xf numFmtId="44" fontId="8" fillId="0" borderId="1" xfId="2" applyFont="1" applyBorder="1"/>
    <xf numFmtId="0" fontId="15" fillId="2" borderId="1" xfId="0" applyFont="1" applyFill="1" applyBorder="1" applyProtection="1">
      <protection locked="0"/>
    </xf>
    <xf numFmtId="0" fontId="18" fillId="2" borderId="1" xfId="3" applyFill="1" applyBorder="1" applyProtection="1">
      <protection locked="0"/>
    </xf>
    <xf numFmtId="0" fontId="15" fillId="2" borderId="1" xfId="0" applyFont="1" applyFill="1" applyBorder="1" applyAlignment="1" applyProtection="1">
      <alignment horizontal="center"/>
      <protection locked="0"/>
    </xf>
    <xf numFmtId="44" fontId="8" fillId="2" borderId="1" xfId="2" applyFont="1" applyFill="1" applyBorder="1" applyProtection="1">
      <protection locked="0"/>
    </xf>
    <xf numFmtId="0" fontId="0" fillId="0" borderId="0" xfId="0" applyAlignment="1" applyProtection="1">
      <alignment wrapText="1"/>
    </xf>
    <xf numFmtId="0" fontId="0" fillId="0" borderId="1" xfId="0" applyBorder="1" applyAlignment="1" applyProtection="1">
      <alignment wrapText="1"/>
    </xf>
    <xf numFmtId="0" fontId="6" fillId="0" borderId="1" xfId="0" applyFont="1" applyBorder="1" applyAlignment="1" applyProtection="1">
      <alignment horizontal="center" wrapText="1"/>
    </xf>
    <xf numFmtId="0" fontId="19" fillId="0" borderId="1" xfId="3" applyNumberFormat="1" applyFont="1" applyBorder="1" applyAlignment="1" applyProtection="1">
      <alignment horizontal="center" wrapText="1"/>
    </xf>
    <xf numFmtId="0" fontId="12" fillId="0" borderId="10" xfId="0" applyFont="1" applyBorder="1" applyAlignment="1" applyProtection="1">
      <alignment wrapText="1"/>
    </xf>
    <xf numFmtId="0" fontId="12" fillId="0" borderId="10" xfId="0" applyNumberFormat="1" applyFont="1" applyBorder="1" applyAlignment="1" applyProtection="1">
      <alignment wrapText="1"/>
    </xf>
    <xf numFmtId="0" fontId="0" fillId="0" borderId="0" xfId="0" applyAlignment="1">
      <alignment wrapText="1"/>
    </xf>
    <xf numFmtId="44" fontId="2" fillId="2" borderId="55" xfId="2" applyFont="1" applyFill="1" applyBorder="1" applyProtection="1">
      <protection locked="0"/>
    </xf>
    <xf numFmtId="1" fontId="2" fillId="2" borderId="6" xfId="0" applyNumberFormat="1" applyFont="1" applyFill="1" applyBorder="1" applyAlignment="1" applyProtection="1">
      <alignment horizontal="center"/>
      <protection locked="0"/>
    </xf>
    <xf numFmtId="44" fontId="2" fillId="0" borderId="53" xfId="2" applyFont="1" applyBorder="1" applyProtection="1"/>
    <xf numFmtId="44" fontId="2" fillId="0" borderId="38" xfId="2" applyFont="1" applyBorder="1" applyProtection="1"/>
    <xf numFmtId="0" fontId="2" fillId="0" borderId="0" xfId="0" applyFont="1" applyAlignment="1">
      <alignment horizontal="center"/>
    </xf>
    <xf numFmtId="0" fontId="22" fillId="0" borderId="0" xfId="0" applyFont="1" applyBorder="1" applyAlignment="1">
      <alignment horizontal="center"/>
    </xf>
    <xf numFmtId="0" fontId="6" fillId="0" borderId="1" xfId="0" applyNumberFormat="1" applyFont="1" applyBorder="1" applyAlignment="1" applyProtection="1">
      <alignment horizontal="center" wrapText="1"/>
    </xf>
    <xf numFmtId="0" fontId="7" fillId="0" borderId="0" xfId="0" applyFont="1" applyBorder="1" applyAlignment="1">
      <alignment horizontal="right"/>
    </xf>
    <xf numFmtId="0" fontId="6" fillId="0" borderId="1" xfId="0" applyNumberFormat="1" applyFont="1" applyBorder="1" applyAlignment="1" applyProtection="1">
      <alignment horizontal="center" wrapText="1"/>
    </xf>
    <xf numFmtId="0" fontId="4" fillId="0" borderId="55" xfId="0" applyFont="1" applyBorder="1" applyAlignment="1">
      <alignment horizontal="left"/>
    </xf>
    <xf numFmtId="0" fontId="12" fillId="0" borderId="3" xfId="0" applyFont="1" applyBorder="1" applyAlignment="1">
      <alignment horizontal="left"/>
    </xf>
    <xf numFmtId="44" fontId="12" fillId="0" borderId="18" xfId="2" applyFont="1" applyBorder="1"/>
    <xf numFmtId="5" fontId="12" fillId="0" borderId="13" xfId="0" applyNumberFormat="1" applyFont="1" applyBorder="1"/>
    <xf numFmtId="44" fontId="12" fillId="0" borderId="26" xfId="2" applyNumberFormat="1" applyFont="1" applyBorder="1"/>
    <xf numFmtId="37" fontId="12" fillId="0" borderId="13" xfId="0" applyNumberFormat="1" applyFont="1" applyBorder="1"/>
    <xf numFmtId="0" fontId="4" fillId="0" borderId="61" xfId="0" applyNumberFormat="1" applyFont="1" applyBorder="1" applyAlignment="1">
      <alignment horizontal="left"/>
    </xf>
    <xf numFmtId="44" fontId="12" fillId="0" borderId="21" xfId="2" applyFont="1" applyBorder="1"/>
    <xf numFmtId="37" fontId="12" fillId="0" borderId="11" xfId="0" applyNumberFormat="1" applyFont="1" applyBorder="1"/>
    <xf numFmtId="0" fontId="4" fillId="0" borderId="38" xfId="0" applyNumberFormat="1" applyFont="1" applyBorder="1" applyAlignment="1">
      <alignment horizontal="left"/>
    </xf>
    <xf numFmtId="0" fontId="12" fillId="0" borderId="39" xfId="0" applyNumberFormat="1" applyFont="1" applyBorder="1" applyAlignment="1">
      <alignment horizontal="left"/>
    </xf>
    <xf numFmtId="37" fontId="12" fillId="0" borderId="26" xfId="0" applyNumberFormat="1" applyFont="1" applyBorder="1"/>
    <xf numFmtId="37" fontId="12" fillId="0" borderId="27" xfId="0" applyNumberFormat="1" applyFont="1" applyBorder="1"/>
    <xf numFmtId="0" fontId="8" fillId="0" borderId="0" xfId="0" applyFont="1" applyBorder="1"/>
    <xf numFmtId="10" fontId="0" fillId="0" borderId="0" xfId="4" applyNumberFormat="1" applyFont="1" applyBorder="1"/>
    <xf numFmtId="10" fontId="8" fillId="0" borderId="0" xfId="0" applyNumberFormat="1" applyFont="1" applyBorder="1"/>
    <xf numFmtId="0" fontId="2" fillId="2" borderId="0" xfId="0" applyFont="1" applyFill="1" applyAlignment="1" applyProtection="1">
      <alignment horizontal="left" vertical="top" wrapText="1"/>
      <protection locked="0"/>
    </xf>
    <xf numFmtId="0" fontId="0" fillId="2" borderId="0" xfId="0" applyFill="1" applyAlignment="1" applyProtection="1">
      <alignment horizontal="left" vertical="top" wrapText="1"/>
      <protection locked="0"/>
    </xf>
    <xf numFmtId="0" fontId="27" fillId="2" borderId="11" xfId="0" applyFont="1" applyFill="1" applyBorder="1" applyAlignment="1">
      <alignment horizontal="left"/>
    </xf>
    <xf numFmtId="0" fontId="10" fillId="0" borderId="54" xfId="0" applyFont="1" applyBorder="1" applyAlignment="1">
      <alignment horizontal="center" vertical="center"/>
    </xf>
    <xf numFmtId="0" fontId="10" fillId="0" borderId="65" xfId="0" applyFont="1" applyBorder="1" applyAlignment="1">
      <alignment horizontal="center" vertical="center"/>
    </xf>
    <xf numFmtId="0" fontId="10" fillId="0" borderId="68" xfId="0" applyFont="1" applyBorder="1" applyAlignment="1">
      <alignment horizontal="center" vertical="center"/>
    </xf>
    <xf numFmtId="0" fontId="10" fillId="0" borderId="25" xfId="0" applyFont="1" applyBorder="1" applyAlignment="1">
      <alignment horizontal="center" vertical="center"/>
    </xf>
    <xf numFmtId="0" fontId="10" fillId="0" borderId="11" xfId="0" applyFont="1" applyBorder="1" applyAlignment="1">
      <alignment horizontal="center" vertical="center"/>
    </xf>
    <xf numFmtId="0" fontId="10" fillId="0" borderId="66" xfId="0" applyFont="1" applyBorder="1" applyAlignment="1">
      <alignment horizontal="center" vertical="center"/>
    </xf>
    <xf numFmtId="0" fontId="2" fillId="0" borderId="0" xfId="0" applyFont="1" applyAlignment="1">
      <alignment horizontal="center"/>
    </xf>
    <xf numFmtId="0" fontId="0" fillId="0" borderId="0" xfId="0" applyAlignment="1">
      <alignment horizontal="center"/>
    </xf>
    <xf numFmtId="0" fontId="26" fillId="2" borderId="0" xfId="0" applyFont="1" applyFill="1" applyAlignment="1" applyProtection="1">
      <alignment horizontal="center"/>
      <protection locked="0"/>
    </xf>
    <xf numFmtId="0" fontId="25" fillId="2" borderId="7" xfId="0" applyFont="1" applyFill="1" applyBorder="1" applyAlignment="1" applyProtection="1">
      <alignment horizontal="center"/>
      <protection locked="0"/>
    </xf>
    <xf numFmtId="0" fontId="25" fillId="2" borderId="8" xfId="0" applyFont="1" applyFill="1" applyBorder="1" applyAlignment="1" applyProtection="1">
      <alignment horizontal="center"/>
      <protection locked="0"/>
    </xf>
    <xf numFmtId="0" fontId="25" fillId="2" borderId="9" xfId="0" applyFont="1" applyFill="1" applyBorder="1" applyAlignment="1" applyProtection="1">
      <alignment horizontal="center"/>
      <protection locked="0"/>
    </xf>
    <xf numFmtId="0" fontId="4" fillId="0" borderId="22" xfId="0" applyFont="1" applyBorder="1" applyAlignment="1">
      <alignment horizontal="center" vertical="center"/>
    </xf>
    <xf numFmtId="0" fontId="4" fillId="0" borderId="19" xfId="0" applyFont="1" applyBorder="1" applyAlignment="1">
      <alignment horizontal="center" vertical="center"/>
    </xf>
    <xf numFmtId="0" fontId="22" fillId="0" borderId="0" xfId="0" applyFont="1" applyBorder="1" applyAlignment="1">
      <alignment horizontal="center"/>
    </xf>
    <xf numFmtId="0" fontId="12" fillId="2" borderId="1" xfId="0" applyFont="1" applyFill="1" applyBorder="1" applyAlignment="1" applyProtection="1">
      <alignment horizontal="center"/>
      <protection locked="0"/>
    </xf>
    <xf numFmtId="0" fontId="4" fillId="0" borderId="0" xfId="0" applyFont="1" applyBorder="1" applyAlignment="1">
      <alignment horizontal="right"/>
    </xf>
    <xf numFmtId="0" fontId="4" fillId="0" borderId="31" xfId="0" applyFont="1" applyBorder="1" applyAlignment="1">
      <alignment horizontal="right"/>
    </xf>
    <xf numFmtId="0" fontId="12" fillId="2" borderId="1" xfId="0" applyFont="1" applyFill="1" applyBorder="1" applyAlignment="1" applyProtection="1">
      <alignment horizontal="left"/>
      <protection locked="0"/>
    </xf>
    <xf numFmtId="0" fontId="7" fillId="0" borderId="0" xfId="0" applyFont="1" applyAlignment="1"/>
    <xf numFmtId="0" fontId="5" fillId="0" borderId="0" xfId="0" applyFont="1" applyBorder="1" applyAlignment="1"/>
    <xf numFmtId="0" fontId="0" fillId="0" borderId="0" xfId="0" applyAlignment="1"/>
    <xf numFmtId="0" fontId="4" fillId="0" borderId="22" xfId="0" applyFont="1" applyBorder="1" applyAlignment="1" applyProtection="1">
      <alignment horizontal="center" wrapText="1"/>
    </xf>
    <xf numFmtId="0" fontId="4" fillId="0" borderId="19" xfId="0" applyFont="1" applyBorder="1" applyAlignment="1" applyProtection="1">
      <alignment horizontal="center" wrapText="1"/>
    </xf>
    <xf numFmtId="0" fontId="4" fillId="0" borderId="21" xfId="0" applyFont="1" applyBorder="1" applyAlignment="1" applyProtection="1">
      <alignment horizontal="center" wrapText="1"/>
    </xf>
    <xf numFmtId="0" fontId="4" fillId="0" borderId="54" xfId="0" applyFont="1" applyBorder="1" applyAlignment="1" applyProtection="1">
      <alignment horizontal="center" wrapText="1"/>
    </xf>
    <xf numFmtId="0" fontId="4" fillId="0" borderId="24" xfId="0" applyFont="1" applyBorder="1" applyAlignment="1" applyProtection="1">
      <alignment horizontal="center" wrapText="1"/>
    </xf>
    <xf numFmtId="0" fontId="4" fillId="0" borderId="25" xfId="0" applyFont="1" applyBorder="1" applyAlignment="1" applyProtection="1">
      <alignment horizontal="center" wrapText="1"/>
    </xf>
    <xf numFmtId="0" fontId="20" fillId="0" borderId="1" xfId="0" applyFont="1" applyBorder="1" applyAlignment="1">
      <alignment horizontal="center"/>
    </xf>
    <xf numFmtId="14" fontId="4" fillId="0" borderId="48" xfId="0" applyNumberFormat="1" applyFont="1" applyBorder="1" applyAlignment="1" applyProtection="1">
      <alignment horizontal="center"/>
    </xf>
    <xf numFmtId="14" fontId="4" fillId="0" borderId="9" xfId="0" applyNumberFormat="1" applyFont="1" applyBorder="1" applyAlignment="1" applyProtection="1">
      <alignment horizontal="center"/>
    </xf>
    <xf numFmtId="14" fontId="4" fillId="0" borderId="7" xfId="0" applyNumberFormat="1" applyFont="1" applyBorder="1" applyAlignment="1" applyProtection="1">
      <alignment horizontal="center"/>
    </xf>
    <xf numFmtId="14" fontId="4" fillId="0" borderId="49" xfId="0" applyNumberFormat="1" applyFont="1" applyBorder="1" applyAlignment="1" applyProtection="1">
      <alignment horizontal="center"/>
    </xf>
    <xf numFmtId="0" fontId="4" fillId="8" borderId="50" xfId="0" applyFont="1" applyFill="1" applyBorder="1" applyAlignment="1" applyProtection="1">
      <alignment horizontal="center" vertical="center"/>
    </xf>
    <xf numFmtId="0" fontId="4" fillId="8" borderId="51" xfId="0" applyFont="1" applyFill="1" applyBorder="1" applyAlignment="1" applyProtection="1">
      <alignment horizontal="center" vertical="center"/>
    </xf>
    <xf numFmtId="0" fontId="4" fillId="8" borderId="52" xfId="0" applyFont="1" applyFill="1" applyBorder="1" applyAlignment="1" applyProtection="1">
      <alignment horizontal="center" vertical="center"/>
    </xf>
    <xf numFmtId="0" fontId="6" fillId="0" borderId="38" xfId="0" applyNumberFormat="1" applyFont="1" applyBorder="1" applyAlignment="1" applyProtection="1">
      <alignment horizontal="center" wrapText="1"/>
    </xf>
    <xf numFmtId="0" fontId="6" fillId="0" borderId="40" xfId="0" applyNumberFormat="1" applyFont="1" applyBorder="1" applyAlignment="1" applyProtection="1">
      <alignment horizontal="center" wrapText="1"/>
    </xf>
    <xf numFmtId="0" fontId="6" fillId="0" borderId="1" xfId="0" applyNumberFormat="1" applyFont="1" applyBorder="1" applyAlignment="1" applyProtection="1">
      <alignment horizontal="center" wrapText="1"/>
    </xf>
    <xf numFmtId="0" fontId="6" fillId="0" borderId="41" xfId="0" applyNumberFormat="1" applyFont="1" applyBorder="1" applyAlignment="1" applyProtection="1">
      <alignment horizontal="center" wrapText="1"/>
    </xf>
    <xf numFmtId="0" fontId="6" fillId="0" borderId="39" xfId="0" applyNumberFormat="1" applyFont="1" applyBorder="1" applyAlignment="1" applyProtection="1">
      <alignment horizontal="center" wrapText="1"/>
    </xf>
    <xf numFmtId="0" fontId="6" fillId="0" borderId="42" xfId="0" applyNumberFormat="1" applyFont="1" applyBorder="1" applyAlignment="1" applyProtection="1">
      <alignment horizontal="center" wrapText="1"/>
    </xf>
    <xf numFmtId="0" fontId="4" fillId="6" borderId="23" xfId="0" applyFont="1" applyFill="1" applyBorder="1" applyAlignment="1" applyProtection="1">
      <alignment horizontal="center" vertical="center"/>
    </xf>
    <xf numFmtId="0" fontId="4" fillId="6" borderId="32" xfId="0" applyFont="1" applyFill="1" applyBorder="1" applyAlignment="1" applyProtection="1">
      <alignment horizontal="center" vertical="center"/>
    </xf>
    <xf numFmtId="0" fontId="4" fillId="6" borderId="33" xfId="0" applyFont="1" applyFill="1" applyBorder="1" applyAlignment="1" applyProtection="1">
      <alignment horizontal="center" vertical="center"/>
    </xf>
    <xf numFmtId="0" fontId="4" fillId="5" borderId="23" xfId="0" applyFont="1" applyFill="1" applyBorder="1" applyAlignment="1" applyProtection="1">
      <alignment horizontal="center" vertical="center"/>
    </xf>
    <xf numFmtId="0" fontId="4" fillId="5" borderId="32" xfId="0" applyFont="1" applyFill="1" applyBorder="1" applyAlignment="1" applyProtection="1">
      <alignment horizontal="center" vertical="center"/>
    </xf>
    <xf numFmtId="0" fontId="4" fillId="5" borderId="33" xfId="0" applyFont="1" applyFill="1" applyBorder="1" applyAlignment="1" applyProtection="1">
      <alignment horizontal="center" vertical="center"/>
    </xf>
    <xf numFmtId="0" fontId="4" fillId="3" borderId="23" xfId="0" applyFont="1" applyFill="1" applyBorder="1" applyAlignment="1" applyProtection="1">
      <alignment horizontal="center" vertical="center"/>
    </xf>
    <xf numFmtId="0" fontId="4" fillId="3" borderId="32" xfId="0" applyFont="1" applyFill="1" applyBorder="1" applyAlignment="1" applyProtection="1">
      <alignment horizontal="center" vertical="center"/>
    </xf>
    <xf numFmtId="0" fontId="4" fillId="3" borderId="33" xfId="0" applyFont="1" applyFill="1" applyBorder="1" applyAlignment="1" applyProtection="1">
      <alignment horizontal="center" vertical="center"/>
    </xf>
    <xf numFmtId="0" fontId="4" fillId="7" borderId="23" xfId="0" applyFont="1" applyFill="1" applyBorder="1" applyAlignment="1" applyProtection="1">
      <alignment horizontal="center" vertical="center"/>
    </xf>
    <xf numFmtId="0" fontId="4" fillId="7" borderId="32" xfId="0" applyFont="1" applyFill="1" applyBorder="1" applyAlignment="1" applyProtection="1">
      <alignment horizontal="center" vertical="center"/>
    </xf>
    <xf numFmtId="0" fontId="4" fillId="7" borderId="33" xfId="0" applyFont="1" applyFill="1" applyBorder="1" applyAlignment="1" applyProtection="1">
      <alignment horizontal="center" vertical="center"/>
    </xf>
    <xf numFmtId="0" fontId="8" fillId="0" borderId="7" xfId="0" applyFont="1" applyBorder="1" applyAlignment="1">
      <alignment horizontal="center"/>
    </xf>
    <xf numFmtId="0" fontId="8" fillId="0" borderId="8" xfId="0" applyFont="1" applyBorder="1" applyAlignment="1">
      <alignment horizontal="center"/>
    </xf>
    <xf numFmtId="0" fontId="8" fillId="0" borderId="9" xfId="0" applyFont="1" applyBorder="1" applyAlignment="1">
      <alignment horizontal="center"/>
    </xf>
    <xf numFmtId="0" fontId="2" fillId="2" borderId="54" xfId="0" applyFont="1" applyFill="1" applyBorder="1" applyAlignment="1" applyProtection="1">
      <alignment horizontal="left" vertical="top"/>
      <protection locked="0"/>
    </xf>
    <xf numFmtId="0" fontId="2" fillId="2" borderId="65" xfId="0" applyFont="1" applyFill="1" applyBorder="1" applyAlignment="1" applyProtection="1">
      <alignment horizontal="left" vertical="top"/>
      <protection locked="0"/>
    </xf>
    <xf numFmtId="0" fontId="2" fillId="2" borderId="68" xfId="0" applyFont="1" applyFill="1" applyBorder="1" applyAlignment="1" applyProtection="1">
      <alignment horizontal="left" vertical="top"/>
      <protection locked="0"/>
    </xf>
    <xf numFmtId="0" fontId="2" fillId="2" borderId="24" xfId="0" applyFont="1" applyFill="1" applyBorder="1" applyAlignment="1" applyProtection="1">
      <alignment horizontal="left" vertical="top"/>
      <protection locked="0"/>
    </xf>
    <xf numFmtId="0" fontId="2" fillId="2" borderId="0" xfId="0" applyFont="1" applyFill="1" applyBorder="1" applyAlignment="1" applyProtection="1">
      <alignment horizontal="left" vertical="top"/>
      <protection locked="0"/>
    </xf>
    <xf numFmtId="0" fontId="2" fillId="2" borderId="31" xfId="0" applyFont="1" applyFill="1" applyBorder="1" applyAlignment="1" applyProtection="1">
      <alignment horizontal="left" vertical="top"/>
      <protection locked="0"/>
    </xf>
    <xf numFmtId="0" fontId="2" fillId="2" borderId="25" xfId="0" applyFont="1" applyFill="1" applyBorder="1" applyAlignment="1" applyProtection="1">
      <alignment horizontal="left" vertical="top"/>
      <protection locked="0"/>
    </xf>
    <xf numFmtId="0" fontId="2" fillId="2" borderId="11" xfId="0" applyFont="1" applyFill="1" applyBorder="1" applyAlignment="1" applyProtection="1">
      <alignment horizontal="left" vertical="top"/>
      <protection locked="0"/>
    </xf>
    <xf numFmtId="0" fontId="2" fillId="2" borderId="66" xfId="0" applyFont="1" applyFill="1" applyBorder="1" applyAlignment="1" applyProtection="1">
      <alignment horizontal="left" vertical="top"/>
      <protection locked="0"/>
    </xf>
    <xf numFmtId="0" fontId="6" fillId="0" borderId="6" xfId="0" applyNumberFormat="1" applyFont="1" applyBorder="1" applyAlignment="1" applyProtection="1">
      <alignment horizontal="center" wrapText="1"/>
    </xf>
    <xf numFmtId="0" fontId="6" fillId="0" borderId="12" xfId="0" applyNumberFormat="1" applyFont="1" applyBorder="1" applyAlignment="1" applyProtection="1">
      <alignment horizontal="center" wrapText="1"/>
    </xf>
    <xf numFmtId="0" fontId="7" fillId="0" borderId="46" xfId="0" applyFont="1" applyBorder="1" applyAlignment="1">
      <alignment horizontal="center"/>
    </xf>
    <xf numFmtId="0" fontId="7" fillId="0" borderId="30" xfId="0" applyFont="1" applyBorder="1" applyAlignment="1">
      <alignment horizontal="center"/>
    </xf>
    <xf numFmtId="0" fontId="7" fillId="0" borderId="47" xfId="0" applyFont="1" applyBorder="1" applyAlignment="1">
      <alignment horizontal="center"/>
    </xf>
    <xf numFmtId="0" fontId="6" fillId="0" borderId="54" xfId="0" applyFont="1" applyBorder="1" applyAlignment="1">
      <alignment horizontal="center" wrapText="1"/>
    </xf>
    <xf numFmtId="0" fontId="6" fillId="0" borderId="25" xfId="0" applyFont="1" applyBorder="1" applyAlignment="1">
      <alignment horizontal="center" wrapText="1"/>
    </xf>
    <xf numFmtId="0" fontId="6" fillId="0" borderId="63" xfId="0" applyFont="1" applyBorder="1" applyAlignment="1">
      <alignment horizontal="center" wrapText="1"/>
    </xf>
    <xf numFmtId="0" fontId="6" fillId="0" borderId="62" xfId="0" applyFont="1" applyBorder="1" applyAlignment="1">
      <alignment horizontal="center" wrapText="1"/>
    </xf>
    <xf numFmtId="0" fontId="8" fillId="0" borderId="44" xfId="0" applyFont="1" applyBorder="1" applyAlignment="1">
      <alignment horizontal="center"/>
    </xf>
    <xf numFmtId="0" fontId="8" fillId="0" borderId="45" xfId="0" applyFont="1" applyBorder="1" applyAlignment="1">
      <alignment horizontal="center"/>
    </xf>
    <xf numFmtId="0" fontId="8" fillId="0" borderId="44" xfId="0" applyFont="1" applyBorder="1" applyAlignment="1" applyProtection="1">
      <alignment horizontal="center"/>
      <protection locked="0"/>
    </xf>
    <xf numFmtId="0" fontId="8" fillId="0" borderId="45" xfId="0" applyFont="1" applyBorder="1" applyAlignment="1" applyProtection="1">
      <alignment horizontal="center"/>
      <protection locked="0"/>
    </xf>
    <xf numFmtId="0" fontId="4" fillId="6" borderId="46" xfId="0" applyFont="1" applyFill="1" applyBorder="1" applyAlignment="1">
      <alignment horizontal="center"/>
    </xf>
    <xf numFmtId="0" fontId="4" fillId="6" borderId="30" xfId="0" applyFont="1" applyFill="1" applyBorder="1" applyAlignment="1">
      <alignment horizontal="center"/>
    </xf>
    <xf numFmtId="0" fontId="4" fillId="3" borderId="46" xfId="0" applyFont="1" applyFill="1" applyBorder="1" applyAlignment="1">
      <alignment horizontal="center"/>
    </xf>
    <xf numFmtId="0" fontId="4" fillId="3" borderId="30" xfId="0" applyFont="1" applyFill="1" applyBorder="1" applyAlignment="1">
      <alignment horizontal="center"/>
    </xf>
    <xf numFmtId="0" fontId="4" fillId="3" borderId="47" xfId="0" applyFont="1" applyFill="1" applyBorder="1" applyAlignment="1">
      <alignment horizontal="center"/>
    </xf>
    <xf numFmtId="0" fontId="4" fillId="5" borderId="46" xfId="0" applyFont="1" applyFill="1" applyBorder="1" applyAlignment="1">
      <alignment horizontal="center"/>
    </xf>
    <xf numFmtId="0" fontId="4" fillId="5" borderId="30" xfId="0" applyFont="1" applyFill="1" applyBorder="1" applyAlignment="1">
      <alignment horizontal="center"/>
    </xf>
    <xf numFmtId="0" fontId="4" fillId="5" borderId="47" xfId="0" applyFont="1" applyFill="1" applyBorder="1" applyAlignment="1">
      <alignment horizontal="center"/>
    </xf>
    <xf numFmtId="0" fontId="4" fillId="7" borderId="46" xfId="0" applyFont="1" applyFill="1" applyBorder="1" applyAlignment="1">
      <alignment horizontal="center"/>
    </xf>
    <xf numFmtId="0" fontId="4" fillId="7" borderId="30" xfId="0" applyFont="1" applyFill="1" applyBorder="1" applyAlignment="1">
      <alignment horizontal="center"/>
    </xf>
    <xf numFmtId="0" fontId="4" fillId="7" borderId="47" xfId="0" applyFont="1" applyFill="1" applyBorder="1" applyAlignment="1">
      <alignment horizontal="center"/>
    </xf>
    <xf numFmtId="0" fontId="4" fillId="8" borderId="46" xfId="0" applyFont="1" applyFill="1" applyBorder="1" applyAlignment="1">
      <alignment horizontal="center"/>
    </xf>
    <xf numFmtId="0" fontId="4" fillId="8" borderId="30" xfId="0" applyFont="1" applyFill="1" applyBorder="1" applyAlignment="1">
      <alignment horizontal="center"/>
    </xf>
    <xf numFmtId="0" fontId="4" fillId="8" borderId="47" xfId="0" applyFont="1" applyFill="1" applyBorder="1" applyAlignment="1">
      <alignment horizontal="center"/>
    </xf>
    <xf numFmtId="0" fontId="6" fillId="0" borderId="67" xfId="0" applyFont="1" applyBorder="1" applyAlignment="1">
      <alignment horizontal="center" wrapText="1"/>
    </xf>
    <xf numFmtId="0" fontId="6" fillId="0" borderId="64" xfId="0" applyFont="1" applyBorder="1" applyAlignment="1">
      <alignment horizontal="center" wrapText="1"/>
    </xf>
    <xf numFmtId="0" fontId="6" fillId="0" borderId="52" xfId="0" applyFont="1" applyBorder="1" applyAlignment="1">
      <alignment horizontal="center" wrapText="1"/>
    </xf>
    <xf numFmtId="0" fontId="6" fillId="0" borderId="42" xfId="0" applyFont="1" applyBorder="1" applyAlignment="1">
      <alignment horizontal="center" wrapText="1"/>
    </xf>
    <xf numFmtId="0" fontId="8" fillId="0" borderId="46" xfId="0" applyFont="1" applyBorder="1" applyAlignment="1">
      <alignment horizontal="center"/>
    </xf>
    <xf numFmtId="0" fontId="8" fillId="0" borderId="58" xfId="0" applyFont="1" applyBorder="1" applyAlignment="1">
      <alignment horizontal="center"/>
    </xf>
    <xf numFmtId="0" fontId="8" fillId="0" borderId="24" xfId="0" applyFont="1" applyBorder="1" applyAlignment="1">
      <alignment horizontal="right"/>
    </xf>
    <xf numFmtId="0" fontId="7" fillId="0" borderId="0" xfId="0" applyFont="1" applyBorder="1" applyAlignment="1">
      <alignment horizontal="right"/>
    </xf>
    <xf numFmtId="0" fontId="7" fillId="0" borderId="15" xfId="0" applyFont="1" applyBorder="1" applyAlignment="1">
      <alignment horizontal="right"/>
    </xf>
    <xf numFmtId="0" fontId="4" fillId="0" borderId="7" xfId="0" applyFont="1" applyBorder="1" applyAlignment="1">
      <alignment horizontal="right"/>
    </xf>
    <xf numFmtId="0" fontId="4" fillId="0" borderId="8" xfId="0" applyFont="1" applyBorder="1" applyAlignment="1">
      <alignment horizontal="right"/>
    </xf>
    <xf numFmtId="0" fontId="20" fillId="0" borderId="1" xfId="0" applyFont="1" applyFill="1" applyBorder="1" applyAlignment="1">
      <alignment horizontal="left"/>
    </xf>
    <xf numFmtId="0" fontId="20" fillId="2" borderId="1" xfId="0" applyFont="1" applyFill="1" applyBorder="1" applyAlignment="1" applyProtection="1">
      <alignment horizontal="left"/>
      <protection locked="0"/>
    </xf>
  </cellXfs>
  <cellStyles count="5">
    <cellStyle name="Comma" xfId="1" builtinId="3"/>
    <cellStyle name="Currency" xfId="2" builtinId="4"/>
    <cellStyle name="Hyperlink" xfId="3" builtinId="8"/>
    <cellStyle name="Normal" xfId="0" builtinId="0"/>
    <cellStyle name="Percent" xfId="4"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www.opm.gov/policy-data-oversight/classification-qualifications/classifying-general-schedule-positions/occupationalhandbook.pdf" TargetMode="External"/><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hyperlink" Target="http://www.opm.gov/policy-data-oversight/classification-qualifications/classifying-general-schedule-positions/occupationalhandbook.pdf" TargetMode="External"/></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J39"/>
  <sheetViews>
    <sheetView zoomScale="145" zoomScaleNormal="145" workbookViewId="0">
      <selection activeCell="B28" sqref="B28:H32"/>
    </sheetView>
  </sheetViews>
  <sheetFormatPr defaultRowHeight="13.2"/>
  <sheetData>
    <row r="1" spans="2:9" ht="13.8" thickBot="1"/>
    <row r="2" spans="2:9" ht="18" customHeight="1">
      <c r="B2" s="267" t="s">
        <v>0</v>
      </c>
      <c r="C2" s="268"/>
      <c r="D2" s="268"/>
      <c r="E2" s="268"/>
      <c r="F2" s="268"/>
      <c r="G2" s="268"/>
      <c r="H2" s="268"/>
      <c r="I2" s="269"/>
    </row>
    <row r="3" spans="2:9" ht="13.8" thickBot="1">
      <c r="B3" s="270"/>
      <c r="C3" s="271"/>
      <c r="D3" s="271"/>
      <c r="E3" s="271"/>
      <c r="F3" s="271"/>
      <c r="G3" s="271"/>
      <c r="H3" s="271"/>
      <c r="I3" s="272"/>
    </row>
    <row r="5" spans="2:9">
      <c r="B5" s="273" t="s">
        <v>1</v>
      </c>
      <c r="C5" s="273"/>
      <c r="D5" s="273"/>
      <c r="E5" s="273"/>
      <c r="F5" s="273"/>
      <c r="G5" s="273"/>
      <c r="H5" s="273"/>
      <c r="I5" s="273"/>
    </row>
    <row r="6" spans="2:9">
      <c r="B6" s="40"/>
    </row>
    <row r="7" spans="2:9" ht="15.6">
      <c r="B7" s="275" t="s">
        <v>90</v>
      </c>
      <c r="C7" s="275"/>
      <c r="D7" s="275"/>
      <c r="E7" s="275"/>
      <c r="F7" s="275"/>
      <c r="G7" s="275"/>
      <c r="H7" s="275"/>
      <c r="I7" s="275"/>
    </row>
    <row r="9" spans="2:9">
      <c r="B9" s="273" t="s">
        <v>2</v>
      </c>
      <c r="C9" s="273"/>
      <c r="D9" s="273"/>
      <c r="E9" s="273"/>
      <c r="F9" s="273"/>
      <c r="G9" s="273"/>
      <c r="H9" s="273"/>
      <c r="I9" s="273"/>
    </row>
    <row r="10" spans="2:9">
      <c r="B10" s="273" t="s">
        <v>3</v>
      </c>
      <c r="C10" s="274"/>
      <c r="D10" s="274"/>
      <c r="E10" s="274"/>
      <c r="F10" s="274"/>
      <c r="G10" s="274"/>
      <c r="H10" s="274"/>
      <c r="I10" s="274"/>
    </row>
    <row r="11" spans="2:9">
      <c r="B11" s="273" t="s">
        <v>4</v>
      </c>
      <c r="C11" s="274"/>
      <c r="D11" s="274"/>
      <c r="E11" s="274"/>
      <c r="F11" s="274"/>
      <c r="G11" s="274"/>
      <c r="H11" s="274"/>
      <c r="I11" s="274"/>
    </row>
    <row r="13" spans="2:9" ht="15.6">
      <c r="B13" s="275" t="s">
        <v>5</v>
      </c>
      <c r="C13" s="275"/>
      <c r="D13" s="275"/>
      <c r="E13" s="275"/>
      <c r="F13" s="275"/>
      <c r="G13" s="275"/>
      <c r="H13" s="275"/>
      <c r="I13" s="275"/>
    </row>
    <row r="15" spans="2:9">
      <c r="B15" s="154" t="s">
        <v>6</v>
      </c>
    </row>
    <row r="16" spans="2:9">
      <c r="H16" s="243" t="s">
        <v>7</v>
      </c>
    </row>
    <row r="17" spans="2:8">
      <c r="B17" s="276" t="s">
        <v>8</v>
      </c>
      <c r="C17" s="277"/>
      <c r="D17" s="277"/>
      <c r="E17" s="277"/>
      <c r="F17" s="278"/>
      <c r="H17" s="156"/>
    </row>
    <row r="19" spans="2:8">
      <c r="B19" s="264" t="s">
        <v>9</v>
      </c>
      <c r="C19" s="265"/>
      <c r="D19" s="265"/>
      <c r="E19" s="265"/>
      <c r="F19" s="265"/>
      <c r="G19" s="265"/>
      <c r="H19" s="265"/>
    </row>
    <row r="20" spans="2:8">
      <c r="B20" s="265"/>
      <c r="C20" s="265"/>
      <c r="D20" s="265"/>
      <c r="E20" s="265"/>
      <c r="F20" s="265"/>
      <c r="G20" s="265"/>
      <c r="H20" s="265"/>
    </row>
    <row r="21" spans="2:8">
      <c r="B21" s="265"/>
      <c r="C21" s="265"/>
      <c r="D21" s="265"/>
      <c r="E21" s="265"/>
      <c r="F21" s="265"/>
      <c r="G21" s="265"/>
      <c r="H21" s="265"/>
    </row>
    <row r="22" spans="2:8">
      <c r="B22" s="265"/>
      <c r="C22" s="265"/>
      <c r="D22" s="265"/>
      <c r="E22" s="265"/>
      <c r="F22" s="265"/>
      <c r="G22" s="265"/>
      <c r="H22" s="265"/>
    </row>
    <row r="23" spans="2:8">
      <c r="B23" s="265"/>
      <c r="C23" s="265"/>
      <c r="D23" s="265"/>
      <c r="E23" s="265"/>
      <c r="F23" s="265"/>
      <c r="G23" s="265"/>
      <c r="H23" s="265"/>
    </row>
    <row r="25" spans="2:8">
      <c r="H25" s="243" t="s">
        <v>7</v>
      </c>
    </row>
    <row r="26" spans="2:8">
      <c r="B26" s="276" t="s">
        <v>8</v>
      </c>
      <c r="C26" s="277"/>
      <c r="D26" s="277"/>
      <c r="E26" s="277"/>
      <c r="F26" s="278"/>
      <c r="H26" s="156"/>
    </row>
    <row r="28" spans="2:8">
      <c r="B28" s="264" t="s">
        <v>9</v>
      </c>
      <c r="C28" s="265"/>
      <c r="D28" s="265"/>
      <c r="E28" s="265"/>
      <c r="F28" s="265"/>
      <c r="G28" s="265"/>
      <c r="H28" s="265"/>
    </row>
    <row r="29" spans="2:8">
      <c r="B29" s="265"/>
      <c r="C29" s="265"/>
      <c r="D29" s="265"/>
      <c r="E29" s="265"/>
      <c r="F29" s="265"/>
      <c r="G29" s="265"/>
      <c r="H29" s="265"/>
    </row>
    <row r="30" spans="2:8">
      <c r="B30" s="265"/>
      <c r="C30" s="265"/>
      <c r="D30" s="265"/>
      <c r="E30" s="265"/>
      <c r="F30" s="265"/>
      <c r="G30" s="265"/>
      <c r="H30" s="265"/>
    </row>
    <row r="31" spans="2:8">
      <c r="B31" s="265"/>
      <c r="C31" s="265"/>
      <c r="D31" s="265"/>
      <c r="E31" s="265"/>
      <c r="F31" s="265"/>
      <c r="G31" s="265"/>
      <c r="H31" s="265"/>
    </row>
    <row r="32" spans="2:8">
      <c r="B32" s="265"/>
      <c r="C32" s="265"/>
      <c r="D32" s="265"/>
      <c r="E32" s="265"/>
      <c r="F32" s="265"/>
      <c r="G32" s="265"/>
      <c r="H32" s="265"/>
    </row>
    <row r="35" spans="2:10" ht="13.8">
      <c r="B35" s="155" t="s">
        <v>91</v>
      </c>
      <c r="C35" s="153"/>
      <c r="D35" s="153"/>
      <c r="E35" s="153"/>
      <c r="F35" s="153"/>
    </row>
    <row r="38" spans="2:10" ht="13.8" thickBot="1">
      <c r="B38" s="266"/>
      <c r="C38" s="266"/>
      <c r="D38" s="266"/>
      <c r="E38" s="266"/>
      <c r="F38" s="266"/>
      <c r="G38" s="266"/>
      <c r="I38" s="152"/>
      <c r="J38" s="152"/>
    </row>
    <row r="39" spans="2:10">
      <c r="B39" s="40" t="s">
        <v>10</v>
      </c>
      <c r="I39" s="40" t="s">
        <v>11</v>
      </c>
    </row>
  </sheetData>
  <sheetProtection formatCells="0" selectLockedCells="1"/>
  <mergeCells count="12">
    <mergeCell ref="B28:H32"/>
    <mergeCell ref="B38:G38"/>
    <mergeCell ref="B2:I3"/>
    <mergeCell ref="B11:I11"/>
    <mergeCell ref="B13:I13"/>
    <mergeCell ref="B19:H23"/>
    <mergeCell ref="B26:F26"/>
    <mergeCell ref="B7:I7"/>
    <mergeCell ref="B5:I5"/>
    <mergeCell ref="B9:I9"/>
    <mergeCell ref="B10:I10"/>
    <mergeCell ref="B17:F17"/>
  </mergeCells>
  <pageMargins left="0.7" right="0.7" top="0.75" bottom="0.75" header="0.3" footer="0.3"/>
  <pageSetup orientation="portrait" verticalDpi="1200"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E34F7A-1249-411E-B632-65B51D653243}">
  <dimension ref="A1:T10"/>
  <sheetViews>
    <sheetView workbookViewId="0">
      <selection activeCell="B14" sqref="B14"/>
    </sheetView>
  </sheetViews>
  <sheetFormatPr defaultRowHeight="13.2"/>
  <cols>
    <col min="1" max="1" width="5.44140625" style="30" customWidth="1"/>
    <col min="2" max="3" width="34.44140625" customWidth="1"/>
    <col min="4" max="4" width="51.109375" customWidth="1"/>
    <col min="5" max="5" width="19.6640625" bestFit="1" customWidth="1"/>
    <col min="6" max="10" width="12.88671875" bestFit="1" customWidth="1"/>
    <col min="11" max="11" width="15.33203125" style="30" customWidth="1"/>
    <col min="12" max="12" width="64.109375" bestFit="1" customWidth="1"/>
  </cols>
  <sheetData>
    <row r="1" spans="1:20" ht="17.399999999999999">
      <c r="A1" s="81"/>
      <c r="B1" s="81" t="s">
        <v>73</v>
      </c>
      <c r="C1" s="81"/>
      <c r="D1" s="81"/>
      <c r="E1" s="81"/>
      <c r="F1" s="3"/>
      <c r="G1" s="3"/>
      <c r="H1" s="3"/>
      <c r="I1" s="3"/>
    </row>
    <row r="2" spans="1:20" ht="17.399999999999999">
      <c r="A2" s="16"/>
      <c r="B2" s="30" t="s">
        <v>93</v>
      </c>
    </row>
    <row r="4" spans="1:20" ht="15.6">
      <c r="A4" s="83"/>
      <c r="B4" s="85" t="s">
        <v>74</v>
      </c>
      <c r="C4" s="85" t="s">
        <v>75</v>
      </c>
      <c r="D4" s="85" t="s">
        <v>76</v>
      </c>
      <c r="E4" s="85" t="s">
        <v>77</v>
      </c>
      <c r="F4" s="121" t="s">
        <v>59</v>
      </c>
      <c r="G4" s="120" t="s">
        <v>60</v>
      </c>
      <c r="H4" s="119" t="s">
        <v>61</v>
      </c>
      <c r="I4" s="118" t="s">
        <v>62</v>
      </c>
      <c r="J4" s="117" t="s">
        <v>63</v>
      </c>
      <c r="K4" s="45" t="s">
        <v>20</v>
      </c>
      <c r="L4" s="371" t="s">
        <v>78</v>
      </c>
      <c r="M4" s="371"/>
      <c r="N4" s="371"/>
      <c r="O4" s="371"/>
      <c r="P4" s="371"/>
      <c r="Q4" s="371"/>
      <c r="R4" s="371"/>
      <c r="S4" s="371"/>
      <c r="T4" s="371"/>
    </row>
    <row r="5" spans="1:20" ht="15.6">
      <c r="A5" s="84">
        <v>1</v>
      </c>
      <c r="B5" s="228"/>
      <c r="C5" s="229"/>
      <c r="D5" s="228" t="s">
        <v>80</v>
      </c>
      <c r="E5" s="230"/>
      <c r="F5" s="178"/>
      <c r="G5" s="178"/>
      <c r="H5" s="178"/>
      <c r="I5" s="178"/>
      <c r="J5" s="178"/>
      <c r="K5" s="231">
        <f>SUM(F5:J5)</f>
        <v>0</v>
      </c>
      <c r="L5" s="372"/>
      <c r="M5" s="372"/>
      <c r="N5" s="372"/>
      <c r="O5" s="372"/>
      <c r="P5" s="372"/>
      <c r="Q5" s="372"/>
      <c r="R5" s="372"/>
      <c r="S5" s="372"/>
      <c r="T5" s="372"/>
    </row>
    <row r="6" spans="1:20" ht="15.6">
      <c r="A6" s="84">
        <v>2</v>
      </c>
      <c r="B6" s="228"/>
      <c r="C6" s="228"/>
      <c r="D6" s="228" t="s">
        <v>81</v>
      </c>
      <c r="E6" s="230"/>
      <c r="F6" s="178">
        <v>0</v>
      </c>
      <c r="G6" s="178">
        <v>0</v>
      </c>
      <c r="H6" s="178">
        <v>0</v>
      </c>
      <c r="I6" s="178">
        <v>0</v>
      </c>
      <c r="J6" s="178">
        <v>0</v>
      </c>
      <c r="K6" s="231">
        <f>SUM(F6:J6)</f>
        <v>0</v>
      </c>
      <c r="L6" s="372"/>
      <c r="M6" s="372"/>
      <c r="N6" s="372"/>
      <c r="O6" s="372"/>
      <c r="P6" s="372"/>
      <c r="Q6" s="372"/>
      <c r="R6" s="372"/>
      <c r="S6" s="372"/>
      <c r="T6" s="372"/>
    </row>
    <row r="7" spans="1:20" ht="15.6">
      <c r="A7" s="84">
        <v>3</v>
      </c>
      <c r="B7" s="228"/>
      <c r="C7" s="228"/>
      <c r="D7" s="228"/>
      <c r="E7" s="230"/>
      <c r="F7" s="178">
        <v>0</v>
      </c>
      <c r="G7" s="178">
        <v>0</v>
      </c>
      <c r="H7" s="178">
        <v>0</v>
      </c>
      <c r="I7" s="178">
        <v>0</v>
      </c>
      <c r="J7" s="178">
        <v>0</v>
      </c>
      <c r="K7" s="231">
        <f>SUM(F7:J7)</f>
        <v>0</v>
      </c>
      <c r="L7" s="372"/>
      <c r="M7" s="372"/>
      <c r="N7" s="372"/>
      <c r="O7" s="372"/>
      <c r="P7" s="372"/>
      <c r="Q7" s="372"/>
      <c r="R7" s="372"/>
      <c r="S7" s="372"/>
      <c r="T7" s="372"/>
    </row>
    <row r="8" spans="1:20" ht="15.6">
      <c r="A8" s="84">
        <v>4</v>
      </c>
      <c r="B8" s="228"/>
      <c r="C8" s="228"/>
      <c r="D8" s="228"/>
      <c r="E8" s="230"/>
      <c r="F8" s="178">
        <v>0</v>
      </c>
      <c r="G8" s="178">
        <v>0</v>
      </c>
      <c r="H8" s="178">
        <v>0</v>
      </c>
      <c r="I8" s="178">
        <v>0</v>
      </c>
      <c r="J8" s="178">
        <v>0</v>
      </c>
      <c r="K8" s="231">
        <f>SUM(F8:J8)</f>
        <v>0</v>
      </c>
      <c r="L8" s="372"/>
      <c r="M8" s="372"/>
      <c r="N8" s="372"/>
      <c r="O8" s="372"/>
      <c r="P8" s="372"/>
      <c r="Q8" s="372"/>
      <c r="R8" s="372"/>
      <c r="S8" s="372"/>
      <c r="T8" s="372"/>
    </row>
    <row r="9" spans="1:20" ht="15.6">
      <c r="A9" s="84">
        <v>5</v>
      </c>
      <c r="B9" s="228"/>
      <c r="C9" s="228"/>
      <c r="D9" s="228"/>
      <c r="E9" s="230"/>
      <c r="F9" s="178">
        <v>0</v>
      </c>
      <c r="G9" s="178">
        <v>0</v>
      </c>
      <c r="H9" s="178">
        <v>0</v>
      </c>
      <c r="I9" s="178">
        <v>0</v>
      </c>
      <c r="J9" s="178">
        <v>0</v>
      </c>
      <c r="K9" s="231">
        <f>SUM(F9:J9)</f>
        <v>0</v>
      </c>
      <c r="L9" s="372"/>
      <c r="M9" s="372"/>
      <c r="N9" s="372"/>
      <c r="O9" s="372"/>
      <c r="P9" s="372"/>
      <c r="Q9" s="372"/>
      <c r="R9" s="372"/>
      <c r="S9" s="372"/>
      <c r="T9" s="372"/>
    </row>
    <row r="10" spans="1:20" s="30" customFormat="1" ht="15.6">
      <c r="A10" s="82"/>
      <c r="B10" s="369" t="s">
        <v>79</v>
      </c>
      <c r="C10" s="370"/>
      <c r="D10" s="370"/>
      <c r="E10" s="370"/>
      <c r="F10" s="227">
        <f t="shared" ref="F10:K10" si="0">SUM(F5:F9)</f>
        <v>0</v>
      </c>
      <c r="G10" s="227">
        <f t="shared" si="0"/>
        <v>0</v>
      </c>
      <c r="H10" s="227">
        <f t="shared" si="0"/>
        <v>0</v>
      </c>
      <c r="I10" s="227">
        <f t="shared" si="0"/>
        <v>0</v>
      </c>
      <c r="J10" s="227">
        <f t="shared" si="0"/>
        <v>0</v>
      </c>
      <c r="K10" s="227">
        <f t="shared" si="0"/>
        <v>0</v>
      </c>
      <c r="L10" s="321"/>
      <c r="M10" s="322"/>
      <c r="N10" s="322"/>
      <c r="O10" s="322"/>
      <c r="P10" s="322"/>
      <c r="Q10" s="322"/>
      <c r="R10" s="322"/>
      <c r="S10" s="322"/>
      <c r="T10" s="323"/>
    </row>
  </sheetData>
  <sheetProtection sheet="1" objects="1" scenarios="1"/>
  <mergeCells count="8">
    <mergeCell ref="B10:E10"/>
    <mergeCell ref="L10:T10"/>
    <mergeCell ref="L4:T4"/>
    <mergeCell ref="L5:T5"/>
    <mergeCell ref="L6:T6"/>
    <mergeCell ref="L7:T7"/>
    <mergeCell ref="L8:T8"/>
    <mergeCell ref="L9:T9"/>
  </mergeCell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dimension ref="A1:AX38"/>
  <sheetViews>
    <sheetView tabSelected="1" zoomScale="85" zoomScaleNormal="85" workbookViewId="0">
      <selection activeCell="L27" sqref="L27"/>
    </sheetView>
  </sheetViews>
  <sheetFormatPr defaultRowHeight="13.2"/>
  <cols>
    <col min="2" max="2" width="60.44140625" bestFit="1" customWidth="1"/>
    <col min="3" max="3" width="7" bestFit="1" customWidth="1"/>
    <col min="4" max="4" width="21" customWidth="1"/>
    <col min="5" max="5" width="7" bestFit="1" customWidth="1"/>
    <col min="6" max="6" width="17.88671875" customWidth="1"/>
    <col min="7" max="7" width="7" bestFit="1" customWidth="1"/>
    <col min="8" max="8" width="17" customWidth="1"/>
    <col min="9" max="9" width="7" bestFit="1" customWidth="1"/>
    <col min="10" max="10" width="16.33203125" customWidth="1"/>
    <col min="11" max="11" width="7" bestFit="1" customWidth="1"/>
    <col min="12" max="12" width="17.33203125" customWidth="1"/>
    <col min="13" max="13" width="4.5546875" bestFit="1" customWidth="1"/>
    <col min="14" max="14" width="33.109375" customWidth="1"/>
    <col min="15" max="15" width="3.44140625" customWidth="1"/>
    <col min="16" max="16" width="12.33203125" bestFit="1" customWidth="1"/>
  </cols>
  <sheetData>
    <row r="1" spans="2:50" ht="25.5" customHeight="1">
      <c r="B1" s="281" t="s">
        <v>12</v>
      </c>
      <c r="C1" s="281"/>
      <c r="D1" s="281"/>
      <c r="E1" s="281"/>
      <c r="F1" s="281"/>
      <c r="G1" s="281"/>
      <c r="H1" s="281"/>
      <c r="I1" s="281"/>
      <c r="J1" s="281"/>
      <c r="K1" s="281"/>
      <c r="L1" s="281"/>
      <c r="M1" s="281"/>
      <c r="N1" s="281"/>
      <c r="O1" s="281"/>
      <c r="P1" s="281"/>
      <c r="Q1" s="281"/>
      <c r="R1" s="281"/>
    </row>
    <row r="2" spans="2:50" ht="25.5" customHeight="1">
      <c r="B2" s="244"/>
      <c r="C2" s="244"/>
      <c r="D2" s="244"/>
      <c r="E2" s="244"/>
      <c r="F2" s="244"/>
      <c r="G2" s="244"/>
      <c r="H2" s="244"/>
      <c r="I2" s="244"/>
      <c r="J2" s="244"/>
      <c r="K2" s="244"/>
      <c r="L2" s="244"/>
      <c r="M2" s="244"/>
      <c r="N2" s="244"/>
      <c r="O2" s="244"/>
      <c r="P2" s="244"/>
      <c r="Q2" s="244"/>
      <c r="R2" s="244"/>
    </row>
    <row r="3" spans="2:50" ht="21">
      <c r="B3" s="42" t="s">
        <v>13</v>
      </c>
      <c r="C3" s="282"/>
      <c r="D3" s="282"/>
      <c r="E3" s="282"/>
      <c r="F3" s="282"/>
      <c r="G3" s="282"/>
      <c r="H3" s="282"/>
      <c r="I3" s="282"/>
      <c r="J3" s="282"/>
      <c r="K3" s="282"/>
      <c r="L3" s="282"/>
      <c r="M3" s="282"/>
      <c r="N3" s="282"/>
      <c r="O3" s="282"/>
      <c r="P3" s="282"/>
    </row>
    <row r="4" spans="2:50" ht="21">
      <c r="B4" s="41" t="s">
        <v>14</v>
      </c>
      <c r="C4" s="285"/>
      <c r="D4" s="285"/>
      <c r="E4" s="285"/>
      <c r="F4" s="285"/>
      <c r="G4" s="285"/>
      <c r="H4" s="285"/>
      <c r="I4" s="285"/>
      <c r="J4" s="285"/>
      <c r="K4" s="285"/>
      <c r="L4" s="285"/>
      <c r="M4" s="285"/>
      <c r="N4" s="285"/>
      <c r="O4" s="285"/>
      <c r="P4" s="285"/>
    </row>
    <row r="5" spans="2:50" ht="21.6" thickBot="1">
      <c r="B5" s="246"/>
      <c r="C5" s="24"/>
      <c r="D5" s="24"/>
      <c r="E5" s="24"/>
      <c r="F5" s="24"/>
      <c r="G5" s="24"/>
      <c r="H5" s="24"/>
      <c r="I5" s="24"/>
      <c r="J5" s="24"/>
      <c r="K5" s="24"/>
      <c r="L5" s="24"/>
      <c r="M5" s="24"/>
      <c r="N5" s="24"/>
      <c r="O5" s="24"/>
      <c r="P5" s="24"/>
    </row>
    <row r="6" spans="2:50" ht="16.2" thickBot="1">
      <c r="B6" s="17"/>
      <c r="C6" s="47"/>
      <c r="D6" s="111" t="s">
        <v>15</v>
      </c>
      <c r="E6" s="112"/>
      <c r="F6" s="113" t="s">
        <v>16</v>
      </c>
      <c r="G6" s="112"/>
      <c r="H6" s="114" t="s">
        <v>17</v>
      </c>
      <c r="I6" s="112"/>
      <c r="J6" s="115" t="s">
        <v>18</v>
      </c>
      <c r="K6" s="112"/>
      <c r="L6" s="116" t="s">
        <v>19</v>
      </c>
      <c r="M6" s="48"/>
      <c r="N6" s="279" t="s">
        <v>20</v>
      </c>
    </row>
    <row r="7" spans="2:50" ht="15.6">
      <c r="B7" s="283" t="s">
        <v>21</v>
      </c>
      <c r="C7" s="284"/>
      <c r="D7" s="149">
        <v>45200</v>
      </c>
      <c r="E7" s="44"/>
      <c r="F7" s="149">
        <v>45566</v>
      </c>
      <c r="G7" s="44"/>
      <c r="H7" s="149">
        <v>45931</v>
      </c>
      <c r="I7" s="44"/>
      <c r="J7" s="149">
        <v>46296</v>
      </c>
      <c r="K7" s="44"/>
      <c r="L7" s="149">
        <v>46661</v>
      </c>
      <c r="M7" s="43"/>
      <c r="N7" s="280"/>
    </row>
    <row r="8" spans="2:50" ht="15">
      <c r="B8" s="19"/>
      <c r="C8" s="31"/>
      <c r="D8" s="49" t="s">
        <v>22</v>
      </c>
      <c r="E8" s="31"/>
      <c r="F8" s="49" t="s">
        <v>22</v>
      </c>
      <c r="G8" s="31"/>
      <c r="H8" s="49" t="s">
        <v>22</v>
      </c>
      <c r="I8" s="31"/>
      <c r="J8" s="49" t="s">
        <v>22</v>
      </c>
      <c r="K8" s="31"/>
      <c r="L8" s="49" t="s">
        <v>22</v>
      </c>
      <c r="M8" s="31"/>
      <c r="N8" s="280"/>
    </row>
    <row r="9" spans="2:50" ht="16.2" thickBot="1">
      <c r="B9" s="283" t="s">
        <v>23</v>
      </c>
      <c r="C9" s="284"/>
      <c r="D9" s="150">
        <f>+D7+365</f>
        <v>45565</v>
      </c>
      <c r="E9" s="44"/>
      <c r="F9" s="151">
        <f>+F7+364</f>
        <v>45930</v>
      </c>
      <c r="G9" s="44"/>
      <c r="H9" s="151">
        <f>+H7+364</f>
        <v>46295</v>
      </c>
      <c r="I9" s="44"/>
      <c r="J9" s="151">
        <f>+J7+364</f>
        <v>46660</v>
      </c>
      <c r="K9" s="44"/>
      <c r="L9" s="151">
        <f>+L7+365</f>
        <v>47026</v>
      </c>
      <c r="M9" s="43"/>
      <c r="N9" s="280"/>
    </row>
    <row r="10" spans="2:50" ht="18" customHeight="1">
      <c r="B10" s="88" t="s">
        <v>24</v>
      </c>
      <c r="C10" s="89"/>
      <c r="D10" s="90" t="str">
        <f>D6</f>
        <v>YEAR 1</v>
      </c>
      <c r="E10" s="91"/>
      <c r="F10" s="90" t="str">
        <f>F6</f>
        <v>YEAR 2</v>
      </c>
      <c r="G10" s="91"/>
      <c r="H10" s="90" t="str">
        <f>H6</f>
        <v>YEAR 3</v>
      </c>
      <c r="I10" s="91"/>
      <c r="J10" s="90" t="str">
        <f>J6</f>
        <v>YEAR 4</v>
      </c>
      <c r="K10" s="91"/>
      <c r="L10" s="90" t="str">
        <f>L6</f>
        <v>YEAR 5</v>
      </c>
      <c r="M10" s="91"/>
      <c r="N10" s="90" t="str">
        <f>N6</f>
        <v>TOTAL</v>
      </c>
    </row>
    <row r="11" spans="2:50" ht="15.6">
      <c r="B11" s="92" t="s">
        <v>25</v>
      </c>
      <c r="C11" s="46"/>
      <c r="D11" s="51">
        <f>+'Reclamation Funding - Labor'!J39</f>
        <v>0</v>
      </c>
      <c r="E11" s="57"/>
      <c r="F11" s="51">
        <f>+'Reclamation Funding - Labor'!P39</f>
        <v>0</v>
      </c>
      <c r="G11" s="57"/>
      <c r="H11" s="51">
        <f>+'Reclamation Funding - Labor'!V39</f>
        <v>0</v>
      </c>
      <c r="I11" s="57"/>
      <c r="J11" s="51">
        <f>+'Reclamation Funding - Labor'!AB39</f>
        <v>0</v>
      </c>
      <c r="K11" s="57"/>
      <c r="L11" s="51">
        <f>+'Reclamation Funding - Labor'!AH39</f>
        <v>0</v>
      </c>
      <c r="M11" s="57"/>
      <c r="N11" s="51">
        <f>+L11+J11+H11+F11+D11</f>
        <v>0</v>
      </c>
      <c r="O11" s="8"/>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row>
    <row r="12" spans="2:50" ht="15.6">
      <c r="B12" s="248" t="s">
        <v>83</v>
      </c>
      <c r="C12" s="249"/>
      <c r="D12" s="51">
        <f>+'Other Labor - Hourly'!J39</f>
        <v>0</v>
      </c>
      <c r="E12" s="251"/>
      <c r="F12" s="252">
        <f>+'Other Labor - Hourly'!P39</f>
        <v>0</v>
      </c>
      <c r="G12" s="251"/>
      <c r="H12" s="51">
        <f>+'Other Labor - Hourly'!V39</f>
        <v>0</v>
      </c>
      <c r="I12" s="251"/>
      <c r="J12" s="51">
        <f>+'Other Labor - Hourly'!AB39</f>
        <v>0</v>
      </c>
      <c r="K12" s="251"/>
      <c r="L12" s="51">
        <f>+'Other Labor - Hourly'!AH39</f>
        <v>0</v>
      </c>
      <c r="M12" s="251"/>
      <c r="N12" s="51">
        <f>+L12+J12+H12+F12+D12</f>
        <v>0</v>
      </c>
      <c r="O12" s="8"/>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row>
    <row r="13" spans="2:50" ht="16.2" thickBot="1">
      <c r="B13" s="100" t="s">
        <v>26</v>
      </c>
      <c r="C13" s="105"/>
      <c r="D13" s="101">
        <f>+'Reclamation Funding - Labor'!L39+'Other Labor - Hourly'!L39</f>
        <v>0</v>
      </c>
      <c r="E13" s="102"/>
      <c r="F13" s="101">
        <f>+'Reclamation Funding - Labor'!N39+'Other Labor - Hourly'!N39</f>
        <v>0</v>
      </c>
      <c r="G13" s="102"/>
      <c r="H13" s="101">
        <f>+'Reclamation Funding - Labor'!P39+'Other Labor - Hourly'!P39</f>
        <v>0</v>
      </c>
      <c r="I13" s="102"/>
      <c r="J13" s="101">
        <f>+'Reclamation Funding - Labor'!R39+'Other Labor - Hourly'!R39</f>
        <v>0</v>
      </c>
      <c r="K13" s="102"/>
      <c r="L13" s="101">
        <f>+'Reclamation Funding - Labor'!T39+'Other Labor - Hourly'!T39</f>
        <v>0</v>
      </c>
      <c r="M13" s="102"/>
      <c r="N13" s="101">
        <f>+L13+J13+H13+F13+D13</f>
        <v>0</v>
      </c>
      <c r="O13" s="9"/>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row>
    <row r="14" spans="2:50" ht="16.2" thickBot="1">
      <c r="B14" s="103" t="s">
        <v>27</v>
      </c>
      <c r="C14" s="104"/>
      <c r="D14" s="98">
        <f>SUM(D11:D13)</f>
        <v>0</v>
      </c>
      <c r="E14" s="99"/>
      <c r="F14" s="98">
        <f>SUM(F11:F13)</f>
        <v>0</v>
      </c>
      <c r="G14" s="99"/>
      <c r="H14" s="98">
        <f>SUM(H11:H13)</f>
        <v>0</v>
      </c>
      <c r="I14" s="99"/>
      <c r="J14" s="98">
        <f>SUM(J11:J13)</f>
        <v>0</v>
      </c>
      <c r="K14" s="99"/>
      <c r="L14" s="98">
        <f>SUM(L11:L13)</f>
        <v>0</v>
      </c>
      <c r="M14" s="99"/>
      <c r="N14" s="98">
        <f>+L14+J14+H14+F14+D14</f>
        <v>0</v>
      </c>
      <c r="O14" s="13"/>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row>
    <row r="15" spans="2:50" s="3" customFormat="1" ht="15.6" thickBot="1">
      <c r="B15" s="19"/>
      <c r="C15" s="24"/>
      <c r="D15" s="52"/>
      <c r="E15" s="23"/>
      <c r="F15" s="52"/>
      <c r="G15" s="23"/>
      <c r="H15" s="52"/>
      <c r="I15" s="23"/>
      <c r="J15" s="52"/>
      <c r="K15" s="23"/>
      <c r="L15" s="52"/>
      <c r="M15" s="23"/>
      <c r="N15" s="52"/>
      <c r="O15" s="15"/>
    </row>
    <row r="16" spans="2:50" ht="15.6">
      <c r="B16" s="93" t="s">
        <v>28</v>
      </c>
      <c r="C16" s="94"/>
      <c r="D16" s="95" t="str">
        <f>D6</f>
        <v>YEAR 1</v>
      </c>
      <c r="E16" s="94"/>
      <c r="F16" s="95" t="str">
        <f>F6</f>
        <v>YEAR 2</v>
      </c>
      <c r="G16" s="94"/>
      <c r="H16" s="95" t="str">
        <f>H6</f>
        <v>YEAR 3</v>
      </c>
      <c r="I16" s="94"/>
      <c r="J16" s="95" t="str">
        <f>J6</f>
        <v>YEAR 4</v>
      </c>
      <c r="K16" s="94"/>
      <c r="L16" s="95" t="str">
        <f>L6</f>
        <v>YEAR 5</v>
      </c>
      <c r="M16" s="94"/>
      <c r="N16" s="95" t="str">
        <f>N6</f>
        <v>TOTAL</v>
      </c>
      <c r="O16" s="8"/>
      <c r="P16" s="261"/>
      <c r="Q16" s="3"/>
    </row>
    <row r="17" spans="1:17" ht="15.6">
      <c r="B17" s="92" t="s">
        <v>29</v>
      </c>
      <c r="C17" s="46"/>
      <c r="D17" s="51">
        <f>+Materials!G37</f>
        <v>0</v>
      </c>
      <c r="E17" s="57"/>
      <c r="F17" s="51">
        <f>+Materials!J37</f>
        <v>0</v>
      </c>
      <c r="G17" s="57"/>
      <c r="H17" s="51">
        <f>+Materials!M37</f>
        <v>0</v>
      </c>
      <c r="I17" s="57"/>
      <c r="J17" s="51">
        <f>+Materials!P37</f>
        <v>0</v>
      </c>
      <c r="K17" s="57"/>
      <c r="L17" s="51">
        <f>+Materials!S37</f>
        <v>0</v>
      </c>
      <c r="M17" s="57"/>
      <c r="N17" s="51">
        <f t="shared" ref="N17:N23" si="0">+L17+J17+H17+F17+D17</f>
        <v>0</v>
      </c>
      <c r="O17" s="8"/>
      <c r="P17" s="262"/>
      <c r="Q17" s="3"/>
    </row>
    <row r="18" spans="1:17" ht="15.6">
      <c r="B18" s="92" t="s">
        <v>88</v>
      </c>
      <c r="C18" s="46"/>
      <c r="D18" s="51">
        <f>+'Non-Reclamation Materials'!G37</f>
        <v>0</v>
      </c>
      <c r="E18" s="58"/>
      <c r="F18" s="51">
        <f>+'Non-Reclamation Materials'!J37</f>
        <v>0</v>
      </c>
      <c r="G18" s="58"/>
      <c r="H18" s="51">
        <f>+'Non-Reclamation Materials'!M37</f>
        <v>0</v>
      </c>
      <c r="I18" s="58"/>
      <c r="J18" s="51">
        <f>+'Non-Reclamation Materials'!P37</f>
        <v>0</v>
      </c>
      <c r="K18" s="58"/>
      <c r="L18" s="51">
        <f>+'Non-Reclamation Materials'!S37</f>
        <v>0</v>
      </c>
      <c r="M18" s="58"/>
      <c r="N18" s="51">
        <f t="shared" si="0"/>
        <v>0</v>
      </c>
      <c r="O18" s="8"/>
      <c r="P18" s="3"/>
      <c r="Q18" s="3"/>
    </row>
    <row r="19" spans="1:17" ht="15.6">
      <c r="B19" s="92" t="s">
        <v>30</v>
      </c>
      <c r="C19" s="46"/>
      <c r="D19" s="51">
        <f>+Equipment!G37</f>
        <v>0</v>
      </c>
      <c r="E19" s="58"/>
      <c r="F19" s="51">
        <f>+Equipment!J37</f>
        <v>0</v>
      </c>
      <c r="G19" s="58"/>
      <c r="H19" s="51">
        <f>+Equipment!M37</f>
        <v>0</v>
      </c>
      <c r="I19" s="58"/>
      <c r="J19" s="51">
        <f>+Equipment!P37</f>
        <v>0</v>
      </c>
      <c r="K19" s="58"/>
      <c r="L19" s="51">
        <f>+Equipment!S37</f>
        <v>0</v>
      </c>
      <c r="M19" s="58"/>
      <c r="N19" s="51">
        <f t="shared" si="0"/>
        <v>0</v>
      </c>
      <c r="O19" s="8"/>
      <c r="P19" s="262"/>
      <c r="Q19" s="3"/>
    </row>
    <row r="20" spans="1:17" ht="15.6">
      <c r="B20" s="248" t="s">
        <v>89</v>
      </c>
      <c r="C20" s="249"/>
      <c r="D20" s="51">
        <f>+'Non-Reclamation Equipment'!G37</f>
        <v>0</v>
      </c>
      <c r="E20" s="253"/>
      <c r="F20" s="250">
        <f>+'Non-Reclamation Equipment'!J37</f>
        <v>0</v>
      </c>
      <c r="G20" s="250"/>
      <c r="H20" s="250">
        <f>+'Non-Reclamation Equipment'!M37</f>
        <v>0</v>
      </c>
      <c r="I20" s="250"/>
      <c r="J20" s="250">
        <f>+'Non-Reclamation Equipment'!P37</f>
        <v>0</v>
      </c>
      <c r="K20" s="250"/>
      <c r="L20" s="250">
        <f>+'Non-Reclamation Equipment'!S37</f>
        <v>0</v>
      </c>
      <c r="M20" s="253"/>
      <c r="N20" s="51">
        <f t="shared" si="0"/>
        <v>0</v>
      </c>
      <c r="O20" s="8"/>
      <c r="P20" s="262"/>
      <c r="Q20" s="3"/>
    </row>
    <row r="21" spans="1:17" ht="15.6">
      <c r="B21" s="257" t="s">
        <v>31</v>
      </c>
      <c r="C21" s="258"/>
      <c r="D21" s="51">
        <f>+Contracts!F10</f>
        <v>0</v>
      </c>
      <c r="E21" s="259"/>
      <c r="F21" s="250">
        <f>+Contracts!G10</f>
        <v>0</v>
      </c>
      <c r="G21" s="259"/>
      <c r="H21" s="51">
        <f>+Contracts!H10</f>
        <v>0</v>
      </c>
      <c r="I21" s="259"/>
      <c r="J21" s="250">
        <f>+Contracts!I10</f>
        <v>0</v>
      </c>
      <c r="K21" s="253"/>
      <c r="L21" s="250">
        <f>+Contracts!J10</f>
        <v>0</v>
      </c>
      <c r="M21" s="253"/>
      <c r="N21" s="51">
        <f t="shared" si="0"/>
        <v>0</v>
      </c>
      <c r="O21" s="9"/>
      <c r="P21" s="262"/>
      <c r="Q21" s="3"/>
    </row>
    <row r="22" spans="1:17" ht="16.2" thickBot="1">
      <c r="B22" s="254" t="s">
        <v>87</v>
      </c>
      <c r="C22" s="104"/>
      <c r="D22" s="255">
        <f>+'Non-Reclamation Contracts'!F10</f>
        <v>0</v>
      </c>
      <c r="E22" s="256"/>
      <c r="F22" s="101">
        <f>+'Non-Reclamation Contracts'!G10</f>
        <v>0</v>
      </c>
      <c r="G22" s="101"/>
      <c r="H22" s="101">
        <f>+'Non-Reclamation Contracts'!H10</f>
        <v>0</v>
      </c>
      <c r="I22" s="101"/>
      <c r="J22" s="101">
        <f>+'Non-Reclamation Contracts'!I10</f>
        <v>0</v>
      </c>
      <c r="K22" s="101"/>
      <c r="L22" s="101">
        <f>+'Non-Reclamation Contracts'!J10</f>
        <v>0</v>
      </c>
      <c r="M22" s="260"/>
      <c r="N22" s="51">
        <f t="shared" si="0"/>
        <v>0</v>
      </c>
      <c r="O22" s="9"/>
      <c r="P22" s="262"/>
      <c r="Q22" s="3"/>
    </row>
    <row r="23" spans="1:17" ht="16.2" thickBot="1">
      <c r="B23" s="96" t="s">
        <v>32</v>
      </c>
      <c r="C23" s="97"/>
      <c r="D23" s="98">
        <f>SUM(D17:D21)</f>
        <v>0</v>
      </c>
      <c r="E23" s="99"/>
      <c r="F23" s="98">
        <f>SUM(F17:F21)</f>
        <v>0</v>
      </c>
      <c r="G23" s="99"/>
      <c r="H23" s="98">
        <f>SUM(H17:H21)</f>
        <v>0</v>
      </c>
      <c r="I23" s="99"/>
      <c r="J23" s="98">
        <f>SUM(J17:J21)</f>
        <v>0</v>
      </c>
      <c r="K23" s="99"/>
      <c r="L23" s="98">
        <f>SUM(L17:L21)</f>
        <v>0</v>
      </c>
      <c r="M23" s="99"/>
      <c r="N23" s="98">
        <f t="shared" si="0"/>
        <v>0</v>
      </c>
      <c r="O23" s="8"/>
      <c r="P23" s="263"/>
      <c r="Q23" s="261"/>
    </row>
    <row r="24" spans="1:17" ht="15.6" thickBot="1">
      <c r="A24" s="3"/>
      <c r="B24" s="19"/>
      <c r="C24" s="24"/>
      <c r="D24" s="52"/>
      <c r="E24" s="23"/>
      <c r="F24" s="52"/>
      <c r="G24" s="23"/>
      <c r="H24" s="52"/>
      <c r="I24" s="23"/>
      <c r="J24" s="52"/>
      <c r="K24" s="23"/>
      <c r="L24" s="52"/>
      <c r="M24" s="23"/>
      <c r="N24" s="52"/>
      <c r="O24" s="8"/>
    </row>
    <row r="25" spans="1:17" ht="15.6">
      <c r="A25" s="3"/>
      <c r="B25" s="106" t="s">
        <v>33</v>
      </c>
      <c r="C25" s="107"/>
      <c r="D25" s="108" t="str">
        <f>D16</f>
        <v>YEAR 1</v>
      </c>
      <c r="E25" s="109"/>
      <c r="F25" s="108" t="str">
        <f>F16</f>
        <v>YEAR 2</v>
      </c>
      <c r="G25" s="109"/>
      <c r="H25" s="108" t="str">
        <f>H16</f>
        <v>YEAR 3</v>
      </c>
      <c r="I25" s="109"/>
      <c r="J25" s="108" t="str">
        <f>J16</f>
        <v>YEAR 4</v>
      </c>
      <c r="K25" s="109"/>
      <c r="L25" s="108" t="str">
        <f>L16</f>
        <v>YEAR 5</v>
      </c>
      <c r="M25" s="109"/>
      <c r="N25" s="108" t="str">
        <f>N6</f>
        <v>TOTAL</v>
      </c>
      <c r="O25" s="8"/>
    </row>
    <row r="26" spans="1:17" s="32" customFormat="1" ht="15.6">
      <c r="A26" s="53"/>
      <c r="B26" s="110" t="s">
        <v>34</v>
      </c>
      <c r="C26" s="50"/>
      <c r="D26" s="59">
        <f>D23+D14</f>
        <v>0</v>
      </c>
      <c r="E26" s="54"/>
      <c r="F26" s="59">
        <f>F23+F14</f>
        <v>0</v>
      </c>
      <c r="G26" s="54"/>
      <c r="H26" s="59">
        <f>H23+H14</f>
        <v>0</v>
      </c>
      <c r="I26" s="54"/>
      <c r="J26" s="59">
        <f>J23+J14</f>
        <v>0</v>
      </c>
      <c r="K26" s="54"/>
      <c r="L26" s="59">
        <f>L23+L14</f>
        <v>0</v>
      </c>
      <c r="M26" s="54"/>
      <c r="N26" s="59"/>
      <c r="O26" s="55"/>
    </row>
    <row r="27" spans="1:17" s="32" customFormat="1" ht="15.6">
      <c r="A27" s="53"/>
      <c r="B27" s="110" t="s">
        <v>35</v>
      </c>
      <c r="C27" s="50"/>
      <c r="D27" s="143"/>
      <c r="E27" s="54"/>
      <c r="F27" s="143"/>
      <c r="G27" s="54"/>
      <c r="H27" s="143"/>
      <c r="I27" s="54"/>
      <c r="J27" s="143"/>
      <c r="K27" s="54"/>
      <c r="L27" s="143"/>
      <c r="M27" s="54"/>
      <c r="N27" s="56"/>
      <c r="O27" s="55"/>
    </row>
    <row r="28" spans="1:17" ht="15.6">
      <c r="A28" s="3"/>
      <c r="B28" s="144" t="s">
        <v>36</v>
      </c>
      <c r="C28" s="145"/>
      <c r="D28" s="51">
        <f>C28*(D26-D27)</f>
        <v>0</v>
      </c>
      <c r="E28" s="145">
        <f>C28</f>
        <v>0</v>
      </c>
      <c r="F28" s="51">
        <f>E28*(F26-F27)</f>
        <v>0</v>
      </c>
      <c r="G28" s="145">
        <f>E28</f>
        <v>0</v>
      </c>
      <c r="H28" s="51">
        <f>G28*(H26-H27)</f>
        <v>0</v>
      </c>
      <c r="I28" s="145">
        <f>G28</f>
        <v>0</v>
      </c>
      <c r="J28" s="51">
        <f>I28*(J26-J27)</f>
        <v>0</v>
      </c>
      <c r="K28" s="145">
        <f>I28</f>
        <v>0</v>
      </c>
      <c r="L28" s="51">
        <f>K28*(L26-L27)</f>
        <v>0</v>
      </c>
      <c r="M28" s="57"/>
      <c r="N28" s="51">
        <f>D28+F28+H28+J28+L28</f>
        <v>0</v>
      </c>
      <c r="O28" s="8"/>
    </row>
    <row r="29" spans="1:17" ht="15.6">
      <c r="A29" s="3"/>
      <c r="B29" s="110" t="s">
        <v>35</v>
      </c>
      <c r="C29" s="86"/>
      <c r="D29" s="148">
        <v>0</v>
      </c>
      <c r="E29" s="87"/>
      <c r="F29" s="148">
        <v>0</v>
      </c>
      <c r="G29" s="87"/>
      <c r="H29" s="148">
        <v>0</v>
      </c>
      <c r="I29" s="87"/>
      <c r="J29" s="148">
        <v>0</v>
      </c>
      <c r="K29" s="87"/>
      <c r="L29" s="148">
        <v>0</v>
      </c>
      <c r="M29" s="57"/>
      <c r="N29" s="51"/>
      <c r="O29" s="8"/>
    </row>
    <row r="30" spans="1:17" ht="16.2" thickBot="1">
      <c r="A30" s="3"/>
      <c r="B30" s="146" t="s">
        <v>37</v>
      </c>
      <c r="C30" s="147"/>
      <c r="D30" s="101">
        <f>C30*(D26-D29)</f>
        <v>0</v>
      </c>
      <c r="E30" s="147">
        <f>C30</f>
        <v>0</v>
      </c>
      <c r="F30" s="101">
        <f>E30*(F26-F29)</f>
        <v>0</v>
      </c>
      <c r="G30" s="147">
        <f>E30</f>
        <v>0</v>
      </c>
      <c r="H30" s="101">
        <f>G30*(H26-H29)</f>
        <v>0</v>
      </c>
      <c r="I30" s="147">
        <f>G30</f>
        <v>0</v>
      </c>
      <c r="J30" s="101">
        <f>I30*(J26-J29)</f>
        <v>0</v>
      </c>
      <c r="K30" s="147">
        <f>I30</f>
        <v>0</v>
      </c>
      <c r="L30" s="101">
        <f>K30*(L26-L29)</f>
        <v>0</v>
      </c>
      <c r="M30" s="102"/>
      <c r="N30" s="101">
        <f>D30+F30+H30+J30+L30</f>
        <v>0</v>
      </c>
      <c r="O30" s="9"/>
    </row>
    <row r="31" spans="1:17" ht="16.2" thickBot="1">
      <c r="A31" s="3"/>
      <c r="B31" s="103" t="s">
        <v>38</v>
      </c>
      <c r="C31" s="104"/>
      <c r="D31" s="98">
        <f>D30+D28</f>
        <v>0</v>
      </c>
      <c r="E31" s="99"/>
      <c r="F31" s="98">
        <f>F30+F28</f>
        <v>0</v>
      </c>
      <c r="G31" s="99"/>
      <c r="H31" s="98">
        <f>H30+H28</f>
        <v>0</v>
      </c>
      <c r="I31" s="99"/>
      <c r="J31" s="98">
        <f>J30+J28</f>
        <v>0</v>
      </c>
      <c r="K31" s="99"/>
      <c r="L31" s="98">
        <f>L30+L28</f>
        <v>0</v>
      </c>
      <c r="M31" s="99"/>
      <c r="N31" s="98">
        <f>+L31+J31+H31+F31+D31</f>
        <v>0</v>
      </c>
      <c r="O31" s="8"/>
    </row>
    <row r="32" spans="1:17" ht="15.6">
      <c r="A32" s="3"/>
      <c r="B32" s="62"/>
      <c r="C32" s="63"/>
      <c r="D32" s="64"/>
      <c r="E32" s="65"/>
      <c r="F32" s="64"/>
      <c r="G32" s="65"/>
      <c r="H32" s="64"/>
      <c r="I32" s="65"/>
      <c r="J32" s="64"/>
      <c r="K32" s="65"/>
      <c r="L32" s="64"/>
      <c r="M32" s="65"/>
      <c r="N32" s="64"/>
      <c r="O32" s="8"/>
    </row>
    <row r="33" spans="2:15" ht="16.2" thickBot="1">
      <c r="B33" s="4"/>
      <c r="D33" s="66" t="str">
        <f>D25</f>
        <v>YEAR 1</v>
      </c>
      <c r="E33" s="1"/>
      <c r="F33" s="66" t="str">
        <f>F25</f>
        <v>YEAR 2</v>
      </c>
      <c r="G33" s="1"/>
      <c r="H33" s="66" t="str">
        <f>H25</f>
        <v>YEAR 3</v>
      </c>
      <c r="I33" s="1"/>
      <c r="J33" s="66" t="str">
        <f>J25</f>
        <v>YEAR 4</v>
      </c>
      <c r="K33" s="1"/>
      <c r="L33" s="66" t="str">
        <f>L25</f>
        <v>YEAR 5</v>
      </c>
      <c r="M33" s="1"/>
      <c r="N33" s="66" t="str">
        <f>N25</f>
        <v>TOTAL</v>
      </c>
      <c r="O33" s="8"/>
    </row>
    <row r="34" spans="2:15" ht="16.2" thickBot="1">
      <c r="B34" s="68" t="s">
        <v>39</v>
      </c>
      <c r="C34" s="60"/>
      <c r="D34" s="69">
        <f>D31+D23+D14</f>
        <v>0</v>
      </c>
      <c r="E34" s="61"/>
      <c r="F34" s="69">
        <f>F31+F23+F14</f>
        <v>0</v>
      </c>
      <c r="G34" s="61"/>
      <c r="H34" s="69">
        <f>H31+H23+H14</f>
        <v>0</v>
      </c>
      <c r="I34" s="61"/>
      <c r="J34" s="69">
        <f>J31+J23+J14</f>
        <v>0</v>
      </c>
      <c r="K34" s="61"/>
      <c r="L34" s="69">
        <f>L31+L23+L14</f>
        <v>0</v>
      </c>
      <c r="M34" s="61"/>
      <c r="N34" s="69">
        <f>N31+N23+N14</f>
        <v>0</v>
      </c>
      <c r="O34" s="8"/>
    </row>
    <row r="38" spans="2:15">
      <c r="B38" s="40"/>
    </row>
  </sheetData>
  <sheetProtection sheet="1" objects="1" scenarios="1" formatCells="0" selectLockedCells="1"/>
  <mergeCells count="6">
    <mergeCell ref="N6:N9"/>
    <mergeCell ref="B1:R1"/>
    <mergeCell ref="C3:P3"/>
    <mergeCell ref="B9:C9"/>
    <mergeCell ref="B7:C7"/>
    <mergeCell ref="C4:P4"/>
  </mergeCells>
  <phoneticPr fontId="0" type="noConversion"/>
  <printOptions horizontalCentered="1" verticalCentered="1"/>
  <pageMargins left="0.25" right="0.25" top="0.5" bottom="0.5" header="0" footer="0"/>
  <pageSetup scale="65" orientation="landscape" blackAndWhite="1" horizontalDpi="4294967292" r:id="rId1"/>
  <headerFooter alignWithMargins="0"/>
  <ignoredErrors>
    <ignoredError sqref="F28:F30 H28:H30 J28:J30" formula="1"/>
    <ignoredError sqref="K28:K30 I28:I30 G28:G30" formula="1" unlockedFormula="1"/>
    <ignoredError sqref="E28:E30" unlockedFormula="1"/>
  </ignoredError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AZ159"/>
  <sheetViews>
    <sheetView topLeftCell="A2" zoomScale="85" zoomScaleNormal="85" workbookViewId="0">
      <selection activeCell="H46" sqref="H46"/>
    </sheetView>
  </sheetViews>
  <sheetFormatPr defaultRowHeight="13.2"/>
  <cols>
    <col min="1" max="1" width="4.88671875" customWidth="1"/>
    <col min="2" max="2" width="3.88671875" customWidth="1"/>
    <col min="3" max="3" width="16.88671875" customWidth="1"/>
    <col min="4" max="4" width="14.33203125" customWidth="1"/>
    <col min="5" max="5" width="18.5546875" bestFit="1" customWidth="1"/>
    <col min="6" max="6" width="12.88671875" bestFit="1" customWidth="1"/>
    <col min="7" max="7" width="1" customWidth="1"/>
    <col min="8" max="8" width="11.44140625" style="33" bestFit="1" customWidth="1"/>
    <col min="9" max="9" width="12.88671875" style="33" bestFit="1" customWidth="1"/>
    <col min="10" max="10" width="12.44140625" bestFit="1" customWidth="1"/>
    <col min="11" max="11" width="12.6640625" customWidth="1"/>
    <col min="12" max="12" width="12.88671875" bestFit="1" customWidth="1"/>
    <col min="13" max="13" width="1" customWidth="1"/>
    <col min="14" max="14" width="12.88671875" customWidth="1"/>
    <col min="15" max="15" width="12.88671875" bestFit="1" customWidth="1"/>
    <col min="16" max="16" width="15.33203125" customWidth="1"/>
    <col min="17" max="18" width="12.88671875" bestFit="1" customWidth="1"/>
    <col min="19" max="19" width="1.44140625" customWidth="1"/>
    <col min="20" max="20" width="13" customWidth="1"/>
    <col min="21" max="21" width="11.44140625" bestFit="1" customWidth="1"/>
    <col min="22" max="22" width="17.88671875" customWidth="1"/>
    <col min="23" max="23" width="16.33203125" bestFit="1" customWidth="1"/>
    <col min="24" max="24" width="16.6640625" customWidth="1"/>
    <col min="25" max="25" width="0.88671875" customWidth="1"/>
    <col min="26" max="26" width="12.6640625" customWidth="1"/>
    <col min="27" max="27" width="11.109375" customWidth="1"/>
    <col min="28" max="28" width="18.6640625" customWidth="1"/>
    <col min="29" max="29" width="12.6640625" bestFit="1" customWidth="1"/>
    <col min="30" max="30" width="16.6640625" bestFit="1" customWidth="1"/>
    <col min="31" max="31" width="1" customWidth="1"/>
    <col min="32" max="32" width="13" customWidth="1"/>
    <col min="33" max="33" width="11.44140625" bestFit="1" customWidth="1"/>
    <col min="34" max="34" width="19.5546875" customWidth="1"/>
    <col min="35" max="35" width="12.6640625" bestFit="1" customWidth="1"/>
    <col min="36" max="36" width="16.6640625" bestFit="1" customWidth="1"/>
    <col min="37" max="37" width="19.33203125" customWidth="1"/>
    <col min="38" max="38" width="21.88671875" bestFit="1" customWidth="1"/>
    <col min="39" max="39" width="20.6640625" style="30" bestFit="1" customWidth="1"/>
  </cols>
  <sheetData>
    <row r="1" spans="1:52" ht="21.6" thickBot="1">
      <c r="A1" s="286" t="s">
        <v>40</v>
      </c>
      <c r="B1" s="286"/>
      <c r="C1" s="286"/>
      <c r="D1" s="286"/>
      <c r="E1" s="286"/>
      <c r="F1" s="286"/>
      <c r="G1" s="286"/>
      <c r="H1" s="286"/>
      <c r="I1" s="286"/>
    </row>
    <row r="2" spans="1:52" ht="20.399999999999999">
      <c r="B2" s="12"/>
      <c r="C2" s="287" t="s">
        <v>84</v>
      </c>
      <c r="D2" s="288"/>
      <c r="E2" s="3"/>
      <c r="F2" s="78"/>
      <c r="G2" s="3"/>
      <c r="H2" s="79"/>
      <c r="I2" s="79"/>
      <c r="J2" s="321" t="s">
        <v>41</v>
      </c>
      <c r="K2" s="322"/>
      <c r="L2" s="322"/>
      <c r="M2" s="323"/>
      <c r="N2" s="295" t="s">
        <v>42</v>
      </c>
      <c r="O2" s="295"/>
      <c r="P2" s="80">
        <v>0.02</v>
      </c>
      <c r="Q2" s="79"/>
      <c r="T2" s="295" t="s">
        <v>43</v>
      </c>
      <c r="U2" s="295"/>
      <c r="V2" s="80">
        <v>0.02</v>
      </c>
      <c r="W2" s="79"/>
      <c r="Z2" s="295" t="s">
        <v>44</v>
      </c>
      <c r="AA2" s="295"/>
      <c r="AB2" s="80">
        <v>0.02</v>
      </c>
      <c r="AC2" s="79"/>
      <c r="AF2" s="295" t="s">
        <v>45</v>
      </c>
      <c r="AG2" s="295"/>
      <c r="AH2" s="80">
        <v>0.02</v>
      </c>
      <c r="AI2" s="79"/>
      <c r="AO2" s="324" t="s">
        <v>46</v>
      </c>
      <c r="AP2" s="325"/>
      <c r="AQ2" s="325"/>
      <c r="AR2" s="325"/>
      <c r="AS2" s="325"/>
      <c r="AT2" s="325"/>
      <c r="AU2" s="325"/>
      <c r="AV2" s="325"/>
      <c r="AW2" s="325"/>
      <c r="AX2" s="325"/>
      <c r="AY2" s="325"/>
      <c r="AZ2" s="326"/>
    </row>
    <row r="3" spans="1:52" ht="16.2" thickBot="1">
      <c r="A3" s="123"/>
      <c r="B3" s="124"/>
      <c r="C3" s="124"/>
      <c r="D3" s="125"/>
      <c r="E3" s="126"/>
      <c r="F3" s="127"/>
      <c r="G3" s="123"/>
      <c r="H3" s="123"/>
      <c r="I3" s="123"/>
      <c r="J3" s="123"/>
      <c r="K3" s="123"/>
      <c r="L3" s="123"/>
      <c r="M3" s="123"/>
      <c r="N3" s="123"/>
      <c r="O3" s="123"/>
      <c r="P3" s="123"/>
      <c r="Q3" s="123"/>
      <c r="R3" s="123"/>
      <c r="S3" s="123"/>
      <c r="T3" s="123"/>
      <c r="U3" s="123"/>
      <c r="V3" s="123"/>
      <c r="W3" s="123"/>
      <c r="X3" s="123"/>
      <c r="Y3" s="123"/>
      <c r="Z3" s="123"/>
      <c r="AA3" s="123"/>
      <c r="AB3" s="123"/>
      <c r="AC3" s="123"/>
      <c r="AD3" s="123"/>
      <c r="AE3" s="123"/>
      <c r="AF3" s="123"/>
      <c r="AG3" s="123"/>
      <c r="AH3" s="123"/>
      <c r="AI3" s="123"/>
      <c r="AJ3" s="123"/>
      <c r="AK3" s="123"/>
      <c r="AL3" s="123"/>
      <c r="AM3" s="128"/>
      <c r="AO3" s="327"/>
      <c r="AP3" s="328"/>
      <c r="AQ3" s="328"/>
      <c r="AR3" s="328"/>
      <c r="AS3" s="328"/>
      <c r="AT3" s="328"/>
      <c r="AU3" s="328"/>
      <c r="AV3" s="328"/>
      <c r="AW3" s="328"/>
      <c r="AX3" s="328"/>
      <c r="AY3" s="328"/>
      <c r="AZ3" s="329"/>
    </row>
    <row r="4" spans="1:52" ht="18" thickBot="1">
      <c r="A4" s="123"/>
      <c r="B4" s="129"/>
      <c r="C4" s="129"/>
      <c r="D4" s="130"/>
      <c r="E4" s="126"/>
      <c r="F4" s="131"/>
      <c r="G4" s="123"/>
      <c r="H4" s="309" t="str">
        <f>'SUMMARY OF COSTS'!D6</f>
        <v>YEAR 1</v>
      </c>
      <c r="I4" s="310"/>
      <c r="J4" s="310"/>
      <c r="K4" s="310"/>
      <c r="L4" s="311"/>
      <c r="M4" s="132"/>
      <c r="N4" s="312" t="str">
        <f>'SUMMARY OF COSTS'!F6</f>
        <v>YEAR 2</v>
      </c>
      <c r="O4" s="313"/>
      <c r="P4" s="313"/>
      <c r="Q4" s="313"/>
      <c r="R4" s="314"/>
      <c r="S4" s="132"/>
      <c r="T4" s="315" t="str">
        <f>'SUMMARY OF COSTS'!H6</f>
        <v>YEAR 3</v>
      </c>
      <c r="U4" s="316"/>
      <c r="V4" s="316"/>
      <c r="W4" s="316"/>
      <c r="X4" s="317"/>
      <c r="Y4" s="132"/>
      <c r="Z4" s="318" t="str">
        <f>'SUMMARY OF COSTS'!J6</f>
        <v>YEAR 4</v>
      </c>
      <c r="AA4" s="319"/>
      <c r="AB4" s="319"/>
      <c r="AC4" s="319"/>
      <c r="AD4" s="320"/>
      <c r="AE4" s="132"/>
      <c r="AF4" s="300" t="str">
        <f>'SUMMARY OF COSTS'!L6</f>
        <v>YEAR 5</v>
      </c>
      <c r="AG4" s="301"/>
      <c r="AH4" s="301"/>
      <c r="AI4" s="301"/>
      <c r="AJ4" s="302"/>
      <c r="AK4" s="125"/>
      <c r="AL4" s="125"/>
      <c r="AM4" s="128"/>
      <c r="AO4" s="327"/>
      <c r="AP4" s="328"/>
      <c r="AQ4" s="328"/>
      <c r="AR4" s="328"/>
      <c r="AS4" s="328"/>
      <c r="AT4" s="328"/>
      <c r="AU4" s="328"/>
      <c r="AV4" s="328"/>
      <c r="AW4" s="328"/>
      <c r="AX4" s="328"/>
      <c r="AY4" s="328"/>
      <c r="AZ4" s="329"/>
    </row>
    <row r="5" spans="1:52" ht="15.6">
      <c r="A5" s="123"/>
      <c r="B5" s="133"/>
      <c r="C5" s="133"/>
      <c r="D5" s="134"/>
      <c r="E5" s="126"/>
      <c r="F5" s="135"/>
      <c r="G5" s="123"/>
      <c r="H5" s="296">
        <f>'SUMMARY OF COSTS'!D7</f>
        <v>45200</v>
      </c>
      <c r="I5" s="297"/>
      <c r="J5" s="136" t="s">
        <v>22</v>
      </c>
      <c r="K5" s="298">
        <f>'SUMMARY OF COSTS'!D9</f>
        <v>45565</v>
      </c>
      <c r="L5" s="299"/>
      <c r="M5" s="126"/>
      <c r="N5" s="296">
        <f>'SUMMARY OF COSTS'!F7</f>
        <v>45566</v>
      </c>
      <c r="O5" s="297"/>
      <c r="P5" s="136" t="s">
        <v>22</v>
      </c>
      <c r="Q5" s="298">
        <f>'SUMMARY OF COSTS'!F9</f>
        <v>45930</v>
      </c>
      <c r="R5" s="299"/>
      <c r="S5" s="126"/>
      <c r="T5" s="296">
        <f>'SUMMARY OF COSTS'!H7</f>
        <v>45931</v>
      </c>
      <c r="U5" s="297"/>
      <c r="V5" s="136" t="s">
        <v>22</v>
      </c>
      <c r="W5" s="37">
        <f>'SUMMARY OF COSTS'!H9</f>
        <v>46295</v>
      </c>
      <c r="X5" s="137"/>
      <c r="Y5" s="126"/>
      <c r="Z5" s="296">
        <f>'SUMMARY OF COSTS'!J7</f>
        <v>46296</v>
      </c>
      <c r="AA5" s="297"/>
      <c r="AB5" s="136" t="s">
        <v>22</v>
      </c>
      <c r="AC5" s="298">
        <f>'SUMMARY OF COSTS'!J9</f>
        <v>46660</v>
      </c>
      <c r="AD5" s="299"/>
      <c r="AE5" s="126"/>
      <c r="AF5" s="296">
        <f>'SUMMARY OF COSTS'!L7</f>
        <v>46661</v>
      </c>
      <c r="AG5" s="297"/>
      <c r="AH5" s="136" t="s">
        <v>22</v>
      </c>
      <c r="AI5" s="298">
        <f>'SUMMARY OF COSTS'!L9</f>
        <v>47026</v>
      </c>
      <c r="AJ5" s="299"/>
      <c r="AK5" s="289" t="s">
        <v>47</v>
      </c>
      <c r="AL5" s="292" t="s">
        <v>48</v>
      </c>
      <c r="AM5" s="289" t="s">
        <v>49</v>
      </c>
      <c r="AO5" s="327"/>
      <c r="AP5" s="328"/>
      <c r="AQ5" s="328"/>
      <c r="AR5" s="328"/>
      <c r="AS5" s="328"/>
      <c r="AT5" s="328"/>
      <c r="AU5" s="328"/>
      <c r="AV5" s="328"/>
      <c r="AW5" s="328"/>
      <c r="AX5" s="328"/>
      <c r="AY5" s="328"/>
      <c r="AZ5" s="329"/>
    </row>
    <row r="6" spans="1:52" ht="15.75" customHeight="1">
      <c r="A6" s="123"/>
      <c r="B6" s="123"/>
      <c r="C6" s="123"/>
      <c r="D6" s="138"/>
      <c r="E6" s="138"/>
      <c r="F6" s="333" t="s">
        <v>50</v>
      </c>
      <c r="G6" s="139"/>
      <c r="H6" s="303" t="s">
        <v>51</v>
      </c>
      <c r="I6" s="305" t="s">
        <v>52</v>
      </c>
      <c r="J6" s="305" t="s">
        <v>53</v>
      </c>
      <c r="K6" s="305" t="s">
        <v>54</v>
      </c>
      <c r="L6" s="307" t="s">
        <v>55</v>
      </c>
      <c r="M6" s="140"/>
      <c r="N6" s="303" t="s">
        <v>51</v>
      </c>
      <c r="O6" s="305" t="s">
        <v>52</v>
      </c>
      <c r="P6" s="305" t="s">
        <v>53</v>
      </c>
      <c r="Q6" s="305" t="s">
        <v>54</v>
      </c>
      <c r="R6" s="307" t="s">
        <v>55</v>
      </c>
      <c r="S6" s="125"/>
      <c r="T6" s="303" t="s">
        <v>51</v>
      </c>
      <c r="U6" s="305" t="s">
        <v>52</v>
      </c>
      <c r="V6" s="305" t="s">
        <v>53</v>
      </c>
      <c r="W6" s="305" t="s">
        <v>54</v>
      </c>
      <c r="X6" s="307" t="s">
        <v>55</v>
      </c>
      <c r="Y6" s="125"/>
      <c r="Z6" s="303" t="s">
        <v>51</v>
      </c>
      <c r="AA6" s="305" t="s">
        <v>52</v>
      </c>
      <c r="AB6" s="305" t="s">
        <v>53</v>
      </c>
      <c r="AC6" s="305" t="s">
        <v>54</v>
      </c>
      <c r="AD6" s="307" t="s">
        <v>55</v>
      </c>
      <c r="AE6" s="125"/>
      <c r="AF6" s="303" t="s">
        <v>51</v>
      </c>
      <c r="AG6" s="305" t="s">
        <v>52</v>
      </c>
      <c r="AH6" s="305" t="s">
        <v>53</v>
      </c>
      <c r="AI6" s="305" t="s">
        <v>54</v>
      </c>
      <c r="AJ6" s="307" t="s">
        <v>55</v>
      </c>
      <c r="AK6" s="290"/>
      <c r="AL6" s="293"/>
      <c r="AM6" s="290"/>
      <c r="AO6" s="327"/>
      <c r="AP6" s="328"/>
      <c r="AQ6" s="328"/>
      <c r="AR6" s="328"/>
      <c r="AS6" s="328"/>
      <c r="AT6" s="328"/>
      <c r="AU6" s="328"/>
      <c r="AV6" s="328"/>
      <c r="AW6" s="328"/>
      <c r="AX6" s="328"/>
      <c r="AY6" s="328"/>
      <c r="AZ6" s="329"/>
    </row>
    <row r="7" spans="1:52" s="238" customFormat="1" ht="28.2" thickBot="1">
      <c r="A7" s="232"/>
      <c r="B7" s="233"/>
      <c r="C7" s="234" t="s">
        <v>56</v>
      </c>
      <c r="D7" s="245" t="s">
        <v>82</v>
      </c>
      <c r="E7" s="235" t="s">
        <v>57</v>
      </c>
      <c r="F7" s="334"/>
      <c r="G7" s="236"/>
      <c r="H7" s="304"/>
      <c r="I7" s="306"/>
      <c r="J7" s="306"/>
      <c r="K7" s="306"/>
      <c r="L7" s="308"/>
      <c r="M7" s="237"/>
      <c r="N7" s="304"/>
      <c r="O7" s="306"/>
      <c r="P7" s="306"/>
      <c r="Q7" s="306"/>
      <c r="R7" s="308"/>
      <c r="S7" s="236"/>
      <c r="T7" s="304"/>
      <c r="U7" s="306"/>
      <c r="V7" s="306"/>
      <c r="W7" s="306"/>
      <c r="X7" s="308"/>
      <c r="Y7" s="236"/>
      <c r="Z7" s="304"/>
      <c r="AA7" s="306"/>
      <c r="AB7" s="306"/>
      <c r="AC7" s="306"/>
      <c r="AD7" s="308"/>
      <c r="AE7" s="236"/>
      <c r="AF7" s="304"/>
      <c r="AG7" s="306"/>
      <c r="AH7" s="306"/>
      <c r="AI7" s="306"/>
      <c r="AJ7" s="308"/>
      <c r="AK7" s="291"/>
      <c r="AL7" s="294"/>
      <c r="AM7" s="291"/>
      <c r="AO7" s="327"/>
      <c r="AP7" s="328"/>
      <c r="AQ7" s="328"/>
      <c r="AR7" s="328"/>
      <c r="AS7" s="328"/>
      <c r="AT7" s="328"/>
      <c r="AU7" s="328"/>
      <c r="AV7" s="328"/>
      <c r="AW7" s="328"/>
      <c r="AX7" s="328"/>
      <c r="AY7" s="328"/>
      <c r="AZ7" s="329"/>
    </row>
    <row r="8" spans="1:52" s="32" customFormat="1" ht="13.8">
      <c r="B8" s="38">
        <v>1</v>
      </c>
      <c r="C8" s="175"/>
      <c r="D8" s="176"/>
      <c r="E8" s="177"/>
      <c r="F8" s="178">
        <v>0</v>
      </c>
      <c r="G8" s="179"/>
      <c r="H8" s="180">
        <v>0</v>
      </c>
      <c r="I8" s="181">
        <f>F8</f>
        <v>0</v>
      </c>
      <c r="J8" s="182">
        <f>F8*H8</f>
        <v>0</v>
      </c>
      <c r="K8" s="185">
        <v>0</v>
      </c>
      <c r="L8" s="183">
        <f>(+K8*J8)</f>
        <v>0</v>
      </c>
      <c r="M8" s="184"/>
      <c r="N8" s="180">
        <v>0</v>
      </c>
      <c r="O8" s="181">
        <f>I8*(1+P$2)</f>
        <v>0</v>
      </c>
      <c r="P8" s="182">
        <f>O8*N8</f>
        <v>0</v>
      </c>
      <c r="Q8" s="185">
        <v>0</v>
      </c>
      <c r="R8" s="183">
        <f>(+Q8*P8)</f>
        <v>0</v>
      </c>
      <c r="S8" s="186"/>
      <c r="T8" s="180">
        <v>0</v>
      </c>
      <c r="U8" s="181">
        <f>O8*(1+V$2)</f>
        <v>0</v>
      </c>
      <c r="V8" s="182">
        <f>T8*(O8*(1+V$2))</f>
        <v>0</v>
      </c>
      <c r="W8" s="185">
        <v>0</v>
      </c>
      <c r="X8" s="183">
        <f>(+W8*V8)</f>
        <v>0</v>
      </c>
      <c r="Y8" s="186"/>
      <c r="Z8" s="180">
        <v>0</v>
      </c>
      <c r="AA8" s="181">
        <f>U8*(1+AB$2)</f>
        <v>0</v>
      </c>
      <c r="AB8" s="182">
        <f>Z8*(U8*(1+AB$2))</f>
        <v>0</v>
      </c>
      <c r="AC8" s="185">
        <v>0</v>
      </c>
      <c r="AD8" s="183">
        <f>(+AC8*AB8)</f>
        <v>0</v>
      </c>
      <c r="AE8" s="186"/>
      <c r="AF8" s="180"/>
      <c r="AG8" s="181">
        <f>AA8*(1+AH$2)</f>
        <v>0</v>
      </c>
      <c r="AH8" s="182">
        <f>AF8*(AA8*(1+AH$2))</f>
        <v>0</v>
      </c>
      <c r="AI8" s="185">
        <v>0</v>
      </c>
      <c r="AJ8" s="183">
        <f>(+AI8*AH8)</f>
        <v>0</v>
      </c>
      <c r="AK8" s="187">
        <f>+AH8+AB8+V8+P8+J8</f>
        <v>0</v>
      </c>
      <c r="AL8" s="188">
        <f>+AJ8+AD8+X8+R8+L8</f>
        <v>0</v>
      </c>
      <c r="AM8" s="189">
        <f>AK8+AL8</f>
        <v>0</v>
      </c>
      <c r="AO8" s="327"/>
      <c r="AP8" s="328"/>
      <c r="AQ8" s="328"/>
      <c r="AR8" s="328"/>
      <c r="AS8" s="328"/>
      <c r="AT8" s="328"/>
      <c r="AU8" s="328"/>
      <c r="AV8" s="328"/>
      <c r="AW8" s="328"/>
      <c r="AX8" s="328"/>
      <c r="AY8" s="328"/>
      <c r="AZ8" s="329"/>
    </row>
    <row r="9" spans="1:52" s="32" customFormat="1" ht="13.8">
      <c r="B9" s="38">
        <v>2</v>
      </c>
      <c r="C9" s="175"/>
      <c r="D9" s="176"/>
      <c r="E9" s="177"/>
      <c r="F9" s="178">
        <v>0</v>
      </c>
      <c r="G9" s="190"/>
      <c r="H9" s="191">
        <v>0</v>
      </c>
      <c r="I9" s="181">
        <f t="shared" ref="I9:I38" si="0">F9</f>
        <v>0</v>
      </c>
      <c r="J9" s="182">
        <f t="shared" ref="J9:J38" si="1">F9*H9</f>
        <v>0</v>
      </c>
      <c r="K9" s="194">
        <v>0</v>
      </c>
      <c r="L9" s="192">
        <f t="shared" ref="L9:L38" si="2">(+K9*J9)</f>
        <v>0</v>
      </c>
      <c r="M9" s="193"/>
      <c r="N9" s="191">
        <v>0</v>
      </c>
      <c r="O9" s="181">
        <f t="shared" ref="O9:O38" si="3">I9*(1+P$2)</f>
        <v>0</v>
      </c>
      <c r="P9" s="182">
        <f t="shared" ref="P9:P38" si="4">N9*(I9*(1+P$2))</f>
        <v>0</v>
      </c>
      <c r="Q9" s="194">
        <v>0</v>
      </c>
      <c r="R9" s="192">
        <f t="shared" ref="R9:R38" si="5">(+Q9*P9)</f>
        <v>0</v>
      </c>
      <c r="S9" s="186"/>
      <c r="T9" s="191">
        <v>0</v>
      </c>
      <c r="U9" s="181">
        <f t="shared" ref="U9:U38" si="6">O9*(1+V$2)</f>
        <v>0</v>
      </c>
      <c r="V9" s="182">
        <f t="shared" ref="V9:V38" si="7">T9*(O9*(1+V$2))</f>
        <v>0</v>
      </c>
      <c r="W9" s="194">
        <v>0</v>
      </c>
      <c r="X9" s="192">
        <f t="shared" ref="X9:X38" si="8">(+W9*V9)</f>
        <v>0</v>
      </c>
      <c r="Y9" s="186"/>
      <c r="Z9" s="191">
        <v>0</v>
      </c>
      <c r="AA9" s="181">
        <f t="shared" ref="AA9:AA38" si="9">U9*(1+AB$2)</f>
        <v>0</v>
      </c>
      <c r="AB9" s="182">
        <f t="shared" ref="AB9:AB38" si="10">Z9*(U9*(1+AB$2))</f>
        <v>0</v>
      </c>
      <c r="AC9" s="194">
        <v>0</v>
      </c>
      <c r="AD9" s="192">
        <f t="shared" ref="AD9:AD38" si="11">(+AC9*AB9)</f>
        <v>0</v>
      </c>
      <c r="AE9" s="186"/>
      <c r="AF9" s="191"/>
      <c r="AG9" s="181">
        <f t="shared" ref="AG9:AG38" si="12">AA9*(1+AH$2)</f>
        <v>0</v>
      </c>
      <c r="AH9" s="182">
        <f t="shared" ref="AH9:AH38" si="13">AF9*(AA9*(1+AH$2))</f>
        <v>0</v>
      </c>
      <c r="AI9" s="194">
        <v>0</v>
      </c>
      <c r="AJ9" s="192">
        <f t="shared" ref="AJ9:AJ38" si="14">(+AI9*AH9)</f>
        <v>0</v>
      </c>
      <c r="AK9" s="195">
        <f t="shared" ref="AK9:AK39" si="15">+AH9+AB9+V9+P9+J9</f>
        <v>0</v>
      </c>
      <c r="AL9" s="196">
        <f t="shared" ref="AL9:AL39" si="16">+AJ9+AD9+X9+R9+L9</f>
        <v>0</v>
      </c>
      <c r="AM9" s="197">
        <f t="shared" ref="AM9:AM38" si="17">AK9+AL9</f>
        <v>0</v>
      </c>
      <c r="AO9" s="327"/>
      <c r="AP9" s="328"/>
      <c r="AQ9" s="328"/>
      <c r="AR9" s="328"/>
      <c r="AS9" s="328"/>
      <c r="AT9" s="328"/>
      <c r="AU9" s="328"/>
      <c r="AV9" s="328"/>
      <c r="AW9" s="328"/>
      <c r="AX9" s="328"/>
      <c r="AY9" s="328"/>
      <c r="AZ9" s="329"/>
    </row>
    <row r="10" spans="1:52" s="32" customFormat="1" ht="13.8">
      <c r="B10" s="38">
        <v>3</v>
      </c>
      <c r="C10" s="175"/>
      <c r="D10" s="176"/>
      <c r="E10" s="177"/>
      <c r="F10" s="178">
        <v>0</v>
      </c>
      <c r="G10" s="190"/>
      <c r="H10" s="191">
        <v>0</v>
      </c>
      <c r="I10" s="181">
        <f t="shared" si="0"/>
        <v>0</v>
      </c>
      <c r="J10" s="182">
        <f t="shared" si="1"/>
        <v>0</v>
      </c>
      <c r="K10" s="194">
        <v>0</v>
      </c>
      <c r="L10" s="192">
        <f t="shared" si="2"/>
        <v>0</v>
      </c>
      <c r="M10" s="193"/>
      <c r="N10" s="191">
        <v>0</v>
      </c>
      <c r="O10" s="181">
        <f t="shared" si="3"/>
        <v>0</v>
      </c>
      <c r="P10" s="182">
        <f t="shared" si="4"/>
        <v>0</v>
      </c>
      <c r="Q10" s="194">
        <v>0</v>
      </c>
      <c r="R10" s="192">
        <f t="shared" si="5"/>
        <v>0</v>
      </c>
      <c r="S10" s="186"/>
      <c r="T10" s="191">
        <v>0</v>
      </c>
      <c r="U10" s="181">
        <f t="shared" si="6"/>
        <v>0</v>
      </c>
      <c r="V10" s="182">
        <f t="shared" si="7"/>
        <v>0</v>
      </c>
      <c r="W10" s="194">
        <v>0</v>
      </c>
      <c r="X10" s="192">
        <f t="shared" si="8"/>
        <v>0</v>
      </c>
      <c r="Y10" s="186"/>
      <c r="Z10" s="191">
        <v>0</v>
      </c>
      <c r="AA10" s="181">
        <f t="shared" si="9"/>
        <v>0</v>
      </c>
      <c r="AB10" s="182">
        <f t="shared" si="10"/>
        <v>0</v>
      </c>
      <c r="AC10" s="194">
        <v>0</v>
      </c>
      <c r="AD10" s="192">
        <f t="shared" si="11"/>
        <v>0</v>
      </c>
      <c r="AE10" s="186"/>
      <c r="AF10" s="191"/>
      <c r="AG10" s="181">
        <f t="shared" si="12"/>
        <v>0</v>
      </c>
      <c r="AH10" s="182">
        <f t="shared" si="13"/>
        <v>0</v>
      </c>
      <c r="AI10" s="194">
        <v>0</v>
      </c>
      <c r="AJ10" s="192">
        <f t="shared" si="14"/>
        <v>0</v>
      </c>
      <c r="AK10" s="195">
        <f t="shared" si="15"/>
        <v>0</v>
      </c>
      <c r="AL10" s="196">
        <f t="shared" si="16"/>
        <v>0</v>
      </c>
      <c r="AM10" s="197">
        <f t="shared" si="17"/>
        <v>0</v>
      </c>
      <c r="AO10" s="327"/>
      <c r="AP10" s="328"/>
      <c r="AQ10" s="328"/>
      <c r="AR10" s="328"/>
      <c r="AS10" s="328"/>
      <c r="AT10" s="328"/>
      <c r="AU10" s="328"/>
      <c r="AV10" s="328"/>
      <c r="AW10" s="328"/>
      <c r="AX10" s="328"/>
      <c r="AY10" s="328"/>
      <c r="AZ10" s="329"/>
    </row>
    <row r="11" spans="1:52" s="32" customFormat="1" ht="13.8">
      <c r="B11" s="38">
        <v>4</v>
      </c>
      <c r="C11" s="175"/>
      <c r="D11" s="177"/>
      <c r="E11" s="177"/>
      <c r="F11" s="178">
        <v>0</v>
      </c>
      <c r="G11" s="190"/>
      <c r="H11" s="191">
        <v>0</v>
      </c>
      <c r="I11" s="181">
        <f t="shared" si="0"/>
        <v>0</v>
      </c>
      <c r="J11" s="182">
        <f t="shared" si="1"/>
        <v>0</v>
      </c>
      <c r="K11" s="194">
        <v>0</v>
      </c>
      <c r="L11" s="192">
        <f t="shared" si="2"/>
        <v>0</v>
      </c>
      <c r="M11" s="193"/>
      <c r="N11" s="191">
        <v>0</v>
      </c>
      <c r="O11" s="181">
        <f t="shared" si="3"/>
        <v>0</v>
      </c>
      <c r="P11" s="182">
        <f t="shared" si="4"/>
        <v>0</v>
      </c>
      <c r="Q11" s="194">
        <v>0</v>
      </c>
      <c r="R11" s="192">
        <f t="shared" si="5"/>
        <v>0</v>
      </c>
      <c r="S11" s="186"/>
      <c r="T11" s="191">
        <v>0</v>
      </c>
      <c r="U11" s="181">
        <f t="shared" si="6"/>
        <v>0</v>
      </c>
      <c r="V11" s="182">
        <f t="shared" si="7"/>
        <v>0</v>
      </c>
      <c r="W11" s="194">
        <v>0</v>
      </c>
      <c r="X11" s="192">
        <f t="shared" si="8"/>
        <v>0</v>
      </c>
      <c r="Y11" s="186"/>
      <c r="Z11" s="191">
        <v>0</v>
      </c>
      <c r="AA11" s="181">
        <f t="shared" si="9"/>
        <v>0</v>
      </c>
      <c r="AB11" s="182">
        <f t="shared" si="10"/>
        <v>0</v>
      </c>
      <c r="AC11" s="194">
        <v>0</v>
      </c>
      <c r="AD11" s="192">
        <f t="shared" si="11"/>
        <v>0</v>
      </c>
      <c r="AE11" s="186"/>
      <c r="AF11" s="191">
        <v>0</v>
      </c>
      <c r="AG11" s="181">
        <f t="shared" si="12"/>
        <v>0</v>
      </c>
      <c r="AH11" s="182">
        <f t="shared" si="13"/>
        <v>0</v>
      </c>
      <c r="AI11" s="194">
        <v>0</v>
      </c>
      <c r="AJ11" s="192">
        <f t="shared" si="14"/>
        <v>0</v>
      </c>
      <c r="AK11" s="195">
        <f t="shared" si="15"/>
        <v>0</v>
      </c>
      <c r="AL11" s="196">
        <f t="shared" si="16"/>
        <v>0</v>
      </c>
      <c r="AM11" s="197">
        <f t="shared" si="17"/>
        <v>0</v>
      </c>
      <c r="AO11" s="327"/>
      <c r="AP11" s="328"/>
      <c r="AQ11" s="328"/>
      <c r="AR11" s="328"/>
      <c r="AS11" s="328"/>
      <c r="AT11" s="328"/>
      <c r="AU11" s="328"/>
      <c r="AV11" s="328"/>
      <c r="AW11" s="328"/>
      <c r="AX11" s="328"/>
      <c r="AY11" s="328"/>
      <c r="AZ11" s="329"/>
    </row>
    <row r="12" spans="1:52" s="32" customFormat="1" ht="13.8">
      <c r="B12" s="38">
        <v>5</v>
      </c>
      <c r="C12" s="175"/>
      <c r="D12" s="177"/>
      <c r="E12" s="177"/>
      <c r="F12" s="178">
        <v>0</v>
      </c>
      <c r="G12" s="190"/>
      <c r="H12" s="191">
        <v>0</v>
      </c>
      <c r="I12" s="181">
        <f t="shared" si="0"/>
        <v>0</v>
      </c>
      <c r="J12" s="182">
        <f t="shared" si="1"/>
        <v>0</v>
      </c>
      <c r="K12" s="194">
        <v>0</v>
      </c>
      <c r="L12" s="192">
        <f t="shared" si="2"/>
        <v>0</v>
      </c>
      <c r="M12" s="193"/>
      <c r="N12" s="191">
        <v>0</v>
      </c>
      <c r="O12" s="181">
        <f t="shared" si="3"/>
        <v>0</v>
      </c>
      <c r="P12" s="182">
        <f t="shared" si="4"/>
        <v>0</v>
      </c>
      <c r="Q12" s="194">
        <v>0</v>
      </c>
      <c r="R12" s="192">
        <f t="shared" si="5"/>
        <v>0</v>
      </c>
      <c r="S12" s="186"/>
      <c r="T12" s="191">
        <v>0</v>
      </c>
      <c r="U12" s="181">
        <f t="shared" si="6"/>
        <v>0</v>
      </c>
      <c r="V12" s="182">
        <f t="shared" si="7"/>
        <v>0</v>
      </c>
      <c r="W12" s="194">
        <v>0</v>
      </c>
      <c r="X12" s="192">
        <f t="shared" si="8"/>
        <v>0</v>
      </c>
      <c r="Y12" s="186"/>
      <c r="Z12" s="191">
        <v>0</v>
      </c>
      <c r="AA12" s="181">
        <f t="shared" si="9"/>
        <v>0</v>
      </c>
      <c r="AB12" s="182">
        <f t="shared" si="10"/>
        <v>0</v>
      </c>
      <c r="AC12" s="194">
        <v>0</v>
      </c>
      <c r="AD12" s="192">
        <f t="shared" si="11"/>
        <v>0</v>
      </c>
      <c r="AE12" s="186"/>
      <c r="AF12" s="191">
        <v>0</v>
      </c>
      <c r="AG12" s="181">
        <f t="shared" si="12"/>
        <v>0</v>
      </c>
      <c r="AH12" s="182">
        <f t="shared" si="13"/>
        <v>0</v>
      </c>
      <c r="AI12" s="194">
        <v>0</v>
      </c>
      <c r="AJ12" s="192">
        <f t="shared" si="14"/>
        <v>0</v>
      </c>
      <c r="AK12" s="195">
        <f t="shared" si="15"/>
        <v>0</v>
      </c>
      <c r="AL12" s="196">
        <f t="shared" si="16"/>
        <v>0</v>
      </c>
      <c r="AM12" s="197">
        <f t="shared" si="17"/>
        <v>0</v>
      </c>
      <c r="AO12" s="327"/>
      <c r="AP12" s="328"/>
      <c r="AQ12" s="328"/>
      <c r="AR12" s="328"/>
      <c r="AS12" s="328"/>
      <c r="AT12" s="328"/>
      <c r="AU12" s="328"/>
      <c r="AV12" s="328"/>
      <c r="AW12" s="328"/>
      <c r="AX12" s="328"/>
      <c r="AY12" s="328"/>
      <c r="AZ12" s="329"/>
    </row>
    <row r="13" spans="1:52" s="32" customFormat="1" ht="13.8">
      <c r="B13" s="38">
        <v>6</v>
      </c>
      <c r="C13" s="175"/>
      <c r="D13" s="177"/>
      <c r="E13" s="177"/>
      <c r="F13" s="178">
        <v>0</v>
      </c>
      <c r="G13" s="190"/>
      <c r="H13" s="191">
        <v>0</v>
      </c>
      <c r="I13" s="181">
        <f t="shared" si="0"/>
        <v>0</v>
      </c>
      <c r="J13" s="182">
        <f t="shared" si="1"/>
        <v>0</v>
      </c>
      <c r="K13" s="194">
        <v>0</v>
      </c>
      <c r="L13" s="192">
        <f t="shared" si="2"/>
        <v>0</v>
      </c>
      <c r="M13" s="193"/>
      <c r="N13" s="191">
        <v>0</v>
      </c>
      <c r="O13" s="181">
        <f t="shared" si="3"/>
        <v>0</v>
      </c>
      <c r="P13" s="182">
        <f t="shared" si="4"/>
        <v>0</v>
      </c>
      <c r="Q13" s="194">
        <v>0</v>
      </c>
      <c r="R13" s="192">
        <f t="shared" si="5"/>
        <v>0</v>
      </c>
      <c r="S13" s="186"/>
      <c r="T13" s="191">
        <v>0</v>
      </c>
      <c r="U13" s="181">
        <f t="shared" si="6"/>
        <v>0</v>
      </c>
      <c r="V13" s="182">
        <f t="shared" si="7"/>
        <v>0</v>
      </c>
      <c r="W13" s="194">
        <v>0</v>
      </c>
      <c r="X13" s="192">
        <f t="shared" si="8"/>
        <v>0</v>
      </c>
      <c r="Y13" s="186"/>
      <c r="Z13" s="191">
        <v>0</v>
      </c>
      <c r="AA13" s="181">
        <f t="shared" si="9"/>
        <v>0</v>
      </c>
      <c r="AB13" s="182">
        <f t="shared" si="10"/>
        <v>0</v>
      </c>
      <c r="AC13" s="194">
        <v>0</v>
      </c>
      <c r="AD13" s="192">
        <f t="shared" si="11"/>
        <v>0</v>
      </c>
      <c r="AE13" s="186"/>
      <c r="AF13" s="191">
        <v>0</v>
      </c>
      <c r="AG13" s="181">
        <f t="shared" si="12"/>
        <v>0</v>
      </c>
      <c r="AH13" s="182">
        <f t="shared" si="13"/>
        <v>0</v>
      </c>
      <c r="AI13" s="194">
        <v>0</v>
      </c>
      <c r="AJ13" s="192">
        <f t="shared" si="14"/>
        <v>0</v>
      </c>
      <c r="AK13" s="195">
        <f t="shared" si="15"/>
        <v>0</v>
      </c>
      <c r="AL13" s="196">
        <f t="shared" si="16"/>
        <v>0</v>
      </c>
      <c r="AM13" s="197">
        <f t="shared" si="17"/>
        <v>0</v>
      </c>
      <c r="AO13" s="327"/>
      <c r="AP13" s="328"/>
      <c r="AQ13" s="328"/>
      <c r="AR13" s="328"/>
      <c r="AS13" s="328"/>
      <c r="AT13" s="328"/>
      <c r="AU13" s="328"/>
      <c r="AV13" s="328"/>
      <c r="AW13" s="328"/>
      <c r="AX13" s="328"/>
      <c r="AY13" s="328"/>
      <c r="AZ13" s="329"/>
    </row>
    <row r="14" spans="1:52" s="32" customFormat="1" ht="13.8">
      <c r="B14" s="38">
        <v>7</v>
      </c>
      <c r="C14" s="175"/>
      <c r="D14" s="177"/>
      <c r="E14" s="177"/>
      <c r="F14" s="178">
        <v>0</v>
      </c>
      <c r="G14" s="190"/>
      <c r="H14" s="191">
        <v>0</v>
      </c>
      <c r="I14" s="181">
        <f t="shared" si="0"/>
        <v>0</v>
      </c>
      <c r="J14" s="182">
        <f t="shared" si="1"/>
        <v>0</v>
      </c>
      <c r="K14" s="194">
        <v>0</v>
      </c>
      <c r="L14" s="192">
        <f t="shared" si="2"/>
        <v>0</v>
      </c>
      <c r="M14" s="193"/>
      <c r="N14" s="191">
        <v>0</v>
      </c>
      <c r="O14" s="181">
        <f t="shared" si="3"/>
        <v>0</v>
      </c>
      <c r="P14" s="182">
        <f t="shared" si="4"/>
        <v>0</v>
      </c>
      <c r="Q14" s="194">
        <v>0</v>
      </c>
      <c r="R14" s="192">
        <f t="shared" si="5"/>
        <v>0</v>
      </c>
      <c r="S14" s="186"/>
      <c r="T14" s="191">
        <v>0</v>
      </c>
      <c r="U14" s="181">
        <f t="shared" si="6"/>
        <v>0</v>
      </c>
      <c r="V14" s="182">
        <f t="shared" si="7"/>
        <v>0</v>
      </c>
      <c r="W14" s="194">
        <v>0</v>
      </c>
      <c r="X14" s="192">
        <f t="shared" si="8"/>
        <v>0</v>
      </c>
      <c r="Y14" s="186"/>
      <c r="Z14" s="191">
        <v>0</v>
      </c>
      <c r="AA14" s="181">
        <f t="shared" si="9"/>
        <v>0</v>
      </c>
      <c r="AB14" s="182">
        <f t="shared" si="10"/>
        <v>0</v>
      </c>
      <c r="AC14" s="194">
        <v>0</v>
      </c>
      <c r="AD14" s="192">
        <f t="shared" si="11"/>
        <v>0</v>
      </c>
      <c r="AE14" s="186"/>
      <c r="AF14" s="191">
        <v>0</v>
      </c>
      <c r="AG14" s="181">
        <f t="shared" si="12"/>
        <v>0</v>
      </c>
      <c r="AH14" s="182">
        <f t="shared" si="13"/>
        <v>0</v>
      </c>
      <c r="AI14" s="194">
        <v>0</v>
      </c>
      <c r="AJ14" s="192">
        <f t="shared" si="14"/>
        <v>0</v>
      </c>
      <c r="AK14" s="195">
        <f t="shared" si="15"/>
        <v>0</v>
      </c>
      <c r="AL14" s="196">
        <f t="shared" si="16"/>
        <v>0</v>
      </c>
      <c r="AM14" s="197">
        <f t="shared" si="17"/>
        <v>0</v>
      </c>
      <c r="AO14" s="327"/>
      <c r="AP14" s="328"/>
      <c r="AQ14" s="328"/>
      <c r="AR14" s="328"/>
      <c r="AS14" s="328"/>
      <c r="AT14" s="328"/>
      <c r="AU14" s="328"/>
      <c r="AV14" s="328"/>
      <c r="AW14" s="328"/>
      <c r="AX14" s="328"/>
      <c r="AY14" s="328"/>
      <c r="AZ14" s="329"/>
    </row>
    <row r="15" spans="1:52" s="32" customFormat="1" ht="13.8">
      <c r="B15" s="38">
        <v>8</v>
      </c>
      <c r="C15" s="175"/>
      <c r="D15" s="177"/>
      <c r="E15" s="177"/>
      <c r="F15" s="178">
        <v>0</v>
      </c>
      <c r="G15" s="190"/>
      <c r="H15" s="191">
        <v>0</v>
      </c>
      <c r="I15" s="181">
        <f t="shared" si="0"/>
        <v>0</v>
      </c>
      <c r="J15" s="182">
        <f t="shared" si="1"/>
        <v>0</v>
      </c>
      <c r="K15" s="194">
        <v>0</v>
      </c>
      <c r="L15" s="192">
        <f t="shared" si="2"/>
        <v>0</v>
      </c>
      <c r="M15" s="193"/>
      <c r="N15" s="191">
        <v>0</v>
      </c>
      <c r="O15" s="181">
        <f t="shared" si="3"/>
        <v>0</v>
      </c>
      <c r="P15" s="182">
        <f t="shared" si="4"/>
        <v>0</v>
      </c>
      <c r="Q15" s="194">
        <v>0</v>
      </c>
      <c r="R15" s="192">
        <f t="shared" si="5"/>
        <v>0</v>
      </c>
      <c r="S15" s="186"/>
      <c r="T15" s="191">
        <v>0</v>
      </c>
      <c r="U15" s="181">
        <f t="shared" si="6"/>
        <v>0</v>
      </c>
      <c r="V15" s="182">
        <f t="shared" si="7"/>
        <v>0</v>
      </c>
      <c r="W15" s="194">
        <v>0</v>
      </c>
      <c r="X15" s="192">
        <f t="shared" si="8"/>
        <v>0</v>
      </c>
      <c r="Y15" s="186"/>
      <c r="Z15" s="191">
        <v>0</v>
      </c>
      <c r="AA15" s="181">
        <f t="shared" si="9"/>
        <v>0</v>
      </c>
      <c r="AB15" s="182">
        <f t="shared" si="10"/>
        <v>0</v>
      </c>
      <c r="AC15" s="194">
        <v>0</v>
      </c>
      <c r="AD15" s="192">
        <f t="shared" si="11"/>
        <v>0</v>
      </c>
      <c r="AE15" s="186"/>
      <c r="AF15" s="191">
        <v>0</v>
      </c>
      <c r="AG15" s="181">
        <f t="shared" si="12"/>
        <v>0</v>
      </c>
      <c r="AH15" s="182">
        <f t="shared" si="13"/>
        <v>0</v>
      </c>
      <c r="AI15" s="194">
        <v>0</v>
      </c>
      <c r="AJ15" s="192">
        <f t="shared" si="14"/>
        <v>0</v>
      </c>
      <c r="AK15" s="195">
        <f t="shared" si="15"/>
        <v>0</v>
      </c>
      <c r="AL15" s="196">
        <f t="shared" si="16"/>
        <v>0</v>
      </c>
      <c r="AM15" s="197">
        <f t="shared" si="17"/>
        <v>0</v>
      </c>
      <c r="AO15" s="327"/>
      <c r="AP15" s="328"/>
      <c r="AQ15" s="328"/>
      <c r="AR15" s="328"/>
      <c r="AS15" s="328"/>
      <c r="AT15" s="328"/>
      <c r="AU15" s="328"/>
      <c r="AV15" s="328"/>
      <c r="AW15" s="328"/>
      <c r="AX15" s="328"/>
      <c r="AY15" s="328"/>
      <c r="AZ15" s="329"/>
    </row>
    <row r="16" spans="1:52" s="32" customFormat="1" ht="13.8">
      <c r="B16" s="38">
        <v>9</v>
      </c>
      <c r="C16" s="175"/>
      <c r="D16" s="177"/>
      <c r="E16" s="177"/>
      <c r="F16" s="178">
        <v>0</v>
      </c>
      <c r="G16" s="190"/>
      <c r="H16" s="191">
        <v>0</v>
      </c>
      <c r="I16" s="181">
        <f t="shared" si="0"/>
        <v>0</v>
      </c>
      <c r="J16" s="182">
        <f t="shared" si="1"/>
        <v>0</v>
      </c>
      <c r="K16" s="194">
        <v>0</v>
      </c>
      <c r="L16" s="192">
        <f t="shared" si="2"/>
        <v>0</v>
      </c>
      <c r="M16" s="193"/>
      <c r="N16" s="191">
        <v>0</v>
      </c>
      <c r="O16" s="181">
        <f t="shared" si="3"/>
        <v>0</v>
      </c>
      <c r="P16" s="182">
        <f t="shared" si="4"/>
        <v>0</v>
      </c>
      <c r="Q16" s="194">
        <v>0</v>
      </c>
      <c r="R16" s="192">
        <f t="shared" si="5"/>
        <v>0</v>
      </c>
      <c r="S16" s="186"/>
      <c r="T16" s="191">
        <v>0</v>
      </c>
      <c r="U16" s="181">
        <f t="shared" si="6"/>
        <v>0</v>
      </c>
      <c r="V16" s="182">
        <f t="shared" si="7"/>
        <v>0</v>
      </c>
      <c r="W16" s="194">
        <v>0</v>
      </c>
      <c r="X16" s="192">
        <f t="shared" si="8"/>
        <v>0</v>
      </c>
      <c r="Y16" s="186"/>
      <c r="Z16" s="191">
        <v>0</v>
      </c>
      <c r="AA16" s="181">
        <f t="shared" si="9"/>
        <v>0</v>
      </c>
      <c r="AB16" s="182">
        <f t="shared" si="10"/>
        <v>0</v>
      </c>
      <c r="AC16" s="194">
        <v>0</v>
      </c>
      <c r="AD16" s="192">
        <f t="shared" si="11"/>
        <v>0</v>
      </c>
      <c r="AE16" s="186"/>
      <c r="AF16" s="191">
        <v>0</v>
      </c>
      <c r="AG16" s="181">
        <f t="shared" si="12"/>
        <v>0</v>
      </c>
      <c r="AH16" s="182">
        <f t="shared" si="13"/>
        <v>0</v>
      </c>
      <c r="AI16" s="194">
        <v>0</v>
      </c>
      <c r="AJ16" s="192">
        <f t="shared" si="14"/>
        <v>0</v>
      </c>
      <c r="AK16" s="195">
        <f t="shared" si="15"/>
        <v>0</v>
      </c>
      <c r="AL16" s="196">
        <f t="shared" si="16"/>
        <v>0</v>
      </c>
      <c r="AM16" s="197">
        <f t="shared" si="17"/>
        <v>0</v>
      </c>
      <c r="AO16" s="327"/>
      <c r="AP16" s="328"/>
      <c r="AQ16" s="328"/>
      <c r="AR16" s="328"/>
      <c r="AS16" s="328"/>
      <c r="AT16" s="328"/>
      <c r="AU16" s="328"/>
      <c r="AV16" s="328"/>
      <c r="AW16" s="328"/>
      <c r="AX16" s="328"/>
      <c r="AY16" s="328"/>
      <c r="AZ16" s="329"/>
    </row>
    <row r="17" spans="2:52" s="32" customFormat="1" ht="14.4" thickBot="1">
      <c r="B17" s="38">
        <v>10</v>
      </c>
      <c r="C17" s="175"/>
      <c r="D17" s="177"/>
      <c r="E17" s="177"/>
      <c r="F17" s="178">
        <v>0</v>
      </c>
      <c r="G17" s="190"/>
      <c r="H17" s="191">
        <v>0</v>
      </c>
      <c r="I17" s="181">
        <f t="shared" si="0"/>
        <v>0</v>
      </c>
      <c r="J17" s="182">
        <f t="shared" si="1"/>
        <v>0</v>
      </c>
      <c r="K17" s="194">
        <v>0</v>
      </c>
      <c r="L17" s="192">
        <f t="shared" si="2"/>
        <v>0</v>
      </c>
      <c r="M17" s="193"/>
      <c r="N17" s="191">
        <v>0</v>
      </c>
      <c r="O17" s="181">
        <f t="shared" si="3"/>
        <v>0</v>
      </c>
      <c r="P17" s="182">
        <f t="shared" si="4"/>
        <v>0</v>
      </c>
      <c r="Q17" s="194">
        <v>0</v>
      </c>
      <c r="R17" s="192">
        <f t="shared" si="5"/>
        <v>0</v>
      </c>
      <c r="S17" s="186"/>
      <c r="T17" s="191">
        <v>0</v>
      </c>
      <c r="U17" s="181">
        <f t="shared" si="6"/>
        <v>0</v>
      </c>
      <c r="V17" s="182">
        <f t="shared" si="7"/>
        <v>0</v>
      </c>
      <c r="W17" s="194">
        <v>0</v>
      </c>
      <c r="X17" s="192">
        <f t="shared" si="8"/>
        <v>0</v>
      </c>
      <c r="Y17" s="186"/>
      <c r="Z17" s="191">
        <v>0</v>
      </c>
      <c r="AA17" s="181">
        <f t="shared" si="9"/>
        <v>0</v>
      </c>
      <c r="AB17" s="182">
        <f t="shared" si="10"/>
        <v>0</v>
      </c>
      <c r="AC17" s="194">
        <v>0</v>
      </c>
      <c r="AD17" s="192">
        <f t="shared" si="11"/>
        <v>0</v>
      </c>
      <c r="AE17" s="186"/>
      <c r="AF17" s="191">
        <v>0</v>
      </c>
      <c r="AG17" s="181">
        <f t="shared" si="12"/>
        <v>0</v>
      </c>
      <c r="AH17" s="182">
        <f t="shared" si="13"/>
        <v>0</v>
      </c>
      <c r="AI17" s="194">
        <v>0</v>
      </c>
      <c r="AJ17" s="192">
        <f t="shared" si="14"/>
        <v>0</v>
      </c>
      <c r="AK17" s="195">
        <f t="shared" si="15"/>
        <v>0</v>
      </c>
      <c r="AL17" s="196">
        <f t="shared" si="16"/>
        <v>0</v>
      </c>
      <c r="AM17" s="197">
        <f t="shared" si="17"/>
        <v>0</v>
      </c>
      <c r="AO17" s="330"/>
      <c r="AP17" s="331"/>
      <c r="AQ17" s="331"/>
      <c r="AR17" s="331"/>
      <c r="AS17" s="331"/>
      <c r="AT17" s="331"/>
      <c r="AU17" s="331"/>
      <c r="AV17" s="331"/>
      <c r="AW17" s="331"/>
      <c r="AX17" s="331"/>
      <c r="AY17" s="331"/>
      <c r="AZ17" s="332"/>
    </row>
    <row r="18" spans="2:52" s="32" customFormat="1" ht="13.8">
      <c r="B18" s="38">
        <v>11</v>
      </c>
      <c r="C18" s="175"/>
      <c r="D18" s="177"/>
      <c r="E18" s="177"/>
      <c r="F18" s="178">
        <v>0</v>
      </c>
      <c r="G18" s="190"/>
      <c r="H18" s="191">
        <v>0</v>
      </c>
      <c r="I18" s="181">
        <f t="shared" si="0"/>
        <v>0</v>
      </c>
      <c r="J18" s="182">
        <f t="shared" si="1"/>
        <v>0</v>
      </c>
      <c r="K18" s="194">
        <v>0</v>
      </c>
      <c r="L18" s="192">
        <f t="shared" si="2"/>
        <v>0</v>
      </c>
      <c r="M18" s="193"/>
      <c r="N18" s="191">
        <v>0</v>
      </c>
      <c r="O18" s="181">
        <f t="shared" si="3"/>
        <v>0</v>
      </c>
      <c r="P18" s="182">
        <f t="shared" si="4"/>
        <v>0</v>
      </c>
      <c r="Q18" s="194">
        <v>0</v>
      </c>
      <c r="R18" s="192">
        <f t="shared" si="5"/>
        <v>0</v>
      </c>
      <c r="S18" s="186"/>
      <c r="T18" s="191">
        <v>0</v>
      </c>
      <c r="U18" s="181">
        <f t="shared" si="6"/>
        <v>0</v>
      </c>
      <c r="V18" s="182">
        <f t="shared" si="7"/>
        <v>0</v>
      </c>
      <c r="W18" s="194">
        <v>0</v>
      </c>
      <c r="X18" s="192">
        <f t="shared" si="8"/>
        <v>0</v>
      </c>
      <c r="Y18" s="186"/>
      <c r="Z18" s="191">
        <v>0</v>
      </c>
      <c r="AA18" s="181">
        <f t="shared" si="9"/>
        <v>0</v>
      </c>
      <c r="AB18" s="182">
        <f t="shared" si="10"/>
        <v>0</v>
      </c>
      <c r="AC18" s="194">
        <v>0</v>
      </c>
      <c r="AD18" s="192">
        <f t="shared" si="11"/>
        <v>0</v>
      </c>
      <c r="AE18" s="186"/>
      <c r="AF18" s="191">
        <v>0</v>
      </c>
      <c r="AG18" s="181">
        <f t="shared" si="12"/>
        <v>0</v>
      </c>
      <c r="AH18" s="182">
        <f t="shared" si="13"/>
        <v>0</v>
      </c>
      <c r="AI18" s="194">
        <v>0</v>
      </c>
      <c r="AJ18" s="192">
        <f t="shared" si="14"/>
        <v>0</v>
      </c>
      <c r="AK18" s="195">
        <f t="shared" si="15"/>
        <v>0</v>
      </c>
      <c r="AL18" s="196">
        <f t="shared" si="16"/>
        <v>0</v>
      </c>
      <c r="AM18" s="197">
        <f t="shared" si="17"/>
        <v>0</v>
      </c>
    </row>
    <row r="19" spans="2:52" s="32" customFormat="1" ht="13.8">
      <c r="B19" s="38">
        <v>12</v>
      </c>
      <c r="C19" s="175"/>
      <c r="D19" s="177"/>
      <c r="E19" s="177"/>
      <c r="F19" s="178">
        <v>0</v>
      </c>
      <c r="G19" s="190"/>
      <c r="H19" s="191">
        <v>0</v>
      </c>
      <c r="I19" s="181">
        <f t="shared" si="0"/>
        <v>0</v>
      </c>
      <c r="J19" s="182">
        <f t="shared" si="1"/>
        <v>0</v>
      </c>
      <c r="K19" s="194">
        <v>0</v>
      </c>
      <c r="L19" s="192">
        <f t="shared" si="2"/>
        <v>0</v>
      </c>
      <c r="M19" s="193"/>
      <c r="N19" s="191">
        <v>0</v>
      </c>
      <c r="O19" s="181">
        <f t="shared" si="3"/>
        <v>0</v>
      </c>
      <c r="P19" s="182">
        <f t="shared" si="4"/>
        <v>0</v>
      </c>
      <c r="Q19" s="194">
        <v>0</v>
      </c>
      <c r="R19" s="192">
        <f t="shared" si="5"/>
        <v>0</v>
      </c>
      <c r="S19" s="186"/>
      <c r="T19" s="191">
        <v>0</v>
      </c>
      <c r="U19" s="181">
        <f t="shared" si="6"/>
        <v>0</v>
      </c>
      <c r="V19" s="182">
        <f t="shared" si="7"/>
        <v>0</v>
      </c>
      <c r="W19" s="194">
        <v>0</v>
      </c>
      <c r="X19" s="192">
        <f t="shared" si="8"/>
        <v>0</v>
      </c>
      <c r="Y19" s="186"/>
      <c r="Z19" s="191">
        <v>0</v>
      </c>
      <c r="AA19" s="181">
        <f t="shared" si="9"/>
        <v>0</v>
      </c>
      <c r="AB19" s="182">
        <f t="shared" si="10"/>
        <v>0</v>
      </c>
      <c r="AC19" s="194">
        <v>0</v>
      </c>
      <c r="AD19" s="192">
        <f t="shared" si="11"/>
        <v>0</v>
      </c>
      <c r="AE19" s="186"/>
      <c r="AF19" s="191">
        <v>0</v>
      </c>
      <c r="AG19" s="181">
        <f t="shared" si="12"/>
        <v>0</v>
      </c>
      <c r="AH19" s="182">
        <f t="shared" si="13"/>
        <v>0</v>
      </c>
      <c r="AI19" s="194">
        <v>0</v>
      </c>
      <c r="AJ19" s="192">
        <f t="shared" si="14"/>
        <v>0</v>
      </c>
      <c r="AK19" s="195">
        <f t="shared" si="15"/>
        <v>0</v>
      </c>
      <c r="AL19" s="196">
        <f t="shared" si="16"/>
        <v>0</v>
      </c>
      <c r="AM19" s="197">
        <f t="shared" si="17"/>
        <v>0</v>
      </c>
    </row>
    <row r="20" spans="2:52" s="32" customFormat="1" ht="13.8">
      <c r="B20" s="38">
        <v>13</v>
      </c>
      <c r="C20" s="175"/>
      <c r="D20" s="177"/>
      <c r="E20" s="177"/>
      <c r="F20" s="178">
        <v>0</v>
      </c>
      <c r="G20" s="190"/>
      <c r="H20" s="191">
        <v>0</v>
      </c>
      <c r="I20" s="181">
        <f t="shared" si="0"/>
        <v>0</v>
      </c>
      <c r="J20" s="182">
        <f t="shared" si="1"/>
        <v>0</v>
      </c>
      <c r="K20" s="194">
        <v>0</v>
      </c>
      <c r="L20" s="192">
        <f t="shared" si="2"/>
        <v>0</v>
      </c>
      <c r="M20" s="193"/>
      <c r="N20" s="191">
        <v>0</v>
      </c>
      <c r="O20" s="181">
        <f t="shared" si="3"/>
        <v>0</v>
      </c>
      <c r="P20" s="182">
        <f t="shared" si="4"/>
        <v>0</v>
      </c>
      <c r="Q20" s="194">
        <v>0</v>
      </c>
      <c r="R20" s="192">
        <f t="shared" si="5"/>
        <v>0</v>
      </c>
      <c r="S20" s="186"/>
      <c r="T20" s="191">
        <v>0</v>
      </c>
      <c r="U20" s="181">
        <f t="shared" si="6"/>
        <v>0</v>
      </c>
      <c r="V20" s="182">
        <f t="shared" si="7"/>
        <v>0</v>
      </c>
      <c r="W20" s="194">
        <v>0</v>
      </c>
      <c r="X20" s="192">
        <f t="shared" si="8"/>
        <v>0</v>
      </c>
      <c r="Y20" s="186"/>
      <c r="Z20" s="191">
        <v>0</v>
      </c>
      <c r="AA20" s="181">
        <f t="shared" si="9"/>
        <v>0</v>
      </c>
      <c r="AB20" s="182">
        <f t="shared" si="10"/>
        <v>0</v>
      </c>
      <c r="AC20" s="194">
        <v>0</v>
      </c>
      <c r="AD20" s="192">
        <f t="shared" si="11"/>
        <v>0</v>
      </c>
      <c r="AE20" s="186"/>
      <c r="AF20" s="191">
        <v>0</v>
      </c>
      <c r="AG20" s="181">
        <f t="shared" si="12"/>
        <v>0</v>
      </c>
      <c r="AH20" s="182">
        <f t="shared" si="13"/>
        <v>0</v>
      </c>
      <c r="AI20" s="194">
        <v>0</v>
      </c>
      <c r="AJ20" s="192">
        <f t="shared" si="14"/>
        <v>0</v>
      </c>
      <c r="AK20" s="195">
        <f t="shared" si="15"/>
        <v>0</v>
      </c>
      <c r="AL20" s="196">
        <f t="shared" si="16"/>
        <v>0</v>
      </c>
      <c r="AM20" s="197">
        <f t="shared" si="17"/>
        <v>0</v>
      </c>
    </row>
    <row r="21" spans="2:52" s="32" customFormat="1" ht="13.8">
      <c r="B21" s="38">
        <v>14</v>
      </c>
      <c r="C21" s="175"/>
      <c r="D21" s="177"/>
      <c r="E21" s="177"/>
      <c r="F21" s="178">
        <v>0</v>
      </c>
      <c r="G21" s="190"/>
      <c r="H21" s="191">
        <v>0</v>
      </c>
      <c r="I21" s="181">
        <f t="shared" si="0"/>
        <v>0</v>
      </c>
      <c r="J21" s="182">
        <f t="shared" si="1"/>
        <v>0</v>
      </c>
      <c r="K21" s="194">
        <v>0</v>
      </c>
      <c r="L21" s="192">
        <f t="shared" si="2"/>
        <v>0</v>
      </c>
      <c r="M21" s="193"/>
      <c r="N21" s="191">
        <v>0</v>
      </c>
      <c r="O21" s="181">
        <f t="shared" si="3"/>
        <v>0</v>
      </c>
      <c r="P21" s="182">
        <f t="shared" si="4"/>
        <v>0</v>
      </c>
      <c r="Q21" s="194">
        <v>0</v>
      </c>
      <c r="R21" s="192">
        <f t="shared" si="5"/>
        <v>0</v>
      </c>
      <c r="S21" s="186"/>
      <c r="T21" s="191">
        <v>0</v>
      </c>
      <c r="U21" s="181">
        <f t="shared" si="6"/>
        <v>0</v>
      </c>
      <c r="V21" s="182">
        <f t="shared" si="7"/>
        <v>0</v>
      </c>
      <c r="W21" s="194">
        <v>0</v>
      </c>
      <c r="X21" s="192">
        <f t="shared" si="8"/>
        <v>0</v>
      </c>
      <c r="Y21" s="186"/>
      <c r="Z21" s="191">
        <v>0</v>
      </c>
      <c r="AA21" s="181">
        <f t="shared" si="9"/>
        <v>0</v>
      </c>
      <c r="AB21" s="182">
        <f t="shared" si="10"/>
        <v>0</v>
      </c>
      <c r="AC21" s="194">
        <v>0</v>
      </c>
      <c r="AD21" s="192">
        <f t="shared" si="11"/>
        <v>0</v>
      </c>
      <c r="AE21" s="186"/>
      <c r="AF21" s="191">
        <v>0</v>
      </c>
      <c r="AG21" s="181">
        <f t="shared" si="12"/>
        <v>0</v>
      </c>
      <c r="AH21" s="182">
        <f t="shared" si="13"/>
        <v>0</v>
      </c>
      <c r="AI21" s="194">
        <v>0</v>
      </c>
      <c r="AJ21" s="192">
        <f t="shared" si="14"/>
        <v>0</v>
      </c>
      <c r="AK21" s="195">
        <f t="shared" si="15"/>
        <v>0</v>
      </c>
      <c r="AL21" s="196">
        <f t="shared" si="16"/>
        <v>0</v>
      </c>
      <c r="AM21" s="197">
        <f t="shared" si="17"/>
        <v>0</v>
      </c>
    </row>
    <row r="22" spans="2:52" s="32" customFormat="1" ht="13.8">
      <c r="B22" s="38">
        <v>15</v>
      </c>
      <c r="C22" s="175"/>
      <c r="D22" s="177"/>
      <c r="E22" s="177"/>
      <c r="F22" s="178">
        <v>0</v>
      </c>
      <c r="G22" s="190"/>
      <c r="H22" s="191">
        <v>0</v>
      </c>
      <c r="I22" s="181">
        <f t="shared" si="0"/>
        <v>0</v>
      </c>
      <c r="J22" s="182">
        <f t="shared" si="1"/>
        <v>0</v>
      </c>
      <c r="K22" s="194">
        <v>0</v>
      </c>
      <c r="L22" s="192">
        <f t="shared" si="2"/>
        <v>0</v>
      </c>
      <c r="M22" s="193"/>
      <c r="N22" s="191">
        <v>0</v>
      </c>
      <c r="O22" s="181">
        <f t="shared" si="3"/>
        <v>0</v>
      </c>
      <c r="P22" s="182">
        <f t="shared" si="4"/>
        <v>0</v>
      </c>
      <c r="Q22" s="194">
        <v>0</v>
      </c>
      <c r="R22" s="192">
        <f t="shared" si="5"/>
        <v>0</v>
      </c>
      <c r="S22" s="186"/>
      <c r="T22" s="191">
        <v>0</v>
      </c>
      <c r="U22" s="181">
        <f t="shared" si="6"/>
        <v>0</v>
      </c>
      <c r="V22" s="182">
        <f t="shared" si="7"/>
        <v>0</v>
      </c>
      <c r="W22" s="194">
        <v>0</v>
      </c>
      <c r="X22" s="192">
        <f t="shared" si="8"/>
        <v>0</v>
      </c>
      <c r="Y22" s="186"/>
      <c r="Z22" s="191">
        <v>0</v>
      </c>
      <c r="AA22" s="181">
        <f t="shared" si="9"/>
        <v>0</v>
      </c>
      <c r="AB22" s="182">
        <f t="shared" si="10"/>
        <v>0</v>
      </c>
      <c r="AC22" s="194">
        <v>0</v>
      </c>
      <c r="AD22" s="192">
        <f t="shared" si="11"/>
        <v>0</v>
      </c>
      <c r="AE22" s="186"/>
      <c r="AF22" s="191">
        <v>0</v>
      </c>
      <c r="AG22" s="181">
        <f t="shared" si="12"/>
        <v>0</v>
      </c>
      <c r="AH22" s="182">
        <f t="shared" si="13"/>
        <v>0</v>
      </c>
      <c r="AI22" s="194">
        <v>0</v>
      </c>
      <c r="AJ22" s="192">
        <f t="shared" si="14"/>
        <v>0</v>
      </c>
      <c r="AK22" s="195">
        <f t="shared" si="15"/>
        <v>0</v>
      </c>
      <c r="AL22" s="196">
        <f t="shared" si="16"/>
        <v>0</v>
      </c>
      <c r="AM22" s="197">
        <f t="shared" si="17"/>
        <v>0</v>
      </c>
    </row>
    <row r="23" spans="2:52" s="32" customFormat="1" ht="13.8">
      <c r="B23" s="38">
        <v>16</v>
      </c>
      <c r="C23" s="175"/>
      <c r="D23" s="177"/>
      <c r="E23" s="177"/>
      <c r="F23" s="178">
        <v>0</v>
      </c>
      <c r="G23" s="190"/>
      <c r="H23" s="191">
        <v>0</v>
      </c>
      <c r="I23" s="181">
        <f t="shared" si="0"/>
        <v>0</v>
      </c>
      <c r="J23" s="182">
        <f t="shared" si="1"/>
        <v>0</v>
      </c>
      <c r="K23" s="194">
        <v>0</v>
      </c>
      <c r="L23" s="192">
        <f t="shared" si="2"/>
        <v>0</v>
      </c>
      <c r="M23" s="193"/>
      <c r="N23" s="191">
        <v>0</v>
      </c>
      <c r="O23" s="181">
        <f t="shared" si="3"/>
        <v>0</v>
      </c>
      <c r="P23" s="182">
        <f t="shared" si="4"/>
        <v>0</v>
      </c>
      <c r="Q23" s="194">
        <v>0</v>
      </c>
      <c r="R23" s="192">
        <f t="shared" si="5"/>
        <v>0</v>
      </c>
      <c r="S23" s="186"/>
      <c r="T23" s="191">
        <v>0</v>
      </c>
      <c r="U23" s="181">
        <f t="shared" si="6"/>
        <v>0</v>
      </c>
      <c r="V23" s="182">
        <f t="shared" si="7"/>
        <v>0</v>
      </c>
      <c r="W23" s="194">
        <v>0</v>
      </c>
      <c r="X23" s="192">
        <f t="shared" si="8"/>
        <v>0</v>
      </c>
      <c r="Y23" s="186"/>
      <c r="Z23" s="191">
        <v>0</v>
      </c>
      <c r="AA23" s="181">
        <f t="shared" si="9"/>
        <v>0</v>
      </c>
      <c r="AB23" s="182">
        <f t="shared" si="10"/>
        <v>0</v>
      </c>
      <c r="AC23" s="194">
        <v>0</v>
      </c>
      <c r="AD23" s="192">
        <f t="shared" si="11"/>
        <v>0</v>
      </c>
      <c r="AE23" s="186"/>
      <c r="AF23" s="191">
        <v>0</v>
      </c>
      <c r="AG23" s="181">
        <f t="shared" si="12"/>
        <v>0</v>
      </c>
      <c r="AH23" s="182">
        <f t="shared" si="13"/>
        <v>0</v>
      </c>
      <c r="AI23" s="194">
        <v>0</v>
      </c>
      <c r="AJ23" s="192">
        <f t="shared" si="14"/>
        <v>0</v>
      </c>
      <c r="AK23" s="195">
        <f t="shared" si="15"/>
        <v>0</v>
      </c>
      <c r="AL23" s="196">
        <f t="shared" si="16"/>
        <v>0</v>
      </c>
      <c r="AM23" s="197">
        <f t="shared" si="17"/>
        <v>0</v>
      </c>
    </row>
    <row r="24" spans="2:52" s="32" customFormat="1" ht="13.8">
      <c r="B24" s="38">
        <v>17</v>
      </c>
      <c r="C24" s="175"/>
      <c r="D24" s="177"/>
      <c r="E24" s="177"/>
      <c r="F24" s="178">
        <v>0</v>
      </c>
      <c r="G24" s="190"/>
      <c r="H24" s="191">
        <v>0</v>
      </c>
      <c r="I24" s="181">
        <f t="shared" si="0"/>
        <v>0</v>
      </c>
      <c r="J24" s="182">
        <f t="shared" si="1"/>
        <v>0</v>
      </c>
      <c r="K24" s="194">
        <v>0</v>
      </c>
      <c r="L24" s="192">
        <f t="shared" si="2"/>
        <v>0</v>
      </c>
      <c r="M24" s="193"/>
      <c r="N24" s="191">
        <v>0</v>
      </c>
      <c r="O24" s="181">
        <f t="shared" si="3"/>
        <v>0</v>
      </c>
      <c r="P24" s="182">
        <f t="shared" si="4"/>
        <v>0</v>
      </c>
      <c r="Q24" s="194">
        <v>0</v>
      </c>
      <c r="R24" s="192">
        <f t="shared" si="5"/>
        <v>0</v>
      </c>
      <c r="S24" s="186"/>
      <c r="T24" s="191">
        <v>0</v>
      </c>
      <c r="U24" s="181">
        <f t="shared" si="6"/>
        <v>0</v>
      </c>
      <c r="V24" s="182">
        <f t="shared" si="7"/>
        <v>0</v>
      </c>
      <c r="W24" s="194">
        <v>0</v>
      </c>
      <c r="X24" s="192">
        <f t="shared" si="8"/>
        <v>0</v>
      </c>
      <c r="Y24" s="186"/>
      <c r="Z24" s="191">
        <v>0</v>
      </c>
      <c r="AA24" s="181">
        <f t="shared" si="9"/>
        <v>0</v>
      </c>
      <c r="AB24" s="182">
        <f t="shared" si="10"/>
        <v>0</v>
      </c>
      <c r="AC24" s="194">
        <v>0</v>
      </c>
      <c r="AD24" s="192">
        <f t="shared" si="11"/>
        <v>0</v>
      </c>
      <c r="AE24" s="186"/>
      <c r="AF24" s="191">
        <v>0</v>
      </c>
      <c r="AG24" s="181">
        <f t="shared" si="12"/>
        <v>0</v>
      </c>
      <c r="AH24" s="182">
        <f t="shared" si="13"/>
        <v>0</v>
      </c>
      <c r="AI24" s="194">
        <v>0</v>
      </c>
      <c r="AJ24" s="192">
        <f t="shared" si="14"/>
        <v>0</v>
      </c>
      <c r="AK24" s="195">
        <f t="shared" si="15"/>
        <v>0</v>
      </c>
      <c r="AL24" s="196">
        <f t="shared" si="16"/>
        <v>0</v>
      </c>
      <c r="AM24" s="197">
        <f t="shared" si="17"/>
        <v>0</v>
      </c>
    </row>
    <row r="25" spans="2:52" s="32" customFormat="1" ht="13.8">
      <c r="B25" s="38">
        <v>18</v>
      </c>
      <c r="C25" s="175"/>
      <c r="D25" s="177"/>
      <c r="E25" s="177"/>
      <c r="F25" s="178">
        <v>0</v>
      </c>
      <c r="G25" s="190"/>
      <c r="H25" s="191">
        <v>0</v>
      </c>
      <c r="I25" s="181">
        <f t="shared" si="0"/>
        <v>0</v>
      </c>
      <c r="J25" s="182">
        <f t="shared" si="1"/>
        <v>0</v>
      </c>
      <c r="K25" s="194">
        <v>0</v>
      </c>
      <c r="L25" s="192">
        <f t="shared" si="2"/>
        <v>0</v>
      </c>
      <c r="M25" s="193"/>
      <c r="N25" s="191">
        <v>0</v>
      </c>
      <c r="O25" s="181">
        <f t="shared" si="3"/>
        <v>0</v>
      </c>
      <c r="P25" s="182">
        <f t="shared" si="4"/>
        <v>0</v>
      </c>
      <c r="Q25" s="194">
        <v>0</v>
      </c>
      <c r="R25" s="192">
        <f t="shared" si="5"/>
        <v>0</v>
      </c>
      <c r="S25" s="186"/>
      <c r="T25" s="191">
        <v>0</v>
      </c>
      <c r="U25" s="181">
        <f t="shared" si="6"/>
        <v>0</v>
      </c>
      <c r="V25" s="182">
        <f t="shared" si="7"/>
        <v>0</v>
      </c>
      <c r="W25" s="194">
        <v>0</v>
      </c>
      <c r="X25" s="192">
        <f t="shared" si="8"/>
        <v>0</v>
      </c>
      <c r="Y25" s="186"/>
      <c r="Z25" s="191">
        <v>0</v>
      </c>
      <c r="AA25" s="181">
        <f t="shared" si="9"/>
        <v>0</v>
      </c>
      <c r="AB25" s="182">
        <f t="shared" si="10"/>
        <v>0</v>
      </c>
      <c r="AC25" s="194">
        <v>0</v>
      </c>
      <c r="AD25" s="192">
        <f t="shared" si="11"/>
        <v>0</v>
      </c>
      <c r="AE25" s="186"/>
      <c r="AF25" s="191">
        <v>0</v>
      </c>
      <c r="AG25" s="181">
        <f t="shared" si="12"/>
        <v>0</v>
      </c>
      <c r="AH25" s="182">
        <f t="shared" si="13"/>
        <v>0</v>
      </c>
      <c r="AI25" s="194">
        <v>0</v>
      </c>
      <c r="AJ25" s="192">
        <f t="shared" si="14"/>
        <v>0</v>
      </c>
      <c r="AK25" s="195">
        <f t="shared" si="15"/>
        <v>0</v>
      </c>
      <c r="AL25" s="196">
        <f t="shared" si="16"/>
        <v>0</v>
      </c>
      <c r="AM25" s="197">
        <f t="shared" si="17"/>
        <v>0</v>
      </c>
    </row>
    <row r="26" spans="2:52" s="32" customFormat="1" ht="13.8">
      <c r="B26" s="38">
        <v>19</v>
      </c>
      <c r="C26" s="175"/>
      <c r="D26" s="177"/>
      <c r="E26" s="177"/>
      <c r="F26" s="178">
        <v>0</v>
      </c>
      <c r="G26" s="190"/>
      <c r="H26" s="191">
        <v>0</v>
      </c>
      <c r="I26" s="181">
        <f t="shared" si="0"/>
        <v>0</v>
      </c>
      <c r="J26" s="182">
        <f t="shared" si="1"/>
        <v>0</v>
      </c>
      <c r="K26" s="194">
        <v>0</v>
      </c>
      <c r="L26" s="192">
        <f t="shared" si="2"/>
        <v>0</v>
      </c>
      <c r="M26" s="193"/>
      <c r="N26" s="191">
        <v>0</v>
      </c>
      <c r="O26" s="181">
        <f t="shared" si="3"/>
        <v>0</v>
      </c>
      <c r="P26" s="182">
        <f t="shared" si="4"/>
        <v>0</v>
      </c>
      <c r="Q26" s="194">
        <v>0</v>
      </c>
      <c r="R26" s="192">
        <f t="shared" si="5"/>
        <v>0</v>
      </c>
      <c r="S26" s="186"/>
      <c r="T26" s="191">
        <v>0</v>
      </c>
      <c r="U26" s="181">
        <f t="shared" si="6"/>
        <v>0</v>
      </c>
      <c r="V26" s="182">
        <f t="shared" si="7"/>
        <v>0</v>
      </c>
      <c r="W26" s="194">
        <v>0</v>
      </c>
      <c r="X26" s="192">
        <f t="shared" si="8"/>
        <v>0</v>
      </c>
      <c r="Y26" s="186"/>
      <c r="Z26" s="191">
        <v>0</v>
      </c>
      <c r="AA26" s="181">
        <f t="shared" si="9"/>
        <v>0</v>
      </c>
      <c r="AB26" s="182">
        <f t="shared" si="10"/>
        <v>0</v>
      </c>
      <c r="AC26" s="194">
        <v>0</v>
      </c>
      <c r="AD26" s="192">
        <f t="shared" si="11"/>
        <v>0</v>
      </c>
      <c r="AE26" s="186"/>
      <c r="AF26" s="191">
        <v>0</v>
      </c>
      <c r="AG26" s="181">
        <f t="shared" si="12"/>
        <v>0</v>
      </c>
      <c r="AH26" s="182">
        <f t="shared" si="13"/>
        <v>0</v>
      </c>
      <c r="AI26" s="194">
        <v>0</v>
      </c>
      <c r="AJ26" s="192">
        <f t="shared" si="14"/>
        <v>0</v>
      </c>
      <c r="AK26" s="195">
        <f t="shared" si="15"/>
        <v>0</v>
      </c>
      <c r="AL26" s="196">
        <f t="shared" si="16"/>
        <v>0</v>
      </c>
      <c r="AM26" s="197">
        <f t="shared" si="17"/>
        <v>0</v>
      </c>
    </row>
    <row r="27" spans="2:52" s="32" customFormat="1" ht="13.8">
      <c r="B27" s="38">
        <v>20</v>
      </c>
      <c r="C27" s="175"/>
      <c r="D27" s="177"/>
      <c r="E27" s="177"/>
      <c r="F27" s="178">
        <v>0</v>
      </c>
      <c r="G27" s="190"/>
      <c r="H27" s="191">
        <v>0</v>
      </c>
      <c r="I27" s="181">
        <f t="shared" si="0"/>
        <v>0</v>
      </c>
      <c r="J27" s="182">
        <f t="shared" si="1"/>
        <v>0</v>
      </c>
      <c r="K27" s="194">
        <v>0</v>
      </c>
      <c r="L27" s="192">
        <f t="shared" si="2"/>
        <v>0</v>
      </c>
      <c r="M27" s="193"/>
      <c r="N27" s="191">
        <v>0</v>
      </c>
      <c r="O27" s="181">
        <f t="shared" si="3"/>
        <v>0</v>
      </c>
      <c r="P27" s="182">
        <f t="shared" si="4"/>
        <v>0</v>
      </c>
      <c r="Q27" s="194">
        <v>0</v>
      </c>
      <c r="R27" s="192">
        <f t="shared" si="5"/>
        <v>0</v>
      </c>
      <c r="S27" s="186"/>
      <c r="T27" s="191">
        <v>0</v>
      </c>
      <c r="U27" s="181">
        <f t="shared" si="6"/>
        <v>0</v>
      </c>
      <c r="V27" s="182">
        <f t="shared" si="7"/>
        <v>0</v>
      </c>
      <c r="W27" s="194">
        <v>0</v>
      </c>
      <c r="X27" s="192">
        <f t="shared" si="8"/>
        <v>0</v>
      </c>
      <c r="Y27" s="186"/>
      <c r="Z27" s="191">
        <v>0</v>
      </c>
      <c r="AA27" s="181">
        <f t="shared" si="9"/>
        <v>0</v>
      </c>
      <c r="AB27" s="182">
        <f t="shared" si="10"/>
        <v>0</v>
      </c>
      <c r="AC27" s="194">
        <v>0</v>
      </c>
      <c r="AD27" s="192">
        <f t="shared" si="11"/>
        <v>0</v>
      </c>
      <c r="AE27" s="186"/>
      <c r="AF27" s="191">
        <v>0</v>
      </c>
      <c r="AG27" s="181">
        <f t="shared" si="12"/>
        <v>0</v>
      </c>
      <c r="AH27" s="182">
        <f t="shared" si="13"/>
        <v>0</v>
      </c>
      <c r="AI27" s="194">
        <v>0</v>
      </c>
      <c r="AJ27" s="192">
        <f t="shared" si="14"/>
        <v>0</v>
      </c>
      <c r="AK27" s="195">
        <f t="shared" si="15"/>
        <v>0</v>
      </c>
      <c r="AL27" s="196">
        <f t="shared" si="16"/>
        <v>0</v>
      </c>
      <c r="AM27" s="197">
        <f t="shared" si="17"/>
        <v>0</v>
      </c>
    </row>
    <row r="28" spans="2:52" s="32" customFormat="1" ht="13.8">
      <c r="B28" s="38">
        <v>21</v>
      </c>
      <c r="C28" s="175"/>
      <c r="D28" s="177"/>
      <c r="E28" s="177"/>
      <c r="F28" s="178">
        <v>0</v>
      </c>
      <c r="G28" s="190"/>
      <c r="H28" s="191">
        <v>0</v>
      </c>
      <c r="I28" s="181">
        <f t="shared" si="0"/>
        <v>0</v>
      </c>
      <c r="J28" s="182">
        <f t="shared" si="1"/>
        <v>0</v>
      </c>
      <c r="K28" s="194">
        <v>0</v>
      </c>
      <c r="L28" s="192">
        <f t="shared" si="2"/>
        <v>0</v>
      </c>
      <c r="M28" s="193"/>
      <c r="N28" s="191">
        <v>0</v>
      </c>
      <c r="O28" s="181">
        <f t="shared" si="3"/>
        <v>0</v>
      </c>
      <c r="P28" s="182">
        <f t="shared" si="4"/>
        <v>0</v>
      </c>
      <c r="Q28" s="194">
        <v>0</v>
      </c>
      <c r="R28" s="192">
        <f t="shared" si="5"/>
        <v>0</v>
      </c>
      <c r="S28" s="186"/>
      <c r="T28" s="191">
        <v>0</v>
      </c>
      <c r="U28" s="181">
        <f t="shared" si="6"/>
        <v>0</v>
      </c>
      <c r="V28" s="182">
        <f t="shared" si="7"/>
        <v>0</v>
      </c>
      <c r="W28" s="194">
        <v>0</v>
      </c>
      <c r="X28" s="192">
        <f t="shared" si="8"/>
        <v>0</v>
      </c>
      <c r="Y28" s="186"/>
      <c r="Z28" s="191">
        <v>0</v>
      </c>
      <c r="AA28" s="181">
        <f t="shared" si="9"/>
        <v>0</v>
      </c>
      <c r="AB28" s="182">
        <f t="shared" si="10"/>
        <v>0</v>
      </c>
      <c r="AC28" s="194">
        <v>0</v>
      </c>
      <c r="AD28" s="192">
        <f t="shared" si="11"/>
        <v>0</v>
      </c>
      <c r="AE28" s="186"/>
      <c r="AF28" s="191">
        <v>0</v>
      </c>
      <c r="AG28" s="181">
        <f t="shared" si="12"/>
        <v>0</v>
      </c>
      <c r="AH28" s="182">
        <f t="shared" si="13"/>
        <v>0</v>
      </c>
      <c r="AI28" s="194">
        <v>0</v>
      </c>
      <c r="AJ28" s="192">
        <f t="shared" si="14"/>
        <v>0</v>
      </c>
      <c r="AK28" s="195">
        <f t="shared" si="15"/>
        <v>0</v>
      </c>
      <c r="AL28" s="196">
        <f t="shared" si="16"/>
        <v>0</v>
      </c>
      <c r="AM28" s="197">
        <f t="shared" si="17"/>
        <v>0</v>
      </c>
    </row>
    <row r="29" spans="2:52" s="32" customFormat="1" ht="13.8">
      <c r="B29" s="38">
        <v>22</v>
      </c>
      <c r="C29" s="175"/>
      <c r="D29" s="177"/>
      <c r="E29" s="177"/>
      <c r="F29" s="178">
        <v>0</v>
      </c>
      <c r="G29" s="190"/>
      <c r="H29" s="191">
        <v>0</v>
      </c>
      <c r="I29" s="181">
        <f t="shared" si="0"/>
        <v>0</v>
      </c>
      <c r="J29" s="182">
        <f t="shared" si="1"/>
        <v>0</v>
      </c>
      <c r="K29" s="194">
        <v>0</v>
      </c>
      <c r="L29" s="192">
        <f t="shared" si="2"/>
        <v>0</v>
      </c>
      <c r="M29" s="193"/>
      <c r="N29" s="191">
        <v>0</v>
      </c>
      <c r="O29" s="181">
        <f t="shared" si="3"/>
        <v>0</v>
      </c>
      <c r="P29" s="182">
        <f t="shared" si="4"/>
        <v>0</v>
      </c>
      <c r="Q29" s="194">
        <v>0</v>
      </c>
      <c r="R29" s="192">
        <f t="shared" si="5"/>
        <v>0</v>
      </c>
      <c r="S29" s="186"/>
      <c r="T29" s="191">
        <v>0</v>
      </c>
      <c r="U29" s="181">
        <f t="shared" si="6"/>
        <v>0</v>
      </c>
      <c r="V29" s="182">
        <f t="shared" si="7"/>
        <v>0</v>
      </c>
      <c r="W29" s="194">
        <v>0</v>
      </c>
      <c r="X29" s="192">
        <f t="shared" si="8"/>
        <v>0</v>
      </c>
      <c r="Y29" s="186"/>
      <c r="Z29" s="191">
        <v>0</v>
      </c>
      <c r="AA29" s="181">
        <f t="shared" si="9"/>
        <v>0</v>
      </c>
      <c r="AB29" s="182">
        <f t="shared" si="10"/>
        <v>0</v>
      </c>
      <c r="AC29" s="194">
        <v>0</v>
      </c>
      <c r="AD29" s="192">
        <f t="shared" si="11"/>
        <v>0</v>
      </c>
      <c r="AE29" s="186"/>
      <c r="AF29" s="191">
        <v>0</v>
      </c>
      <c r="AG29" s="181">
        <f t="shared" si="12"/>
        <v>0</v>
      </c>
      <c r="AH29" s="182">
        <f t="shared" si="13"/>
        <v>0</v>
      </c>
      <c r="AI29" s="194">
        <v>0</v>
      </c>
      <c r="AJ29" s="192">
        <f t="shared" si="14"/>
        <v>0</v>
      </c>
      <c r="AK29" s="195">
        <f t="shared" si="15"/>
        <v>0</v>
      </c>
      <c r="AL29" s="196">
        <f t="shared" si="16"/>
        <v>0</v>
      </c>
      <c r="AM29" s="197">
        <f t="shared" si="17"/>
        <v>0</v>
      </c>
    </row>
    <row r="30" spans="2:52" s="32" customFormat="1" ht="13.8">
      <c r="B30" s="38">
        <v>23</v>
      </c>
      <c r="C30" s="175"/>
      <c r="D30" s="198"/>
      <c r="E30" s="177"/>
      <c r="F30" s="178">
        <v>0</v>
      </c>
      <c r="G30" s="190"/>
      <c r="H30" s="191">
        <v>0</v>
      </c>
      <c r="I30" s="181">
        <f t="shared" si="0"/>
        <v>0</v>
      </c>
      <c r="J30" s="182">
        <f t="shared" si="1"/>
        <v>0</v>
      </c>
      <c r="K30" s="194">
        <v>0</v>
      </c>
      <c r="L30" s="192">
        <f t="shared" si="2"/>
        <v>0</v>
      </c>
      <c r="M30" s="193"/>
      <c r="N30" s="191">
        <v>0</v>
      </c>
      <c r="O30" s="181">
        <f t="shared" si="3"/>
        <v>0</v>
      </c>
      <c r="P30" s="182">
        <f t="shared" si="4"/>
        <v>0</v>
      </c>
      <c r="Q30" s="194">
        <v>0</v>
      </c>
      <c r="R30" s="192">
        <f t="shared" si="5"/>
        <v>0</v>
      </c>
      <c r="S30" s="186"/>
      <c r="T30" s="191">
        <v>0</v>
      </c>
      <c r="U30" s="181">
        <f t="shared" si="6"/>
        <v>0</v>
      </c>
      <c r="V30" s="182">
        <f t="shared" si="7"/>
        <v>0</v>
      </c>
      <c r="W30" s="194">
        <v>0</v>
      </c>
      <c r="X30" s="192">
        <f t="shared" si="8"/>
        <v>0</v>
      </c>
      <c r="Y30" s="186"/>
      <c r="Z30" s="191">
        <v>0</v>
      </c>
      <c r="AA30" s="181">
        <f t="shared" si="9"/>
        <v>0</v>
      </c>
      <c r="AB30" s="182">
        <f t="shared" si="10"/>
        <v>0</v>
      </c>
      <c r="AC30" s="194">
        <v>0</v>
      </c>
      <c r="AD30" s="192">
        <f t="shared" si="11"/>
        <v>0</v>
      </c>
      <c r="AE30" s="186"/>
      <c r="AF30" s="191">
        <v>0</v>
      </c>
      <c r="AG30" s="181">
        <f t="shared" si="12"/>
        <v>0</v>
      </c>
      <c r="AH30" s="182">
        <f t="shared" si="13"/>
        <v>0</v>
      </c>
      <c r="AI30" s="194">
        <v>0</v>
      </c>
      <c r="AJ30" s="192">
        <f t="shared" si="14"/>
        <v>0</v>
      </c>
      <c r="AK30" s="195">
        <f t="shared" si="15"/>
        <v>0</v>
      </c>
      <c r="AL30" s="196">
        <f t="shared" si="16"/>
        <v>0</v>
      </c>
      <c r="AM30" s="197">
        <f t="shared" si="17"/>
        <v>0</v>
      </c>
    </row>
    <row r="31" spans="2:52" s="32" customFormat="1" ht="13.8">
      <c r="B31" s="38">
        <v>24</v>
      </c>
      <c r="C31" s="175"/>
      <c r="D31" s="176"/>
      <c r="E31" s="177"/>
      <c r="F31" s="178">
        <v>0</v>
      </c>
      <c r="G31" s="190"/>
      <c r="H31" s="191">
        <v>0</v>
      </c>
      <c r="I31" s="181">
        <f t="shared" si="0"/>
        <v>0</v>
      </c>
      <c r="J31" s="182">
        <f t="shared" si="1"/>
        <v>0</v>
      </c>
      <c r="K31" s="194">
        <v>0</v>
      </c>
      <c r="L31" s="192">
        <f t="shared" si="2"/>
        <v>0</v>
      </c>
      <c r="M31" s="193"/>
      <c r="N31" s="191">
        <v>0</v>
      </c>
      <c r="O31" s="181">
        <f t="shared" si="3"/>
        <v>0</v>
      </c>
      <c r="P31" s="182">
        <f t="shared" si="4"/>
        <v>0</v>
      </c>
      <c r="Q31" s="194">
        <v>0</v>
      </c>
      <c r="R31" s="192">
        <f t="shared" si="5"/>
        <v>0</v>
      </c>
      <c r="S31" s="186"/>
      <c r="T31" s="191">
        <v>0</v>
      </c>
      <c r="U31" s="181">
        <f t="shared" si="6"/>
        <v>0</v>
      </c>
      <c r="V31" s="182">
        <f t="shared" si="7"/>
        <v>0</v>
      </c>
      <c r="W31" s="194">
        <v>0</v>
      </c>
      <c r="X31" s="192">
        <f t="shared" si="8"/>
        <v>0</v>
      </c>
      <c r="Y31" s="186"/>
      <c r="Z31" s="191">
        <v>0</v>
      </c>
      <c r="AA31" s="181">
        <f t="shared" si="9"/>
        <v>0</v>
      </c>
      <c r="AB31" s="182">
        <f t="shared" si="10"/>
        <v>0</v>
      </c>
      <c r="AC31" s="194">
        <v>0</v>
      </c>
      <c r="AD31" s="192">
        <f t="shared" si="11"/>
        <v>0</v>
      </c>
      <c r="AE31" s="186"/>
      <c r="AF31" s="191">
        <v>0</v>
      </c>
      <c r="AG31" s="181">
        <f t="shared" si="12"/>
        <v>0</v>
      </c>
      <c r="AH31" s="182">
        <f t="shared" si="13"/>
        <v>0</v>
      </c>
      <c r="AI31" s="194">
        <v>0</v>
      </c>
      <c r="AJ31" s="192">
        <f t="shared" si="14"/>
        <v>0</v>
      </c>
      <c r="AK31" s="195">
        <f t="shared" si="15"/>
        <v>0</v>
      </c>
      <c r="AL31" s="196">
        <f t="shared" si="16"/>
        <v>0</v>
      </c>
      <c r="AM31" s="197">
        <f t="shared" si="17"/>
        <v>0</v>
      </c>
    </row>
    <row r="32" spans="2:52" s="32" customFormat="1" ht="13.8">
      <c r="B32" s="38">
        <v>25</v>
      </c>
      <c r="C32" s="175"/>
      <c r="D32" s="177"/>
      <c r="E32" s="177"/>
      <c r="F32" s="178">
        <v>0</v>
      </c>
      <c r="G32" s="190"/>
      <c r="H32" s="191">
        <v>0</v>
      </c>
      <c r="I32" s="181">
        <f t="shared" si="0"/>
        <v>0</v>
      </c>
      <c r="J32" s="182">
        <f t="shared" si="1"/>
        <v>0</v>
      </c>
      <c r="K32" s="194">
        <v>0</v>
      </c>
      <c r="L32" s="192">
        <f t="shared" si="2"/>
        <v>0</v>
      </c>
      <c r="M32" s="193"/>
      <c r="N32" s="191">
        <v>0</v>
      </c>
      <c r="O32" s="181">
        <f t="shared" si="3"/>
        <v>0</v>
      </c>
      <c r="P32" s="182">
        <f t="shared" si="4"/>
        <v>0</v>
      </c>
      <c r="Q32" s="194">
        <v>0</v>
      </c>
      <c r="R32" s="192">
        <f t="shared" si="5"/>
        <v>0</v>
      </c>
      <c r="S32" s="186"/>
      <c r="T32" s="191">
        <v>0</v>
      </c>
      <c r="U32" s="181">
        <f t="shared" si="6"/>
        <v>0</v>
      </c>
      <c r="V32" s="182">
        <f t="shared" si="7"/>
        <v>0</v>
      </c>
      <c r="W32" s="194">
        <v>0</v>
      </c>
      <c r="X32" s="192">
        <f t="shared" si="8"/>
        <v>0</v>
      </c>
      <c r="Y32" s="186"/>
      <c r="Z32" s="191">
        <v>0</v>
      </c>
      <c r="AA32" s="181">
        <f t="shared" si="9"/>
        <v>0</v>
      </c>
      <c r="AB32" s="182">
        <f t="shared" si="10"/>
        <v>0</v>
      </c>
      <c r="AC32" s="194">
        <v>0</v>
      </c>
      <c r="AD32" s="192">
        <f t="shared" si="11"/>
        <v>0</v>
      </c>
      <c r="AE32" s="186"/>
      <c r="AF32" s="191">
        <v>0</v>
      </c>
      <c r="AG32" s="181">
        <f t="shared" si="12"/>
        <v>0</v>
      </c>
      <c r="AH32" s="182">
        <f t="shared" si="13"/>
        <v>0</v>
      </c>
      <c r="AI32" s="194">
        <v>0</v>
      </c>
      <c r="AJ32" s="192">
        <f t="shared" si="14"/>
        <v>0</v>
      </c>
      <c r="AK32" s="195">
        <f t="shared" si="15"/>
        <v>0</v>
      </c>
      <c r="AL32" s="196">
        <f t="shared" si="16"/>
        <v>0</v>
      </c>
      <c r="AM32" s="197">
        <f t="shared" si="17"/>
        <v>0</v>
      </c>
    </row>
    <row r="33" spans="2:39" s="32" customFormat="1" ht="13.8">
      <c r="B33" s="38">
        <v>26</v>
      </c>
      <c r="C33" s="175"/>
      <c r="D33" s="177"/>
      <c r="E33" s="177"/>
      <c r="F33" s="178">
        <v>0</v>
      </c>
      <c r="G33" s="190"/>
      <c r="H33" s="191">
        <v>0</v>
      </c>
      <c r="I33" s="181">
        <f t="shared" si="0"/>
        <v>0</v>
      </c>
      <c r="J33" s="182">
        <f t="shared" si="1"/>
        <v>0</v>
      </c>
      <c r="K33" s="194">
        <v>0</v>
      </c>
      <c r="L33" s="192">
        <f t="shared" si="2"/>
        <v>0</v>
      </c>
      <c r="M33" s="193"/>
      <c r="N33" s="191">
        <v>0</v>
      </c>
      <c r="O33" s="181">
        <f t="shared" si="3"/>
        <v>0</v>
      </c>
      <c r="P33" s="182">
        <f t="shared" si="4"/>
        <v>0</v>
      </c>
      <c r="Q33" s="194">
        <v>0</v>
      </c>
      <c r="R33" s="192">
        <f t="shared" si="5"/>
        <v>0</v>
      </c>
      <c r="S33" s="186"/>
      <c r="T33" s="191">
        <v>0</v>
      </c>
      <c r="U33" s="181">
        <f t="shared" si="6"/>
        <v>0</v>
      </c>
      <c r="V33" s="182">
        <f t="shared" si="7"/>
        <v>0</v>
      </c>
      <c r="W33" s="194">
        <v>0</v>
      </c>
      <c r="X33" s="192">
        <f t="shared" si="8"/>
        <v>0</v>
      </c>
      <c r="Y33" s="186"/>
      <c r="Z33" s="191">
        <v>0</v>
      </c>
      <c r="AA33" s="181">
        <f t="shared" si="9"/>
        <v>0</v>
      </c>
      <c r="AB33" s="182">
        <f t="shared" si="10"/>
        <v>0</v>
      </c>
      <c r="AC33" s="194">
        <v>0</v>
      </c>
      <c r="AD33" s="192">
        <f t="shared" si="11"/>
        <v>0</v>
      </c>
      <c r="AE33" s="186"/>
      <c r="AF33" s="191">
        <v>0</v>
      </c>
      <c r="AG33" s="181">
        <f t="shared" si="12"/>
        <v>0</v>
      </c>
      <c r="AH33" s="182">
        <f t="shared" si="13"/>
        <v>0</v>
      </c>
      <c r="AI33" s="194">
        <v>0</v>
      </c>
      <c r="AJ33" s="192">
        <f t="shared" si="14"/>
        <v>0</v>
      </c>
      <c r="AK33" s="195">
        <f t="shared" si="15"/>
        <v>0</v>
      </c>
      <c r="AL33" s="196">
        <f t="shared" si="16"/>
        <v>0</v>
      </c>
      <c r="AM33" s="197">
        <f t="shared" si="17"/>
        <v>0</v>
      </c>
    </row>
    <row r="34" spans="2:39" s="32" customFormat="1" ht="13.8">
      <c r="B34" s="38">
        <v>27</v>
      </c>
      <c r="C34" s="175"/>
      <c r="D34" s="177"/>
      <c r="E34" s="177"/>
      <c r="F34" s="178">
        <v>0</v>
      </c>
      <c r="G34" s="190"/>
      <c r="H34" s="191">
        <v>0</v>
      </c>
      <c r="I34" s="181">
        <f t="shared" si="0"/>
        <v>0</v>
      </c>
      <c r="J34" s="182">
        <f t="shared" si="1"/>
        <v>0</v>
      </c>
      <c r="K34" s="194">
        <v>0</v>
      </c>
      <c r="L34" s="192">
        <f t="shared" si="2"/>
        <v>0</v>
      </c>
      <c r="M34" s="193"/>
      <c r="N34" s="191">
        <v>0</v>
      </c>
      <c r="O34" s="181">
        <f t="shared" si="3"/>
        <v>0</v>
      </c>
      <c r="P34" s="182">
        <f t="shared" si="4"/>
        <v>0</v>
      </c>
      <c r="Q34" s="194">
        <v>0</v>
      </c>
      <c r="R34" s="192">
        <f t="shared" si="5"/>
        <v>0</v>
      </c>
      <c r="S34" s="186"/>
      <c r="T34" s="191">
        <v>0</v>
      </c>
      <c r="U34" s="181">
        <f t="shared" si="6"/>
        <v>0</v>
      </c>
      <c r="V34" s="182">
        <f t="shared" si="7"/>
        <v>0</v>
      </c>
      <c r="W34" s="194">
        <v>0</v>
      </c>
      <c r="X34" s="192">
        <f t="shared" si="8"/>
        <v>0</v>
      </c>
      <c r="Y34" s="186"/>
      <c r="Z34" s="191">
        <v>0</v>
      </c>
      <c r="AA34" s="181">
        <f t="shared" si="9"/>
        <v>0</v>
      </c>
      <c r="AB34" s="182">
        <f t="shared" si="10"/>
        <v>0</v>
      </c>
      <c r="AC34" s="194">
        <v>0</v>
      </c>
      <c r="AD34" s="192">
        <f t="shared" si="11"/>
        <v>0</v>
      </c>
      <c r="AE34" s="186"/>
      <c r="AF34" s="191">
        <v>0</v>
      </c>
      <c r="AG34" s="181">
        <f t="shared" si="12"/>
        <v>0</v>
      </c>
      <c r="AH34" s="182">
        <f t="shared" si="13"/>
        <v>0</v>
      </c>
      <c r="AI34" s="194">
        <v>0</v>
      </c>
      <c r="AJ34" s="192">
        <f t="shared" si="14"/>
        <v>0</v>
      </c>
      <c r="AK34" s="195">
        <f t="shared" si="15"/>
        <v>0</v>
      </c>
      <c r="AL34" s="196">
        <f t="shared" si="16"/>
        <v>0</v>
      </c>
      <c r="AM34" s="197">
        <f t="shared" si="17"/>
        <v>0</v>
      </c>
    </row>
    <row r="35" spans="2:39" s="32" customFormat="1" ht="13.8">
      <c r="B35" s="38">
        <v>28</v>
      </c>
      <c r="C35" s="175"/>
      <c r="D35" s="177"/>
      <c r="E35" s="177"/>
      <c r="F35" s="178">
        <v>0</v>
      </c>
      <c r="G35" s="190"/>
      <c r="H35" s="191">
        <v>0</v>
      </c>
      <c r="I35" s="181">
        <f t="shared" si="0"/>
        <v>0</v>
      </c>
      <c r="J35" s="182">
        <f t="shared" si="1"/>
        <v>0</v>
      </c>
      <c r="K35" s="194">
        <v>0</v>
      </c>
      <c r="L35" s="192">
        <f t="shared" si="2"/>
        <v>0</v>
      </c>
      <c r="M35" s="193"/>
      <c r="N35" s="191">
        <v>0</v>
      </c>
      <c r="O35" s="181">
        <f t="shared" si="3"/>
        <v>0</v>
      </c>
      <c r="P35" s="182">
        <f t="shared" si="4"/>
        <v>0</v>
      </c>
      <c r="Q35" s="194">
        <v>0</v>
      </c>
      <c r="R35" s="192">
        <f t="shared" si="5"/>
        <v>0</v>
      </c>
      <c r="S35" s="186"/>
      <c r="T35" s="191">
        <v>0</v>
      </c>
      <c r="U35" s="181">
        <f t="shared" si="6"/>
        <v>0</v>
      </c>
      <c r="V35" s="182">
        <f t="shared" si="7"/>
        <v>0</v>
      </c>
      <c r="W35" s="194">
        <v>0</v>
      </c>
      <c r="X35" s="192">
        <f t="shared" si="8"/>
        <v>0</v>
      </c>
      <c r="Y35" s="186"/>
      <c r="Z35" s="191">
        <v>0</v>
      </c>
      <c r="AA35" s="181">
        <f t="shared" si="9"/>
        <v>0</v>
      </c>
      <c r="AB35" s="182">
        <f t="shared" si="10"/>
        <v>0</v>
      </c>
      <c r="AC35" s="194">
        <v>0</v>
      </c>
      <c r="AD35" s="192">
        <f t="shared" si="11"/>
        <v>0</v>
      </c>
      <c r="AE35" s="186"/>
      <c r="AF35" s="191">
        <v>0</v>
      </c>
      <c r="AG35" s="181">
        <f t="shared" si="12"/>
        <v>0</v>
      </c>
      <c r="AH35" s="182">
        <f t="shared" si="13"/>
        <v>0</v>
      </c>
      <c r="AI35" s="194">
        <v>0</v>
      </c>
      <c r="AJ35" s="192">
        <f t="shared" si="14"/>
        <v>0</v>
      </c>
      <c r="AK35" s="195">
        <f t="shared" si="15"/>
        <v>0</v>
      </c>
      <c r="AL35" s="196">
        <f t="shared" si="16"/>
        <v>0</v>
      </c>
      <c r="AM35" s="197">
        <f t="shared" si="17"/>
        <v>0</v>
      </c>
    </row>
    <row r="36" spans="2:39" s="32" customFormat="1" ht="13.8">
      <c r="B36" s="38">
        <v>29</v>
      </c>
      <c r="C36" s="175"/>
      <c r="D36" s="177"/>
      <c r="E36" s="177"/>
      <c r="F36" s="178">
        <v>0</v>
      </c>
      <c r="G36" s="190"/>
      <c r="H36" s="191">
        <v>0</v>
      </c>
      <c r="I36" s="181">
        <f t="shared" si="0"/>
        <v>0</v>
      </c>
      <c r="J36" s="182">
        <f t="shared" si="1"/>
        <v>0</v>
      </c>
      <c r="K36" s="194">
        <v>0</v>
      </c>
      <c r="L36" s="192">
        <f t="shared" si="2"/>
        <v>0</v>
      </c>
      <c r="M36" s="193"/>
      <c r="N36" s="191">
        <v>0</v>
      </c>
      <c r="O36" s="181">
        <f t="shared" si="3"/>
        <v>0</v>
      </c>
      <c r="P36" s="182">
        <f t="shared" si="4"/>
        <v>0</v>
      </c>
      <c r="Q36" s="194">
        <v>0</v>
      </c>
      <c r="R36" s="192">
        <f t="shared" si="5"/>
        <v>0</v>
      </c>
      <c r="S36" s="186"/>
      <c r="T36" s="191">
        <v>0</v>
      </c>
      <c r="U36" s="181">
        <f t="shared" si="6"/>
        <v>0</v>
      </c>
      <c r="V36" s="182">
        <f t="shared" si="7"/>
        <v>0</v>
      </c>
      <c r="W36" s="194">
        <v>0</v>
      </c>
      <c r="X36" s="192">
        <f t="shared" si="8"/>
        <v>0</v>
      </c>
      <c r="Y36" s="186"/>
      <c r="Z36" s="191">
        <v>0</v>
      </c>
      <c r="AA36" s="181">
        <f t="shared" si="9"/>
        <v>0</v>
      </c>
      <c r="AB36" s="182">
        <f t="shared" si="10"/>
        <v>0</v>
      </c>
      <c r="AC36" s="194">
        <v>0</v>
      </c>
      <c r="AD36" s="192">
        <f t="shared" si="11"/>
        <v>0</v>
      </c>
      <c r="AE36" s="186"/>
      <c r="AF36" s="191">
        <v>0</v>
      </c>
      <c r="AG36" s="181">
        <f t="shared" si="12"/>
        <v>0</v>
      </c>
      <c r="AH36" s="182">
        <f t="shared" si="13"/>
        <v>0</v>
      </c>
      <c r="AI36" s="194">
        <v>0</v>
      </c>
      <c r="AJ36" s="192">
        <f t="shared" si="14"/>
        <v>0</v>
      </c>
      <c r="AK36" s="195">
        <f t="shared" si="15"/>
        <v>0</v>
      </c>
      <c r="AL36" s="196">
        <f t="shared" si="16"/>
        <v>0</v>
      </c>
      <c r="AM36" s="197">
        <f t="shared" si="17"/>
        <v>0</v>
      </c>
    </row>
    <row r="37" spans="2:39" s="32" customFormat="1" ht="13.8">
      <c r="B37" s="38">
        <v>30</v>
      </c>
      <c r="C37" s="175"/>
      <c r="D37" s="177"/>
      <c r="E37" s="177"/>
      <c r="F37" s="178">
        <v>0</v>
      </c>
      <c r="G37" s="190"/>
      <c r="H37" s="191">
        <v>0</v>
      </c>
      <c r="I37" s="181">
        <f t="shared" si="0"/>
        <v>0</v>
      </c>
      <c r="J37" s="182">
        <f t="shared" si="1"/>
        <v>0</v>
      </c>
      <c r="K37" s="194">
        <v>0</v>
      </c>
      <c r="L37" s="192">
        <f t="shared" si="2"/>
        <v>0</v>
      </c>
      <c r="M37" s="193"/>
      <c r="N37" s="191">
        <v>0</v>
      </c>
      <c r="O37" s="181">
        <f t="shared" si="3"/>
        <v>0</v>
      </c>
      <c r="P37" s="182">
        <f t="shared" si="4"/>
        <v>0</v>
      </c>
      <c r="Q37" s="194">
        <v>0</v>
      </c>
      <c r="R37" s="192">
        <f t="shared" si="5"/>
        <v>0</v>
      </c>
      <c r="S37" s="186"/>
      <c r="T37" s="191">
        <v>0</v>
      </c>
      <c r="U37" s="181">
        <f t="shared" si="6"/>
        <v>0</v>
      </c>
      <c r="V37" s="182">
        <f t="shared" si="7"/>
        <v>0</v>
      </c>
      <c r="W37" s="194">
        <v>0</v>
      </c>
      <c r="X37" s="192">
        <f t="shared" si="8"/>
        <v>0</v>
      </c>
      <c r="Y37" s="186"/>
      <c r="Z37" s="191">
        <v>0</v>
      </c>
      <c r="AA37" s="181">
        <f t="shared" si="9"/>
        <v>0</v>
      </c>
      <c r="AB37" s="182">
        <f t="shared" si="10"/>
        <v>0</v>
      </c>
      <c r="AC37" s="194">
        <v>0</v>
      </c>
      <c r="AD37" s="192">
        <f t="shared" si="11"/>
        <v>0</v>
      </c>
      <c r="AE37" s="186"/>
      <c r="AF37" s="191">
        <v>0</v>
      </c>
      <c r="AG37" s="181">
        <f t="shared" si="12"/>
        <v>0</v>
      </c>
      <c r="AH37" s="182">
        <f t="shared" si="13"/>
        <v>0</v>
      </c>
      <c r="AI37" s="194">
        <v>0</v>
      </c>
      <c r="AJ37" s="192">
        <f t="shared" si="14"/>
        <v>0</v>
      </c>
      <c r="AK37" s="195">
        <f t="shared" si="15"/>
        <v>0</v>
      </c>
      <c r="AL37" s="196">
        <f t="shared" si="16"/>
        <v>0</v>
      </c>
      <c r="AM37" s="197">
        <f t="shared" si="17"/>
        <v>0</v>
      </c>
    </row>
    <row r="38" spans="2:39" s="32" customFormat="1" ht="14.4" thickBot="1">
      <c r="B38" s="77">
        <v>31</v>
      </c>
      <c r="C38" s="199"/>
      <c r="D38" s="200"/>
      <c r="E38" s="177"/>
      <c r="F38" s="178">
        <v>0</v>
      </c>
      <c r="G38" s="201"/>
      <c r="H38" s="202">
        <v>0</v>
      </c>
      <c r="I38" s="181">
        <f t="shared" si="0"/>
        <v>0</v>
      </c>
      <c r="J38" s="203">
        <f t="shared" si="1"/>
        <v>0</v>
      </c>
      <c r="K38" s="205">
        <v>0</v>
      </c>
      <c r="L38" s="204">
        <f t="shared" si="2"/>
        <v>0</v>
      </c>
      <c r="M38" s="193"/>
      <c r="N38" s="202">
        <v>0</v>
      </c>
      <c r="O38" s="181">
        <f t="shared" si="3"/>
        <v>0</v>
      </c>
      <c r="P38" s="182">
        <f t="shared" si="4"/>
        <v>0</v>
      </c>
      <c r="Q38" s="205">
        <v>0</v>
      </c>
      <c r="R38" s="204">
        <f t="shared" si="5"/>
        <v>0</v>
      </c>
      <c r="S38" s="186"/>
      <c r="T38" s="202">
        <v>0</v>
      </c>
      <c r="U38" s="181">
        <f t="shared" si="6"/>
        <v>0</v>
      </c>
      <c r="V38" s="182">
        <f t="shared" si="7"/>
        <v>0</v>
      </c>
      <c r="W38" s="205">
        <v>0</v>
      </c>
      <c r="X38" s="204">
        <f t="shared" si="8"/>
        <v>0</v>
      </c>
      <c r="Y38" s="186"/>
      <c r="Z38" s="202">
        <v>0</v>
      </c>
      <c r="AA38" s="181">
        <f t="shared" si="9"/>
        <v>0</v>
      </c>
      <c r="AB38" s="182">
        <f t="shared" si="10"/>
        <v>0</v>
      </c>
      <c r="AC38" s="205">
        <v>0</v>
      </c>
      <c r="AD38" s="204">
        <f t="shared" si="11"/>
        <v>0</v>
      </c>
      <c r="AE38" s="186"/>
      <c r="AF38" s="202">
        <v>0</v>
      </c>
      <c r="AG38" s="181">
        <f t="shared" si="12"/>
        <v>0</v>
      </c>
      <c r="AH38" s="182">
        <f t="shared" si="13"/>
        <v>0</v>
      </c>
      <c r="AI38" s="205">
        <v>0</v>
      </c>
      <c r="AJ38" s="204">
        <f t="shared" si="14"/>
        <v>0</v>
      </c>
      <c r="AK38" s="206">
        <f t="shared" si="15"/>
        <v>0</v>
      </c>
      <c r="AL38" s="207">
        <f t="shared" si="16"/>
        <v>0</v>
      </c>
      <c r="AM38" s="208">
        <f t="shared" si="17"/>
        <v>0</v>
      </c>
    </row>
    <row r="39" spans="2:39" s="141" customFormat="1" ht="14.4" thickBot="1">
      <c r="B39" s="142"/>
      <c r="C39" s="209"/>
      <c r="D39" s="210"/>
      <c r="E39" s="209"/>
      <c r="F39" s="211"/>
      <c r="H39" s="212">
        <f>SUM(H8:H38)</f>
        <v>0</v>
      </c>
      <c r="I39" s="213"/>
      <c r="J39" s="214">
        <f>SUM(J8:J38)</f>
        <v>0</v>
      </c>
      <c r="K39" s="213"/>
      <c r="L39" s="215">
        <f>SUM(L8:L38)</f>
        <v>0</v>
      </c>
      <c r="M39" s="216"/>
      <c r="N39" s="212">
        <f>SUM(N8:N38)</f>
        <v>0</v>
      </c>
      <c r="O39" s="213"/>
      <c r="P39" s="214">
        <f>SUM(P8:P38)</f>
        <v>0</v>
      </c>
      <c r="Q39" s="213"/>
      <c r="R39" s="215">
        <f>SUM(R8:R38)</f>
        <v>0</v>
      </c>
      <c r="S39" s="217"/>
      <c r="T39" s="212">
        <f>SUM(T8:T38)</f>
        <v>0</v>
      </c>
      <c r="U39" s="213"/>
      <c r="V39" s="214">
        <f>SUM(V8:V38)</f>
        <v>0</v>
      </c>
      <c r="W39" s="213"/>
      <c r="X39" s="215">
        <f>SUM(X8:X38)</f>
        <v>0</v>
      </c>
      <c r="Y39" s="217"/>
      <c r="Z39" s="212">
        <f>SUM(Z8:Z38)</f>
        <v>0</v>
      </c>
      <c r="AA39" s="213"/>
      <c r="AB39" s="214">
        <f>SUM(AB8:AB38)</f>
        <v>0</v>
      </c>
      <c r="AC39" s="213"/>
      <c r="AD39" s="215">
        <f>SUM(AD8:AD38)</f>
        <v>0</v>
      </c>
      <c r="AE39" s="217"/>
      <c r="AF39" s="212">
        <f>SUM(AF8:AF38)</f>
        <v>0</v>
      </c>
      <c r="AG39" s="213"/>
      <c r="AH39" s="214">
        <f>SUM(AH8:AH38)</f>
        <v>0</v>
      </c>
      <c r="AI39" s="213"/>
      <c r="AJ39" s="215">
        <f>SUM(AJ8:AJ38)</f>
        <v>0</v>
      </c>
      <c r="AK39" s="218">
        <f t="shared" si="15"/>
        <v>0</v>
      </c>
      <c r="AL39" s="218">
        <f t="shared" si="16"/>
        <v>0</v>
      </c>
      <c r="AM39" s="219">
        <f>SUM(AK39:AL39)</f>
        <v>0</v>
      </c>
    </row>
    <row r="40" spans="2:39">
      <c r="D40" s="5"/>
      <c r="F40" s="39"/>
      <c r="H40" s="34"/>
      <c r="I40" s="35"/>
      <c r="J40" s="7"/>
      <c r="K40" s="2"/>
      <c r="L40" s="7"/>
      <c r="M40" s="11"/>
      <c r="N40" s="6"/>
      <c r="O40" s="2"/>
      <c r="P40" s="7"/>
      <c r="Q40" s="2"/>
      <c r="R40" s="7"/>
      <c r="S40" s="3"/>
      <c r="T40" s="6"/>
      <c r="U40" s="2"/>
      <c r="V40" s="7"/>
      <c r="W40" s="2"/>
      <c r="X40" s="7"/>
      <c r="Y40" s="3"/>
      <c r="Z40" s="6"/>
      <c r="AA40" s="2"/>
      <c r="AB40" s="7"/>
      <c r="AC40" s="2"/>
      <c r="AD40" s="7"/>
      <c r="AE40" s="3"/>
      <c r="AF40" s="6"/>
      <c r="AG40" s="2"/>
      <c r="AH40" s="7"/>
      <c r="AI40" s="2"/>
      <c r="AJ40" s="7"/>
      <c r="AK40" s="7"/>
      <c r="AL40" s="7"/>
    </row>
    <row r="41" spans="2:39">
      <c r="M41" s="3"/>
      <c r="O41" s="3"/>
    </row>
    <row r="42" spans="2:39">
      <c r="M42" s="3"/>
      <c r="O42" s="3"/>
    </row>
    <row r="43" spans="2:39">
      <c r="B43" s="40"/>
      <c r="M43" s="3"/>
      <c r="O43" s="3"/>
    </row>
    <row r="44" spans="2:39">
      <c r="M44" s="3"/>
      <c r="O44" s="3"/>
    </row>
    <row r="45" spans="2:39">
      <c r="M45" s="3"/>
      <c r="O45" s="3"/>
    </row>
    <row r="46" spans="2:39">
      <c r="M46" s="3"/>
      <c r="O46" s="3"/>
    </row>
    <row r="47" spans="2:39">
      <c r="M47" s="3"/>
      <c r="O47" s="3"/>
    </row>
    <row r="48" spans="2:39">
      <c r="M48" s="3"/>
      <c r="O48" s="3"/>
    </row>
    <row r="49" spans="13:15">
      <c r="M49" s="3"/>
      <c r="O49" s="3"/>
    </row>
    <row r="50" spans="13:15">
      <c r="M50" s="3"/>
      <c r="O50" s="3"/>
    </row>
    <row r="51" spans="13:15">
      <c r="M51" s="3"/>
      <c r="O51" s="3"/>
    </row>
    <row r="52" spans="13:15">
      <c r="M52" s="3"/>
      <c r="O52" s="3"/>
    </row>
    <row r="53" spans="13:15">
      <c r="M53" s="3"/>
      <c r="O53" s="3"/>
    </row>
    <row r="54" spans="13:15">
      <c r="M54" s="3"/>
      <c r="O54" s="3"/>
    </row>
    <row r="55" spans="13:15">
      <c r="M55" s="3"/>
      <c r="O55" s="3"/>
    </row>
    <row r="56" spans="13:15">
      <c r="M56" s="3"/>
      <c r="O56" s="3"/>
    </row>
    <row r="57" spans="13:15">
      <c r="M57" s="3"/>
      <c r="O57" s="3"/>
    </row>
    <row r="58" spans="13:15">
      <c r="M58" s="3"/>
      <c r="O58" s="3"/>
    </row>
    <row r="59" spans="13:15">
      <c r="M59" s="3"/>
      <c r="O59" s="3"/>
    </row>
    <row r="60" spans="13:15">
      <c r="M60" s="3"/>
      <c r="O60" s="3"/>
    </row>
    <row r="61" spans="13:15">
      <c r="M61" s="3"/>
      <c r="O61" s="3"/>
    </row>
    <row r="62" spans="13:15">
      <c r="M62" s="3"/>
      <c r="O62" s="3"/>
    </row>
    <row r="63" spans="13:15">
      <c r="M63" s="3"/>
      <c r="O63" s="3"/>
    </row>
    <row r="64" spans="13:15">
      <c r="M64" s="3"/>
      <c r="O64" s="3"/>
    </row>
    <row r="65" spans="13:15">
      <c r="M65" s="3"/>
      <c r="O65" s="3"/>
    </row>
    <row r="66" spans="13:15">
      <c r="M66" s="3"/>
      <c r="O66" s="3"/>
    </row>
    <row r="67" spans="13:15">
      <c r="M67" s="3"/>
      <c r="O67" s="3"/>
    </row>
    <row r="68" spans="13:15">
      <c r="M68" s="3"/>
      <c r="O68" s="3"/>
    </row>
    <row r="69" spans="13:15">
      <c r="M69" s="3"/>
      <c r="O69" s="3"/>
    </row>
    <row r="70" spans="13:15">
      <c r="M70" s="3"/>
      <c r="O70" s="3"/>
    </row>
    <row r="71" spans="13:15">
      <c r="M71" s="3"/>
      <c r="O71" s="3"/>
    </row>
    <row r="72" spans="13:15">
      <c r="M72" s="3"/>
      <c r="O72" s="3"/>
    </row>
    <row r="73" spans="13:15">
      <c r="M73" s="3"/>
      <c r="O73" s="3"/>
    </row>
    <row r="74" spans="13:15">
      <c r="M74" s="3"/>
      <c r="O74" s="3"/>
    </row>
    <row r="75" spans="13:15">
      <c r="M75" s="3"/>
      <c r="O75" s="3"/>
    </row>
    <row r="76" spans="13:15">
      <c r="M76" s="3"/>
      <c r="O76" s="3"/>
    </row>
    <row r="77" spans="13:15">
      <c r="M77" s="3"/>
      <c r="O77" s="3"/>
    </row>
    <row r="78" spans="13:15">
      <c r="M78" s="3"/>
      <c r="O78" s="3"/>
    </row>
    <row r="79" spans="13:15">
      <c r="M79" s="3"/>
      <c r="O79" s="3"/>
    </row>
    <row r="80" spans="13:15">
      <c r="M80" s="3"/>
      <c r="O80" s="3"/>
    </row>
    <row r="81" spans="13:15">
      <c r="M81" s="3"/>
      <c r="O81" s="3"/>
    </row>
    <row r="82" spans="13:15">
      <c r="M82" s="3"/>
      <c r="O82" s="3"/>
    </row>
    <row r="83" spans="13:15">
      <c r="M83" s="3"/>
      <c r="O83" s="3"/>
    </row>
    <row r="84" spans="13:15">
      <c r="M84" s="3"/>
      <c r="O84" s="3"/>
    </row>
    <row r="85" spans="13:15">
      <c r="M85" s="3"/>
      <c r="O85" s="3"/>
    </row>
    <row r="86" spans="13:15">
      <c r="M86" s="3"/>
      <c r="O86" s="3"/>
    </row>
    <row r="87" spans="13:15">
      <c r="M87" s="3"/>
      <c r="O87" s="3"/>
    </row>
    <row r="88" spans="13:15">
      <c r="M88" s="3"/>
      <c r="O88" s="3"/>
    </row>
    <row r="89" spans="13:15">
      <c r="M89" s="3"/>
      <c r="O89" s="3"/>
    </row>
    <row r="90" spans="13:15">
      <c r="M90" s="3"/>
      <c r="O90" s="3"/>
    </row>
    <row r="91" spans="13:15">
      <c r="M91" s="3"/>
      <c r="O91" s="3"/>
    </row>
    <row r="92" spans="13:15">
      <c r="M92" s="3"/>
      <c r="O92" s="3"/>
    </row>
    <row r="93" spans="13:15">
      <c r="M93" s="3"/>
      <c r="O93" s="3"/>
    </row>
    <row r="94" spans="13:15">
      <c r="M94" s="3"/>
      <c r="O94" s="3"/>
    </row>
    <row r="95" spans="13:15">
      <c r="M95" s="3"/>
      <c r="O95" s="3"/>
    </row>
    <row r="96" spans="13:15">
      <c r="M96" s="3"/>
      <c r="O96" s="3"/>
    </row>
    <row r="97" spans="13:15">
      <c r="M97" s="3"/>
      <c r="O97" s="3"/>
    </row>
    <row r="98" spans="13:15">
      <c r="M98" s="3"/>
      <c r="O98" s="3"/>
    </row>
    <row r="99" spans="13:15">
      <c r="M99" s="3"/>
      <c r="O99" s="3"/>
    </row>
    <row r="100" spans="13:15">
      <c r="M100" s="3"/>
      <c r="O100" s="3"/>
    </row>
    <row r="101" spans="13:15">
      <c r="M101" s="3"/>
      <c r="O101" s="3"/>
    </row>
    <row r="102" spans="13:15">
      <c r="M102" s="3"/>
      <c r="O102" s="3"/>
    </row>
    <row r="103" spans="13:15">
      <c r="M103" s="3"/>
      <c r="O103" s="3"/>
    </row>
    <row r="104" spans="13:15">
      <c r="M104" s="3"/>
      <c r="O104" s="3"/>
    </row>
    <row r="105" spans="13:15">
      <c r="M105" s="3"/>
      <c r="O105" s="3"/>
    </row>
    <row r="106" spans="13:15">
      <c r="M106" s="3"/>
      <c r="O106" s="3"/>
    </row>
    <row r="107" spans="13:15">
      <c r="M107" s="3"/>
      <c r="O107" s="3"/>
    </row>
    <row r="108" spans="13:15">
      <c r="M108" s="3"/>
      <c r="O108" s="3"/>
    </row>
    <row r="109" spans="13:15">
      <c r="M109" s="3"/>
      <c r="O109" s="3"/>
    </row>
    <row r="110" spans="13:15">
      <c r="M110" s="3"/>
      <c r="O110" s="3"/>
    </row>
    <row r="111" spans="13:15">
      <c r="M111" s="3"/>
      <c r="O111" s="3"/>
    </row>
    <row r="112" spans="13:15">
      <c r="M112" s="3"/>
      <c r="O112" s="3"/>
    </row>
    <row r="113" spans="13:15">
      <c r="M113" s="3"/>
      <c r="O113" s="3"/>
    </row>
    <row r="114" spans="13:15">
      <c r="M114" s="3"/>
      <c r="O114" s="3"/>
    </row>
    <row r="115" spans="13:15">
      <c r="M115" s="3"/>
      <c r="O115" s="3"/>
    </row>
    <row r="116" spans="13:15">
      <c r="M116" s="3"/>
      <c r="O116" s="3"/>
    </row>
    <row r="117" spans="13:15">
      <c r="M117" s="3"/>
      <c r="O117" s="3"/>
    </row>
    <row r="118" spans="13:15">
      <c r="M118" s="3"/>
      <c r="O118" s="3"/>
    </row>
    <row r="119" spans="13:15">
      <c r="M119" s="3"/>
      <c r="O119" s="3"/>
    </row>
    <row r="120" spans="13:15">
      <c r="M120" s="3"/>
      <c r="O120" s="3"/>
    </row>
    <row r="121" spans="13:15">
      <c r="M121" s="3"/>
      <c r="O121" s="3"/>
    </row>
    <row r="122" spans="13:15">
      <c r="M122" s="3"/>
      <c r="O122" s="3"/>
    </row>
    <row r="123" spans="13:15">
      <c r="M123" s="3"/>
      <c r="O123" s="3"/>
    </row>
    <row r="124" spans="13:15">
      <c r="M124" s="3"/>
      <c r="O124" s="3"/>
    </row>
    <row r="125" spans="13:15">
      <c r="M125" s="3"/>
      <c r="O125" s="3"/>
    </row>
    <row r="126" spans="13:15">
      <c r="M126" s="3"/>
      <c r="O126" s="3"/>
    </row>
    <row r="127" spans="13:15">
      <c r="M127" s="3"/>
      <c r="O127" s="3"/>
    </row>
    <row r="128" spans="13:15">
      <c r="M128" s="3"/>
      <c r="O128" s="3"/>
    </row>
    <row r="129" spans="13:15">
      <c r="M129" s="3"/>
      <c r="O129" s="3"/>
    </row>
    <row r="130" spans="13:15">
      <c r="M130" s="3"/>
      <c r="O130" s="3"/>
    </row>
    <row r="131" spans="13:15">
      <c r="M131" s="3"/>
      <c r="O131" s="3"/>
    </row>
    <row r="132" spans="13:15">
      <c r="M132" s="3"/>
      <c r="O132" s="3"/>
    </row>
    <row r="133" spans="13:15">
      <c r="M133" s="3"/>
      <c r="O133" s="3"/>
    </row>
    <row r="134" spans="13:15">
      <c r="M134" s="3"/>
      <c r="O134" s="3"/>
    </row>
    <row r="135" spans="13:15">
      <c r="M135" s="3"/>
      <c r="O135" s="3"/>
    </row>
    <row r="136" spans="13:15">
      <c r="M136" s="3"/>
      <c r="O136" s="3"/>
    </row>
    <row r="137" spans="13:15">
      <c r="M137" s="3"/>
      <c r="O137" s="3"/>
    </row>
    <row r="138" spans="13:15">
      <c r="M138" s="3"/>
      <c r="O138" s="3"/>
    </row>
    <row r="139" spans="13:15">
      <c r="M139" s="3"/>
      <c r="O139" s="3"/>
    </row>
    <row r="140" spans="13:15">
      <c r="M140" s="3"/>
      <c r="O140" s="3"/>
    </row>
    <row r="141" spans="13:15">
      <c r="M141" s="3"/>
      <c r="O141" s="3"/>
    </row>
    <row r="142" spans="13:15">
      <c r="M142" s="3"/>
      <c r="O142" s="3"/>
    </row>
    <row r="143" spans="13:15">
      <c r="M143" s="3"/>
      <c r="O143" s="3"/>
    </row>
    <row r="144" spans="13:15">
      <c r="M144" s="3"/>
      <c r="O144" s="3"/>
    </row>
    <row r="145" spans="13:15">
      <c r="M145" s="3"/>
      <c r="O145" s="3"/>
    </row>
    <row r="146" spans="13:15">
      <c r="M146" s="3"/>
      <c r="O146" s="3"/>
    </row>
    <row r="147" spans="13:15">
      <c r="M147" s="3"/>
      <c r="O147" s="3"/>
    </row>
    <row r="148" spans="13:15">
      <c r="M148" s="3"/>
      <c r="O148" s="3"/>
    </row>
    <row r="149" spans="13:15">
      <c r="M149" s="3"/>
      <c r="O149" s="3"/>
    </row>
    <row r="150" spans="13:15">
      <c r="O150" s="3"/>
    </row>
    <row r="151" spans="13:15">
      <c r="O151" s="3"/>
    </row>
    <row r="152" spans="13:15">
      <c r="O152" s="3"/>
    </row>
    <row r="153" spans="13:15">
      <c r="O153" s="3"/>
    </row>
    <row r="154" spans="13:15">
      <c r="O154" s="3"/>
    </row>
    <row r="155" spans="13:15">
      <c r="O155" s="3"/>
    </row>
    <row r="156" spans="13:15">
      <c r="O156" s="3"/>
    </row>
    <row r="157" spans="13:15">
      <c r="O157" s="3"/>
    </row>
    <row r="158" spans="13:15">
      <c r="O158" s="3"/>
    </row>
    <row r="159" spans="13:15">
      <c r="O159" s="3"/>
    </row>
  </sheetData>
  <sheetProtection sheet="1" formatCells="0" selectLockedCells="1" sort="0"/>
  <mergeCells count="51">
    <mergeCell ref="J2:M2"/>
    <mergeCell ref="AO2:AZ17"/>
    <mergeCell ref="R6:R7"/>
    <mergeCell ref="F6:F7"/>
    <mergeCell ref="H6:H7"/>
    <mergeCell ref="I6:I7"/>
    <mergeCell ref="J6:J7"/>
    <mergeCell ref="K6:K7"/>
    <mergeCell ref="L6:L7"/>
    <mergeCell ref="N6:N7"/>
    <mergeCell ref="O6:O7"/>
    <mergeCell ref="P6:P7"/>
    <mergeCell ref="Q6:Q7"/>
    <mergeCell ref="AC6:AC7"/>
    <mergeCell ref="AD6:AD7"/>
    <mergeCell ref="H4:L4"/>
    <mergeCell ref="N4:R4"/>
    <mergeCell ref="T4:X4"/>
    <mergeCell ref="Z4:AD4"/>
    <mergeCell ref="H5:I5"/>
    <mergeCell ref="K5:L5"/>
    <mergeCell ref="AA6:AA7"/>
    <mergeCell ref="T6:T7"/>
    <mergeCell ref="U6:U7"/>
    <mergeCell ref="V6:V7"/>
    <mergeCell ref="W6:W7"/>
    <mergeCell ref="X6:X7"/>
    <mergeCell ref="AB6:AB7"/>
    <mergeCell ref="Z6:Z7"/>
    <mergeCell ref="AF4:AJ4"/>
    <mergeCell ref="AF6:AF7"/>
    <mergeCell ref="AG6:AG7"/>
    <mergeCell ref="AH6:AH7"/>
    <mergeCell ref="AI6:AI7"/>
    <mergeCell ref="AJ6:AJ7"/>
    <mergeCell ref="A1:I1"/>
    <mergeCell ref="C2:D2"/>
    <mergeCell ref="AM5:AM7"/>
    <mergeCell ref="AK5:AK7"/>
    <mergeCell ref="AL5:AL7"/>
    <mergeCell ref="N2:O2"/>
    <mergeCell ref="T2:U2"/>
    <mergeCell ref="Z2:AA2"/>
    <mergeCell ref="AF2:AG2"/>
    <mergeCell ref="N5:O5"/>
    <mergeCell ref="T5:U5"/>
    <mergeCell ref="Q5:R5"/>
    <mergeCell ref="AI5:AJ5"/>
    <mergeCell ref="AF5:AG5"/>
    <mergeCell ref="AC5:AD5"/>
    <mergeCell ref="Z5:AA5"/>
  </mergeCells>
  <phoneticPr fontId="0" type="noConversion"/>
  <hyperlinks>
    <hyperlink ref="E7" r:id="rId1" xr:uid="{00000000-0004-0000-0300-000001000000}"/>
  </hyperlinks>
  <pageMargins left="0" right="0" top="0.32" bottom="0.25" header="0" footer="0"/>
  <pageSetup scale="72" orientation="landscape" blackAndWhite="1" horizontalDpi="4294967292" verticalDpi="300" r:id="rId2"/>
  <headerFooter alignWithMargins="0">
    <oddFooter>Page &amp;P</oddFooter>
  </headerFooter>
  <colBreaks count="2" manualBreakCount="2">
    <brk id="18" max="1048575" man="1"/>
    <brk id="30" max="1048575" man="1"/>
  </colBreaks>
  <ignoredErrors>
    <ignoredError sqref="AF5 Z5 T5 N5 H5 I8:I38 O8:O38 U8:U38 AA8:AA38 AG8:AG38" unlockedFormula="1"/>
  </ignoredErrors>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E16B66-2873-433B-B451-29F0CC93F561}">
  <dimension ref="A1:AZ159"/>
  <sheetViews>
    <sheetView topLeftCell="A7" zoomScale="80" zoomScaleNormal="80" workbookViewId="0">
      <selection activeCell="C21" sqref="C21"/>
    </sheetView>
  </sheetViews>
  <sheetFormatPr defaultRowHeight="13.2"/>
  <cols>
    <col min="1" max="1" width="4.88671875" customWidth="1"/>
    <col min="2" max="2" width="3.88671875" customWidth="1"/>
    <col min="3" max="3" width="16.88671875" customWidth="1"/>
    <col min="4" max="4" width="14.33203125" customWidth="1"/>
    <col min="5" max="5" width="18.5546875" bestFit="1" customWidth="1"/>
    <col min="6" max="6" width="12.88671875" bestFit="1" customWidth="1"/>
    <col min="7" max="7" width="1" customWidth="1"/>
    <col min="8" max="8" width="11.44140625" style="33" bestFit="1" customWidth="1"/>
    <col min="9" max="9" width="12.88671875" style="33" bestFit="1" customWidth="1"/>
    <col min="10" max="10" width="12.44140625" bestFit="1" customWidth="1"/>
    <col min="11" max="11" width="12.6640625" customWidth="1"/>
    <col min="12" max="12" width="12.88671875" bestFit="1" customWidth="1"/>
    <col min="13" max="13" width="1" customWidth="1"/>
    <col min="14" max="14" width="12.88671875" customWidth="1"/>
    <col min="15" max="15" width="12.88671875" bestFit="1" customWidth="1"/>
    <col min="16" max="16" width="12.44140625" bestFit="1" customWidth="1"/>
    <col min="17" max="18" width="12.88671875" bestFit="1" customWidth="1"/>
    <col min="19" max="19" width="1.44140625" customWidth="1"/>
    <col min="20" max="20" width="13" customWidth="1"/>
    <col min="21" max="21" width="11.44140625" bestFit="1" customWidth="1"/>
    <col min="22" max="22" width="21.33203125" bestFit="1" customWidth="1"/>
    <col min="23" max="23" width="16.33203125" bestFit="1" customWidth="1"/>
    <col min="24" max="24" width="21.33203125" bestFit="1" customWidth="1"/>
    <col min="25" max="25" width="0.88671875" customWidth="1"/>
    <col min="26" max="26" width="12.6640625" customWidth="1"/>
    <col min="27" max="27" width="11.109375" customWidth="1"/>
    <col min="28" max="28" width="18.6640625" customWidth="1"/>
    <col min="29" max="29" width="12.6640625" bestFit="1" customWidth="1"/>
    <col min="30" max="30" width="16.6640625" bestFit="1" customWidth="1"/>
    <col min="31" max="31" width="1" customWidth="1"/>
    <col min="32" max="32" width="13" customWidth="1"/>
    <col min="33" max="33" width="11.44140625" bestFit="1" customWidth="1"/>
    <col min="34" max="34" width="19.5546875" customWidth="1"/>
    <col min="35" max="35" width="12.6640625" bestFit="1" customWidth="1"/>
    <col min="36" max="36" width="16.6640625" bestFit="1" customWidth="1"/>
    <col min="37" max="37" width="21" bestFit="1" customWidth="1"/>
    <col min="38" max="38" width="21.88671875" bestFit="1" customWidth="1"/>
    <col min="39" max="39" width="20.6640625" style="30" bestFit="1" customWidth="1"/>
  </cols>
  <sheetData>
    <row r="1" spans="1:52" ht="21.6" thickBot="1">
      <c r="A1" s="286" t="s">
        <v>40</v>
      </c>
      <c r="B1" s="286"/>
      <c r="C1" s="286"/>
      <c r="D1" s="286"/>
      <c r="E1" s="286"/>
      <c r="F1" s="286"/>
      <c r="G1" s="286"/>
      <c r="H1" s="286"/>
      <c r="I1" s="286"/>
    </row>
    <row r="2" spans="1:52" ht="20.399999999999999">
      <c r="B2" s="12"/>
      <c r="C2" s="287" t="s">
        <v>86</v>
      </c>
      <c r="D2" s="288"/>
      <c r="E2" s="288"/>
      <c r="F2" s="78"/>
      <c r="G2" s="3"/>
      <c r="H2" s="79"/>
      <c r="I2" s="79"/>
      <c r="J2" s="321" t="s">
        <v>41</v>
      </c>
      <c r="K2" s="322"/>
      <c r="L2" s="322"/>
      <c r="M2" s="323"/>
      <c r="N2" s="295" t="s">
        <v>42</v>
      </c>
      <c r="O2" s="295"/>
      <c r="P2" s="80">
        <v>0.02</v>
      </c>
      <c r="Q2" s="79"/>
      <c r="T2" s="295" t="s">
        <v>43</v>
      </c>
      <c r="U2" s="295"/>
      <c r="V2" s="80">
        <v>0.02</v>
      </c>
      <c r="W2" s="79"/>
      <c r="Z2" s="295" t="s">
        <v>44</v>
      </c>
      <c r="AA2" s="295"/>
      <c r="AB2" s="80">
        <v>0.02</v>
      </c>
      <c r="AC2" s="79"/>
      <c r="AF2" s="295" t="s">
        <v>45</v>
      </c>
      <c r="AG2" s="295"/>
      <c r="AH2" s="80">
        <v>0.02</v>
      </c>
      <c r="AI2" s="79"/>
      <c r="AO2" s="324" t="s">
        <v>46</v>
      </c>
      <c r="AP2" s="325"/>
      <c r="AQ2" s="325"/>
      <c r="AR2" s="325"/>
      <c r="AS2" s="325"/>
      <c r="AT2" s="325"/>
      <c r="AU2" s="325"/>
      <c r="AV2" s="325"/>
      <c r="AW2" s="325"/>
      <c r="AX2" s="325"/>
      <c r="AY2" s="325"/>
      <c r="AZ2" s="326"/>
    </row>
    <row r="3" spans="1:52" ht="16.2" thickBot="1">
      <c r="A3" s="123"/>
      <c r="B3" s="124"/>
      <c r="C3" s="124"/>
      <c r="D3" s="125"/>
      <c r="E3" s="126"/>
      <c r="F3" s="127"/>
      <c r="G3" s="123"/>
      <c r="H3" s="123"/>
      <c r="I3" s="123"/>
      <c r="J3" s="123"/>
      <c r="K3" s="123"/>
      <c r="L3" s="123"/>
      <c r="M3" s="123"/>
      <c r="N3" s="123"/>
      <c r="O3" s="123"/>
      <c r="P3" s="123"/>
      <c r="Q3" s="123"/>
      <c r="R3" s="123"/>
      <c r="S3" s="123"/>
      <c r="T3" s="123"/>
      <c r="U3" s="123"/>
      <c r="V3" s="123"/>
      <c r="W3" s="123"/>
      <c r="X3" s="123"/>
      <c r="Y3" s="123"/>
      <c r="Z3" s="123"/>
      <c r="AA3" s="123"/>
      <c r="AB3" s="123"/>
      <c r="AC3" s="123"/>
      <c r="AD3" s="123"/>
      <c r="AE3" s="123"/>
      <c r="AF3" s="123"/>
      <c r="AG3" s="123"/>
      <c r="AH3" s="123"/>
      <c r="AI3" s="123"/>
      <c r="AJ3" s="123"/>
      <c r="AK3" s="123"/>
      <c r="AL3" s="123"/>
      <c r="AM3" s="128"/>
      <c r="AO3" s="327"/>
      <c r="AP3" s="328"/>
      <c r="AQ3" s="328"/>
      <c r="AR3" s="328"/>
      <c r="AS3" s="328"/>
      <c r="AT3" s="328"/>
      <c r="AU3" s="328"/>
      <c r="AV3" s="328"/>
      <c r="AW3" s="328"/>
      <c r="AX3" s="328"/>
      <c r="AY3" s="328"/>
      <c r="AZ3" s="329"/>
    </row>
    <row r="4" spans="1:52" ht="18" thickBot="1">
      <c r="A4" s="123"/>
      <c r="B4" s="129"/>
      <c r="C4" s="129"/>
      <c r="D4" s="130"/>
      <c r="E4" s="126"/>
      <c r="F4" s="131"/>
      <c r="G4" s="123"/>
      <c r="H4" s="309" t="str">
        <f>'SUMMARY OF COSTS'!D6</f>
        <v>YEAR 1</v>
      </c>
      <c r="I4" s="310"/>
      <c r="J4" s="310"/>
      <c r="K4" s="310"/>
      <c r="L4" s="311"/>
      <c r="M4" s="132"/>
      <c r="N4" s="312" t="str">
        <f>'SUMMARY OF COSTS'!F6</f>
        <v>YEAR 2</v>
      </c>
      <c r="O4" s="313"/>
      <c r="P4" s="313"/>
      <c r="Q4" s="313"/>
      <c r="R4" s="314"/>
      <c r="S4" s="132"/>
      <c r="T4" s="315" t="str">
        <f>'SUMMARY OF COSTS'!H6</f>
        <v>YEAR 3</v>
      </c>
      <c r="U4" s="316"/>
      <c r="V4" s="316"/>
      <c r="W4" s="316"/>
      <c r="X4" s="317"/>
      <c r="Y4" s="132"/>
      <c r="Z4" s="318" t="str">
        <f>'SUMMARY OF COSTS'!J6</f>
        <v>YEAR 4</v>
      </c>
      <c r="AA4" s="319"/>
      <c r="AB4" s="319"/>
      <c r="AC4" s="319"/>
      <c r="AD4" s="320"/>
      <c r="AE4" s="132"/>
      <c r="AF4" s="300" t="str">
        <f>'SUMMARY OF COSTS'!L6</f>
        <v>YEAR 5</v>
      </c>
      <c r="AG4" s="301"/>
      <c r="AH4" s="301"/>
      <c r="AI4" s="301"/>
      <c r="AJ4" s="302"/>
      <c r="AK4" s="125"/>
      <c r="AL4" s="125"/>
      <c r="AM4" s="128"/>
      <c r="AO4" s="327"/>
      <c r="AP4" s="328"/>
      <c r="AQ4" s="328"/>
      <c r="AR4" s="328"/>
      <c r="AS4" s="328"/>
      <c r="AT4" s="328"/>
      <c r="AU4" s="328"/>
      <c r="AV4" s="328"/>
      <c r="AW4" s="328"/>
      <c r="AX4" s="328"/>
      <c r="AY4" s="328"/>
      <c r="AZ4" s="329"/>
    </row>
    <row r="5" spans="1:52" ht="15.6">
      <c r="A5" s="123"/>
      <c r="B5" s="133"/>
      <c r="C5" s="133"/>
      <c r="D5" s="134"/>
      <c r="E5" s="126"/>
      <c r="F5" s="135"/>
      <c r="G5" s="123"/>
      <c r="H5" s="296">
        <f>'SUMMARY OF COSTS'!D7</f>
        <v>45200</v>
      </c>
      <c r="I5" s="297"/>
      <c r="J5" s="136" t="s">
        <v>22</v>
      </c>
      <c r="K5" s="298">
        <f>'SUMMARY OF COSTS'!D9</f>
        <v>45565</v>
      </c>
      <c r="L5" s="299"/>
      <c r="M5" s="126"/>
      <c r="N5" s="296">
        <f>'SUMMARY OF COSTS'!F7</f>
        <v>45566</v>
      </c>
      <c r="O5" s="297"/>
      <c r="P5" s="136" t="s">
        <v>22</v>
      </c>
      <c r="Q5" s="298">
        <f>'SUMMARY OF COSTS'!F9</f>
        <v>45930</v>
      </c>
      <c r="R5" s="299"/>
      <c r="S5" s="126"/>
      <c r="T5" s="296">
        <f>'SUMMARY OF COSTS'!H7</f>
        <v>45931</v>
      </c>
      <c r="U5" s="297"/>
      <c r="V5" s="136" t="s">
        <v>22</v>
      </c>
      <c r="W5" s="37">
        <f>'SUMMARY OF COSTS'!H9</f>
        <v>46295</v>
      </c>
      <c r="X5" s="137"/>
      <c r="Y5" s="126"/>
      <c r="Z5" s="296">
        <f>'SUMMARY OF COSTS'!J7</f>
        <v>46296</v>
      </c>
      <c r="AA5" s="297"/>
      <c r="AB5" s="136" t="s">
        <v>22</v>
      </c>
      <c r="AC5" s="298">
        <f>'SUMMARY OF COSTS'!J9</f>
        <v>46660</v>
      </c>
      <c r="AD5" s="299"/>
      <c r="AE5" s="126"/>
      <c r="AF5" s="296">
        <f>'SUMMARY OF COSTS'!L7</f>
        <v>46661</v>
      </c>
      <c r="AG5" s="297"/>
      <c r="AH5" s="136" t="s">
        <v>22</v>
      </c>
      <c r="AI5" s="298">
        <f>'SUMMARY OF COSTS'!L9</f>
        <v>47026</v>
      </c>
      <c r="AJ5" s="299"/>
      <c r="AK5" s="289" t="s">
        <v>47</v>
      </c>
      <c r="AL5" s="292" t="s">
        <v>48</v>
      </c>
      <c r="AM5" s="289" t="s">
        <v>49</v>
      </c>
      <c r="AO5" s="327"/>
      <c r="AP5" s="328"/>
      <c r="AQ5" s="328"/>
      <c r="AR5" s="328"/>
      <c r="AS5" s="328"/>
      <c r="AT5" s="328"/>
      <c r="AU5" s="328"/>
      <c r="AV5" s="328"/>
      <c r="AW5" s="328"/>
      <c r="AX5" s="328"/>
      <c r="AY5" s="328"/>
      <c r="AZ5" s="329"/>
    </row>
    <row r="6" spans="1:52" ht="15.75" customHeight="1">
      <c r="A6" s="123"/>
      <c r="B6" s="123"/>
      <c r="C6" s="123"/>
      <c r="D6" s="138"/>
      <c r="E6" s="138"/>
      <c r="F6" s="333" t="s">
        <v>50</v>
      </c>
      <c r="G6" s="139"/>
      <c r="H6" s="303" t="s">
        <v>51</v>
      </c>
      <c r="I6" s="305" t="s">
        <v>52</v>
      </c>
      <c r="J6" s="305" t="s">
        <v>53</v>
      </c>
      <c r="K6" s="305" t="s">
        <v>54</v>
      </c>
      <c r="L6" s="307" t="s">
        <v>55</v>
      </c>
      <c r="M6" s="140"/>
      <c r="N6" s="303" t="s">
        <v>51</v>
      </c>
      <c r="O6" s="305" t="s">
        <v>52</v>
      </c>
      <c r="P6" s="305" t="s">
        <v>53</v>
      </c>
      <c r="Q6" s="305" t="s">
        <v>54</v>
      </c>
      <c r="R6" s="307" t="s">
        <v>55</v>
      </c>
      <c r="S6" s="125"/>
      <c r="T6" s="303" t="s">
        <v>51</v>
      </c>
      <c r="U6" s="305" t="s">
        <v>52</v>
      </c>
      <c r="V6" s="305" t="s">
        <v>53</v>
      </c>
      <c r="W6" s="305" t="s">
        <v>54</v>
      </c>
      <c r="X6" s="307" t="s">
        <v>55</v>
      </c>
      <c r="Y6" s="125"/>
      <c r="Z6" s="303" t="s">
        <v>51</v>
      </c>
      <c r="AA6" s="305" t="s">
        <v>52</v>
      </c>
      <c r="AB6" s="305" t="s">
        <v>53</v>
      </c>
      <c r="AC6" s="305" t="s">
        <v>54</v>
      </c>
      <c r="AD6" s="307" t="s">
        <v>55</v>
      </c>
      <c r="AE6" s="125"/>
      <c r="AF6" s="303" t="s">
        <v>51</v>
      </c>
      <c r="AG6" s="305" t="s">
        <v>52</v>
      </c>
      <c r="AH6" s="305" t="s">
        <v>53</v>
      </c>
      <c r="AI6" s="305" t="s">
        <v>54</v>
      </c>
      <c r="AJ6" s="307" t="s">
        <v>55</v>
      </c>
      <c r="AK6" s="290"/>
      <c r="AL6" s="293"/>
      <c r="AM6" s="290"/>
      <c r="AO6" s="327"/>
      <c r="AP6" s="328"/>
      <c r="AQ6" s="328"/>
      <c r="AR6" s="328"/>
      <c r="AS6" s="328"/>
      <c r="AT6" s="328"/>
      <c r="AU6" s="328"/>
      <c r="AV6" s="328"/>
      <c r="AW6" s="328"/>
      <c r="AX6" s="328"/>
      <c r="AY6" s="328"/>
      <c r="AZ6" s="329"/>
    </row>
    <row r="7" spans="1:52" s="238" customFormat="1" ht="28.2" thickBot="1">
      <c r="A7" s="232"/>
      <c r="B7" s="233"/>
      <c r="C7" s="234" t="s">
        <v>85</v>
      </c>
      <c r="D7" s="247" t="s">
        <v>82</v>
      </c>
      <c r="E7" s="235" t="s">
        <v>57</v>
      </c>
      <c r="F7" s="334"/>
      <c r="G7" s="236"/>
      <c r="H7" s="304"/>
      <c r="I7" s="306"/>
      <c r="J7" s="306"/>
      <c r="K7" s="306"/>
      <c r="L7" s="308"/>
      <c r="M7" s="237"/>
      <c r="N7" s="304"/>
      <c r="O7" s="306"/>
      <c r="P7" s="306"/>
      <c r="Q7" s="306"/>
      <c r="R7" s="308"/>
      <c r="S7" s="236"/>
      <c r="T7" s="304"/>
      <c r="U7" s="306"/>
      <c r="V7" s="306"/>
      <c r="W7" s="306"/>
      <c r="X7" s="308"/>
      <c r="Y7" s="236"/>
      <c r="Z7" s="304"/>
      <c r="AA7" s="306"/>
      <c r="AB7" s="306"/>
      <c r="AC7" s="306"/>
      <c r="AD7" s="308"/>
      <c r="AE7" s="236"/>
      <c r="AF7" s="304"/>
      <c r="AG7" s="306"/>
      <c r="AH7" s="306"/>
      <c r="AI7" s="306"/>
      <c r="AJ7" s="308"/>
      <c r="AK7" s="291"/>
      <c r="AL7" s="294"/>
      <c r="AM7" s="291"/>
      <c r="AO7" s="327"/>
      <c r="AP7" s="328"/>
      <c r="AQ7" s="328"/>
      <c r="AR7" s="328"/>
      <c r="AS7" s="328"/>
      <c r="AT7" s="328"/>
      <c r="AU7" s="328"/>
      <c r="AV7" s="328"/>
      <c r="AW7" s="328"/>
      <c r="AX7" s="328"/>
      <c r="AY7" s="328"/>
      <c r="AZ7" s="329"/>
    </row>
    <row r="8" spans="1:52" s="32" customFormat="1" ht="13.8">
      <c r="B8" s="38">
        <v>1</v>
      </c>
      <c r="C8" s="175"/>
      <c r="D8" s="176"/>
      <c r="E8" s="177"/>
      <c r="F8" s="178">
        <v>0</v>
      </c>
      <c r="G8" s="179"/>
      <c r="H8" s="180"/>
      <c r="I8" s="181">
        <f>F8</f>
        <v>0</v>
      </c>
      <c r="J8" s="182">
        <f>F8*H8</f>
        <v>0</v>
      </c>
      <c r="K8" s="185">
        <v>0</v>
      </c>
      <c r="L8" s="183">
        <f>(+K8*J8)</f>
        <v>0</v>
      </c>
      <c r="M8" s="184"/>
      <c r="N8" s="180">
        <v>0</v>
      </c>
      <c r="O8" s="181">
        <f>I8*(1+P$2)</f>
        <v>0</v>
      </c>
      <c r="P8" s="182">
        <f>O8*N8</f>
        <v>0</v>
      </c>
      <c r="Q8" s="185">
        <v>0</v>
      </c>
      <c r="R8" s="183">
        <f>(+Q8*P8)</f>
        <v>0</v>
      </c>
      <c r="S8" s="186"/>
      <c r="T8" s="180">
        <v>0</v>
      </c>
      <c r="U8" s="181">
        <f>O8*(1+V$2)</f>
        <v>0</v>
      </c>
      <c r="V8" s="182">
        <f>T8*(O8*(1+V$2))</f>
        <v>0</v>
      </c>
      <c r="W8" s="185">
        <v>0</v>
      </c>
      <c r="X8" s="183">
        <f>(+W8*V8)</f>
        <v>0</v>
      </c>
      <c r="Y8" s="186"/>
      <c r="Z8" s="180">
        <v>0</v>
      </c>
      <c r="AA8" s="181">
        <f>U8*(1+AB$2)</f>
        <v>0</v>
      </c>
      <c r="AB8" s="182">
        <f>Z8*(U8*(1+AB$2))</f>
        <v>0</v>
      </c>
      <c r="AC8" s="185">
        <v>0</v>
      </c>
      <c r="AD8" s="183">
        <f>(+AC8*AB8)</f>
        <v>0</v>
      </c>
      <c r="AE8" s="186"/>
      <c r="AF8" s="180">
        <v>0</v>
      </c>
      <c r="AG8" s="181">
        <f>AA8*(1+AH$2)</f>
        <v>0</v>
      </c>
      <c r="AH8" s="182">
        <f>AF8*(AA8*(1+AH$2))</f>
        <v>0</v>
      </c>
      <c r="AI8" s="185">
        <v>0</v>
      </c>
      <c r="AJ8" s="183">
        <f>(+AI8*AH8)</f>
        <v>0</v>
      </c>
      <c r="AK8" s="187">
        <f>+AH8+AB8+V8+P8+J8</f>
        <v>0</v>
      </c>
      <c r="AL8" s="188">
        <f>+AJ8+AD8+X8+R8+L8</f>
        <v>0</v>
      </c>
      <c r="AM8" s="189">
        <f>AK8+AL8</f>
        <v>0</v>
      </c>
      <c r="AO8" s="327"/>
      <c r="AP8" s="328"/>
      <c r="AQ8" s="328"/>
      <c r="AR8" s="328"/>
      <c r="AS8" s="328"/>
      <c r="AT8" s="328"/>
      <c r="AU8" s="328"/>
      <c r="AV8" s="328"/>
      <c r="AW8" s="328"/>
      <c r="AX8" s="328"/>
      <c r="AY8" s="328"/>
      <c r="AZ8" s="329"/>
    </row>
    <row r="9" spans="1:52" s="32" customFormat="1" ht="13.8">
      <c r="B9" s="38">
        <v>2</v>
      </c>
      <c r="C9" s="175"/>
      <c r="D9" s="176"/>
      <c r="E9" s="177"/>
      <c r="F9" s="178">
        <v>0</v>
      </c>
      <c r="G9" s="190"/>
      <c r="H9" s="191"/>
      <c r="I9" s="181">
        <f t="shared" ref="I9:I38" si="0">F9</f>
        <v>0</v>
      </c>
      <c r="J9" s="182">
        <f t="shared" ref="J9:J38" si="1">F9*H9</f>
        <v>0</v>
      </c>
      <c r="K9" s="194">
        <v>0</v>
      </c>
      <c r="L9" s="192">
        <f t="shared" ref="L9:L38" si="2">(+K9*J9)</f>
        <v>0</v>
      </c>
      <c r="M9" s="193"/>
      <c r="N9" s="191">
        <v>0</v>
      </c>
      <c r="O9" s="181">
        <f t="shared" ref="O9:O38" si="3">I9*(1+P$2)</f>
        <v>0</v>
      </c>
      <c r="P9" s="182">
        <f t="shared" ref="P9:P38" si="4">N9*(I9*(1+P$2))</f>
        <v>0</v>
      </c>
      <c r="Q9" s="194">
        <v>0</v>
      </c>
      <c r="R9" s="192">
        <f t="shared" ref="R9:R38" si="5">(+Q9*P9)</f>
        <v>0</v>
      </c>
      <c r="S9" s="186"/>
      <c r="T9" s="191">
        <v>0</v>
      </c>
      <c r="U9" s="181">
        <f t="shared" ref="U9:U38" si="6">O9*(1+V$2)</f>
        <v>0</v>
      </c>
      <c r="V9" s="182">
        <f t="shared" ref="V9:V38" si="7">T9*(O9*(1+V$2))</f>
        <v>0</v>
      </c>
      <c r="W9" s="194">
        <v>0</v>
      </c>
      <c r="X9" s="192">
        <f t="shared" ref="X9:X38" si="8">(+W9*V9)</f>
        <v>0</v>
      </c>
      <c r="Y9" s="186"/>
      <c r="Z9" s="191">
        <v>0</v>
      </c>
      <c r="AA9" s="181">
        <f t="shared" ref="AA9:AA38" si="9">U9*(1+AB$2)</f>
        <v>0</v>
      </c>
      <c r="AB9" s="182">
        <f t="shared" ref="AB9:AB38" si="10">Z9*(U9*(1+AB$2))</f>
        <v>0</v>
      </c>
      <c r="AC9" s="194">
        <v>0</v>
      </c>
      <c r="AD9" s="192">
        <f t="shared" ref="AD9:AD38" si="11">(+AC9*AB9)</f>
        <v>0</v>
      </c>
      <c r="AE9" s="186"/>
      <c r="AF9" s="191">
        <v>0</v>
      </c>
      <c r="AG9" s="181">
        <f t="shared" ref="AG9:AG38" si="12">AA9*(1+AH$2)</f>
        <v>0</v>
      </c>
      <c r="AH9" s="182">
        <f t="shared" ref="AH9:AH38" si="13">AF9*(AA9*(1+AH$2))</f>
        <v>0</v>
      </c>
      <c r="AI9" s="194">
        <v>0</v>
      </c>
      <c r="AJ9" s="192">
        <f t="shared" ref="AJ9:AJ38" si="14">(+AI9*AH9)</f>
        <v>0</v>
      </c>
      <c r="AK9" s="195">
        <f t="shared" ref="AK9:AK39" si="15">+AH9+AB9+V9+P9+J9</f>
        <v>0</v>
      </c>
      <c r="AL9" s="196">
        <f t="shared" ref="AL9:AL39" si="16">+AJ9+AD9+X9+R9+L9</f>
        <v>0</v>
      </c>
      <c r="AM9" s="197">
        <f t="shared" ref="AM9:AM38" si="17">AK9+AL9</f>
        <v>0</v>
      </c>
      <c r="AO9" s="327"/>
      <c r="AP9" s="328"/>
      <c r="AQ9" s="328"/>
      <c r="AR9" s="328"/>
      <c r="AS9" s="328"/>
      <c r="AT9" s="328"/>
      <c r="AU9" s="328"/>
      <c r="AV9" s="328"/>
      <c r="AW9" s="328"/>
      <c r="AX9" s="328"/>
      <c r="AY9" s="328"/>
      <c r="AZ9" s="329"/>
    </row>
    <row r="10" spans="1:52" s="32" customFormat="1" ht="13.8">
      <c r="B10" s="38">
        <v>3</v>
      </c>
      <c r="C10" s="175"/>
      <c r="D10" s="176"/>
      <c r="E10" s="177"/>
      <c r="F10" s="178">
        <v>0</v>
      </c>
      <c r="G10" s="190"/>
      <c r="H10" s="191"/>
      <c r="I10" s="181">
        <f t="shared" si="0"/>
        <v>0</v>
      </c>
      <c r="J10" s="182">
        <f t="shared" si="1"/>
        <v>0</v>
      </c>
      <c r="K10" s="194">
        <v>0</v>
      </c>
      <c r="L10" s="192">
        <f t="shared" si="2"/>
        <v>0</v>
      </c>
      <c r="M10" s="193"/>
      <c r="N10" s="191">
        <v>0</v>
      </c>
      <c r="O10" s="181">
        <f t="shared" si="3"/>
        <v>0</v>
      </c>
      <c r="P10" s="182">
        <f t="shared" si="4"/>
        <v>0</v>
      </c>
      <c r="Q10" s="194">
        <v>0</v>
      </c>
      <c r="R10" s="192">
        <f t="shared" si="5"/>
        <v>0</v>
      </c>
      <c r="S10" s="186"/>
      <c r="T10" s="191">
        <v>0</v>
      </c>
      <c r="U10" s="181">
        <f t="shared" si="6"/>
        <v>0</v>
      </c>
      <c r="V10" s="182">
        <f t="shared" si="7"/>
        <v>0</v>
      </c>
      <c r="W10" s="194">
        <v>0</v>
      </c>
      <c r="X10" s="192">
        <f t="shared" si="8"/>
        <v>0</v>
      </c>
      <c r="Y10" s="186"/>
      <c r="Z10" s="191">
        <v>0</v>
      </c>
      <c r="AA10" s="181">
        <f t="shared" si="9"/>
        <v>0</v>
      </c>
      <c r="AB10" s="182">
        <f t="shared" si="10"/>
        <v>0</v>
      </c>
      <c r="AC10" s="194">
        <v>0</v>
      </c>
      <c r="AD10" s="192">
        <f t="shared" si="11"/>
        <v>0</v>
      </c>
      <c r="AE10" s="186"/>
      <c r="AF10" s="191">
        <v>0</v>
      </c>
      <c r="AG10" s="181">
        <f t="shared" si="12"/>
        <v>0</v>
      </c>
      <c r="AH10" s="182">
        <f t="shared" si="13"/>
        <v>0</v>
      </c>
      <c r="AI10" s="194">
        <v>0</v>
      </c>
      <c r="AJ10" s="192">
        <f t="shared" si="14"/>
        <v>0</v>
      </c>
      <c r="AK10" s="195">
        <f t="shared" si="15"/>
        <v>0</v>
      </c>
      <c r="AL10" s="196">
        <f t="shared" si="16"/>
        <v>0</v>
      </c>
      <c r="AM10" s="197">
        <f t="shared" si="17"/>
        <v>0</v>
      </c>
      <c r="AO10" s="327"/>
      <c r="AP10" s="328"/>
      <c r="AQ10" s="328"/>
      <c r="AR10" s="328"/>
      <c r="AS10" s="328"/>
      <c r="AT10" s="328"/>
      <c r="AU10" s="328"/>
      <c r="AV10" s="328"/>
      <c r="AW10" s="328"/>
      <c r="AX10" s="328"/>
      <c r="AY10" s="328"/>
      <c r="AZ10" s="329"/>
    </row>
    <row r="11" spans="1:52" s="32" customFormat="1" ht="13.8">
      <c r="B11" s="38">
        <v>4</v>
      </c>
      <c r="C11" s="175"/>
      <c r="D11" s="177"/>
      <c r="E11" s="177"/>
      <c r="F11" s="178">
        <v>0</v>
      </c>
      <c r="G11" s="190"/>
      <c r="H11" s="191">
        <v>0</v>
      </c>
      <c r="I11" s="181">
        <f t="shared" si="0"/>
        <v>0</v>
      </c>
      <c r="J11" s="182">
        <f t="shared" si="1"/>
        <v>0</v>
      </c>
      <c r="K11" s="194">
        <v>0</v>
      </c>
      <c r="L11" s="192">
        <f t="shared" si="2"/>
        <v>0</v>
      </c>
      <c r="M11" s="193"/>
      <c r="N11" s="191">
        <v>0</v>
      </c>
      <c r="O11" s="181">
        <f t="shared" si="3"/>
        <v>0</v>
      </c>
      <c r="P11" s="182">
        <f t="shared" si="4"/>
        <v>0</v>
      </c>
      <c r="Q11" s="194">
        <v>0</v>
      </c>
      <c r="R11" s="192">
        <f t="shared" si="5"/>
        <v>0</v>
      </c>
      <c r="S11" s="186"/>
      <c r="T11" s="191">
        <v>0</v>
      </c>
      <c r="U11" s="181">
        <f t="shared" si="6"/>
        <v>0</v>
      </c>
      <c r="V11" s="182">
        <f t="shared" si="7"/>
        <v>0</v>
      </c>
      <c r="W11" s="194">
        <v>0</v>
      </c>
      <c r="X11" s="192">
        <f t="shared" si="8"/>
        <v>0</v>
      </c>
      <c r="Y11" s="186"/>
      <c r="Z11" s="191">
        <v>0</v>
      </c>
      <c r="AA11" s="181">
        <f t="shared" si="9"/>
        <v>0</v>
      </c>
      <c r="AB11" s="182">
        <f t="shared" si="10"/>
        <v>0</v>
      </c>
      <c r="AC11" s="194">
        <v>0</v>
      </c>
      <c r="AD11" s="192">
        <f t="shared" si="11"/>
        <v>0</v>
      </c>
      <c r="AE11" s="186"/>
      <c r="AF11" s="191">
        <v>0</v>
      </c>
      <c r="AG11" s="181">
        <f t="shared" si="12"/>
        <v>0</v>
      </c>
      <c r="AH11" s="182">
        <f t="shared" si="13"/>
        <v>0</v>
      </c>
      <c r="AI11" s="194">
        <v>0</v>
      </c>
      <c r="AJ11" s="192">
        <f t="shared" si="14"/>
        <v>0</v>
      </c>
      <c r="AK11" s="195">
        <f t="shared" si="15"/>
        <v>0</v>
      </c>
      <c r="AL11" s="196">
        <f t="shared" si="16"/>
        <v>0</v>
      </c>
      <c r="AM11" s="197">
        <f t="shared" si="17"/>
        <v>0</v>
      </c>
      <c r="AO11" s="327"/>
      <c r="AP11" s="328"/>
      <c r="AQ11" s="328"/>
      <c r="AR11" s="328"/>
      <c r="AS11" s="328"/>
      <c r="AT11" s="328"/>
      <c r="AU11" s="328"/>
      <c r="AV11" s="328"/>
      <c r="AW11" s="328"/>
      <c r="AX11" s="328"/>
      <c r="AY11" s="328"/>
      <c r="AZ11" s="329"/>
    </row>
    <row r="12" spans="1:52" s="32" customFormat="1" ht="13.8">
      <c r="B12" s="38">
        <v>5</v>
      </c>
      <c r="C12" s="175"/>
      <c r="D12" s="177"/>
      <c r="E12" s="177"/>
      <c r="F12" s="178">
        <v>0</v>
      </c>
      <c r="G12" s="190"/>
      <c r="H12" s="191">
        <v>0</v>
      </c>
      <c r="I12" s="181">
        <f t="shared" si="0"/>
        <v>0</v>
      </c>
      <c r="J12" s="182">
        <f t="shared" si="1"/>
        <v>0</v>
      </c>
      <c r="K12" s="194">
        <v>0</v>
      </c>
      <c r="L12" s="192">
        <f t="shared" si="2"/>
        <v>0</v>
      </c>
      <c r="M12" s="193"/>
      <c r="N12" s="191">
        <v>0</v>
      </c>
      <c r="O12" s="181">
        <f t="shared" si="3"/>
        <v>0</v>
      </c>
      <c r="P12" s="182">
        <f t="shared" si="4"/>
        <v>0</v>
      </c>
      <c r="Q12" s="194">
        <v>0</v>
      </c>
      <c r="R12" s="192">
        <f t="shared" si="5"/>
        <v>0</v>
      </c>
      <c r="S12" s="186"/>
      <c r="T12" s="191">
        <v>0</v>
      </c>
      <c r="U12" s="181">
        <f t="shared" si="6"/>
        <v>0</v>
      </c>
      <c r="V12" s="182">
        <f t="shared" si="7"/>
        <v>0</v>
      </c>
      <c r="W12" s="194">
        <v>0</v>
      </c>
      <c r="X12" s="192">
        <f t="shared" si="8"/>
        <v>0</v>
      </c>
      <c r="Y12" s="186"/>
      <c r="Z12" s="191">
        <v>0</v>
      </c>
      <c r="AA12" s="181">
        <f t="shared" si="9"/>
        <v>0</v>
      </c>
      <c r="AB12" s="182">
        <f t="shared" si="10"/>
        <v>0</v>
      </c>
      <c r="AC12" s="194">
        <v>0</v>
      </c>
      <c r="AD12" s="192">
        <f t="shared" si="11"/>
        <v>0</v>
      </c>
      <c r="AE12" s="186"/>
      <c r="AF12" s="191">
        <v>0</v>
      </c>
      <c r="AG12" s="181">
        <f t="shared" si="12"/>
        <v>0</v>
      </c>
      <c r="AH12" s="182">
        <f t="shared" si="13"/>
        <v>0</v>
      </c>
      <c r="AI12" s="194">
        <v>0</v>
      </c>
      <c r="AJ12" s="192">
        <f t="shared" si="14"/>
        <v>0</v>
      </c>
      <c r="AK12" s="195">
        <f t="shared" si="15"/>
        <v>0</v>
      </c>
      <c r="AL12" s="196">
        <f t="shared" si="16"/>
        <v>0</v>
      </c>
      <c r="AM12" s="197">
        <f t="shared" si="17"/>
        <v>0</v>
      </c>
      <c r="AO12" s="327"/>
      <c r="AP12" s="328"/>
      <c r="AQ12" s="328"/>
      <c r="AR12" s="328"/>
      <c r="AS12" s="328"/>
      <c r="AT12" s="328"/>
      <c r="AU12" s="328"/>
      <c r="AV12" s="328"/>
      <c r="AW12" s="328"/>
      <c r="AX12" s="328"/>
      <c r="AY12" s="328"/>
      <c r="AZ12" s="329"/>
    </row>
    <row r="13" spans="1:52" s="32" customFormat="1" ht="13.8">
      <c r="B13" s="38">
        <v>6</v>
      </c>
      <c r="C13" s="175"/>
      <c r="D13" s="177"/>
      <c r="E13" s="177"/>
      <c r="F13" s="178">
        <v>0</v>
      </c>
      <c r="G13" s="190"/>
      <c r="H13" s="191">
        <v>0</v>
      </c>
      <c r="I13" s="181">
        <f t="shared" si="0"/>
        <v>0</v>
      </c>
      <c r="J13" s="182">
        <f t="shared" si="1"/>
        <v>0</v>
      </c>
      <c r="K13" s="194">
        <v>0</v>
      </c>
      <c r="L13" s="192">
        <f t="shared" si="2"/>
        <v>0</v>
      </c>
      <c r="M13" s="193"/>
      <c r="N13" s="191">
        <v>0</v>
      </c>
      <c r="O13" s="181">
        <f t="shared" si="3"/>
        <v>0</v>
      </c>
      <c r="P13" s="182">
        <f t="shared" si="4"/>
        <v>0</v>
      </c>
      <c r="Q13" s="194">
        <v>0</v>
      </c>
      <c r="R13" s="192">
        <f t="shared" si="5"/>
        <v>0</v>
      </c>
      <c r="S13" s="186"/>
      <c r="T13" s="191">
        <v>0</v>
      </c>
      <c r="U13" s="181">
        <f t="shared" si="6"/>
        <v>0</v>
      </c>
      <c r="V13" s="182">
        <f t="shared" si="7"/>
        <v>0</v>
      </c>
      <c r="W13" s="194">
        <v>0</v>
      </c>
      <c r="X13" s="192">
        <f t="shared" si="8"/>
        <v>0</v>
      </c>
      <c r="Y13" s="186"/>
      <c r="Z13" s="191">
        <v>0</v>
      </c>
      <c r="AA13" s="181">
        <f t="shared" si="9"/>
        <v>0</v>
      </c>
      <c r="AB13" s="182">
        <f t="shared" si="10"/>
        <v>0</v>
      </c>
      <c r="AC13" s="194">
        <v>0</v>
      </c>
      <c r="AD13" s="192">
        <f t="shared" si="11"/>
        <v>0</v>
      </c>
      <c r="AE13" s="186"/>
      <c r="AF13" s="191">
        <v>0</v>
      </c>
      <c r="AG13" s="181">
        <f t="shared" si="12"/>
        <v>0</v>
      </c>
      <c r="AH13" s="182">
        <f t="shared" si="13"/>
        <v>0</v>
      </c>
      <c r="AI13" s="194">
        <v>0</v>
      </c>
      <c r="AJ13" s="192">
        <f t="shared" si="14"/>
        <v>0</v>
      </c>
      <c r="AK13" s="195">
        <f t="shared" si="15"/>
        <v>0</v>
      </c>
      <c r="AL13" s="196">
        <f t="shared" si="16"/>
        <v>0</v>
      </c>
      <c r="AM13" s="197">
        <f t="shared" si="17"/>
        <v>0</v>
      </c>
      <c r="AO13" s="327"/>
      <c r="AP13" s="328"/>
      <c r="AQ13" s="328"/>
      <c r="AR13" s="328"/>
      <c r="AS13" s="328"/>
      <c r="AT13" s="328"/>
      <c r="AU13" s="328"/>
      <c r="AV13" s="328"/>
      <c r="AW13" s="328"/>
      <c r="AX13" s="328"/>
      <c r="AY13" s="328"/>
      <c r="AZ13" s="329"/>
    </row>
    <row r="14" spans="1:52" s="32" customFormat="1" ht="13.8">
      <c r="B14" s="38">
        <v>7</v>
      </c>
      <c r="C14" s="175"/>
      <c r="D14" s="177"/>
      <c r="E14" s="177"/>
      <c r="F14" s="178">
        <v>0</v>
      </c>
      <c r="G14" s="190"/>
      <c r="H14" s="191">
        <v>0</v>
      </c>
      <c r="I14" s="181">
        <f t="shared" si="0"/>
        <v>0</v>
      </c>
      <c r="J14" s="182">
        <f t="shared" si="1"/>
        <v>0</v>
      </c>
      <c r="K14" s="194">
        <v>0</v>
      </c>
      <c r="L14" s="192">
        <f t="shared" si="2"/>
        <v>0</v>
      </c>
      <c r="M14" s="193"/>
      <c r="N14" s="191">
        <v>0</v>
      </c>
      <c r="O14" s="181">
        <f t="shared" si="3"/>
        <v>0</v>
      </c>
      <c r="P14" s="182">
        <f t="shared" si="4"/>
        <v>0</v>
      </c>
      <c r="Q14" s="194">
        <v>0</v>
      </c>
      <c r="R14" s="192">
        <f t="shared" si="5"/>
        <v>0</v>
      </c>
      <c r="S14" s="186"/>
      <c r="T14" s="191">
        <v>0</v>
      </c>
      <c r="U14" s="181">
        <f t="shared" si="6"/>
        <v>0</v>
      </c>
      <c r="V14" s="182">
        <f t="shared" si="7"/>
        <v>0</v>
      </c>
      <c r="W14" s="194">
        <v>0</v>
      </c>
      <c r="X14" s="192">
        <f t="shared" si="8"/>
        <v>0</v>
      </c>
      <c r="Y14" s="186"/>
      <c r="Z14" s="191">
        <v>0</v>
      </c>
      <c r="AA14" s="181">
        <f t="shared" si="9"/>
        <v>0</v>
      </c>
      <c r="AB14" s="182">
        <f t="shared" si="10"/>
        <v>0</v>
      </c>
      <c r="AC14" s="194">
        <v>0</v>
      </c>
      <c r="AD14" s="192">
        <f t="shared" si="11"/>
        <v>0</v>
      </c>
      <c r="AE14" s="186"/>
      <c r="AF14" s="191">
        <v>0</v>
      </c>
      <c r="AG14" s="181">
        <f t="shared" si="12"/>
        <v>0</v>
      </c>
      <c r="AH14" s="182">
        <f t="shared" si="13"/>
        <v>0</v>
      </c>
      <c r="AI14" s="194">
        <v>0</v>
      </c>
      <c r="AJ14" s="192">
        <f t="shared" si="14"/>
        <v>0</v>
      </c>
      <c r="AK14" s="195">
        <f t="shared" si="15"/>
        <v>0</v>
      </c>
      <c r="AL14" s="196">
        <f t="shared" si="16"/>
        <v>0</v>
      </c>
      <c r="AM14" s="197">
        <f t="shared" si="17"/>
        <v>0</v>
      </c>
      <c r="AO14" s="327"/>
      <c r="AP14" s="328"/>
      <c r="AQ14" s="328"/>
      <c r="AR14" s="328"/>
      <c r="AS14" s="328"/>
      <c r="AT14" s="328"/>
      <c r="AU14" s="328"/>
      <c r="AV14" s="328"/>
      <c r="AW14" s="328"/>
      <c r="AX14" s="328"/>
      <c r="AY14" s="328"/>
      <c r="AZ14" s="329"/>
    </row>
    <row r="15" spans="1:52" s="32" customFormat="1" ht="13.8">
      <c r="B15" s="38">
        <v>8</v>
      </c>
      <c r="C15" s="175"/>
      <c r="D15" s="177"/>
      <c r="E15" s="177"/>
      <c r="F15" s="178">
        <v>0</v>
      </c>
      <c r="G15" s="190"/>
      <c r="H15" s="191">
        <v>0</v>
      </c>
      <c r="I15" s="181">
        <f t="shared" si="0"/>
        <v>0</v>
      </c>
      <c r="J15" s="182">
        <f t="shared" si="1"/>
        <v>0</v>
      </c>
      <c r="K15" s="194">
        <v>0</v>
      </c>
      <c r="L15" s="192">
        <f t="shared" si="2"/>
        <v>0</v>
      </c>
      <c r="M15" s="193"/>
      <c r="N15" s="191">
        <v>0</v>
      </c>
      <c r="O15" s="181">
        <f t="shared" si="3"/>
        <v>0</v>
      </c>
      <c r="P15" s="182">
        <f t="shared" si="4"/>
        <v>0</v>
      </c>
      <c r="Q15" s="194">
        <v>0</v>
      </c>
      <c r="R15" s="192">
        <f t="shared" si="5"/>
        <v>0</v>
      </c>
      <c r="S15" s="186"/>
      <c r="T15" s="191">
        <v>0</v>
      </c>
      <c r="U15" s="181">
        <f t="shared" si="6"/>
        <v>0</v>
      </c>
      <c r="V15" s="182">
        <f t="shared" si="7"/>
        <v>0</v>
      </c>
      <c r="W15" s="194">
        <v>0</v>
      </c>
      <c r="X15" s="192">
        <f t="shared" si="8"/>
        <v>0</v>
      </c>
      <c r="Y15" s="186"/>
      <c r="Z15" s="191">
        <v>0</v>
      </c>
      <c r="AA15" s="181">
        <f t="shared" si="9"/>
        <v>0</v>
      </c>
      <c r="AB15" s="182">
        <f t="shared" si="10"/>
        <v>0</v>
      </c>
      <c r="AC15" s="194">
        <v>0</v>
      </c>
      <c r="AD15" s="192">
        <f t="shared" si="11"/>
        <v>0</v>
      </c>
      <c r="AE15" s="186"/>
      <c r="AF15" s="191">
        <v>0</v>
      </c>
      <c r="AG15" s="181">
        <f t="shared" si="12"/>
        <v>0</v>
      </c>
      <c r="AH15" s="182">
        <f t="shared" si="13"/>
        <v>0</v>
      </c>
      <c r="AI15" s="194">
        <v>0</v>
      </c>
      <c r="AJ15" s="192">
        <f t="shared" si="14"/>
        <v>0</v>
      </c>
      <c r="AK15" s="195">
        <f t="shared" si="15"/>
        <v>0</v>
      </c>
      <c r="AL15" s="196">
        <f t="shared" si="16"/>
        <v>0</v>
      </c>
      <c r="AM15" s="197">
        <f t="shared" si="17"/>
        <v>0</v>
      </c>
      <c r="AO15" s="327"/>
      <c r="AP15" s="328"/>
      <c r="AQ15" s="328"/>
      <c r="AR15" s="328"/>
      <c r="AS15" s="328"/>
      <c r="AT15" s="328"/>
      <c r="AU15" s="328"/>
      <c r="AV15" s="328"/>
      <c r="AW15" s="328"/>
      <c r="AX15" s="328"/>
      <c r="AY15" s="328"/>
      <c r="AZ15" s="329"/>
    </row>
    <row r="16" spans="1:52" s="32" customFormat="1" ht="13.8">
      <c r="B16" s="38">
        <v>9</v>
      </c>
      <c r="C16" s="175"/>
      <c r="D16" s="177"/>
      <c r="E16" s="177"/>
      <c r="F16" s="178">
        <v>0</v>
      </c>
      <c r="G16" s="190"/>
      <c r="H16" s="191">
        <v>0</v>
      </c>
      <c r="I16" s="181">
        <f t="shared" si="0"/>
        <v>0</v>
      </c>
      <c r="J16" s="182">
        <f t="shared" si="1"/>
        <v>0</v>
      </c>
      <c r="K16" s="194">
        <v>0</v>
      </c>
      <c r="L16" s="192">
        <f t="shared" si="2"/>
        <v>0</v>
      </c>
      <c r="M16" s="193"/>
      <c r="N16" s="191">
        <v>0</v>
      </c>
      <c r="O16" s="181">
        <f t="shared" si="3"/>
        <v>0</v>
      </c>
      <c r="P16" s="182">
        <f t="shared" si="4"/>
        <v>0</v>
      </c>
      <c r="Q16" s="194">
        <v>0</v>
      </c>
      <c r="R16" s="192">
        <f t="shared" si="5"/>
        <v>0</v>
      </c>
      <c r="S16" s="186"/>
      <c r="T16" s="191">
        <v>0</v>
      </c>
      <c r="U16" s="181">
        <f t="shared" si="6"/>
        <v>0</v>
      </c>
      <c r="V16" s="182">
        <f t="shared" si="7"/>
        <v>0</v>
      </c>
      <c r="W16" s="194">
        <v>0</v>
      </c>
      <c r="X16" s="192">
        <f t="shared" si="8"/>
        <v>0</v>
      </c>
      <c r="Y16" s="186"/>
      <c r="Z16" s="191">
        <v>0</v>
      </c>
      <c r="AA16" s="181">
        <f t="shared" si="9"/>
        <v>0</v>
      </c>
      <c r="AB16" s="182">
        <f t="shared" si="10"/>
        <v>0</v>
      </c>
      <c r="AC16" s="194">
        <v>0</v>
      </c>
      <c r="AD16" s="192">
        <f t="shared" si="11"/>
        <v>0</v>
      </c>
      <c r="AE16" s="186"/>
      <c r="AF16" s="191">
        <v>0</v>
      </c>
      <c r="AG16" s="181">
        <f t="shared" si="12"/>
        <v>0</v>
      </c>
      <c r="AH16" s="182">
        <f t="shared" si="13"/>
        <v>0</v>
      </c>
      <c r="AI16" s="194">
        <v>0</v>
      </c>
      <c r="AJ16" s="192">
        <f t="shared" si="14"/>
        <v>0</v>
      </c>
      <c r="AK16" s="195">
        <f t="shared" si="15"/>
        <v>0</v>
      </c>
      <c r="AL16" s="196">
        <f t="shared" si="16"/>
        <v>0</v>
      </c>
      <c r="AM16" s="197">
        <f t="shared" si="17"/>
        <v>0</v>
      </c>
      <c r="AO16" s="327"/>
      <c r="AP16" s="328"/>
      <c r="AQ16" s="328"/>
      <c r="AR16" s="328"/>
      <c r="AS16" s="328"/>
      <c r="AT16" s="328"/>
      <c r="AU16" s="328"/>
      <c r="AV16" s="328"/>
      <c r="AW16" s="328"/>
      <c r="AX16" s="328"/>
      <c r="AY16" s="328"/>
      <c r="AZ16" s="329"/>
    </row>
    <row r="17" spans="2:52" s="32" customFormat="1" ht="14.4" thickBot="1">
      <c r="B17" s="38">
        <v>10</v>
      </c>
      <c r="C17" s="175"/>
      <c r="D17" s="177"/>
      <c r="E17" s="177"/>
      <c r="F17" s="178">
        <v>0</v>
      </c>
      <c r="G17" s="190"/>
      <c r="H17" s="191">
        <v>0</v>
      </c>
      <c r="I17" s="181">
        <f t="shared" si="0"/>
        <v>0</v>
      </c>
      <c r="J17" s="182">
        <f t="shared" si="1"/>
        <v>0</v>
      </c>
      <c r="K17" s="194">
        <v>0</v>
      </c>
      <c r="L17" s="192">
        <f t="shared" si="2"/>
        <v>0</v>
      </c>
      <c r="M17" s="193"/>
      <c r="N17" s="191">
        <v>0</v>
      </c>
      <c r="O17" s="181">
        <f t="shared" si="3"/>
        <v>0</v>
      </c>
      <c r="P17" s="182">
        <f t="shared" si="4"/>
        <v>0</v>
      </c>
      <c r="Q17" s="194">
        <v>0</v>
      </c>
      <c r="R17" s="192">
        <f t="shared" si="5"/>
        <v>0</v>
      </c>
      <c r="S17" s="186"/>
      <c r="T17" s="191">
        <v>0</v>
      </c>
      <c r="U17" s="181">
        <f t="shared" si="6"/>
        <v>0</v>
      </c>
      <c r="V17" s="182">
        <f t="shared" si="7"/>
        <v>0</v>
      </c>
      <c r="W17" s="194">
        <v>0</v>
      </c>
      <c r="X17" s="192">
        <f t="shared" si="8"/>
        <v>0</v>
      </c>
      <c r="Y17" s="186"/>
      <c r="Z17" s="191">
        <v>0</v>
      </c>
      <c r="AA17" s="181">
        <f t="shared" si="9"/>
        <v>0</v>
      </c>
      <c r="AB17" s="182">
        <f t="shared" si="10"/>
        <v>0</v>
      </c>
      <c r="AC17" s="194">
        <v>0</v>
      </c>
      <c r="AD17" s="192">
        <f t="shared" si="11"/>
        <v>0</v>
      </c>
      <c r="AE17" s="186"/>
      <c r="AF17" s="191">
        <v>0</v>
      </c>
      <c r="AG17" s="181">
        <f t="shared" si="12"/>
        <v>0</v>
      </c>
      <c r="AH17" s="182">
        <f t="shared" si="13"/>
        <v>0</v>
      </c>
      <c r="AI17" s="194">
        <v>0</v>
      </c>
      <c r="AJ17" s="192">
        <f t="shared" si="14"/>
        <v>0</v>
      </c>
      <c r="AK17" s="195">
        <f t="shared" si="15"/>
        <v>0</v>
      </c>
      <c r="AL17" s="196">
        <f t="shared" si="16"/>
        <v>0</v>
      </c>
      <c r="AM17" s="197">
        <f t="shared" si="17"/>
        <v>0</v>
      </c>
      <c r="AO17" s="330"/>
      <c r="AP17" s="331"/>
      <c r="AQ17" s="331"/>
      <c r="AR17" s="331"/>
      <c r="AS17" s="331"/>
      <c r="AT17" s="331"/>
      <c r="AU17" s="331"/>
      <c r="AV17" s="331"/>
      <c r="AW17" s="331"/>
      <c r="AX17" s="331"/>
      <c r="AY17" s="331"/>
      <c r="AZ17" s="332"/>
    </row>
    <row r="18" spans="2:52" s="32" customFormat="1" ht="13.8">
      <c r="B18" s="38">
        <v>11</v>
      </c>
      <c r="C18" s="175"/>
      <c r="D18" s="177"/>
      <c r="E18" s="177"/>
      <c r="F18" s="178">
        <v>0</v>
      </c>
      <c r="G18" s="190"/>
      <c r="H18" s="191">
        <v>0</v>
      </c>
      <c r="I18" s="181">
        <f t="shared" si="0"/>
        <v>0</v>
      </c>
      <c r="J18" s="182">
        <f t="shared" si="1"/>
        <v>0</v>
      </c>
      <c r="K18" s="194">
        <v>0</v>
      </c>
      <c r="L18" s="192">
        <f t="shared" si="2"/>
        <v>0</v>
      </c>
      <c r="M18" s="193"/>
      <c r="N18" s="191">
        <v>0</v>
      </c>
      <c r="O18" s="181">
        <f t="shared" si="3"/>
        <v>0</v>
      </c>
      <c r="P18" s="182">
        <f t="shared" si="4"/>
        <v>0</v>
      </c>
      <c r="Q18" s="194">
        <v>0</v>
      </c>
      <c r="R18" s="192">
        <f t="shared" si="5"/>
        <v>0</v>
      </c>
      <c r="S18" s="186"/>
      <c r="T18" s="191">
        <v>0</v>
      </c>
      <c r="U18" s="181">
        <f t="shared" si="6"/>
        <v>0</v>
      </c>
      <c r="V18" s="182">
        <f t="shared" si="7"/>
        <v>0</v>
      </c>
      <c r="W18" s="194">
        <v>0</v>
      </c>
      <c r="X18" s="192">
        <f t="shared" si="8"/>
        <v>0</v>
      </c>
      <c r="Y18" s="186"/>
      <c r="Z18" s="191">
        <v>0</v>
      </c>
      <c r="AA18" s="181">
        <f t="shared" si="9"/>
        <v>0</v>
      </c>
      <c r="AB18" s="182">
        <f t="shared" si="10"/>
        <v>0</v>
      </c>
      <c r="AC18" s="194">
        <v>0</v>
      </c>
      <c r="AD18" s="192">
        <f t="shared" si="11"/>
        <v>0</v>
      </c>
      <c r="AE18" s="186"/>
      <c r="AF18" s="191">
        <v>0</v>
      </c>
      <c r="AG18" s="181">
        <f t="shared" si="12"/>
        <v>0</v>
      </c>
      <c r="AH18" s="182">
        <f t="shared" si="13"/>
        <v>0</v>
      </c>
      <c r="AI18" s="194">
        <v>0</v>
      </c>
      <c r="AJ18" s="192">
        <f t="shared" si="14"/>
        <v>0</v>
      </c>
      <c r="AK18" s="195">
        <f t="shared" si="15"/>
        <v>0</v>
      </c>
      <c r="AL18" s="196">
        <f t="shared" si="16"/>
        <v>0</v>
      </c>
      <c r="AM18" s="197">
        <f t="shared" si="17"/>
        <v>0</v>
      </c>
    </row>
    <row r="19" spans="2:52" s="32" customFormat="1" ht="13.8">
      <c r="B19" s="38">
        <v>12</v>
      </c>
      <c r="C19" s="175"/>
      <c r="D19" s="177"/>
      <c r="E19" s="177"/>
      <c r="F19" s="178">
        <v>0</v>
      </c>
      <c r="G19" s="190"/>
      <c r="H19" s="191">
        <v>0</v>
      </c>
      <c r="I19" s="181">
        <f t="shared" si="0"/>
        <v>0</v>
      </c>
      <c r="J19" s="182">
        <f t="shared" si="1"/>
        <v>0</v>
      </c>
      <c r="K19" s="194">
        <v>0</v>
      </c>
      <c r="L19" s="192">
        <f t="shared" si="2"/>
        <v>0</v>
      </c>
      <c r="M19" s="193"/>
      <c r="N19" s="191">
        <v>0</v>
      </c>
      <c r="O19" s="181">
        <f t="shared" si="3"/>
        <v>0</v>
      </c>
      <c r="P19" s="182">
        <f t="shared" si="4"/>
        <v>0</v>
      </c>
      <c r="Q19" s="194">
        <v>0</v>
      </c>
      <c r="R19" s="192">
        <f t="shared" si="5"/>
        <v>0</v>
      </c>
      <c r="S19" s="186"/>
      <c r="T19" s="191">
        <v>0</v>
      </c>
      <c r="U19" s="181">
        <f t="shared" si="6"/>
        <v>0</v>
      </c>
      <c r="V19" s="182">
        <f t="shared" si="7"/>
        <v>0</v>
      </c>
      <c r="W19" s="194">
        <v>0</v>
      </c>
      <c r="X19" s="192">
        <f t="shared" si="8"/>
        <v>0</v>
      </c>
      <c r="Y19" s="186"/>
      <c r="Z19" s="191">
        <v>0</v>
      </c>
      <c r="AA19" s="181">
        <f t="shared" si="9"/>
        <v>0</v>
      </c>
      <c r="AB19" s="182">
        <f t="shared" si="10"/>
        <v>0</v>
      </c>
      <c r="AC19" s="194">
        <v>0</v>
      </c>
      <c r="AD19" s="192">
        <f t="shared" si="11"/>
        <v>0</v>
      </c>
      <c r="AE19" s="186"/>
      <c r="AF19" s="191">
        <v>0</v>
      </c>
      <c r="AG19" s="181">
        <f t="shared" si="12"/>
        <v>0</v>
      </c>
      <c r="AH19" s="182">
        <f t="shared" si="13"/>
        <v>0</v>
      </c>
      <c r="AI19" s="194">
        <v>0</v>
      </c>
      <c r="AJ19" s="192">
        <f t="shared" si="14"/>
        <v>0</v>
      </c>
      <c r="AK19" s="195">
        <f t="shared" si="15"/>
        <v>0</v>
      </c>
      <c r="AL19" s="196">
        <f t="shared" si="16"/>
        <v>0</v>
      </c>
      <c r="AM19" s="197">
        <f t="shared" si="17"/>
        <v>0</v>
      </c>
    </row>
    <row r="20" spans="2:52" s="32" customFormat="1" ht="13.8">
      <c r="B20" s="38">
        <v>13</v>
      </c>
      <c r="C20" s="175"/>
      <c r="D20" s="177"/>
      <c r="E20" s="177"/>
      <c r="F20" s="178">
        <v>0</v>
      </c>
      <c r="G20" s="190"/>
      <c r="H20" s="191">
        <v>0</v>
      </c>
      <c r="I20" s="181">
        <f t="shared" si="0"/>
        <v>0</v>
      </c>
      <c r="J20" s="182">
        <f t="shared" si="1"/>
        <v>0</v>
      </c>
      <c r="K20" s="194">
        <v>0</v>
      </c>
      <c r="L20" s="192">
        <f t="shared" si="2"/>
        <v>0</v>
      </c>
      <c r="M20" s="193"/>
      <c r="N20" s="191">
        <v>0</v>
      </c>
      <c r="O20" s="181">
        <f t="shared" si="3"/>
        <v>0</v>
      </c>
      <c r="P20" s="182">
        <f t="shared" si="4"/>
        <v>0</v>
      </c>
      <c r="Q20" s="194">
        <v>0</v>
      </c>
      <c r="R20" s="192">
        <f t="shared" si="5"/>
        <v>0</v>
      </c>
      <c r="S20" s="186"/>
      <c r="T20" s="191">
        <v>0</v>
      </c>
      <c r="U20" s="181">
        <f t="shared" si="6"/>
        <v>0</v>
      </c>
      <c r="V20" s="182">
        <f t="shared" si="7"/>
        <v>0</v>
      </c>
      <c r="W20" s="194">
        <v>0</v>
      </c>
      <c r="X20" s="192">
        <f t="shared" si="8"/>
        <v>0</v>
      </c>
      <c r="Y20" s="186"/>
      <c r="Z20" s="191">
        <v>0</v>
      </c>
      <c r="AA20" s="181">
        <f t="shared" si="9"/>
        <v>0</v>
      </c>
      <c r="AB20" s="182">
        <f t="shared" si="10"/>
        <v>0</v>
      </c>
      <c r="AC20" s="194">
        <v>0</v>
      </c>
      <c r="AD20" s="192">
        <f t="shared" si="11"/>
        <v>0</v>
      </c>
      <c r="AE20" s="186"/>
      <c r="AF20" s="191">
        <v>0</v>
      </c>
      <c r="AG20" s="181">
        <f t="shared" si="12"/>
        <v>0</v>
      </c>
      <c r="AH20" s="182">
        <f t="shared" si="13"/>
        <v>0</v>
      </c>
      <c r="AI20" s="194">
        <v>0</v>
      </c>
      <c r="AJ20" s="192">
        <f t="shared" si="14"/>
        <v>0</v>
      </c>
      <c r="AK20" s="195">
        <f t="shared" si="15"/>
        <v>0</v>
      </c>
      <c r="AL20" s="196">
        <f t="shared" si="16"/>
        <v>0</v>
      </c>
      <c r="AM20" s="197">
        <f t="shared" si="17"/>
        <v>0</v>
      </c>
    </row>
    <row r="21" spans="2:52" s="32" customFormat="1" ht="13.8">
      <c r="B21" s="38">
        <v>14</v>
      </c>
      <c r="C21" s="175"/>
      <c r="D21" s="177"/>
      <c r="E21" s="177"/>
      <c r="F21" s="178">
        <v>0</v>
      </c>
      <c r="G21" s="190"/>
      <c r="H21" s="191">
        <v>0</v>
      </c>
      <c r="I21" s="181">
        <f t="shared" si="0"/>
        <v>0</v>
      </c>
      <c r="J21" s="182">
        <f t="shared" si="1"/>
        <v>0</v>
      </c>
      <c r="K21" s="194">
        <v>0</v>
      </c>
      <c r="L21" s="192">
        <f t="shared" si="2"/>
        <v>0</v>
      </c>
      <c r="M21" s="193"/>
      <c r="N21" s="191">
        <v>0</v>
      </c>
      <c r="O21" s="181">
        <f t="shared" si="3"/>
        <v>0</v>
      </c>
      <c r="P21" s="182">
        <f t="shared" si="4"/>
        <v>0</v>
      </c>
      <c r="Q21" s="194">
        <v>0</v>
      </c>
      <c r="R21" s="192">
        <f t="shared" si="5"/>
        <v>0</v>
      </c>
      <c r="S21" s="186"/>
      <c r="T21" s="191">
        <v>0</v>
      </c>
      <c r="U21" s="181">
        <f t="shared" si="6"/>
        <v>0</v>
      </c>
      <c r="V21" s="182">
        <f t="shared" si="7"/>
        <v>0</v>
      </c>
      <c r="W21" s="194">
        <v>0</v>
      </c>
      <c r="X21" s="192">
        <f t="shared" si="8"/>
        <v>0</v>
      </c>
      <c r="Y21" s="186"/>
      <c r="Z21" s="191">
        <v>0</v>
      </c>
      <c r="AA21" s="181">
        <f t="shared" si="9"/>
        <v>0</v>
      </c>
      <c r="AB21" s="182">
        <f t="shared" si="10"/>
        <v>0</v>
      </c>
      <c r="AC21" s="194">
        <v>0</v>
      </c>
      <c r="AD21" s="192">
        <f t="shared" si="11"/>
        <v>0</v>
      </c>
      <c r="AE21" s="186"/>
      <c r="AF21" s="191">
        <v>0</v>
      </c>
      <c r="AG21" s="181">
        <f t="shared" si="12"/>
        <v>0</v>
      </c>
      <c r="AH21" s="182">
        <f t="shared" si="13"/>
        <v>0</v>
      </c>
      <c r="AI21" s="194">
        <v>0</v>
      </c>
      <c r="AJ21" s="192">
        <f t="shared" si="14"/>
        <v>0</v>
      </c>
      <c r="AK21" s="195">
        <f t="shared" si="15"/>
        <v>0</v>
      </c>
      <c r="AL21" s="196">
        <f t="shared" si="16"/>
        <v>0</v>
      </c>
      <c r="AM21" s="197">
        <f t="shared" si="17"/>
        <v>0</v>
      </c>
    </row>
    <row r="22" spans="2:52" s="32" customFormat="1" ht="13.8">
      <c r="B22" s="38">
        <v>15</v>
      </c>
      <c r="C22" s="175"/>
      <c r="D22" s="177"/>
      <c r="E22" s="177"/>
      <c r="F22" s="178">
        <v>0</v>
      </c>
      <c r="G22" s="190"/>
      <c r="H22" s="191">
        <v>0</v>
      </c>
      <c r="I22" s="181">
        <f t="shared" si="0"/>
        <v>0</v>
      </c>
      <c r="J22" s="182">
        <f t="shared" si="1"/>
        <v>0</v>
      </c>
      <c r="K22" s="194">
        <v>0</v>
      </c>
      <c r="L22" s="192">
        <f t="shared" si="2"/>
        <v>0</v>
      </c>
      <c r="M22" s="193"/>
      <c r="N22" s="191">
        <v>0</v>
      </c>
      <c r="O22" s="181">
        <f t="shared" si="3"/>
        <v>0</v>
      </c>
      <c r="P22" s="182">
        <f t="shared" si="4"/>
        <v>0</v>
      </c>
      <c r="Q22" s="194">
        <v>0</v>
      </c>
      <c r="R22" s="192">
        <f t="shared" si="5"/>
        <v>0</v>
      </c>
      <c r="S22" s="186"/>
      <c r="T22" s="191">
        <v>0</v>
      </c>
      <c r="U22" s="181">
        <f t="shared" si="6"/>
        <v>0</v>
      </c>
      <c r="V22" s="182">
        <f t="shared" si="7"/>
        <v>0</v>
      </c>
      <c r="W22" s="194">
        <v>0</v>
      </c>
      <c r="X22" s="192">
        <f t="shared" si="8"/>
        <v>0</v>
      </c>
      <c r="Y22" s="186"/>
      <c r="Z22" s="191">
        <v>0</v>
      </c>
      <c r="AA22" s="181">
        <f t="shared" si="9"/>
        <v>0</v>
      </c>
      <c r="AB22" s="182">
        <f t="shared" si="10"/>
        <v>0</v>
      </c>
      <c r="AC22" s="194">
        <v>0</v>
      </c>
      <c r="AD22" s="192">
        <f t="shared" si="11"/>
        <v>0</v>
      </c>
      <c r="AE22" s="186"/>
      <c r="AF22" s="191">
        <v>0</v>
      </c>
      <c r="AG22" s="181">
        <f t="shared" si="12"/>
        <v>0</v>
      </c>
      <c r="AH22" s="182">
        <f t="shared" si="13"/>
        <v>0</v>
      </c>
      <c r="AI22" s="194">
        <v>0</v>
      </c>
      <c r="AJ22" s="192">
        <f t="shared" si="14"/>
        <v>0</v>
      </c>
      <c r="AK22" s="195">
        <f t="shared" si="15"/>
        <v>0</v>
      </c>
      <c r="AL22" s="196">
        <f t="shared" si="16"/>
        <v>0</v>
      </c>
      <c r="AM22" s="197">
        <f t="shared" si="17"/>
        <v>0</v>
      </c>
    </row>
    <row r="23" spans="2:52" s="32" customFormat="1" ht="13.8">
      <c r="B23" s="38">
        <v>16</v>
      </c>
      <c r="C23" s="175"/>
      <c r="D23" s="177"/>
      <c r="E23" s="177"/>
      <c r="F23" s="178">
        <v>0</v>
      </c>
      <c r="G23" s="190"/>
      <c r="H23" s="191">
        <v>0</v>
      </c>
      <c r="I23" s="181">
        <f t="shared" si="0"/>
        <v>0</v>
      </c>
      <c r="J23" s="182">
        <f t="shared" si="1"/>
        <v>0</v>
      </c>
      <c r="K23" s="194">
        <v>0</v>
      </c>
      <c r="L23" s="192">
        <f t="shared" si="2"/>
        <v>0</v>
      </c>
      <c r="M23" s="193"/>
      <c r="N23" s="191">
        <v>0</v>
      </c>
      <c r="O23" s="181">
        <f t="shared" si="3"/>
        <v>0</v>
      </c>
      <c r="P23" s="182">
        <f t="shared" si="4"/>
        <v>0</v>
      </c>
      <c r="Q23" s="194">
        <v>0</v>
      </c>
      <c r="R23" s="192">
        <f t="shared" si="5"/>
        <v>0</v>
      </c>
      <c r="S23" s="186"/>
      <c r="T23" s="191">
        <v>0</v>
      </c>
      <c r="U23" s="181">
        <f t="shared" si="6"/>
        <v>0</v>
      </c>
      <c r="V23" s="182">
        <f t="shared" si="7"/>
        <v>0</v>
      </c>
      <c r="W23" s="194">
        <v>0</v>
      </c>
      <c r="X23" s="192">
        <f t="shared" si="8"/>
        <v>0</v>
      </c>
      <c r="Y23" s="186"/>
      <c r="Z23" s="191">
        <v>0</v>
      </c>
      <c r="AA23" s="181">
        <f t="shared" si="9"/>
        <v>0</v>
      </c>
      <c r="AB23" s="182">
        <f t="shared" si="10"/>
        <v>0</v>
      </c>
      <c r="AC23" s="194">
        <v>0</v>
      </c>
      <c r="AD23" s="192">
        <f t="shared" si="11"/>
        <v>0</v>
      </c>
      <c r="AE23" s="186"/>
      <c r="AF23" s="191">
        <v>0</v>
      </c>
      <c r="AG23" s="181">
        <f t="shared" si="12"/>
        <v>0</v>
      </c>
      <c r="AH23" s="182">
        <f t="shared" si="13"/>
        <v>0</v>
      </c>
      <c r="AI23" s="194">
        <v>0</v>
      </c>
      <c r="AJ23" s="192">
        <f t="shared" si="14"/>
        <v>0</v>
      </c>
      <c r="AK23" s="195">
        <f t="shared" si="15"/>
        <v>0</v>
      </c>
      <c r="AL23" s="196">
        <f t="shared" si="16"/>
        <v>0</v>
      </c>
      <c r="AM23" s="197">
        <f t="shared" si="17"/>
        <v>0</v>
      </c>
    </row>
    <row r="24" spans="2:52" s="32" customFormat="1" ht="13.8">
      <c r="B24" s="38">
        <v>17</v>
      </c>
      <c r="C24" s="175"/>
      <c r="D24" s="177"/>
      <c r="E24" s="177"/>
      <c r="F24" s="178">
        <v>0</v>
      </c>
      <c r="G24" s="190"/>
      <c r="H24" s="191">
        <v>0</v>
      </c>
      <c r="I24" s="181">
        <f t="shared" si="0"/>
        <v>0</v>
      </c>
      <c r="J24" s="182">
        <f t="shared" si="1"/>
        <v>0</v>
      </c>
      <c r="K24" s="194">
        <v>0</v>
      </c>
      <c r="L24" s="192">
        <f t="shared" si="2"/>
        <v>0</v>
      </c>
      <c r="M24" s="193"/>
      <c r="N24" s="191">
        <v>0</v>
      </c>
      <c r="O24" s="181">
        <f t="shared" si="3"/>
        <v>0</v>
      </c>
      <c r="P24" s="182">
        <f t="shared" si="4"/>
        <v>0</v>
      </c>
      <c r="Q24" s="194">
        <v>0</v>
      </c>
      <c r="R24" s="192">
        <f t="shared" si="5"/>
        <v>0</v>
      </c>
      <c r="S24" s="186"/>
      <c r="T24" s="191">
        <v>0</v>
      </c>
      <c r="U24" s="181">
        <f t="shared" si="6"/>
        <v>0</v>
      </c>
      <c r="V24" s="182">
        <f t="shared" si="7"/>
        <v>0</v>
      </c>
      <c r="W24" s="194">
        <v>0</v>
      </c>
      <c r="X24" s="192">
        <f t="shared" si="8"/>
        <v>0</v>
      </c>
      <c r="Y24" s="186"/>
      <c r="Z24" s="191">
        <v>0</v>
      </c>
      <c r="AA24" s="181">
        <f t="shared" si="9"/>
        <v>0</v>
      </c>
      <c r="AB24" s="182">
        <f t="shared" si="10"/>
        <v>0</v>
      </c>
      <c r="AC24" s="194">
        <v>0</v>
      </c>
      <c r="AD24" s="192">
        <f t="shared" si="11"/>
        <v>0</v>
      </c>
      <c r="AE24" s="186"/>
      <c r="AF24" s="191">
        <v>0</v>
      </c>
      <c r="AG24" s="181">
        <f t="shared" si="12"/>
        <v>0</v>
      </c>
      <c r="AH24" s="182">
        <f t="shared" si="13"/>
        <v>0</v>
      </c>
      <c r="AI24" s="194">
        <v>0</v>
      </c>
      <c r="AJ24" s="192">
        <f t="shared" si="14"/>
        <v>0</v>
      </c>
      <c r="AK24" s="195">
        <f t="shared" si="15"/>
        <v>0</v>
      </c>
      <c r="AL24" s="196">
        <f t="shared" si="16"/>
        <v>0</v>
      </c>
      <c r="AM24" s="197">
        <f t="shared" si="17"/>
        <v>0</v>
      </c>
    </row>
    <row r="25" spans="2:52" s="32" customFormat="1" ht="13.8">
      <c r="B25" s="38">
        <v>18</v>
      </c>
      <c r="C25" s="175"/>
      <c r="D25" s="177"/>
      <c r="E25" s="177"/>
      <c r="F25" s="178">
        <v>0</v>
      </c>
      <c r="G25" s="190"/>
      <c r="H25" s="191">
        <v>0</v>
      </c>
      <c r="I25" s="181">
        <f t="shared" si="0"/>
        <v>0</v>
      </c>
      <c r="J25" s="182">
        <f t="shared" si="1"/>
        <v>0</v>
      </c>
      <c r="K25" s="194">
        <v>0</v>
      </c>
      <c r="L25" s="192">
        <f t="shared" si="2"/>
        <v>0</v>
      </c>
      <c r="M25" s="193"/>
      <c r="N25" s="191">
        <v>0</v>
      </c>
      <c r="O25" s="181">
        <f t="shared" si="3"/>
        <v>0</v>
      </c>
      <c r="P25" s="182">
        <f t="shared" si="4"/>
        <v>0</v>
      </c>
      <c r="Q25" s="194">
        <v>0</v>
      </c>
      <c r="R25" s="192">
        <f t="shared" si="5"/>
        <v>0</v>
      </c>
      <c r="S25" s="186"/>
      <c r="T25" s="191">
        <v>0</v>
      </c>
      <c r="U25" s="181">
        <f t="shared" si="6"/>
        <v>0</v>
      </c>
      <c r="V25" s="182">
        <f t="shared" si="7"/>
        <v>0</v>
      </c>
      <c r="W25" s="194">
        <v>0</v>
      </c>
      <c r="X25" s="192">
        <f t="shared" si="8"/>
        <v>0</v>
      </c>
      <c r="Y25" s="186"/>
      <c r="Z25" s="191">
        <v>0</v>
      </c>
      <c r="AA25" s="181">
        <f t="shared" si="9"/>
        <v>0</v>
      </c>
      <c r="AB25" s="182">
        <f t="shared" si="10"/>
        <v>0</v>
      </c>
      <c r="AC25" s="194">
        <v>0</v>
      </c>
      <c r="AD25" s="192">
        <f t="shared" si="11"/>
        <v>0</v>
      </c>
      <c r="AE25" s="186"/>
      <c r="AF25" s="191">
        <v>0</v>
      </c>
      <c r="AG25" s="181">
        <f t="shared" si="12"/>
        <v>0</v>
      </c>
      <c r="AH25" s="182">
        <f t="shared" si="13"/>
        <v>0</v>
      </c>
      <c r="AI25" s="194">
        <v>0</v>
      </c>
      <c r="AJ25" s="192">
        <f t="shared" si="14"/>
        <v>0</v>
      </c>
      <c r="AK25" s="195">
        <f t="shared" si="15"/>
        <v>0</v>
      </c>
      <c r="AL25" s="196">
        <f t="shared" si="16"/>
        <v>0</v>
      </c>
      <c r="AM25" s="197">
        <f t="shared" si="17"/>
        <v>0</v>
      </c>
    </row>
    <row r="26" spans="2:52" s="32" customFormat="1" ht="13.8">
      <c r="B26" s="38">
        <v>19</v>
      </c>
      <c r="C26" s="175"/>
      <c r="D26" s="177"/>
      <c r="E26" s="177"/>
      <c r="F26" s="178">
        <v>0</v>
      </c>
      <c r="G26" s="190"/>
      <c r="H26" s="191">
        <v>0</v>
      </c>
      <c r="I26" s="181">
        <f t="shared" si="0"/>
        <v>0</v>
      </c>
      <c r="J26" s="182">
        <f t="shared" si="1"/>
        <v>0</v>
      </c>
      <c r="K26" s="194">
        <v>0</v>
      </c>
      <c r="L26" s="192">
        <f t="shared" si="2"/>
        <v>0</v>
      </c>
      <c r="M26" s="193"/>
      <c r="N26" s="191">
        <v>0</v>
      </c>
      <c r="O26" s="181">
        <f t="shared" si="3"/>
        <v>0</v>
      </c>
      <c r="P26" s="182">
        <f t="shared" si="4"/>
        <v>0</v>
      </c>
      <c r="Q26" s="194">
        <v>0</v>
      </c>
      <c r="R26" s="192">
        <f t="shared" si="5"/>
        <v>0</v>
      </c>
      <c r="S26" s="186"/>
      <c r="T26" s="191">
        <v>0</v>
      </c>
      <c r="U26" s="181">
        <f t="shared" si="6"/>
        <v>0</v>
      </c>
      <c r="V26" s="182">
        <f t="shared" si="7"/>
        <v>0</v>
      </c>
      <c r="W26" s="194">
        <v>0</v>
      </c>
      <c r="X26" s="192">
        <f t="shared" si="8"/>
        <v>0</v>
      </c>
      <c r="Y26" s="186"/>
      <c r="Z26" s="191">
        <v>0</v>
      </c>
      <c r="AA26" s="181">
        <f t="shared" si="9"/>
        <v>0</v>
      </c>
      <c r="AB26" s="182">
        <f t="shared" si="10"/>
        <v>0</v>
      </c>
      <c r="AC26" s="194">
        <v>0</v>
      </c>
      <c r="AD26" s="192">
        <f t="shared" si="11"/>
        <v>0</v>
      </c>
      <c r="AE26" s="186"/>
      <c r="AF26" s="191">
        <v>0</v>
      </c>
      <c r="AG26" s="181">
        <f t="shared" si="12"/>
        <v>0</v>
      </c>
      <c r="AH26" s="182">
        <f t="shared" si="13"/>
        <v>0</v>
      </c>
      <c r="AI26" s="194">
        <v>0</v>
      </c>
      <c r="AJ26" s="192">
        <f t="shared" si="14"/>
        <v>0</v>
      </c>
      <c r="AK26" s="195">
        <f t="shared" si="15"/>
        <v>0</v>
      </c>
      <c r="AL26" s="196">
        <f t="shared" si="16"/>
        <v>0</v>
      </c>
      <c r="AM26" s="197">
        <f t="shared" si="17"/>
        <v>0</v>
      </c>
    </row>
    <row r="27" spans="2:52" s="32" customFormat="1" ht="13.8">
      <c r="B27" s="38">
        <v>20</v>
      </c>
      <c r="C27" s="175"/>
      <c r="D27" s="177"/>
      <c r="E27" s="177"/>
      <c r="F27" s="178">
        <v>0</v>
      </c>
      <c r="G27" s="190"/>
      <c r="H27" s="191">
        <v>0</v>
      </c>
      <c r="I27" s="181">
        <f t="shared" si="0"/>
        <v>0</v>
      </c>
      <c r="J27" s="182">
        <f t="shared" si="1"/>
        <v>0</v>
      </c>
      <c r="K27" s="194">
        <v>0</v>
      </c>
      <c r="L27" s="192">
        <f t="shared" si="2"/>
        <v>0</v>
      </c>
      <c r="M27" s="193"/>
      <c r="N27" s="191">
        <v>0</v>
      </c>
      <c r="O27" s="181">
        <f t="shared" si="3"/>
        <v>0</v>
      </c>
      <c r="P27" s="182">
        <f t="shared" si="4"/>
        <v>0</v>
      </c>
      <c r="Q27" s="194">
        <v>0</v>
      </c>
      <c r="R27" s="192">
        <f t="shared" si="5"/>
        <v>0</v>
      </c>
      <c r="S27" s="186"/>
      <c r="T27" s="191">
        <v>0</v>
      </c>
      <c r="U27" s="181">
        <f t="shared" si="6"/>
        <v>0</v>
      </c>
      <c r="V27" s="182">
        <f t="shared" si="7"/>
        <v>0</v>
      </c>
      <c r="W27" s="194">
        <v>0</v>
      </c>
      <c r="X27" s="192">
        <f t="shared" si="8"/>
        <v>0</v>
      </c>
      <c r="Y27" s="186"/>
      <c r="Z27" s="191">
        <v>0</v>
      </c>
      <c r="AA27" s="181">
        <f t="shared" si="9"/>
        <v>0</v>
      </c>
      <c r="AB27" s="182">
        <f t="shared" si="10"/>
        <v>0</v>
      </c>
      <c r="AC27" s="194">
        <v>0</v>
      </c>
      <c r="AD27" s="192">
        <f t="shared" si="11"/>
        <v>0</v>
      </c>
      <c r="AE27" s="186"/>
      <c r="AF27" s="191">
        <v>0</v>
      </c>
      <c r="AG27" s="181">
        <f t="shared" si="12"/>
        <v>0</v>
      </c>
      <c r="AH27" s="182">
        <f t="shared" si="13"/>
        <v>0</v>
      </c>
      <c r="AI27" s="194">
        <v>0</v>
      </c>
      <c r="AJ27" s="192">
        <f t="shared" si="14"/>
        <v>0</v>
      </c>
      <c r="AK27" s="195">
        <f t="shared" si="15"/>
        <v>0</v>
      </c>
      <c r="AL27" s="196">
        <f t="shared" si="16"/>
        <v>0</v>
      </c>
      <c r="AM27" s="197">
        <f t="shared" si="17"/>
        <v>0</v>
      </c>
    </row>
    <row r="28" spans="2:52" s="32" customFormat="1" ht="13.8">
      <c r="B28" s="38">
        <v>21</v>
      </c>
      <c r="C28" s="175"/>
      <c r="D28" s="177"/>
      <c r="E28" s="177"/>
      <c r="F28" s="178">
        <v>0</v>
      </c>
      <c r="G28" s="190"/>
      <c r="H28" s="191">
        <v>0</v>
      </c>
      <c r="I28" s="181">
        <f t="shared" si="0"/>
        <v>0</v>
      </c>
      <c r="J28" s="182">
        <f t="shared" si="1"/>
        <v>0</v>
      </c>
      <c r="K28" s="194">
        <v>0</v>
      </c>
      <c r="L28" s="192">
        <f t="shared" si="2"/>
        <v>0</v>
      </c>
      <c r="M28" s="193"/>
      <c r="N28" s="191">
        <v>0</v>
      </c>
      <c r="O28" s="181">
        <f t="shared" si="3"/>
        <v>0</v>
      </c>
      <c r="P28" s="182">
        <f t="shared" si="4"/>
        <v>0</v>
      </c>
      <c r="Q28" s="194">
        <v>0</v>
      </c>
      <c r="R28" s="192">
        <f t="shared" si="5"/>
        <v>0</v>
      </c>
      <c r="S28" s="186"/>
      <c r="T28" s="191">
        <v>0</v>
      </c>
      <c r="U28" s="181">
        <f t="shared" si="6"/>
        <v>0</v>
      </c>
      <c r="V28" s="182">
        <f t="shared" si="7"/>
        <v>0</v>
      </c>
      <c r="W28" s="194">
        <v>0</v>
      </c>
      <c r="X28" s="192">
        <f t="shared" si="8"/>
        <v>0</v>
      </c>
      <c r="Y28" s="186"/>
      <c r="Z28" s="191">
        <v>0</v>
      </c>
      <c r="AA28" s="181">
        <f t="shared" si="9"/>
        <v>0</v>
      </c>
      <c r="AB28" s="182">
        <f t="shared" si="10"/>
        <v>0</v>
      </c>
      <c r="AC28" s="194">
        <v>0</v>
      </c>
      <c r="AD28" s="192">
        <f t="shared" si="11"/>
        <v>0</v>
      </c>
      <c r="AE28" s="186"/>
      <c r="AF28" s="191">
        <v>0</v>
      </c>
      <c r="AG28" s="181">
        <f t="shared" si="12"/>
        <v>0</v>
      </c>
      <c r="AH28" s="182">
        <f t="shared" si="13"/>
        <v>0</v>
      </c>
      <c r="AI28" s="194">
        <v>0</v>
      </c>
      <c r="AJ28" s="192">
        <f t="shared" si="14"/>
        <v>0</v>
      </c>
      <c r="AK28" s="195">
        <f t="shared" si="15"/>
        <v>0</v>
      </c>
      <c r="AL28" s="196">
        <f t="shared" si="16"/>
        <v>0</v>
      </c>
      <c r="AM28" s="197">
        <f t="shared" si="17"/>
        <v>0</v>
      </c>
    </row>
    <row r="29" spans="2:52" s="32" customFormat="1" ht="13.8">
      <c r="B29" s="38">
        <v>22</v>
      </c>
      <c r="C29" s="175"/>
      <c r="D29" s="177"/>
      <c r="E29" s="177"/>
      <c r="F29" s="178">
        <v>0</v>
      </c>
      <c r="G29" s="190"/>
      <c r="H29" s="191">
        <v>0</v>
      </c>
      <c r="I29" s="181">
        <f t="shared" si="0"/>
        <v>0</v>
      </c>
      <c r="J29" s="182">
        <f t="shared" si="1"/>
        <v>0</v>
      </c>
      <c r="K29" s="194">
        <v>0</v>
      </c>
      <c r="L29" s="192">
        <f t="shared" si="2"/>
        <v>0</v>
      </c>
      <c r="M29" s="193"/>
      <c r="N29" s="191">
        <v>0</v>
      </c>
      <c r="O29" s="181">
        <f t="shared" si="3"/>
        <v>0</v>
      </c>
      <c r="P29" s="182">
        <f t="shared" si="4"/>
        <v>0</v>
      </c>
      <c r="Q29" s="194">
        <v>0</v>
      </c>
      <c r="R29" s="192">
        <f t="shared" si="5"/>
        <v>0</v>
      </c>
      <c r="S29" s="186"/>
      <c r="T29" s="191">
        <v>0</v>
      </c>
      <c r="U29" s="181">
        <f t="shared" si="6"/>
        <v>0</v>
      </c>
      <c r="V29" s="182">
        <f t="shared" si="7"/>
        <v>0</v>
      </c>
      <c r="W29" s="194">
        <v>0</v>
      </c>
      <c r="X29" s="192">
        <f t="shared" si="8"/>
        <v>0</v>
      </c>
      <c r="Y29" s="186"/>
      <c r="Z29" s="191">
        <v>0</v>
      </c>
      <c r="AA29" s="181">
        <f t="shared" si="9"/>
        <v>0</v>
      </c>
      <c r="AB29" s="182">
        <f t="shared" si="10"/>
        <v>0</v>
      </c>
      <c r="AC29" s="194">
        <v>0</v>
      </c>
      <c r="AD29" s="192">
        <f t="shared" si="11"/>
        <v>0</v>
      </c>
      <c r="AE29" s="186"/>
      <c r="AF29" s="191">
        <v>0</v>
      </c>
      <c r="AG29" s="181">
        <f t="shared" si="12"/>
        <v>0</v>
      </c>
      <c r="AH29" s="182">
        <f t="shared" si="13"/>
        <v>0</v>
      </c>
      <c r="AI29" s="194">
        <v>0</v>
      </c>
      <c r="AJ29" s="192">
        <f t="shared" si="14"/>
        <v>0</v>
      </c>
      <c r="AK29" s="195">
        <f t="shared" si="15"/>
        <v>0</v>
      </c>
      <c r="AL29" s="196">
        <f t="shared" si="16"/>
        <v>0</v>
      </c>
      <c r="AM29" s="197">
        <f t="shared" si="17"/>
        <v>0</v>
      </c>
    </row>
    <row r="30" spans="2:52" s="32" customFormat="1" ht="13.8">
      <c r="B30" s="38">
        <v>23</v>
      </c>
      <c r="C30" s="175"/>
      <c r="D30" s="198"/>
      <c r="E30" s="177"/>
      <c r="F30" s="178">
        <v>0</v>
      </c>
      <c r="G30" s="190"/>
      <c r="H30" s="191">
        <v>0</v>
      </c>
      <c r="I30" s="181">
        <f t="shared" si="0"/>
        <v>0</v>
      </c>
      <c r="J30" s="182">
        <f t="shared" si="1"/>
        <v>0</v>
      </c>
      <c r="K30" s="194">
        <v>0</v>
      </c>
      <c r="L30" s="192">
        <f t="shared" si="2"/>
        <v>0</v>
      </c>
      <c r="M30" s="193"/>
      <c r="N30" s="191">
        <v>0</v>
      </c>
      <c r="O30" s="181">
        <f t="shared" si="3"/>
        <v>0</v>
      </c>
      <c r="P30" s="182">
        <f t="shared" si="4"/>
        <v>0</v>
      </c>
      <c r="Q30" s="194">
        <v>0</v>
      </c>
      <c r="R30" s="192">
        <f t="shared" si="5"/>
        <v>0</v>
      </c>
      <c r="S30" s="186"/>
      <c r="T30" s="191">
        <v>0</v>
      </c>
      <c r="U30" s="181">
        <f t="shared" si="6"/>
        <v>0</v>
      </c>
      <c r="V30" s="182">
        <f t="shared" si="7"/>
        <v>0</v>
      </c>
      <c r="W30" s="194">
        <v>0</v>
      </c>
      <c r="X30" s="192">
        <f t="shared" si="8"/>
        <v>0</v>
      </c>
      <c r="Y30" s="186"/>
      <c r="Z30" s="191">
        <v>0</v>
      </c>
      <c r="AA30" s="181">
        <f t="shared" si="9"/>
        <v>0</v>
      </c>
      <c r="AB30" s="182">
        <f t="shared" si="10"/>
        <v>0</v>
      </c>
      <c r="AC30" s="194">
        <v>0</v>
      </c>
      <c r="AD30" s="192">
        <f t="shared" si="11"/>
        <v>0</v>
      </c>
      <c r="AE30" s="186"/>
      <c r="AF30" s="191">
        <v>0</v>
      </c>
      <c r="AG30" s="181">
        <f t="shared" si="12"/>
        <v>0</v>
      </c>
      <c r="AH30" s="182">
        <f t="shared" si="13"/>
        <v>0</v>
      </c>
      <c r="AI30" s="194">
        <v>0</v>
      </c>
      <c r="AJ30" s="192">
        <f t="shared" si="14"/>
        <v>0</v>
      </c>
      <c r="AK30" s="195">
        <f t="shared" si="15"/>
        <v>0</v>
      </c>
      <c r="AL30" s="196">
        <f t="shared" si="16"/>
        <v>0</v>
      </c>
      <c r="AM30" s="197">
        <f t="shared" si="17"/>
        <v>0</v>
      </c>
    </row>
    <row r="31" spans="2:52" s="32" customFormat="1" ht="13.8">
      <c r="B31" s="38">
        <v>24</v>
      </c>
      <c r="C31" s="175"/>
      <c r="D31" s="176"/>
      <c r="E31" s="177"/>
      <c r="F31" s="178">
        <v>0</v>
      </c>
      <c r="G31" s="190"/>
      <c r="H31" s="191">
        <v>0</v>
      </c>
      <c r="I31" s="181">
        <f t="shared" si="0"/>
        <v>0</v>
      </c>
      <c r="J31" s="182">
        <f t="shared" si="1"/>
        <v>0</v>
      </c>
      <c r="K31" s="194">
        <v>0</v>
      </c>
      <c r="L31" s="192">
        <f t="shared" si="2"/>
        <v>0</v>
      </c>
      <c r="M31" s="193"/>
      <c r="N31" s="191">
        <v>0</v>
      </c>
      <c r="O31" s="181">
        <f t="shared" si="3"/>
        <v>0</v>
      </c>
      <c r="P31" s="182">
        <f t="shared" si="4"/>
        <v>0</v>
      </c>
      <c r="Q31" s="194">
        <v>0</v>
      </c>
      <c r="R31" s="192">
        <f t="shared" si="5"/>
        <v>0</v>
      </c>
      <c r="S31" s="186"/>
      <c r="T31" s="191">
        <v>0</v>
      </c>
      <c r="U31" s="181">
        <f t="shared" si="6"/>
        <v>0</v>
      </c>
      <c r="V31" s="182">
        <f t="shared" si="7"/>
        <v>0</v>
      </c>
      <c r="W31" s="194">
        <v>0</v>
      </c>
      <c r="X31" s="192">
        <f t="shared" si="8"/>
        <v>0</v>
      </c>
      <c r="Y31" s="186"/>
      <c r="Z31" s="191">
        <v>0</v>
      </c>
      <c r="AA31" s="181">
        <f t="shared" si="9"/>
        <v>0</v>
      </c>
      <c r="AB31" s="182">
        <f t="shared" si="10"/>
        <v>0</v>
      </c>
      <c r="AC31" s="194">
        <v>0</v>
      </c>
      <c r="AD31" s="192">
        <f t="shared" si="11"/>
        <v>0</v>
      </c>
      <c r="AE31" s="186"/>
      <c r="AF31" s="191">
        <v>0</v>
      </c>
      <c r="AG31" s="181">
        <f t="shared" si="12"/>
        <v>0</v>
      </c>
      <c r="AH31" s="182">
        <f t="shared" si="13"/>
        <v>0</v>
      </c>
      <c r="AI31" s="194">
        <v>0</v>
      </c>
      <c r="AJ31" s="192">
        <f t="shared" si="14"/>
        <v>0</v>
      </c>
      <c r="AK31" s="195">
        <f t="shared" si="15"/>
        <v>0</v>
      </c>
      <c r="AL31" s="196">
        <f t="shared" si="16"/>
        <v>0</v>
      </c>
      <c r="AM31" s="197">
        <f t="shared" si="17"/>
        <v>0</v>
      </c>
    </row>
    <row r="32" spans="2:52" s="32" customFormat="1" ht="13.8">
      <c r="B32" s="38">
        <v>25</v>
      </c>
      <c r="C32" s="175"/>
      <c r="D32" s="177"/>
      <c r="E32" s="177"/>
      <c r="F32" s="178">
        <v>0</v>
      </c>
      <c r="G32" s="190"/>
      <c r="H32" s="191">
        <v>0</v>
      </c>
      <c r="I32" s="181">
        <f t="shared" si="0"/>
        <v>0</v>
      </c>
      <c r="J32" s="182">
        <f t="shared" si="1"/>
        <v>0</v>
      </c>
      <c r="K32" s="194">
        <v>0</v>
      </c>
      <c r="L32" s="192">
        <f t="shared" si="2"/>
        <v>0</v>
      </c>
      <c r="M32" s="193"/>
      <c r="N32" s="191">
        <v>0</v>
      </c>
      <c r="O32" s="181">
        <f t="shared" si="3"/>
        <v>0</v>
      </c>
      <c r="P32" s="182">
        <f t="shared" si="4"/>
        <v>0</v>
      </c>
      <c r="Q32" s="194">
        <v>0</v>
      </c>
      <c r="R32" s="192">
        <f t="shared" si="5"/>
        <v>0</v>
      </c>
      <c r="S32" s="186"/>
      <c r="T32" s="191">
        <v>0</v>
      </c>
      <c r="U32" s="181">
        <f t="shared" si="6"/>
        <v>0</v>
      </c>
      <c r="V32" s="182">
        <f t="shared" si="7"/>
        <v>0</v>
      </c>
      <c r="W32" s="194">
        <v>0</v>
      </c>
      <c r="X32" s="192">
        <f t="shared" si="8"/>
        <v>0</v>
      </c>
      <c r="Y32" s="186"/>
      <c r="Z32" s="191">
        <v>0</v>
      </c>
      <c r="AA32" s="181">
        <f t="shared" si="9"/>
        <v>0</v>
      </c>
      <c r="AB32" s="182">
        <f t="shared" si="10"/>
        <v>0</v>
      </c>
      <c r="AC32" s="194">
        <v>0</v>
      </c>
      <c r="AD32" s="192">
        <f t="shared" si="11"/>
        <v>0</v>
      </c>
      <c r="AE32" s="186"/>
      <c r="AF32" s="191">
        <v>0</v>
      </c>
      <c r="AG32" s="181">
        <f t="shared" si="12"/>
        <v>0</v>
      </c>
      <c r="AH32" s="182">
        <f t="shared" si="13"/>
        <v>0</v>
      </c>
      <c r="AI32" s="194">
        <v>0</v>
      </c>
      <c r="AJ32" s="192">
        <f t="shared" si="14"/>
        <v>0</v>
      </c>
      <c r="AK32" s="195">
        <f t="shared" si="15"/>
        <v>0</v>
      </c>
      <c r="AL32" s="196">
        <f t="shared" si="16"/>
        <v>0</v>
      </c>
      <c r="AM32" s="197">
        <f t="shared" si="17"/>
        <v>0</v>
      </c>
    </row>
    <row r="33" spans="2:39" s="32" customFormat="1" ht="13.8">
      <c r="B33" s="38">
        <v>26</v>
      </c>
      <c r="C33" s="175"/>
      <c r="D33" s="177"/>
      <c r="E33" s="177"/>
      <c r="F33" s="178">
        <v>0</v>
      </c>
      <c r="G33" s="190"/>
      <c r="H33" s="191">
        <v>0</v>
      </c>
      <c r="I33" s="181">
        <f t="shared" si="0"/>
        <v>0</v>
      </c>
      <c r="J33" s="182">
        <f t="shared" si="1"/>
        <v>0</v>
      </c>
      <c r="K33" s="194">
        <v>0</v>
      </c>
      <c r="L33" s="192">
        <f t="shared" si="2"/>
        <v>0</v>
      </c>
      <c r="M33" s="193"/>
      <c r="N33" s="191">
        <v>0</v>
      </c>
      <c r="O33" s="181">
        <f t="shared" si="3"/>
        <v>0</v>
      </c>
      <c r="P33" s="182">
        <f t="shared" si="4"/>
        <v>0</v>
      </c>
      <c r="Q33" s="194">
        <v>0</v>
      </c>
      <c r="R33" s="192">
        <f t="shared" si="5"/>
        <v>0</v>
      </c>
      <c r="S33" s="186"/>
      <c r="T33" s="191">
        <v>0</v>
      </c>
      <c r="U33" s="181">
        <f t="shared" si="6"/>
        <v>0</v>
      </c>
      <c r="V33" s="182">
        <f t="shared" si="7"/>
        <v>0</v>
      </c>
      <c r="W33" s="194">
        <v>0</v>
      </c>
      <c r="X33" s="192">
        <f t="shared" si="8"/>
        <v>0</v>
      </c>
      <c r="Y33" s="186"/>
      <c r="Z33" s="191">
        <v>0</v>
      </c>
      <c r="AA33" s="181">
        <f t="shared" si="9"/>
        <v>0</v>
      </c>
      <c r="AB33" s="182">
        <f t="shared" si="10"/>
        <v>0</v>
      </c>
      <c r="AC33" s="194">
        <v>0</v>
      </c>
      <c r="AD33" s="192">
        <f t="shared" si="11"/>
        <v>0</v>
      </c>
      <c r="AE33" s="186"/>
      <c r="AF33" s="191">
        <v>0</v>
      </c>
      <c r="AG33" s="181">
        <f t="shared" si="12"/>
        <v>0</v>
      </c>
      <c r="AH33" s="182">
        <f t="shared" si="13"/>
        <v>0</v>
      </c>
      <c r="AI33" s="194">
        <v>0</v>
      </c>
      <c r="AJ33" s="192">
        <f t="shared" si="14"/>
        <v>0</v>
      </c>
      <c r="AK33" s="195">
        <f t="shared" si="15"/>
        <v>0</v>
      </c>
      <c r="AL33" s="196">
        <f t="shared" si="16"/>
        <v>0</v>
      </c>
      <c r="AM33" s="197">
        <f t="shared" si="17"/>
        <v>0</v>
      </c>
    </row>
    <row r="34" spans="2:39" s="32" customFormat="1" ht="13.8">
      <c r="B34" s="38">
        <v>27</v>
      </c>
      <c r="C34" s="175"/>
      <c r="D34" s="177"/>
      <c r="E34" s="177"/>
      <c r="F34" s="178">
        <v>0</v>
      </c>
      <c r="G34" s="190"/>
      <c r="H34" s="191">
        <v>0</v>
      </c>
      <c r="I34" s="181">
        <f t="shared" si="0"/>
        <v>0</v>
      </c>
      <c r="J34" s="182">
        <f t="shared" si="1"/>
        <v>0</v>
      </c>
      <c r="K34" s="194">
        <v>0</v>
      </c>
      <c r="L34" s="192">
        <f t="shared" si="2"/>
        <v>0</v>
      </c>
      <c r="M34" s="193"/>
      <c r="N34" s="191">
        <v>0</v>
      </c>
      <c r="O34" s="181">
        <f t="shared" si="3"/>
        <v>0</v>
      </c>
      <c r="P34" s="182">
        <f t="shared" si="4"/>
        <v>0</v>
      </c>
      <c r="Q34" s="194">
        <v>0</v>
      </c>
      <c r="R34" s="192">
        <f t="shared" si="5"/>
        <v>0</v>
      </c>
      <c r="S34" s="186"/>
      <c r="T34" s="191">
        <v>0</v>
      </c>
      <c r="U34" s="181">
        <f t="shared" si="6"/>
        <v>0</v>
      </c>
      <c r="V34" s="182">
        <f t="shared" si="7"/>
        <v>0</v>
      </c>
      <c r="W34" s="194">
        <v>0</v>
      </c>
      <c r="X34" s="192">
        <f t="shared" si="8"/>
        <v>0</v>
      </c>
      <c r="Y34" s="186"/>
      <c r="Z34" s="191">
        <v>0</v>
      </c>
      <c r="AA34" s="181">
        <f t="shared" si="9"/>
        <v>0</v>
      </c>
      <c r="AB34" s="182">
        <f t="shared" si="10"/>
        <v>0</v>
      </c>
      <c r="AC34" s="194">
        <v>0</v>
      </c>
      <c r="AD34" s="192">
        <f t="shared" si="11"/>
        <v>0</v>
      </c>
      <c r="AE34" s="186"/>
      <c r="AF34" s="191">
        <v>0</v>
      </c>
      <c r="AG34" s="181">
        <f t="shared" si="12"/>
        <v>0</v>
      </c>
      <c r="AH34" s="182">
        <f t="shared" si="13"/>
        <v>0</v>
      </c>
      <c r="AI34" s="194">
        <v>0</v>
      </c>
      <c r="AJ34" s="192">
        <f t="shared" si="14"/>
        <v>0</v>
      </c>
      <c r="AK34" s="195">
        <f t="shared" si="15"/>
        <v>0</v>
      </c>
      <c r="AL34" s="196">
        <f t="shared" si="16"/>
        <v>0</v>
      </c>
      <c r="AM34" s="197">
        <f t="shared" si="17"/>
        <v>0</v>
      </c>
    </row>
    <row r="35" spans="2:39" s="32" customFormat="1" ht="13.8">
      <c r="B35" s="38">
        <v>28</v>
      </c>
      <c r="C35" s="175"/>
      <c r="D35" s="177"/>
      <c r="E35" s="177"/>
      <c r="F35" s="178">
        <v>0</v>
      </c>
      <c r="G35" s="190"/>
      <c r="H35" s="191">
        <v>0</v>
      </c>
      <c r="I35" s="181">
        <f t="shared" si="0"/>
        <v>0</v>
      </c>
      <c r="J35" s="182">
        <f t="shared" si="1"/>
        <v>0</v>
      </c>
      <c r="K35" s="194">
        <v>0</v>
      </c>
      <c r="L35" s="192">
        <f t="shared" si="2"/>
        <v>0</v>
      </c>
      <c r="M35" s="193"/>
      <c r="N35" s="191">
        <v>0</v>
      </c>
      <c r="O35" s="181">
        <f t="shared" si="3"/>
        <v>0</v>
      </c>
      <c r="P35" s="182">
        <f t="shared" si="4"/>
        <v>0</v>
      </c>
      <c r="Q35" s="194">
        <v>0</v>
      </c>
      <c r="R35" s="192">
        <f t="shared" si="5"/>
        <v>0</v>
      </c>
      <c r="S35" s="186"/>
      <c r="T35" s="191">
        <v>0</v>
      </c>
      <c r="U35" s="181">
        <f t="shared" si="6"/>
        <v>0</v>
      </c>
      <c r="V35" s="182">
        <f t="shared" si="7"/>
        <v>0</v>
      </c>
      <c r="W35" s="194">
        <v>0</v>
      </c>
      <c r="X35" s="192">
        <f t="shared" si="8"/>
        <v>0</v>
      </c>
      <c r="Y35" s="186"/>
      <c r="Z35" s="191">
        <v>0</v>
      </c>
      <c r="AA35" s="181">
        <f t="shared" si="9"/>
        <v>0</v>
      </c>
      <c r="AB35" s="182">
        <f t="shared" si="10"/>
        <v>0</v>
      </c>
      <c r="AC35" s="194">
        <v>0</v>
      </c>
      <c r="AD35" s="192">
        <f t="shared" si="11"/>
        <v>0</v>
      </c>
      <c r="AE35" s="186"/>
      <c r="AF35" s="191">
        <v>0</v>
      </c>
      <c r="AG35" s="181">
        <f t="shared" si="12"/>
        <v>0</v>
      </c>
      <c r="AH35" s="182">
        <f t="shared" si="13"/>
        <v>0</v>
      </c>
      <c r="AI35" s="194">
        <v>0</v>
      </c>
      <c r="AJ35" s="192">
        <f t="shared" si="14"/>
        <v>0</v>
      </c>
      <c r="AK35" s="195">
        <f t="shared" si="15"/>
        <v>0</v>
      </c>
      <c r="AL35" s="196">
        <f t="shared" si="16"/>
        <v>0</v>
      </c>
      <c r="AM35" s="197">
        <f t="shared" si="17"/>
        <v>0</v>
      </c>
    </row>
    <row r="36" spans="2:39" s="32" customFormat="1" ht="13.8">
      <c r="B36" s="38">
        <v>29</v>
      </c>
      <c r="C36" s="175"/>
      <c r="D36" s="177"/>
      <c r="E36" s="177"/>
      <c r="F36" s="178">
        <v>0</v>
      </c>
      <c r="G36" s="190"/>
      <c r="H36" s="191">
        <v>0</v>
      </c>
      <c r="I36" s="181">
        <f t="shared" si="0"/>
        <v>0</v>
      </c>
      <c r="J36" s="182">
        <f t="shared" si="1"/>
        <v>0</v>
      </c>
      <c r="K36" s="194">
        <v>0</v>
      </c>
      <c r="L36" s="192">
        <f t="shared" si="2"/>
        <v>0</v>
      </c>
      <c r="M36" s="193"/>
      <c r="N36" s="191">
        <v>0</v>
      </c>
      <c r="O36" s="181">
        <f t="shared" si="3"/>
        <v>0</v>
      </c>
      <c r="P36" s="182">
        <f t="shared" si="4"/>
        <v>0</v>
      </c>
      <c r="Q36" s="194">
        <v>0</v>
      </c>
      <c r="R36" s="192">
        <f t="shared" si="5"/>
        <v>0</v>
      </c>
      <c r="S36" s="186"/>
      <c r="T36" s="191">
        <v>0</v>
      </c>
      <c r="U36" s="181">
        <f t="shared" si="6"/>
        <v>0</v>
      </c>
      <c r="V36" s="182">
        <f t="shared" si="7"/>
        <v>0</v>
      </c>
      <c r="W36" s="194">
        <v>0</v>
      </c>
      <c r="X36" s="192">
        <f t="shared" si="8"/>
        <v>0</v>
      </c>
      <c r="Y36" s="186"/>
      <c r="Z36" s="191">
        <v>0</v>
      </c>
      <c r="AA36" s="181">
        <f t="shared" si="9"/>
        <v>0</v>
      </c>
      <c r="AB36" s="182">
        <f t="shared" si="10"/>
        <v>0</v>
      </c>
      <c r="AC36" s="194">
        <v>0</v>
      </c>
      <c r="AD36" s="192">
        <f t="shared" si="11"/>
        <v>0</v>
      </c>
      <c r="AE36" s="186"/>
      <c r="AF36" s="191">
        <v>0</v>
      </c>
      <c r="AG36" s="181">
        <f t="shared" si="12"/>
        <v>0</v>
      </c>
      <c r="AH36" s="182">
        <f t="shared" si="13"/>
        <v>0</v>
      </c>
      <c r="AI36" s="194">
        <v>0</v>
      </c>
      <c r="AJ36" s="192">
        <f t="shared" si="14"/>
        <v>0</v>
      </c>
      <c r="AK36" s="195">
        <f t="shared" si="15"/>
        <v>0</v>
      </c>
      <c r="AL36" s="196">
        <f t="shared" si="16"/>
        <v>0</v>
      </c>
      <c r="AM36" s="197">
        <f t="shared" si="17"/>
        <v>0</v>
      </c>
    </row>
    <row r="37" spans="2:39" s="32" customFormat="1" ht="13.8">
      <c r="B37" s="38">
        <v>30</v>
      </c>
      <c r="C37" s="175"/>
      <c r="D37" s="177"/>
      <c r="E37" s="177"/>
      <c r="F37" s="178">
        <v>0</v>
      </c>
      <c r="G37" s="190"/>
      <c r="H37" s="191">
        <v>0</v>
      </c>
      <c r="I37" s="181">
        <f t="shared" si="0"/>
        <v>0</v>
      </c>
      <c r="J37" s="182">
        <f t="shared" si="1"/>
        <v>0</v>
      </c>
      <c r="K37" s="194">
        <v>0</v>
      </c>
      <c r="L37" s="192">
        <f t="shared" si="2"/>
        <v>0</v>
      </c>
      <c r="M37" s="193"/>
      <c r="N37" s="191">
        <v>0</v>
      </c>
      <c r="O37" s="181">
        <f t="shared" si="3"/>
        <v>0</v>
      </c>
      <c r="P37" s="182">
        <f t="shared" si="4"/>
        <v>0</v>
      </c>
      <c r="Q37" s="194">
        <v>0</v>
      </c>
      <c r="R37" s="192">
        <f t="shared" si="5"/>
        <v>0</v>
      </c>
      <c r="S37" s="186"/>
      <c r="T37" s="191">
        <v>0</v>
      </c>
      <c r="U37" s="181">
        <f t="shared" si="6"/>
        <v>0</v>
      </c>
      <c r="V37" s="182">
        <f t="shared" si="7"/>
        <v>0</v>
      </c>
      <c r="W37" s="194">
        <v>0</v>
      </c>
      <c r="X37" s="192">
        <f t="shared" si="8"/>
        <v>0</v>
      </c>
      <c r="Y37" s="186"/>
      <c r="Z37" s="191">
        <v>0</v>
      </c>
      <c r="AA37" s="181">
        <f t="shared" si="9"/>
        <v>0</v>
      </c>
      <c r="AB37" s="182">
        <f t="shared" si="10"/>
        <v>0</v>
      </c>
      <c r="AC37" s="194">
        <v>0</v>
      </c>
      <c r="AD37" s="192">
        <f t="shared" si="11"/>
        <v>0</v>
      </c>
      <c r="AE37" s="186"/>
      <c r="AF37" s="191">
        <v>0</v>
      </c>
      <c r="AG37" s="181">
        <f t="shared" si="12"/>
        <v>0</v>
      </c>
      <c r="AH37" s="182">
        <f t="shared" si="13"/>
        <v>0</v>
      </c>
      <c r="AI37" s="194">
        <v>0</v>
      </c>
      <c r="AJ37" s="192">
        <f t="shared" si="14"/>
        <v>0</v>
      </c>
      <c r="AK37" s="195">
        <f t="shared" si="15"/>
        <v>0</v>
      </c>
      <c r="AL37" s="196">
        <f t="shared" si="16"/>
        <v>0</v>
      </c>
      <c r="AM37" s="197">
        <f t="shared" si="17"/>
        <v>0</v>
      </c>
    </row>
    <row r="38" spans="2:39" s="32" customFormat="1" ht="14.4" thickBot="1">
      <c r="B38" s="77">
        <v>31</v>
      </c>
      <c r="C38" s="199"/>
      <c r="D38" s="200"/>
      <c r="E38" s="177"/>
      <c r="F38" s="178">
        <v>0</v>
      </c>
      <c r="G38" s="201"/>
      <c r="H38" s="202">
        <v>0</v>
      </c>
      <c r="I38" s="181">
        <f t="shared" si="0"/>
        <v>0</v>
      </c>
      <c r="J38" s="203">
        <f t="shared" si="1"/>
        <v>0</v>
      </c>
      <c r="K38" s="205">
        <v>0</v>
      </c>
      <c r="L38" s="204">
        <f t="shared" si="2"/>
        <v>0</v>
      </c>
      <c r="M38" s="193"/>
      <c r="N38" s="202">
        <v>0</v>
      </c>
      <c r="O38" s="181">
        <f t="shared" si="3"/>
        <v>0</v>
      </c>
      <c r="P38" s="182">
        <f t="shared" si="4"/>
        <v>0</v>
      </c>
      <c r="Q38" s="205">
        <v>0</v>
      </c>
      <c r="R38" s="204">
        <f t="shared" si="5"/>
        <v>0</v>
      </c>
      <c r="S38" s="186"/>
      <c r="T38" s="202">
        <v>0</v>
      </c>
      <c r="U38" s="181">
        <f t="shared" si="6"/>
        <v>0</v>
      </c>
      <c r="V38" s="182">
        <f t="shared" si="7"/>
        <v>0</v>
      </c>
      <c r="W38" s="205">
        <v>0</v>
      </c>
      <c r="X38" s="204">
        <f t="shared" si="8"/>
        <v>0</v>
      </c>
      <c r="Y38" s="186"/>
      <c r="Z38" s="202">
        <v>0</v>
      </c>
      <c r="AA38" s="181">
        <f t="shared" si="9"/>
        <v>0</v>
      </c>
      <c r="AB38" s="182">
        <f t="shared" si="10"/>
        <v>0</v>
      </c>
      <c r="AC38" s="205">
        <v>0</v>
      </c>
      <c r="AD38" s="204">
        <f t="shared" si="11"/>
        <v>0</v>
      </c>
      <c r="AE38" s="186"/>
      <c r="AF38" s="202">
        <v>0</v>
      </c>
      <c r="AG38" s="181">
        <f t="shared" si="12"/>
        <v>0</v>
      </c>
      <c r="AH38" s="182">
        <f t="shared" si="13"/>
        <v>0</v>
      </c>
      <c r="AI38" s="205">
        <v>0</v>
      </c>
      <c r="AJ38" s="204">
        <f t="shared" si="14"/>
        <v>0</v>
      </c>
      <c r="AK38" s="206">
        <f t="shared" si="15"/>
        <v>0</v>
      </c>
      <c r="AL38" s="207">
        <f t="shared" si="16"/>
        <v>0</v>
      </c>
      <c r="AM38" s="208">
        <f t="shared" si="17"/>
        <v>0</v>
      </c>
    </row>
    <row r="39" spans="2:39" s="141" customFormat="1" ht="14.4" thickBot="1">
      <c r="B39" s="142"/>
      <c r="C39" s="209"/>
      <c r="D39" s="210"/>
      <c r="E39" s="209"/>
      <c r="F39" s="211"/>
      <c r="H39" s="212">
        <f>SUM(H8:H38)</f>
        <v>0</v>
      </c>
      <c r="I39" s="213"/>
      <c r="J39" s="214">
        <f>SUM(J8:J38)</f>
        <v>0</v>
      </c>
      <c r="K39" s="213"/>
      <c r="L39" s="215">
        <f>SUM(L8:L38)</f>
        <v>0</v>
      </c>
      <c r="M39" s="216"/>
      <c r="N39" s="212">
        <f>SUM(N8:N38)</f>
        <v>0</v>
      </c>
      <c r="O39" s="213"/>
      <c r="P39" s="214">
        <f>SUM(P8:P38)</f>
        <v>0</v>
      </c>
      <c r="Q39" s="213"/>
      <c r="R39" s="215">
        <f>SUM(R8:R38)</f>
        <v>0</v>
      </c>
      <c r="S39" s="217"/>
      <c r="T39" s="212">
        <f>SUM(T8:T38)</f>
        <v>0</v>
      </c>
      <c r="U39" s="213"/>
      <c r="V39" s="214">
        <f>SUM(V8:V38)</f>
        <v>0</v>
      </c>
      <c r="W39" s="213"/>
      <c r="X39" s="215">
        <f>SUM(X8:X38)</f>
        <v>0</v>
      </c>
      <c r="Y39" s="217"/>
      <c r="Z39" s="212">
        <f>SUM(Z8:Z38)</f>
        <v>0</v>
      </c>
      <c r="AA39" s="213"/>
      <c r="AB39" s="214">
        <f>SUM(AB8:AB38)</f>
        <v>0</v>
      </c>
      <c r="AC39" s="213"/>
      <c r="AD39" s="215">
        <f>SUM(AD8:AD38)</f>
        <v>0</v>
      </c>
      <c r="AE39" s="217"/>
      <c r="AF39" s="212">
        <f>SUM(AF8:AF38)</f>
        <v>0</v>
      </c>
      <c r="AG39" s="213"/>
      <c r="AH39" s="214">
        <f>SUM(AH8:AH38)</f>
        <v>0</v>
      </c>
      <c r="AI39" s="213"/>
      <c r="AJ39" s="215">
        <f>SUM(AJ8:AJ38)</f>
        <v>0</v>
      </c>
      <c r="AK39" s="218">
        <f t="shared" si="15"/>
        <v>0</v>
      </c>
      <c r="AL39" s="218">
        <f t="shared" si="16"/>
        <v>0</v>
      </c>
      <c r="AM39" s="219">
        <f>SUM(AK39:AL39)</f>
        <v>0</v>
      </c>
    </row>
    <row r="40" spans="2:39">
      <c r="D40" s="5"/>
      <c r="F40" s="39"/>
      <c r="H40" s="34"/>
      <c r="I40" s="35"/>
      <c r="J40" s="7"/>
      <c r="K40" s="2"/>
      <c r="L40" s="7"/>
      <c r="M40" s="11"/>
      <c r="N40" s="6"/>
      <c r="O40" s="2"/>
      <c r="P40" s="7"/>
      <c r="Q40" s="2"/>
      <c r="R40" s="7"/>
      <c r="S40" s="3"/>
      <c r="T40" s="6"/>
      <c r="U40" s="2"/>
      <c r="V40" s="7"/>
      <c r="W40" s="2"/>
      <c r="X40" s="7"/>
      <c r="Y40" s="3"/>
      <c r="Z40" s="6"/>
      <c r="AA40" s="2"/>
      <c r="AB40" s="7"/>
      <c r="AC40" s="2"/>
      <c r="AD40" s="7"/>
      <c r="AE40" s="3"/>
      <c r="AF40" s="6"/>
      <c r="AG40" s="2"/>
      <c r="AH40" s="7"/>
      <c r="AI40" s="2"/>
      <c r="AJ40" s="7"/>
      <c r="AK40" s="7"/>
      <c r="AL40" s="7"/>
    </row>
    <row r="41" spans="2:39">
      <c r="M41" s="3"/>
      <c r="O41" s="3"/>
    </row>
    <row r="42" spans="2:39">
      <c r="M42" s="3"/>
      <c r="O42" s="3"/>
    </row>
    <row r="43" spans="2:39">
      <c r="B43" s="40"/>
      <c r="M43" s="3"/>
      <c r="O43" s="3"/>
    </row>
    <row r="44" spans="2:39">
      <c r="M44" s="3"/>
      <c r="O44" s="3"/>
    </row>
    <row r="45" spans="2:39">
      <c r="M45" s="3"/>
      <c r="O45" s="3"/>
    </row>
    <row r="46" spans="2:39">
      <c r="M46" s="3"/>
      <c r="O46" s="3"/>
    </row>
    <row r="47" spans="2:39">
      <c r="M47" s="3"/>
      <c r="O47" s="3"/>
    </row>
    <row r="48" spans="2:39">
      <c r="M48" s="3"/>
      <c r="O48" s="3"/>
    </row>
    <row r="49" spans="13:15">
      <c r="M49" s="3"/>
      <c r="O49" s="3"/>
    </row>
    <row r="50" spans="13:15">
      <c r="M50" s="3"/>
      <c r="O50" s="3"/>
    </row>
    <row r="51" spans="13:15">
      <c r="M51" s="3"/>
      <c r="O51" s="3"/>
    </row>
    <row r="52" spans="13:15">
      <c r="M52" s="3"/>
      <c r="O52" s="3"/>
    </row>
    <row r="53" spans="13:15">
      <c r="M53" s="3"/>
      <c r="O53" s="3"/>
    </row>
    <row r="54" spans="13:15">
      <c r="M54" s="3"/>
      <c r="O54" s="3"/>
    </row>
    <row r="55" spans="13:15">
      <c r="M55" s="3"/>
      <c r="O55" s="3"/>
    </row>
    <row r="56" spans="13:15">
      <c r="M56" s="3"/>
      <c r="O56" s="3"/>
    </row>
    <row r="57" spans="13:15">
      <c r="M57" s="3"/>
      <c r="O57" s="3"/>
    </row>
    <row r="58" spans="13:15">
      <c r="M58" s="3"/>
      <c r="O58" s="3"/>
    </row>
    <row r="59" spans="13:15">
      <c r="M59" s="3"/>
      <c r="O59" s="3"/>
    </row>
    <row r="60" spans="13:15">
      <c r="M60" s="3"/>
      <c r="O60" s="3"/>
    </row>
    <row r="61" spans="13:15">
      <c r="M61" s="3"/>
      <c r="O61" s="3"/>
    </row>
    <row r="62" spans="13:15">
      <c r="M62" s="3"/>
      <c r="O62" s="3"/>
    </row>
    <row r="63" spans="13:15">
      <c r="M63" s="3"/>
      <c r="O63" s="3"/>
    </row>
    <row r="64" spans="13:15">
      <c r="M64" s="3"/>
      <c r="O64" s="3"/>
    </row>
    <row r="65" spans="13:15">
      <c r="M65" s="3"/>
      <c r="O65" s="3"/>
    </row>
    <row r="66" spans="13:15">
      <c r="M66" s="3"/>
      <c r="O66" s="3"/>
    </row>
    <row r="67" spans="13:15">
      <c r="M67" s="3"/>
      <c r="O67" s="3"/>
    </row>
    <row r="68" spans="13:15">
      <c r="M68" s="3"/>
      <c r="O68" s="3"/>
    </row>
    <row r="69" spans="13:15">
      <c r="M69" s="3"/>
      <c r="O69" s="3"/>
    </row>
    <row r="70" spans="13:15">
      <c r="M70" s="3"/>
      <c r="O70" s="3"/>
    </row>
    <row r="71" spans="13:15">
      <c r="M71" s="3"/>
      <c r="O71" s="3"/>
    </row>
    <row r="72" spans="13:15">
      <c r="M72" s="3"/>
      <c r="O72" s="3"/>
    </row>
    <row r="73" spans="13:15">
      <c r="M73" s="3"/>
      <c r="O73" s="3"/>
    </row>
    <row r="74" spans="13:15">
      <c r="M74" s="3"/>
      <c r="O74" s="3"/>
    </row>
    <row r="75" spans="13:15">
      <c r="M75" s="3"/>
      <c r="O75" s="3"/>
    </row>
    <row r="76" spans="13:15">
      <c r="M76" s="3"/>
      <c r="O76" s="3"/>
    </row>
    <row r="77" spans="13:15">
      <c r="M77" s="3"/>
      <c r="O77" s="3"/>
    </row>
    <row r="78" spans="13:15">
      <c r="M78" s="3"/>
      <c r="O78" s="3"/>
    </row>
    <row r="79" spans="13:15">
      <c r="M79" s="3"/>
      <c r="O79" s="3"/>
    </row>
    <row r="80" spans="13:15">
      <c r="M80" s="3"/>
      <c r="O80" s="3"/>
    </row>
    <row r="81" spans="13:15">
      <c r="M81" s="3"/>
      <c r="O81" s="3"/>
    </row>
    <row r="82" spans="13:15">
      <c r="M82" s="3"/>
      <c r="O82" s="3"/>
    </row>
    <row r="83" spans="13:15">
      <c r="M83" s="3"/>
      <c r="O83" s="3"/>
    </row>
    <row r="84" spans="13:15">
      <c r="M84" s="3"/>
      <c r="O84" s="3"/>
    </row>
    <row r="85" spans="13:15">
      <c r="M85" s="3"/>
      <c r="O85" s="3"/>
    </row>
    <row r="86" spans="13:15">
      <c r="M86" s="3"/>
      <c r="O86" s="3"/>
    </row>
    <row r="87" spans="13:15">
      <c r="M87" s="3"/>
      <c r="O87" s="3"/>
    </row>
    <row r="88" spans="13:15">
      <c r="M88" s="3"/>
      <c r="O88" s="3"/>
    </row>
    <row r="89" spans="13:15">
      <c r="M89" s="3"/>
      <c r="O89" s="3"/>
    </row>
    <row r="90" spans="13:15">
      <c r="M90" s="3"/>
      <c r="O90" s="3"/>
    </row>
    <row r="91" spans="13:15">
      <c r="M91" s="3"/>
      <c r="O91" s="3"/>
    </row>
    <row r="92" spans="13:15">
      <c r="M92" s="3"/>
      <c r="O92" s="3"/>
    </row>
    <row r="93" spans="13:15">
      <c r="M93" s="3"/>
      <c r="O93" s="3"/>
    </row>
    <row r="94" spans="13:15">
      <c r="M94" s="3"/>
      <c r="O94" s="3"/>
    </row>
    <row r="95" spans="13:15">
      <c r="M95" s="3"/>
      <c r="O95" s="3"/>
    </row>
    <row r="96" spans="13:15">
      <c r="M96" s="3"/>
      <c r="O96" s="3"/>
    </row>
    <row r="97" spans="13:15">
      <c r="M97" s="3"/>
      <c r="O97" s="3"/>
    </row>
    <row r="98" spans="13:15">
      <c r="M98" s="3"/>
      <c r="O98" s="3"/>
    </row>
    <row r="99" spans="13:15">
      <c r="M99" s="3"/>
      <c r="O99" s="3"/>
    </row>
    <row r="100" spans="13:15">
      <c r="M100" s="3"/>
      <c r="O100" s="3"/>
    </row>
    <row r="101" spans="13:15">
      <c r="M101" s="3"/>
      <c r="O101" s="3"/>
    </row>
    <row r="102" spans="13:15">
      <c r="M102" s="3"/>
      <c r="O102" s="3"/>
    </row>
    <row r="103" spans="13:15">
      <c r="M103" s="3"/>
      <c r="O103" s="3"/>
    </row>
    <row r="104" spans="13:15">
      <c r="M104" s="3"/>
      <c r="O104" s="3"/>
    </row>
    <row r="105" spans="13:15">
      <c r="M105" s="3"/>
      <c r="O105" s="3"/>
    </row>
    <row r="106" spans="13:15">
      <c r="M106" s="3"/>
      <c r="O106" s="3"/>
    </row>
    <row r="107" spans="13:15">
      <c r="M107" s="3"/>
      <c r="O107" s="3"/>
    </row>
    <row r="108" spans="13:15">
      <c r="M108" s="3"/>
      <c r="O108" s="3"/>
    </row>
    <row r="109" spans="13:15">
      <c r="M109" s="3"/>
      <c r="O109" s="3"/>
    </row>
    <row r="110" spans="13:15">
      <c r="M110" s="3"/>
      <c r="O110" s="3"/>
    </row>
    <row r="111" spans="13:15">
      <c r="M111" s="3"/>
      <c r="O111" s="3"/>
    </row>
    <row r="112" spans="13:15">
      <c r="M112" s="3"/>
      <c r="O112" s="3"/>
    </row>
    <row r="113" spans="13:15">
      <c r="M113" s="3"/>
      <c r="O113" s="3"/>
    </row>
    <row r="114" spans="13:15">
      <c r="M114" s="3"/>
      <c r="O114" s="3"/>
    </row>
    <row r="115" spans="13:15">
      <c r="M115" s="3"/>
      <c r="O115" s="3"/>
    </row>
    <row r="116" spans="13:15">
      <c r="M116" s="3"/>
      <c r="O116" s="3"/>
    </row>
    <row r="117" spans="13:15">
      <c r="M117" s="3"/>
      <c r="O117" s="3"/>
    </row>
    <row r="118" spans="13:15">
      <c r="M118" s="3"/>
      <c r="O118" s="3"/>
    </row>
    <row r="119" spans="13:15">
      <c r="M119" s="3"/>
      <c r="O119" s="3"/>
    </row>
    <row r="120" spans="13:15">
      <c r="M120" s="3"/>
      <c r="O120" s="3"/>
    </row>
    <row r="121" spans="13:15">
      <c r="M121" s="3"/>
      <c r="O121" s="3"/>
    </row>
    <row r="122" spans="13:15">
      <c r="M122" s="3"/>
      <c r="O122" s="3"/>
    </row>
    <row r="123" spans="13:15">
      <c r="M123" s="3"/>
      <c r="O123" s="3"/>
    </row>
    <row r="124" spans="13:15">
      <c r="M124" s="3"/>
      <c r="O124" s="3"/>
    </row>
    <row r="125" spans="13:15">
      <c r="M125" s="3"/>
      <c r="O125" s="3"/>
    </row>
    <row r="126" spans="13:15">
      <c r="M126" s="3"/>
      <c r="O126" s="3"/>
    </row>
    <row r="127" spans="13:15">
      <c r="M127" s="3"/>
      <c r="O127" s="3"/>
    </row>
    <row r="128" spans="13:15">
      <c r="M128" s="3"/>
      <c r="O128" s="3"/>
    </row>
    <row r="129" spans="13:15">
      <c r="M129" s="3"/>
      <c r="O129" s="3"/>
    </row>
    <row r="130" spans="13:15">
      <c r="M130" s="3"/>
      <c r="O130" s="3"/>
    </row>
    <row r="131" spans="13:15">
      <c r="M131" s="3"/>
      <c r="O131" s="3"/>
    </row>
    <row r="132" spans="13:15">
      <c r="M132" s="3"/>
      <c r="O132" s="3"/>
    </row>
    <row r="133" spans="13:15">
      <c r="M133" s="3"/>
      <c r="O133" s="3"/>
    </row>
    <row r="134" spans="13:15">
      <c r="M134" s="3"/>
      <c r="O134" s="3"/>
    </row>
    <row r="135" spans="13:15">
      <c r="M135" s="3"/>
      <c r="O135" s="3"/>
    </row>
    <row r="136" spans="13:15">
      <c r="M136" s="3"/>
      <c r="O136" s="3"/>
    </row>
    <row r="137" spans="13:15">
      <c r="M137" s="3"/>
      <c r="O137" s="3"/>
    </row>
    <row r="138" spans="13:15">
      <c r="M138" s="3"/>
      <c r="O138" s="3"/>
    </row>
    <row r="139" spans="13:15">
      <c r="M139" s="3"/>
      <c r="O139" s="3"/>
    </row>
    <row r="140" spans="13:15">
      <c r="M140" s="3"/>
      <c r="O140" s="3"/>
    </row>
    <row r="141" spans="13:15">
      <c r="M141" s="3"/>
      <c r="O141" s="3"/>
    </row>
    <row r="142" spans="13:15">
      <c r="M142" s="3"/>
      <c r="O142" s="3"/>
    </row>
    <row r="143" spans="13:15">
      <c r="M143" s="3"/>
      <c r="O143" s="3"/>
    </row>
    <row r="144" spans="13:15">
      <c r="M144" s="3"/>
      <c r="O144" s="3"/>
    </row>
    <row r="145" spans="13:15">
      <c r="M145" s="3"/>
      <c r="O145" s="3"/>
    </row>
    <row r="146" spans="13:15">
      <c r="M146" s="3"/>
      <c r="O146" s="3"/>
    </row>
    <row r="147" spans="13:15">
      <c r="M147" s="3"/>
      <c r="O147" s="3"/>
    </row>
    <row r="148" spans="13:15">
      <c r="M148" s="3"/>
      <c r="O148" s="3"/>
    </row>
    <row r="149" spans="13:15">
      <c r="M149" s="3"/>
      <c r="O149" s="3"/>
    </row>
    <row r="150" spans="13:15">
      <c r="O150" s="3"/>
    </row>
    <row r="151" spans="13:15">
      <c r="O151" s="3"/>
    </row>
    <row r="152" spans="13:15">
      <c r="O152" s="3"/>
    </row>
    <row r="153" spans="13:15">
      <c r="O153" s="3"/>
    </row>
    <row r="154" spans="13:15">
      <c r="O154" s="3"/>
    </row>
    <row r="155" spans="13:15">
      <c r="O155" s="3"/>
    </row>
    <row r="156" spans="13:15">
      <c r="O156" s="3"/>
    </row>
    <row r="157" spans="13:15">
      <c r="O157" s="3"/>
    </row>
    <row r="158" spans="13:15">
      <c r="O158" s="3"/>
    </row>
    <row r="159" spans="13:15">
      <c r="O159" s="3"/>
    </row>
  </sheetData>
  <sheetProtection sheet="1" objects="1" scenarios="1"/>
  <mergeCells count="51">
    <mergeCell ref="A1:I1"/>
    <mergeCell ref="J2:M2"/>
    <mergeCell ref="N2:O2"/>
    <mergeCell ref="T2:U2"/>
    <mergeCell ref="Z2:AA2"/>
    <mergeCell ref="X6:X7"/>
    <mergeCell ref="Z6:Z7"/>
    <mergeCell ref="AA6:AA7"/>
    <mergeCell ref="AO2:AZ17"/>
    <mergeCell ref="H4:L4"/>
    <mergeCell ref="N4:R4"/>
    <mergeCell ref="T4:X4"/>
    <mergeCell ref="Z4:AD4"/>
    <mergeCell ref="AF4:AJ4"/>
    <mergeCell ref="H5:I5"/>
    <mergeCell ref="K5:L5"/>
    <mergeCell ref="N5:O5"/>
    <mergeCell ref="Q5:R5"/>
    <mergeCell ref="AF2:AG2"/>
    <mergeCell ref="AL5:AL7"/>
    <mergeCell ref="AM5:AM7"/>
    <mergeCell ref="F6:F7"/>
    <mergeCell ref="H6:H7"/>
    <mergeCell ref="I6:I7"/>
    <mergeCell ref="J6:J7"/>
    <mergeCell ref="K6:K7"/>
    <mergeCell ref="L6:L7"/>
    <mergeCell ref="N6:N7"/>
    <mergeCell ref="O6:O7"/>
    <mergeCell ref="T5:U5"/>
    <mergeCell ref="Z5:AA5"/>
    <mergeCell ref="AC5:AD5"/>
    <mergeCell ref="AF5:AG5"/>
    <mergeCell ref="AI5:AJ5"/>
    <mergeCell ref="AK5:AK7"/>
    <mergeCell ref="AI6:AI7"/>
    <mergeCell ref="AJ6:AJ7"/>
    <mergeCell ref="C2:E2"/>
    <mergeCell ref="AB6:AB7"/>
    <mergeCell ref="AC6:AC7"/>
    <mergeCell ref="AD6:AD7"/>
    <mergeCell ref="AF6:AF7"/>
    <mergeCell ref="AG6:AG7"/>
    <mergeCell ref="AH6:AH7"/>
    <mergeCell ref="P6:P7"/>
    <mergeCell ref="Q6:Q7"/>
    <mergeCell ref="R6:R7"/>
    <mergeCell ref="T6:T7"/>
    <mergeCell ref="U6:U7"/>
    <mergeCell ref="V6:V7"/>
    <mergeCell ref="W6:W7"/>
  </mergeCells>
  <hyperlinks>
    <hyperlink ref="E7" r:id="rId1" xr:uid="{573D0925-A4BB-4FC7-97C7-72A0C7FFB11C}"/>
  </hyperlinks>
  <pageMargins left="0.7" right="0.7" top="0.75" bottom="0.75" header="0.3" footer="0.3"/>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DB138"/>
  <sheetViews>
    <sheetView topLeftCell="A13" zoomScaleNormal="100" workbookViewId="0">
      <selection activeCell="K37" sqref="K37:L37"/>
    </sheetView>
  </sheetViews>
  <sheetFormatPr defaultRowHeight="13.2"/>
  <cols>
    <col min="1" max="1" width="5.33203125" style="30" customWidth="1"/>
    <col min="2" max="2" width="24.88671875" bestFit="1" customWidth="1"/>
    <col min="3" max="3" width="44.88671875" customWidth="1"/>
    <col min="4" max="4" width="35.88671875" bestFit="1" customWidth="1"/>
    <col min="5" max="5" width="11" bestFit="1" customWidth="1"/>
    <col min="7" max="7" width="12.88671875" bestFit="1" customWidth="1"/>
    <col min="8" max="8" width="11" bestFit="1" customWidth="1"/>
    <col min="10" max="10" width="12.88671875" bestFit="1" customWidth="1"/>
    <col min="11" max="11" width="11" bestFit="1" customWidth="1"/>
    <col min="13" max="13" width="12.88671875" bestFit="1" customWidth="1"/>
    <col min="14" max="14" width="11" bestFit="1" customWidth="1"/>
    <col min="16" max="16" width="12.88671875" bestFit="1" customWidth="1"/>
    <col min="17" max="17" width="11" bestFit="1" customWidth="1"/>
    <col min="18" max="18" width="12.44140625" customWidth="1"/>
    <col min="19" max="19" width="12.88671875" bestFit="1" customWidth="1"/>
    <col min="20" max="20" width="14.33203125" bestFit="1" customWidth="1"/>
  </cols>
  <sheetData>
    <row r="1" spans="1:106" ht="13.8" thickBot="1"/>
    <row r="2" spans="1:106" ht="21.6" thickBot="1">
      <c r="A2" s="76"/>
      <c r="B2" s="335" t="s">
        <v>58</v>
      </c>
      <c r="C2" s="336"/>
      <c r="D2" s="337"/>
      <c r="E2" s="76"/>
      <c r="F2" s="76"/>
      <c r="H2" s="295" t="s">
        <v>42</v>
      </c>
      <c r="I2" s="295"/>
      <c r="J2" s="161">
        <v>0.02</v>
      </c>
      <c r="K2" s="295" t="s">
        <v>43</v>
      </c>
      <c r="L2" s="295"/>
      <c r="M2" s="161">
        <v>2.5000000000000001E-2</v>
      </c>
      <c r="N2" s="295" t="s">
        <v>44</v>
      </c>
      <c r="O2" s="295"/>
      <c r="P2" s="161">
        <v>0.03</v>
      </c>
      <c r="Q2" s="295" t="s">
        <v>45</v>
      </c>
      <c r="R2" s="295"/>
      <c r="S2" s="161">
        <v>3.5000000000000003E-2</v>
      </c>
      <c r="V2" s="324" t="s">
        <v>46</v>
      </c>
      <c r="W2" s="325"/>
      <c r="X2" s="325"/>
      <c r="Y2" s="325"/>
      <c r="Z2" s="325"/>
      <c r="AA2" s="325"/>
      <c r="AB2" s="325"/>
      <c r="AC2" s="325"/>
      <c r="AD2" s="325"/>
      <c r="AE2" s="325"/>
      <c r="AF2" s="325"/>
      <c r="AG2" s="326"/>
    </row>
    <row r="3" spans="1:106" ht="13.8" thickBot="1">
      <c r="B3" s="30" t="s">
        <v>92</v>
      </c>
      <c r="V3" s="327"/>
      <c r="W3" s="328"/>
      <c r="X3" s="328"/>
      <c r="Y3" s="328"/>
      <c r="Z3" s="328"/>
      <c r="AA3" s="328"/>
      <c r="AB3" s="328"/>
      <c r="AC3" s="328"/>
      <c r="AD3" s="328"/>
      <c r="AE3" s="328"/>
      <c r="AF3" s="328"/>
      <c r="AG3" s="329"/>
    </row>
    <row r="4" spans="1:106" ht="16.2" thickBot="1">
      <c r="A4" s="14"/>
      <c r="B4" s="17"/>
      <c r="C4" s="17"/>
      <c r="D4" s="17"/>
      <c r="E4" s="346" t="s">
        <v>59</v>
      </c>
      <c r="F4" s="347"/>
      <c r="G4" s="347"/>
      <c r="H4" s="348" t="s">
        <v>60</v>
      </c>
      <c r="I4" s="349"/>
      <c r="J4" s="350"/>
      <c r="K4" s="351" t="s">
        <v>61</v>
      </c>
      <c r="L4" s="352"/>
      <c r="M4" s="353"/>
      <c r="N4" s="354" t="s">
        <v>62</v>
      </c>
      <c r="O4" s="355"/>
      <c r="P4" s="356"/>
      <c r="Q4" s="357" t="s">
        <v>63</v>
      </c>
      <c r="R4" s="358"/>
      <c r="S4" s="359"/>
      <c r="T4" s="17"/>
      <c r="U4" s="17"/>
      <c r="V4" s="327"/>
      <c r="W4" s="328"/>
      <c r="X4" s="328"/>
      <c r="Y4" s="328"/>
      <c r="Z4" s="328"/>
      <c r="AA4" s="328"/>
      <c r="AB4" s="328"/>
      <c r="AC4" s="328"/>
      <c r="AD4" s="328"/>
      <c r="AE4" s="328"/>
      <c r="AF4" s="328"/>
      <c r="AG4" s="329"/>
    </row>
    <row r="5" spans="1:106" ht="15.6">
      <c r="A5" s="14"/>
      <c r="B5" s="17"/>
      <c r="C5" s="17"/>
      <c r="D5" s="17"/>
      <c r="E5" s="338" t="s">
        <v>64</v>
      </c>
      <c r="F5" s="340" t="s">
        <v>65</v>
      </c>
      <c r="G5" s="340" t="s">
        <v>66</v>
      </c>
      <c r="H5" s="338" t="s">
        <v>64</v>
      </c>
      <c r="I5" s="340" t="s">
        <v>65</v>
      </c>
      <c r="J5" s="360" t="s">
        <v>66</v>
      </c>
      <c r="K5" s="338" t="s">
        <v>64</v>
      </c>
      <c r="L5" s="340" t="s">
        <v>65</v>
      </c>
      <c r="M5" s="360" t="s">
        <v>66</v>
      </c>
      <c r="N5" s="338" t="s">
        <v>64</v>
      </c>
      <c r="O5" s="340" t="s">
        <v>65</v>
      </c>
      <c r="P5" s="360" t="s">
        <v>66</v>
      </c>
      <c r="Q5" s="338" t="s">
        <v>64</v>
      </c>
      <c r="R5" s="340" t="s">
        <v>65</v>
      </c>
      <c r="S5" s="362" t="s">
        <v>66</v>
      </c>
      <c r="T5" s="21"/>
      <c r="U5" s="21"/>
      <c r="V5" s="327"/>
      <c r="W5" s="328"/>
      <c r="X5" s="328"/>
      <c r="Y5" s="328"/>
      <c r="Z5" s="328"/>
      <c r="AA5" s="328"/>
      <c r="AB5" s="328"/>
      <c r="AC5" s="328"/>
      <c r="AD5" s="328"/>
      <c r="AE5" s="328"/>
      <c r="AF5" s="328"/>
      <c r="AG5" s="329"/>
      <c r="AH5" s="3"/>
      <c r="AI5" s="3"/>
      <c r="AJ5" s="3"/>
      <c r="AK5" s="3"/>
      <c r="AL5" s="3"/>
      <c r="AM5" s="3"/>
      <c r="AN5" s="3"/>
      <c r="AO5" s="3"/>
      <c r="AP5" s="3"/>
      <c r="AQ5" s="3"/>
      <c r="AR5" s="3"/>
      <c r="AS5" s="3"/>
      <c r="AT5" s="3"/>
      <c r="AU5" s="3"/>
      <c r="AV5" s="3"/>
      <c r="AW5" s="3"/>
      <c r="AX5" s="3"/>
      <c r="AY5" s="3"/>
      <c r="AZ5" s="3"/>
      <c r="BA5" s="3"/>
      <c r="BB5" s="3"/>
      <c r="BC5" s="3"/>
      <c r="BD5" s="3"/>
      <c r="BE5" s="3"/>
      <c r="BF5" s="3"/>
    </row>
    <row r="6" spans="1:106" ht="16.2" thickBot="1">
      <c r="A6" s="67"/>
      <c r="B6" s="73" t="s">
        <v>56</v>
      </c>
      <c r="C6" s="36" t="s">
        <v>67</v>
      </c>
      <c r="D6" s="75" t="s">
        <v>68</v>
      </c>
      <c r="E6" s="339"/>
      <c r="F6" s="341"/>
      <c r="G6" s="341"/>
      <c r="H6" s="339"/>
      <c r="I6" s="341"/>
      <c r="J6" s="361"/>
      <c r="K6" s="339"/>
      <c r="L6" s="341"/>
      <c r="M6" s="361"/>
      <c r="N6" s="339"/>
      <c r="O6" s="341"/>
      <c r="P6" s="361"/>
      <c r="Q6" s="339"/>
      <c r="R6" s="341"/>
      <c r="S6" s="363"/>
      <c r="T6" s="29" t="s">
        <v>20</v>
      </c>
      <c r="U6" s="21"/>
      <c r="V6" s="327"/>
      <c r="W6" s="328"/>
      <c r="X6" s="328"/>
      <c r="Y6" s="328"/>
      <c r="Z6" s="328"/>
      <c r="AA6" s="328"/>
      <c r="AB6" s="328"/>
      <c r="AC6" s="328"/>
      <c r="AD6" s="328"/>
      <c r="AE6" s="328"/>
      <c r="AF6" s="328"/>
      <c r="AG6" s="329"/>
    </row>
    <row r="7" spans="1:106" ht="15.6">
      <c r="A7" s="70">
        <v>1</v>
      </c>
      <c r="B7" s="157"/>
      <c r="C7" s="158"/>
      <c r="D7" s="158"/>
      <c r="E7" s="167">
        <v>0</v>
      </c>
      <c r="F7" s="162">
        <v>0</v>
      </c>
      <c r="G7" s="163">
        <f>ROUND((+F7*E7),2)</f>
        <v>0</v>
      </c>
      <c r="H7" s="164">
        <f>E7*(1+J$2)</f>
        <v>0</v>
      </c>
      <c r="I7" s="162">
        <v>0</v>
      </c>
      <c r="J7" s="165">
        <f>ROUND((+I7*H7),2)</f>
        <v>0</v>
      </c>
      <c r="K7" s="241">
        <f>H7*(1+M$2)</f>
        <v>0</v>
      </c>
      <c r="L7" s="162">
        <v>0</v>
      </c>
      <c r="M7" s="165">
        <f>ROUND((+L7*K7),2)</f>
        <v>0</v>
      </c>
      <c r="N7" s="164">
        <f>K7*(1+P$2)</f>
        <v>0</v>
      </c>
      <c r="O7" s="162">
        <v>0</v>
      </c>
      <c r="P7" s="165">
        <f>ROUND((+O7*N7),2)</f>
        <v>0</v>
      </c>
      <c r="Q7" s="164">
        <f>N7*(1+S$2)</f>
        <v>0</v>
      </c>
      <c r="R7" s="162">
        <v>0</v>
      </c>
      <c r="S7" s="165">
        <f>ROUND((+R7*Q7),2)</f>
        <v>0</v>
      </c>
      <c r="T7" s="166">
        <f>+S7+P7+M7+J7+G7</f>
        <v>0</v>
      </c>
      <c r="U7" s="17"/>
      <c r="V7" s="327"/>
      <c r="W7" s="328"/>
      <c r="X7" s="328"/>
      <c r="Y7" s="328"/>
      <c r="Z7" s="328"/>
      <c r="AA7" s="328"/>
      <c r="AB7" s="328"/>
      <c r="AC7" s="328"/>
      <c r="AD7" s="328"/>
      <c r="AE7" s="328"/>
      <c r="AF7" s="328"/>
      <c r="AG7" s="329"/>
    </row>
    <row r="8" spans="1:106" ht="15.6">
      <c r="A8" s="70">
        <v>2</v>
      </c>
      <c r="B8" s="157"/>
      <c r="C8" s="158"/>
      <c r="D8" s="158"/>
      <c r="E8" s="167">
        <v>0</v>
      </c>
      <c r="F8" s="168">
        <v>0</v>
      </c>
      <c r="G8" s="169">
        <f>ROUND((+F8*E8),2)</f>
        <v>0</v>
      </c>
      <c r="H8" s="170">
        <f t="shared" ref="H8:H36" si="0">E8*(1+J$2)</f>
        <v>0</v>
      </c>
      <c r="I8" s="168">
        <v>0</v>
      </c>
      <c r="J8" s="171">
        <f>ROUND((+I8*H8),2)</f>
        <v>0</v>
      </c>
      <c r="K8" s="242">
        <f t="shared" ref="K8:K36" si="1">H8*(1+M$2)</f>
        <v>0</v>
      </c>
      <c r="L8" s="168">
        <v>0</v>
      </c>
      <c r="M8" s="171">
        <f t="shared" ref="M8:M23" si="2">ROUND((+L8*K8),2)</f>
        <v>0</v>
      </c>
      <c r="N8" s="170">
        <f t="shared" ref="N8:N36" si="3">K8*(1+P$2)</f>
        <v>0</v>
      </c>
      <c r="O8" s="168">
        <v>0</v>
      </c>
      <c r="P8" s="171">
        <f t="shared" ref="P8:P23" si="4">ROUND((+O8*N8),2)</f>
        <v>0</v>
      </c>
      <c r="Q8" s="170">
        <f t="shared" ref="Q8:Q36" si="5">N8*(1+S$2)</f>
        <v>0</v>
      </c>
      <c r="R8" s="168">
        <v>0</v>
      </c>
      <c r="S8" s="171">
        <f t="shared" ref="S8:S23" si="6">ROUND((+R8*Q8),2)</f>
        <v>0</v>
      </c>
      <c r="T8" s="166">
        <f t="shared" ref="T8:T37" si="7">+S8+P8+M8+J8+G8</f>
        <v>0</v>
      </c>
      <c r="U8" s="17"/>
      <c r="V8" s="327"/>
      <c r="W8" s="328"/>
      <c r="X8" s="328"/>
      <c r="Y8" s="328"/>
      <c r="Z8" s="328"/>
      <c r="AA8" s="328"/>
      <c r="AB8" s="328"/>
      <c r="AC8" s="328"/>
      <c r="AD8" s="328"/>
      <c r="AE8" s="328"/>
      <c r="AF8" s="328"/>
      <c r="AG8" s="329"/>
    </row>
    <row r="9" spans="1:106" ht="15.6">
      <c r="A9" s="70">
        <v>3</v>
      </c>
      <c r="B9" s="157"/>
      <c r="C9" s="158"/>
      <c r="D9" s="159"/>
      <c r="E9" s="167">
        <v>0</v>
      </c>
      <c r="F9" s="168">
        <v>0</v>
      </c>
      <c r="G9" s="169">
        <f>ROUND((+F9*E9),2)</f>
        <v>0</v>
      </c>
      <c r="H9" s="170">
        <f t="shared" si="0"/>
        <v>0</v>
      </c>
      <c r="I9" s="168">
        <v>0</v>
      </c>
      <c r="J9" s="171">
        <f>ROUND((+I9*H9),2)</f>
        <v>0</v>
      </c>
      <c r="K9" s="242">
        <f t="shared" si="1"/>
        <v>0</v>
      </c>
      <c r="L9" s="168">
        <v>0</v>
      </c>
      <c r="M9" s="171">
        <f t="shared" si="2"/>
        <v>0</v>
      </c>
      <c r="N9" s="170">
        <f t="shared" si="3"/>
        <v>0</v>
      </c>
      <c r="O9" s="168">
        <v>0</v>
      </c>
      <c r="P9" s="171">
        <f t="shared" si="4"/>
        <v>0</v>
      </c>
      <c r="Q9" s="170">
        <f t="shared" si="5"/>
        <v>0</v>
      </c>
      <c r="R9" s="168">
        <v>0</v>
      </c>
      <c r="S9" s="171">
        <f t="shared" si="6"/>
        <v>0</v>
      </c>
      <c r="T9" s="166">
        <f t="shared" si="7"/>
        <v>0</v>
      </c>
      <c r="U9" s="17"/>
      <c r="V9" s="327"/>
      <c r="W9" s="328"/>
      <c r="X9" s="328"/>
      <c r="Y9" s="328"/>
      <c r="Z9" s="328"/>
      <c r="AA9" s="328"/>
      <c r="AB9" s="328"/>
      <c r="AC9" s="328"/>
      <c r="AD9" s="328"/>
      <c r="AE9" s="328"/>
      <c r="AF9" s="328"/>
      <c r="AG9" s="329"/>
    </row>
    <row r="10" spans="1:106" ht="15.6">
      <c r="A10" s="70">
        <v>4</v>
      </c>
      <c r="B10" s="157"/>
      <c r="C10" s="158"/>
      <c r="D10" s="159"/>
      <c r="E10" s="167">
        <v>0</v>
      </c>
      <c r="F10" s="168">
        <v>0</v>
      </c>
      <c r="G10" s="169">
        <f>ROUND((+F10*E10),2)</f>
        <v>0</v>
      </c>
      <c r="H10" s="170">
        <f t="shared" si="0"/>
        <v>0</v>
      </c>
      <c r="I10" s="168">
        <v>0</v>
      </c>
      <c r="J10" s="171">
        <f>ROUND((+I10*H10),2)</f>
        <v>0</v>
      </c>
      <c r="K10" s="242">
        <f t="shared" si="1"/>
        <v>0</v>
      </c>
      <c r="L10" s="168">
        <v>0</v>
      </c>
      <c r="M10" s="171">
        <f t="shared" si="2"/>
        <v>0</v>
      </c>
      <c r="N10" s="170">
        <f t="shared" si="3"/>
        <v>0</v>
      </c>
      <c r="O10" s="168">
        <v>0</v>
      </c>
      <c r="P10" s="171">
        <f t="shared" si="4"/>
        <v>0</v>
      </c>
      <c r="Q10" s="170">
        <f t="shared" si="5"/>
        <v>0</v>
      </c>
      <c r="R10" s="168">
        <v>0</v>
      </c>
      <c r="S10" s="171">
        <f t="shared" si="6"/>
        <v>0</v>
      </c>
      <c r="T10" s="166">
        <f t="shared" si="7"/>
        <v>0</v>
      </c>
      <c r="U10" s="17"/>
      <c r="V10" s="327"/>
      <c r="W10" s="328"/>
      <c r="X10" s="328"/>
      <c r="Y10" s="328"/>
      <c r="Z10" s="328"/>
      <c r="AA10" s="328"/>
      <c r="AB10" s="328"/>
      <c r="AC10" s="328"/>
      <c r="AD10" s="328"/>
      <c r="AE10" s="328"/>
      <c r="AF10" s="328"/>
      <c r="AG10" s="329"/>
    </row>
    <row r="11" spans="1:106" ht="15.6">
      <c r="A11" s="70">
        <v>5</v>
      </c>
      <c r="B11" s="157"/>
      <c r="C11" s="158"/>
      <c r="D11" s="158"/>
      <c r="E11" s="167">
        <v>0</v>
      </c>
      <c r="F11" s="168">
        <v>0</v>
      </c>
      <c r="G11" s="169">
        <f t="shared" ref="G11:G23" si="8">ROUND((+F11*E11),2)</f>
        <v>0</v>
      </c>
      <c r="H11" s="170">
        <f t="shared" si="0"/>
        <v>0</v>
      </c>
      <c r="I11" s="168">
        <v>0</v>
      </c>
      <c r="J11" s="171">
        <f t="shared" ref="J11:J23" si="9">ROUND((+I11*H11),2)</f>
        <v>0</v>
      </c>
      <c r="K11" s="242">
        <f t="shared" si="1"/>
        <v>0</v>
      </c>
      <c r="L11" s="168">
        <v>0</v>
      </c>
      <c r="M11" s="171">
        <f t="shared" si="2"/>
        <v>0</v>
      </c>
      <c r="N11" s="170">
        <f t="shared" si="3"/>
        <v>0</v>
      </c>
      <c r="O11" s="168">
        <v>0</v>
      </c>
      <c r="P11" s="171">
        <f t="shared" si="4"/>
        <v>0</v>
      </c>
      <c r="Q11" s="170">
        <f t="shared" si="5"/>
        <v>0</v>
      </c>
      <c r="R11" s="168">
        <v>0</v>
      </c>
      <c r="S11" s="171">
        <f t="shared" si="6"/>
        <v>0</v>
      </c>
      <c r="T11" s="166">
        <f t="shared" si="7"/>
        <v>0</v>
      </c>
      <c r="U11" s="17"/>
      <c r="V11" s="327"/>
      <c r="W11" s="328"/>
      <c r="X11" s="328"/>
      <c r="Y11" s="328"/>
      <c r="Z11" s="328"/>
      <c r="AA11" s="328"/>
      <c r="AB11" s="328"/>
      <c r="AC11" s="328"/>
      <c r="AD11" s="328"/>
      <c r="AE11" s="328"/>
      <c r="AF11" s="328"/>
      <c r="AG11" s="329"/>
    </row>
    <row r="12" spans="1:106" ht="15.6">
      <c r="A12" s="70">
        <v>6</v>
      </c>
      <c r="B12" s="157"/>
      <c r="C12" s="158"/>
      <c r="D12" s="158"/>
      <c r="E12" s="167">
        <v>0</v>
      </c>
      <c r="F12" s="168">
        <v>0</v>
      </c>
      <c r="G12" s="169">
        <f t="shared" si="8"/>
        <v>0</v>
      </c>
      <c r="H12" s="170">
        <f t="shared" si="0"/>
        <v>0</v>
      </c>
      <c r="I12" s="168">
        <v>0</v>
      </c>
      <c r="J12" s="171">
        <f t="shared" si="9"/>
        <v>0</v>
      </c>
      <c r="K12" s="242">
        <f t="shared" si="1"/>
        <v>0</v>
      </c>
      <c r="L12" s="168">
        <v>0</v>
      </c>
      <c r="M12" s="171">
        <f t="shared" si="2"/>
        <v>0</v>
      </c>
      <c r="N12" s="170">
        <f t="shared" si="3"/>
        <v>0</v>
      </c>
      <c r="O12" s="168">
        <v>0</v>
      </c>
      <c r="P12" s="171">
        <f t="shared" si="4"/>
        <v>0</v>
      </c>
      <c r="Q12" s="170">
        <f t="shared" si="5"/>
        <v>0</v>
      </c>
      <c r="R12" s="168">
        <v>0</v>
      </c>
      <c r="S12" s="171">
        <f t="shared" si="6"/>
        <v>0</v>
      </c>
      <c r="T12" s="166">
        <f t="shared" si="7"/>
        <v>0</v>
      </c>
      <c r="U12" s="17"/>
      <c r="V12" s="327"/>
      <c r="W12" s="328"/>
      <c r="X12" s="328"/>
      <c r="Y12" s="328"/>
      <c r="Z12" s="328"/>
      <c r="AA12" s="328"/>
      <c r="AB12" s="328"/>
      <c r="AC12" s="328"/>
      <c r="AD12" s="328"/>
      <c r="AE12" s="328"/>
      <c r="AF12" s="328"/>
      <c r="AG12" s="329"/>
    </row>
    <row r="13" spans="1:106" ht="15.6">
      <c r="A13" s="45">
        <v>7</v>
      </c>
      <c r="B13" s="160"/>
      <c r="C13" s="158"/>
      <c r="D13" s="158"/>
      <c r="E13" s="167">
        <v>0</v>
      </c>
      <c r="F13" s="168">
        <v>0</v>
      </c>
      <c r="G13" s="169">
        <f t="shared" si="8"/>
        <v>0</v>
      </c>
      <c r="H13" s="170">
        <f t="shared" si="0"/>
        <v>0</v>
      </c>
      <c r="I13" s="168">
        <v>0</v>
      </c>
      <c r="J13" s="171">
        <f t="shared" si="9"/>
        <v>0</v>
      </c>
      <c r="K13" s="242">
        <f t="shared" si="1"/>
        <v>0</v>
      </c>
      <c r="L13" s="168">
        <v>0</v>
      </c>
      <c r="M13" s="171">
        <f t="shared" si="2"/>
        <v>0</v>
      </c>
      <c r="N13" s="170">
        <f t="shared" si="3"/>
        <v>0</v>
      </c>
      <c r="O13" s="168">
        <v>0</v>
      </c>
      <c r="P13" s="171">
        <f t="shared" si="4"/>
        <v>0</v>
      </c>
      <c r="Q13" s="170">
        <f t="shared" si="5"/>
        <v>0</v>
      </c>
      <c r="R13" s="168">
        <v>0</v>
      </c>
      <c r="S13" s="171">
        <f t="shared" si="6"/>
        <v>0</v>
      </c>
      <c r="T13" s="166">
        <f t="shared" si="7"/>
        <v>0</v>
      </c>
      <c r="U13" s="17"/>
      <c r="V13" s="327"/>
      <c r="W13" s="328"/>
      <c r="X13" s="328"/>
      <c r="Y13" s="328"/>
      <c r="Z13" s="328"/>
      <c r="AA13" s="328"/>
      <c r="AB13" s="328"/>
      <c r="AC13" s="328"/>
      <c r="AD13" s="328"/>
      <c r="AE13" s="328"/>
      <c r="AF13" s="328"/>
      <c r="AG13" s="329"/>
    </row>
    <row r="14" spans="1:106" ht="15.6">
      <c r="A14" s="70">
        <v>8</v>
      </c>
      <c r="B14" s="157"/>
      <c r="C14" s="158"/>
      <c r="D14" s="158"/>
      <c r="E14" s="167">
        <v>0</v>
      </c>
      <c r="F14" s="168">
        <v>0</v>
      </c>
      <c r="G14" s="169">
        <f t="shared" si="8"/>
        <v>0</v>
      </c>
      <c r="H14" s="170">
        <f t="shared" si="0"/>
        <v>0</v>
      </c>
      <c r="I14" s="168">
        <v>0</v>
      </c>
      <c r="J14" s="171">
        <f t="shared" si="9"/>
        <v>0</v>
      </c>
      <c r="K14" s="242">
        <f t="shared" si="1"/>
        <v>0</v>
      </c>
      <c r="L14" s="168">
        <v>0</v>
      </c>
      <c r="M14" s="171">
        <f t="shared" si="2"/>
        <v>0</v>
      </c>
      <c r="N14" s="170">
        <f t="shared" si="3"/>
        <v>0</v>
      </c>
      <c r="O14" s="168">
        <v>0</v>
      </c>
      <c r="P14" s="171">
        <f t="shared" si="4"/>
        <v>0</v>
      </c>
      <c r="Q14" s="170">
        <f t="shared" si="5"/>
        <v>0</v>
      </c>
      <c r="R14" s="168">
        <v>0</v>
      </c>
      <c r="S14" s="171">
        <f t="shared" si="6"/>
        <v>0</v>
      </c>
      <c r="T14" s="166">
        <f t="shared" si="7"/>
        <v>0</v>
      </c>
      <c r="U14" s="17"/>
      <c r="V14" s="327"/>
      <c r="W14" s="328"/>
      <c r="X14" s="328"/>
      <c r="Y14" s="328"/>
      <c r="Z14" s="328"/>
      <c r="AA14" s="328"/>
      <c r="AB14" s="328"/>
      <c r="AC14" s="328"/>
      <c r="AD14" s="328"/>
      <c r="AE14" s="328"/>
      <c r="AF14" s="328"/>
      <c r="AG14" s="329"/>
    </row>
    <row r="15" spans="1:106" ht="15.6">
      <c r="A15" s="70">
        <v>9</v>
      </c>
      <c r="B15" s="157"/>
      <c r="C15" s="158"/>
      <c r="D15" s="158"/>
      <c r="E15" s="167">
        <v>0</v>
      </c>
      <c r="F15" s="168">
        <v>0</v>
      </c>
      <c r="G15" s="169">
        <f t="shared" si="8"/>
        <v>0</v>
      </c>
      <c r="H15" s="170">
        <f t="shared" si="0"/>
        <v>0</v>
      </c>
      <c r="I15" s="168">
        <v>0</v>
      </c>
      <c r="J15" s="171">
        <f t="shared" si="9"/>
        <v>0</v>
      </c>
      <c r="K15" s="242">
        <f t="shared" si="1"/>
        <v>0</v>
      </c>
      <c r="L15" s="168">
        <v>0</v>
      </c>
      <c r="M15" s="171">
        <f t="shared" si="2"/>
        <v>0</v>
      </c>
      <c r="N15" s="170">
        <f t="shared" si="3"/>
        <v>0</v>
      </c>
      <c r="O15" s="168">
        <v>0</v>
      </c>
      <c r="P15" s="171">
        <f t="shared" si="4"/>
        <v>0</v>
      </c>
      <c r="Q15" s="170">
        <f t="shared" si="5"/>
        <v>0</v>
      </c>
      <c r="R15" s="168">
        <v>0</v>
      </c>
      <c r="S15" s="171">
        <f t="shared" si="6"/>
        <v>0</v>
      </c>
      <c r="T15" s="166">
        <f t="shared" si="7"/>
        <v>0</v>
      </c>
      <c r="U15" s="17"/>
      <c r="V15" s="327"/>
      <c r="W15" s="328"/>
      <c r="X15" s="328"/>
      <c r="Y15" s="328"/>
      <c r="Z15" s="328"/>
      <c r="AA15" s="328"/>
      <c r="AB15" s="328"/>
      <c r="AC15" s="328"/>
      <c r="AD15" s="328"/>
      <c r="AE15" s="328"/>
      <c r="AF15" s="328"/>
      <c r="AG15" s="329"/>
    </row>
    <row r="16" spans="1:106" ht="15.6">
      <c r="A16" s="70">
        <v>10</v>
      </c>
      <c r="B16" s="157"/>
      <c r="C16" s="158"/>
      <c r="D16" s="158"/>
      <c r="E16" s="167">
        <v>0</v>
      </c>
      <c r="F16" s="168">
        <v>0</v>
      </c>
      <c r="G16" s="169">
        <f t="shared" si="8"/>
        <v>0</v>
      </c>
      <c r="H16" s="170">
        <f t="shared" si="0"/>
        <v>0</v>
      </c>
      <c r="I16" s="168">
        <v>0</v>
      </c>
      <c r="J16" s="171">
        <f t="shared" si="9"/>
        <v>0</v>
      </c>
      <c r="K16" s="242">
        <f t="shared" si="1"/>
        <v>0</v>
      </c>
      <c r="L16" s="168">
        <v>0</v>
      </c>
      <c r="M16" s="171">
        <f t="shared" si="2"/>
        <v>0</v>
      </c>
      <c r="N16" s="170">
        <f t="shared" si="3"/>
        <v>0</v>
      </c>
      <c r="O16" s="168">
        <v>0</v>
      </c>
      <c r="P16" s="171">
        <f t="shared" si="4"/>
        <v>0</v>
      </c>
      <c r="Q16" s="170">
        <f t="shared" si="5"/>
        <v>0</v>
      </c>
      <c r="R16" s="168">
        <v>0</v>
      </c>
      <c r="S16" s="171">
        <f t="shared" si="6"/>
        <v>0</v>
      </c>
      <c r="T16" s="166">
        <f t="shared" si="7"/>
        <v>0</v>
      </c>
      <c r="U16" s="21"/>
      <c r="V16" s="327"/>
      <c r="W16" s="328"/>
      <c r="X16" s="328"/>
      <c r="Y16" s="328"/>
      <c r="Z16" s="328"/>
      <c r="AA16" s="328"/>
      <c r="AB16" s="328"/>
      <c r="AC16" s="328"/>
      <c r="AD16" s="328"/>
      <c r="AE16" s="328"/>
      <c r="AF16" s="328"/>
      <c r="AG16" s="329"/>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row>
    <row r="17" spans="1:106" ht="16.2" thickBot="1">
      <c r="A17" s="70">
        <v>11</v>
      </c>
      <c r="B17" s="157"/>
      <c r="C17" s="158"/>
      <c r="D17" s="158"/>
      <c r="E17" s="167">
        <v>0</v>
      </c>
      <c r="F17" s="168">
        <v>0</v>
      </c>
      <c r="G17" s="169">
        <f t="shared" si="8"/>
        <v>0</v>
      </c>
      <c r="H17" s="170">
        <f t="shared" si="0"/>
        <v>0</v>
      </c>
      <c r="I17" s="168">
        <v>0</v>
      </c>
      <c r="J17" s="171">
        <f t="shared" si="9"/>
        <v>0</v>
      </c>
      <c r="K17" s="242">
        <f t="shared" si="1"/>
        <v>0</v>
      </c>
      <c r="L17" s="168">
        <v>0</v>
      </c>
      <c r="M17" s="171">
        <f t="shared" si="2"/>
        <v>0</v>
      </c>
      <c r="N17" s="170">
        <f t="shared" si="3"/>
        <v>0</v>
      </c>
      <c r="O17" s="168">
        <v>0</v>
      </c>
      <c r="P17" s="171">
        <f t="shared" si="4"/>
        <v>0</v>
      </c>
      <c r="Q17" s="170">
        <f t="shared" si="5"/>
        <v>0</v>
      </c>
      <c r="R17" s="168">
        <v>0</v>
      </c>
      <c r="S17" s="171">
        <f t="shared" si="6"/>
        <v>0</v>
      </c>
      <c r="T17" s="166">
        <f t="shared" si="7"/>
        <v>0</v>
      </c>
      <c r="U17" s="21"/>
      <c r="V17" s="330"/>
      <c r="W17" s="331"/>
      <c r="X17" s="331"/>
      <c r="Y17" s="331"/>
      <c r="Z17" s="331"/>
      <c r="AA17" s="331"/>
      <c r="AB17" s="331"/>
      <c r="AC17" s="331"/>
      <c r="AD17" s="331"/>
      <c r="AE17" s="331"/>
      <c r="AF17" s="331"/>
      <c r="AG17" s="332"/>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row>
    <row r="18" spans="1:106" ht="15.6">
      <c r="A18" s="70">
        <v>12</v>
      </c>
      <c r="B18" s="157"/>
      <c r="C18" s="158"/>
      <c r="D18" s="158"/>
      <c r="E18" s="167">
        <v>0</v>
      </c>
      <c r="F18" s="168">
        <v>0</v>
      </c>
      <c r="G18" s="169">
        <f t="shared" si="8"/>
        <v>0</v>
      </c>
      <c r="H18" s="170">
        <f t="shared" si="0"/>
        <v>0</v>
      </c>
      <c r="I18" s="168">
        <v>0</v>
      </c>
      <c r="J18" s="171">
        <f t="shared" si="9"/>
        <v>0</v>
      </c>
      <c r="K18" s="242">
        <f t="shared" si="1"/>
        <v>0</v>
      </c>
      <c r="L18" s="168">
        <v>0</v>
      </c>
      <c r="M18" s="171">
        <f t="shared" si="2"/>
        <v>0</v>
      </c>
      <c r="N18" s="170">
        <f t="shared" si="3"/>
        <v>0</v>
      </c>
      <c r="O18" s="168">
        <v>0</v>
      </c>
      <c r="P18" s="171">
        <f t="shared" si="4"/>
        <v>0</v>
      </c>
      <c r="Q18" s="170">
        <f t="shared" si="5"/>
        <v>0</v>
      </c>
      <c r="R18" s="168">
        <v>0</v>
      </c>
      <c r="S18" s="171">
        <f t="shared" si="6"/>
        <v>0</v>
      </c>
      <c r="T18" s="166">
        <f t="shared" si="7"/>
        <v>0</v>
      </c>
      <c r="U18" s="17"/>
    </row>
    <row r="19" spans="1:106" ht="15.6">
      <c r="A19" s="70">
        <v>13</v>
      </c>
      <c r="B19" s="157"/>
      <c r="C19" s="158"/>
      <c r="D19" s="158"/>
      <c r="E19" s="167">
        <v>0</v>
      </c>
      <c r="F19" s="168">
        <v>0</v>
      </c>
      <c r="G19" s="169">
        <f t="shared" si="8"/>
        <v>0</v>
      </c>
      <c r="H19" s="170">
        <f t="shared" si="0"/>
        <v>0</v>
      </c>
      <c r="I19" s="168">
        <v>0</v>
      </c>
      <c r="J19" s="171">
        <f t="shared" si="9"/>
        <v>0</v>
      </c>
      <c r="K19" s="242">
        <f t="shared" si="1"/>
        <v>0</v>
      </c>
      <c r="L19" s="168">
        <v>0</v>
      </c>
      <c r="M19" s="171">
        <f t="shared" si="2"/>
        <v>0</v>
      </c>
      <c r="N19" s="170">
        <f t="shared" si="3"/>
        <v>0</v>
      </c>
      <c r="O19" s="168">
        <v>0</v>
      </c>
      <c r="P19" s="171">
        <f t="shared" si="4"/>
        <v>0</v>
      </c>
      <c r="Q19" s="170">
        <f t="shared" si="5"/>
        <v>0</v>
      </c>
      <c r="R19" s="168">
        <v>0</v>
      </c>
      <c r="S19" s="171">
        <f t="shared" si="6"/>
        <v>0</v>
      </c>
      <c r="T19" s="166">
        <f t="shared" si="7"/>
        <v>0</v>
      </c>
      <c r="U19" s="17"/>
    </row>
    <row r="20" spans="1:106" ht="15.6">
      <c r="A20" s="45">
        <v>14</v>
      </c>
      <c r="B20" s="160"/>
      <c r="C20" s="158"/>
      <c r="D20" s="158"/>
      <c r="E20" s="167">
        <v>0</v>
      </c>
      <c r="F20" s="168">
        <v>0</v>
      </c>
      <c r="G20" s="169">
        <f t="shared" si="8"/>
        <v>0</v>
      </c>
      <c r="H20" s="170">
        <f t="shared" si="0"/>
        <v>0</v>
      </c>
      <c r="I20" s="168">
        <v>0</v>
      </c>
      <c r="J20" s="171">
        <f t="shared" si="9"/>
        <v>0</v>
      </c>
      <c r="K20" s="242">
        <f t="shared" si="1"/>
        <v>0</v>
      </c>
      <c r="L20" s="168">
        <v>0</v>
      </c>
      <c r="M20" s="171">
        <f t="shared" si="2"/>
        <v>0</v>
      </c>
      <c r="N20" s="170">
        <f t="shared" si="3"/>
        <v>0</v>
      </c>
      <c r="O20" s="168">
        <v>0</v>
      </c>
      <c r="P20" s="171">
        <f t="shared" si="4"/>
        <v>0</v>
      </c>
      <c r="Q20" s="170">
        <f t="shared" si="5"/>
        <v>0</v>
      </c>
      <c r="R20" s="168">
        <v>0</v>
      </c>
      <c r="S20" s="171">
        <f t="shared" si="6"/>
        <v>0</v>
      </c>
      <c r="T20" s="166">
        <f t="shared" si="7"/>
        <v>0</v>
      </c>
      <c r="U20" s="17"/>
    </row>
    <row r="21" spans="1:106" ht="15.6">
      <c r="A21" s="45">
        <v>15</v>
      </c>
      <c r="B21" s="160"/>
      <c r="C21" s="158"/>
      <c r="D21" s="158"/>
      <c r="E21" s="167">
        <v>0</v>
      </c>
      <c r="F21" s="168">
        <v>0</v>
      </c>
      <c r="G21" s="169">
        <f t="shared" si="8"/>
        <v>0</v>
      </c>
      <c r="H21" s="170">
        <f t="shared" si="0"/>
        <v>0</v>
      </c>
      <c r="I21" s="168">
        <v>0</v>
      </c>
      <c r="J21" s="171">
        <f t="shared" si="9"/>
        <v>0</v>
      </c>
      <c r="K21" s="242">
        <f t="shared" si="1"/>
        <v>0</v>
      </c>
      <c r="L21" s="168">
        <v>0</v>
      </c>
      <c r="M21" s="171">
        <f t="shared" si="2"/>
        <v>0</v>
      </c>
      <c r="N21" s="170">
        <f t="shared" si="3"/>
        <v>0</v>
      </c>
      <c r="O21" s="168">
        <v>0</v>
      </c>
      <c r="P21" s="171">
        <f t="shared" si="4"/>
        <v>0</v>
      </c>
      <c r="Q21" s="170">
        <f t="shared" si="5"/>
        <v>0</v>
      </c>
      <c r="R21" s="168">
        <v>0</v>
      </c>
      <c r="S21" s="171">
        <f t="shared" si="6"/>
        <v>0</v>
      </c>
      <c r="T21" s="166">
        <f t="shared" si="7"/>
        <v>0</v>
      </c>
      <c r="U21" s="17"/>
    </row>
    <row r="22" spans="1:106" ht="15.6">
      <c r="A22" s="70">
        <v>16</v>
      </c>
      <c r="B22" s="157"/>
      <c r="C22" s="158"/>
      <c r="D22" s="158"/>
      <c r="E22" s="167">
        <v>0</v>
      </c>
      <c r="F22" s="168">
        <v>0</v>
      </c>
      <c r="G22" s="169">
        <f t="shared" si="8"/>
        <v>0</v>
      </c>
      <c r="H22" s="170">
        <f t="shared" si="0"/>
        <v>0</v>
      </c>
      <c r="I22" s="168">
        <v>0</v>
      </c>
      <c r="J22" s="171">
        <f t="shared" si="9"/>
        <v>0</v>
      </c>
      <c r="K22" s="242">
        <f t="shared" si="1"/>
        <v>0</v>
      </c>
      <c r="L22" s="168">
        <v>0</v>
      </c>
      <c r="M22" s="171">
        <f t="shared" si="2"/>
        <v>0</v>
      </c>
      <c r="N22" s="170">
        <f t="shared" si="3"/>
        <v>0</v>
      </c>
      <c r="O22" s="168">
        <v>0</v>
      </c>
      <c r="P22" s="171">
        <f t="shared" si="4"/>
        <v>0</v>
      </c>
      <c r="Q22" s="170">
        <f t="shared" si="5"/>
        <v>0</v>
      </c>
      <c r="R22" s="168">
        <v>0</v>
      </c>
      <c r="S22" s="171">
        <f t="shared" si="6"/>
        <v>0</v>
      </c>
      <c r="T22" s="166">
        <f t="shared" si="7"/>
        <v>0</v>
      </c>
      <c r="U22" s="17"/>
    </row>
    <row r="23" spans="1:106" ht="15.6">
      <c r="A23" s="70">
        <v>17</v>
      </c>
      <c r="B23" s="157"/>
      <c r="C23" s="158"/>
      <c r="D23" s="158"/>
      <c r="E23" s="167">
        <v>0</v>
      </c>
      <c r="F23" s="168">
        <v>0</v>
      </c>
      <c r="G23" s="169">
        <f t="shared" si="8"/>
        <v>0</v>
      </c>
      <c r="H23" s="170">
        <f t="shared" si="0"/>
        <v>0</v>
      </c>
      <c r="I23" s="168">
        <v>0</v>
      </c>
      <c r="J23" s="171">
        <f t="shared" si="9"/>
        <v>0</v>
      </c>
      <c r="K23" s="242">
        <f t="shared" si="1"/>
        <v>0</v>
      </c>
      <c r="L23" s="168">
        <v>0</v>
      </c>
      <c r="M23" s="171">
        <f t="shared" si="2"/>
        <v>0</v>
      </c>
      <c r="N23" s="170">
        <f t="shared" si="3"/>
        <v>0</v>
      </c>
      <c r="O23" s="168">
        <v>0</v>
      </c>
      <c r="P23" s="171">
        <f t="shared" si="4"/>
        <v>0</v>
      </c>
      <c r="Q23" s="170">
        <f t="shared" si="5"/>
        <v>0</v>
      </c>
      <c r="R23" s="168">
        <v>0</v>
      </c>
      <c r="S23" s="171">
        <f t="shared" si="6"/>
        <v>0</v>
      </c>
      <c r="T23" s="166">
        <f t="shared" si="7"/>
        <v>0</v>
      </c>
      <c r="U23" s="17"/>
    </row>
    <row r="24" spans="1:106" ht="15.6">
      <c r="A24" s="45">
        <v>18</v>
      </c>
      <c r="B24" s="160"/>
      <c r="C24" s="158"/>
      <c r="D24" s="158"/>
      <c r="E24" s="167">
        <v>0</v>
      </c>
      <c r="F24" s="168">
        <v>0</v>
      </c>
      <c r="G24" s="169">
        <f t="shared" ref="G24:G36" si="10">ROUND((+F24*E24),2)</f>
        <v>0</v>
      </c>
      <c r="H24" s="170">
        <f t="shared" si="0"/>
        <v>0</v>
      </c>
      <c r="I24" s="168">
        <v>0</v>
      </c>
      <c r="J24" s="171">
        <f t="shared" ref="J24:J36" si="11">ROUND((+I24*H24),2)</f>
        <v>0</v>
      </c>
      <c r="K24" s="242">
        <f t="shared" si="1"/>
        <v>0</v>
      </c>
      <c r="L24" s="168">
        <v>0</v>
      </c>
      <c r="M24" s="171">
        <f t="shared" ref="M24:M36" si="12">ROUND((+L24*K24),2)</f>
        <v>0</v>
      </c>
      <c r="N24" s="170">
        <f t="shared" si="3"/>
        <v>0</v>
      </c>
      <c r="O24" s="168">
        <v>0</v>
      </c>
      <c r="P24" s="171">
        <f t="shared" ref="P24:P36" si="13">ROUND((+O24*N24),2)</f>
        <v>0</v>
      </c>
      <c r="Q24" s="170">
        <f t="shared" si="5"/>
        <v>0</v>
      </c>
      <c r="R24" s="168">
        <v>0</v>
      </c>
      <c r="S24" s="171">
        <f t="shared" ref="S24:S36" si="14">ROUND((+R24*Q24),2)</f>
        <v>0</v>
      </c>
      <c r="T24" s="166">
        <f t="shared" si="7"/>
        <v>0</v>
      </c>
      <c r="U24" s="17"/>
    </row>
    <row r="25" spans="1:106" ht="15.6">
      <c r="A25" s="45">
        <v>19</v>
      </c>
      <c r="B25" s="160"/>
      <c r="C25" s="158"/>
      <c r="D25" s="158"/>
      <c r="E25" s="167">
        <v>0</v>
      </c>
      <c r="F25" s="168">
        <v>0</v>
      </c>
      <c r="G25" s="169">
        <f t="shared" si="10"/>
        <v>0</v>
      </c>
      <c r="H25" s="170">
        <f t="shared" si="0"/>
        <v>0</v>
      </c>
      <c r="I25" s="168">
        <v>0</v>
      </c>
      <c r="J25" s="171">
        <f t="shared" si="11"/>
        <v>0</v>
      </c>
      <c r="K25" s="242">
        <f t="shared" si="1"/>
        <v>0</v>
      </c>
      <c r="L25" s="168">
        <v>0</v>
      </c>
      <c r="M25" s="171">
        <f t="shared" si="12"/>
        <v>0</v>
      </c>
      <c r="N25" s="170">
        <f t="shared" si="3"/>
        <v>0</v>
      </c>
      <c r="O25" s="168">
        <v>0</v>
      </c>
      <c r="P25" s="171">
        <f t="shared" si="13"/>
        <v>0</v>
      </c>
      <c r="Q25" s="170">
        <f t="shared" si="5"/>
        <v>0</v>
      </c>
      <c r="R25" s="168">
        <v>0</v>
      </c>
      <c r="S25" s="171">
        <f t="shared" si="14"/>
        <v>0</v>
      </c>
      <c r="T25" s="166">
        <f t="shared" si="7"/>
        <v>0</v>
      </c>
      <c r="U25" s="17"/>
    </row>
    <row r="26" spans="1:106" ht="15.6">
      <c r="A26" s="45">
        <v>20</v>
      </c>
      <c r="B26" s="160"/>
      <c r="C26" s="158"/>
      <c r="D26" s="158"/>
      <c r="E26" s="167">
        <v>0</v>
      </c>
      <c r="F26" s="168">
        <v>0</v>
      </c>
      <c r="G26" s="169">
        <f t="shared" si="10"/>
        <v>0</v>
      </c>
      <c r="H26" s="170">
        <f t="shared" si="0"/>
        <v>0</v>
      </c>
      <c r="I26" s="168">
        <v>0</v>
      </c>
      <c r="J26" s="171">
        <f t="shared" si="11"/>
        <v>0</v>
      </c>
      <c r="K26" s="242">
        <f t="shared" si="1"/>
        <v>0</v>
      </c>
      <c r="L26" s="168">
        <v>0</v>
      </c>
      <c r="M26" s="171">
        <f t="shared" si="12"/>
        <v>0</v>
      </c>
      <c r="N26" s="170">
        <f t="shared" si="3"/>
        <v>0</v>
      </c>
      <c r="O26" s="168">
        <v>0</v>
      </c>
      <c r="P26" s="171">
        <f t="shared" si="13"/>
        <v>0</v>
      </c>
      <c r="Q26" s="170">
        <f t="shared" si="5"/>
        <v>0</v>
      </c>
      <c r="R26" s="168">
        <v>0</v>
      </c>
      <c r="S26" s="171">
        <f t="shared" si="14"/>
        <v>0</v>
      </c>
      <c r="T26" s="166">
        <f t="shared" si="7"/>
        <v>0</v>
      </c>
      <c r="U26" s="17"/>
    </row>
    <row r="27" spans="1:106" ht="15.6">
      <c r="A27" s="45">
        <v>21</v>
      </c>
      <c r="B27" s="160"/>
      <c r="C27" s="158"/>
      <c r="D27" s="158"/>
      <c r="E27" s="167">
        <v>0</v>
      </c>
      <c r="F27" s="168">
        <v>0</v>
      </c>
      <c r="G27" s="169">
        <f t="shared" si="10"/>
        <v>0</v>
      </c>
      <c r="H27" s="170">
        <f t="shared" si="0"/>
        <v>0</v>
      </c>
      <c r="I27" s="168">
        <v>0</v>
      </c>
      <c r="J27" s="171">
        <f t="shared" si="11"/>
        <v>0</v>
      </c>
      <c r="K27" s="242">
        <f t="shared" si="1"/>
        <v>0</v>
      </c>
      <c r="L27" s="168">
        <v>0</v>
      </c>
      <c r="M27" s="171">
        <f t="shared" si="12"/>
        <v>0</v>
      </c>
      <c r="N27" s="170">
        <f t="shared" si="3"/>
        <v>0</v>
      </c>
      <c r="O27" s="168">
        <v>0</v>
      </c>
      <c r="P27" s="171">
        <f t="shared" si="13"/>
        <v>0</v>
      </c>
      <c r="Q27" s="170">
        <f t="shared" si="5"/>
        <v>0</v>
      </c>
      <c r="R27" s="168">
        <v>0</v>
      </c>
      <c r="S27" s="171">
        <f t="shared" si="14"/>
        <v>0</v>
      </c>
      <c r="T27" s="166">
        <f t="shared" si="7"/>
        <v>0</v>
      </c>
      <c r="U27" s="17"/>
    </row>
    <row r="28" spans="1:106" ht="15.6">
      <c r="A28" s="45">
        <v>22</v>
      </c>
      <c r="B28" s="160"/>
      <c r="C28" s="158"/>
      <c r="D28" s="158"/>
      <c r="E28" s="167">
        <v>0</v>
      </c>
      <c r="F28" s="168">
        <v>0</v>
      </c>
      <c r="G28" s="169">
        <f t="shared" si="10"/>
        <v>0</v>
      </c>
      <c r="H28" s="170">
        <f t="shared" si="0"/>
        <v>0</v>
      </c>
      <c r="I28" s="168">
        <v>0</v>
      </c>
      <c r="J28" s="171">
        <f t="shared" si="11"/>
        <v>0</v>
      </c>
      <c r="K28" s="242">
        <f t="shared" si="1"/>
        <v>0</v>
      </c>
      <c r="L28" s="168">
        <v>0</v>
      </c>
      <c r="M28" s="171">
        <f t="shared" si="12"/>
        <v>0</v>
      </c>
      <c r="N28" s="170">
        <f t="shared" si="3"/>
        <v>0</v>
      </c>
      <c r="O28" s="168">
        <v>0</v>
      </c>
      <c r="P28" s="171">
        <f t="shared" si="13"/>
        <v>0</v>
      </c>
      <c r="Q28" s="170">
        <f t="shared" si="5"/>
        <v>0</v>
      </c>
      <c r="R28" s="168">
        <v>0</v>
      </c>
      <c r="S28" s="171">
        <f t="shared" si="14"/>
        <v>0</v>
      </c>
      <c r="T28" s="166">
        <f t="shared" si="7"/>
        <v>0</v>
      </c>
      <c r="U28" s="17"/>
    </row>
    <row r="29" spans="1:106" ht="15.6">
      <c r="A29" s="45">
        <v>23</v>
      </c>
      <c r="B29" s="160"/>
      <c r="C29" s="158"/>
      <c r="D29" s="158"/>
      <c r="E29" s="167">
        <v>0</v>
      </c>
      <c r="F29" s="168">
        <v>0</v>
      </c>
      <c r="G29" s="169">
        <f t="shared" si="10"/>
        <v>0</v>
      </c>
      <c r="H29" s="170">
        <f t="shared" si="0"/>
        <v>0</v>
      </c>
      <c r="I29" s="168">
        <v>0</v>
      </c>
      <c r="J29" s="171">
        <f t="shared" si="11"/>
        <v>0</v>
      </c>
      <c r="K29" s="242">
        <f t="shared" si="1"/>
        <v>0</v>
      </c>
      <c r="L29" s="168">
        <v>0</v>
      </c>
      <c r="M29" s="171">
        <f t="shared" si="12"/>
        <v>0</v>
      </c>
      <c r="N29" s="170">
        <f t="shared" si="3"/>
        <v>0</v>
      </c>
      <c r="O29" s="168">
        <v>0</v>
      </c>
      <c r="P29" s="171">
        <f t="shared" si="13"/>
        <v>0</v>
      </c>
      <c r="Q29" s="170">
        <f t="shared" si="5"/>
        <v>0</v>
      </c>
      <c r="R29" s="168">
        <v>0</v>
      </c>
      <c r="S29" s="171">
        <f t="shared" si="14"/>
        <v>0</v>
      </c>
      <c r="T29" s="166">
        <f t="shared" si="7"/>
        <v>0</v>
      </c>
      <c r="U29" s="17"/>
    </row>
    <row r="30" spans="1:106" ht="15.6">
      <c r="A30" s="45">
        <v>24</v>
      </c>
      <c r="B30" s="160"/>
      <c r="C30" s="158"/>
      <c r="D30" s="158"/>
      <c r="E30" s="167">
        <v>0</v>
      </c>
      <c r="F30" s="168">
        <v>0</v>
      </c>
      <c r="G30" s="169">
        <f t="shared" si="10"/>
        <v>0</v>
      </c>
      <c r="H30" s="170">
        <f t="shared" si="0"/>
        <v>0</v>
      </c>
      <c r="I30" s="168">
        <v>0</v>
      </c>
      <c r="J30" s="171">
        <f t="shared" si="11"/>
        <v>0</v>
      </c>
      <c r="K30" s="242">
        <f t="shared" si="1"/>
        <v>0</v>
      </c>
      <c r="L30" s="168">
        <v>0</v>
      </c>
      <c r="M30" s="171">
        <f t="shared" si="12"/>
        <v>0</v>
      </c>
      <c r="N30" s="170">
        <f t="shared" si="3"/>
        <v>0</v>
      </c>
      <c r="O30" s="168">
        <v>0</v>
      </c>
      <c r="P30" s="171">
        <f t="shared" si="13"/>
        <v>0</v>
      </c>
      <c r="Q30" s="170">
        <f t="shared" si="5"/>
        <v>0</v>
      </c>
      <c r="R30" s="168">
        <v>0</v>
      </c>
      <c r="S30" s="171">
        <f t="shared" si="14"/>
        <v>0</v>
      </c>
      <c r="T30" s="166">
        <f t="shared" si="7"/>
        <v>0</v>
      </c>
      <c r="U30" s="17"/>
    </row>
    <row r="31" spans="1:106" ht="15.6">
      <c r="A31" s="45">
        <v>25</v>
      </c>
      <c r="B31" s="160"/>
      <c r="C31" s="158"/>
      <c r="D31" s="158"/>
      <c r="E31" s="167">
        <v>0</v>
      </c>
      <c r="F31" s="168">
        <v>0</v>
      </c>
      <c r="G31" s="169">
        <f t="shared" si="10"/>
        <v>0</v>
      </c>
      <c r="H31" s="170">
        <f t="shared" si="0"/>
        <v>0</v>
      </c>
      <c r="I31" s="168">
        <v>0</v>
      </c>
      <c r="J31" s="171">
        <f t="shared" si="11"/>
        <v>0</v>
      </c>
      <c r="K31" s="242">
        <f t="shared" si="1"/>
        <v>0</v>
      </c>
      <c r="L31" s="168">
        <v>0</v>
      </c>
      <c r="M31" s="171">
        <f t="shared" si="12"/>
        <v>0</v>
      </c>
      <c r="N31" s="170">
        <f t="shared" si="3"/>
        <v>0</v>
      </c>
      <c r="O31" s="168">
        <v>0</v>
      </c>
      <c r="P31" s="171">
        <f t="shared" si="13"/>
        <v>0</v>
      </c>
      <c r="Q31" s="170">
        <f t="shared" si="5"/>
        <v>0</v>
      </c>
      <c r="R31" s="168">
        <v>0</v>
      </c>
      <c r="S31" s="171">
        <f t="shared" si="14"/>
        <v>0</v>
      </c>
      <c r="T31" s="166">
        <f t="shared" si="7"/>
        <v>0</v>
      </c>
      <c r="U31" s="17"/>
    </row>
    <row r="32" spans="1:106" ht="15.6">
      <c r="A32" s="45">
        <v>26</v>
      </c>
      <c r="B32" s="160"/>
      <c r="C32" s="158"/>
      <c r="D32" s="158"/>
      <c r="E32" s="167">
        <v>0</v>
      </c>
      <c r="F32" s="168">
        <v>0</v>
      </c>
      <c r="G32" s="169">
        <f t="shared" si="10"/>
        <v>0</v>
      </c>
      <c r="H32" s="170">
        <f t="shared" si="0"/>
        <v>0</v>
      </c>
      <c r="I32" s="168">
        <v>0</v>
      </c>
      <c r="J32" s="171">
        <f t="shared" si="11"/>
        <v>0</v>
      </c>
      <c r="K32" s="242">
        <f t="shared" si="1"/>
        <v>0</v>
      </c>
      <c r="L32" s="168">
        <v>0</v>
      </c>
      <c r="M32" s="171">
        <f t="shared" si="12"/>
        <v>0</v>
      </c>
      <c r="N32" s="170">
        <f t="shared" si="3"/>
        <v>0</v>
      </c>
      <c r="O32" s="168">
        <v>0</v>
      </c>
      <c r="P32" s="171">
        <f t="shared" si="13"/>
        <v>0</v>
      </c>
      <c r="Q32" s="170">
        <f t="shared" si="5"/>
        <v>0</v>
      </c>
      <c r="R32" s="168">
        <v>0</v>
      </c>
      <c r="S32" s="171">
        <f t="shared" si="14"/>
        <v>0</v>
      </c>
      <c r="T32" s="166">
        <f t="shared" si="7"/>
        <v>0</v>
      </c>
      <c r="U32" s="17"/>
    </row>
    <row r="33" spans="1:21" ht="15.6">
      <c r="A33" s="45">
        <v>27</v>
      </c>
      <c r="B33" s="160"/>
      <c r="C33" s="158"/>
      <c r="D33" s="158"/>
      <c r="E33" s="167">
        <v>0</v>
      </c>
      <c r="F33" s="168">
        <v>0</v>
      </c>
      <c r="G33" s="169">
        <f t="shared" si="10"/>
        <v>0</v>
      </c>
      <c r="H33" s="170">
        <f t="shared" si="0"/>
        <v>0</v>
      </c>
      <c r="I33" s="168">
        <v>0</v>
      </c>
      <c r="J33" s="171">
        <f t="shared" si="11"/>
        <v>0</v>
      </c>
      <c r="K33" s="242">
        <f t="shared" si="1"/>
        <v>0</v>
      </c>
      <c r="L33" s="168">
        <v>0</v>
      </c>
      <c r="M33" s="171">
        <f t="shared" si="12"/>
        <v>0</v>
      </c>
      <c r="N33" s="170">
        <f t="shared" si="3"/>
        <v>0</v>
      </c>
      <c r="O33" s="168">
        <v>0</v>
      </c>
      <c r="P33" s="171">
        <f t="shared" si="13"/>
        <v>0</v>
      </c>
      <c r="Q33" s="170">
        <f t="shared" si="5"/>
        <v>0</v>
      </c>
      <c r="R33" s="168">
        <v>0</v>
      </c>
      <c r="S33" s="171">
        <f t="shared" si="14"/>
        <v>0</v>
      </c>
      <c r="T33" s="166">
        <f t="shared" si="7"/>
        <v>0</v>
      </c>
      <c r="U33" s="17"/>
    </row>
    <row r="34" spans="1:21" ht="15.6">
      <c r="A34" s="45">
        <v>28</v>
      </c>
      <c r="B34" s="160"/>
      <c r="C34" s="158"/>
      <c r="D34" s="158"/>
      <c r="E34" s="167">
        <v>0</v>
      </c>
      <c r="F34" s="168">
        <v>0</v>
      </c>
      <c r="G34" s="169">
        <f t="shared" si="10"/>
        <v>0</v>
      </c>
      <c r="H34" s="170">
        <f t="shared" si="0"/>
        <v>0</v>
      </c>
      <c r="I34" s="168">
        <v>0</v>
      </c>
      <c r="J34" s="171">
        <f t="shared" si="11"/>
        <v>0</v>
      </c>
      <c r="K34" s="242">
        <f t="shared" si="1"/>
        <v>0</v>
      </c>
      <c r="L34" s="168">
        <v>0</v>
      </c>
      <c r="M34" s="171">
        <f t="shared" si="12"/>
        <v>0</v>
      </c>
      <c r="N34" s="170">
        <f t="shared" si="3"/>
        <v>0</v>
      </c>
      <c r="O34" s="168">
        <v>0</v>
      </c>
      <c r="P34" s="171">
        <f t="shared" si="13"/>
        <v>0</v>
      </c>
      <c r="Q34" s="170">
        <f t="shared" si="5"/>
        <v>0</v>
      </c>
      <c r="R34" s="168">
        <v>0</v>
      </c>
      <c r="S34" s="171">
        <f t="shared" si="14"/>
        <v>0</v>
      </c>
      <c r="T34" s="166">
        <f t="shared" si="7"/>
        <v>0</v>
      </c>
      <c r="U34" s="17"/>
    </row>
    <row r="35" spans="1:21" ht="15.6">
      <c r="A35" s="45">
        <v>29</v>
      </c>
      <c r="B35" s="160"/>
      <c r="C35" s="158"/>
      <c r="D35" s="158"/>
      <c r="E35" s="167">
        <v>0</v>
      </c>
      <c r="F35" s="168">
        <v>0</v>
      </c>
      <c r="G35" s="169">
        <f t="shared" si="10"/>
        <v>0</v>
      </c>
      <c r="H35" s="170">
        <f t="shared" si="0"/>
        <v>0</v>
      </c>
      <c r="I35" s="168">
        <v>0</v>
      </c>
      <c r="J35" s="171">
        <f t="shared" si="11"/>
        <v>0</v>
      </c>
      <c r="K35" s="242">
        <f t="shared" si="1"/>
        <v>0</v>
      </c>
      <c r="L35" s="168">
        <v>0</v>
      </c>
      <c r="M35" s="171">
        <f t="shared" si="12"/>
        <v>0</v>
      </c>
      <c r="N35" s="170">
        <f t="shared" si="3"/>
        <v>0</v>
      </c>
      <c r="O35" s="168">
        <v>0</v>
      </c>
      <c r="P35" s="171">
        <f t="shared" si="13"/>
        <v>0</v>
      </c>
      <c r="Q35" s="170">
        <f t="shared" si="5"/>
        <v>0</v>
      </c>
      <c r="R35" s="168">
        <v>0</v>
      </c>
      <c r="S35" s="171">
        <f t="shared" si="14"/>
        <v>0</v>
      </c>
      <c r="T35" s="166">
        <f t="shared" si="7"/>
        <v>0</v>
      </c>
      <c r="U35" s="17"/>
    </row>
    <row r="36" spans="1:21" ht="15.6">
      <c r="A36" s="45">
        <v>30</v>
      </c>
      <c r="B36" s="160"/>
      <c r="C36" s="158"/>
      <c r="D36" s="158"/>
      <c r="E36" s="167">
        <v>0</v>
      </c>
      <c r="F36" s="168">
        <v>0</v>
      </c>
      <c r="G36" s="169">
        <f t="shared" si="10"/>
        <v>0</v>
      </c>
      <c r="H36" s="170">
        <f t="shared" si="0"/>
        <v>0</v>
      </c>
      <c r="I36" s="168">
        <v>0</v>
      </c>
      <c r="J36" s="171">
        <f t="shared" si="11"/>
        <v>0</v>
      </c>
      <c r="K36" s="242">
        <f t="shared" si="1"/>
        <v>0</v>
      </c>
      <c r="L36" s="168">
        <v>0</v>
      </c>
      <c r="M36" s="171">
        <f t="shared" si="12"/>
        <v>0</v>
      </c>
      <c r="N36" s="170">
        <f t="shared" si="3"/>
        <v>0</v>
      </c>
      <c r="O36" s="168">
        <v>0</v>
      </c>
      <c r="P36" s="171">
        <f t="shared" si="13"/>
        <v>0</v>
      </c>
      <c r="Q36" s="170">
        <f t="shared" si="5"/>
        <v>0</v>
      </c>
      <c r="R36" s="168">
        <v>0</v>
      </c>
      <c r="S36" s="171">
        <f t="shared" si="14"/>
        <v>0</v>
      </c>
      <c r="T36" s="166">
        <f t="shared" si="7"/>
        <v>0</v>
      </c>
      <c r="U36" s="17"/>
    </row>
    <row r="37" spans="1:21" s="30" customFormat="1" ht="16.2" thickBot="1">
      <c r="A37" s="14"/>
      <c r="B37" s="14"/>
      <c r="C37" s="71"/>
      <c r="D37" s="74" t="s">
        <v>69</v>
      </c>
      <c r="E37" s="342"/>
      <c r="F37" s="343"/>
      <c r="G37" s="172">
        <f>SUM(G7:G36)</f>
        <v>0</v>
      </c>
      <c r="H37" s="342"/>
      <c r="I37" s="343"/>
      <c r="J37" s="173">
        <f>SUM(J7:J36)</f>
        <v>0</v>
      </c>
      <c r="K37" s="344"/>
      <c r="L37" s="345"/>
      <c r="M37" s="173">
        <f>SUM(M7:M36)</f>
        <v>0</v>
      </c>
      <c r="N37" s="342"/>
      <c r="O37" s="343"/>
      <c r="P37" s="173">
        <f>SUM(P7:P36)</f>
        <v>0</v>
      </c>
      <c r="Q37" s="342"/>
      <c r="R37" s="343"/>
      <c r="S37" s="173">
        <f>SUM(S7:S36)</f>
        <v>0</v>
      </c>
      <c r="T37" s="174">
        <f t="shared" si="7"/>
        <v>0</v>
      </c>
      <c r="U37" s="14"/>
    </row>
    <row r="38" spans="1:21" ht="15.6">
      <c r="A38" s="14"/>
      <c r="B38" s="17"/>
      <c r="C38" s="17"/>
      <c r="D38" s="17"/>
      <c r="E38" s="17"/>
      <c r="F38" s="21"/>
      <c r="G38" s="21"/>
      <c r="H38" s="21"/>
      <c r="I38" s="21"/>
      <c r="J38" s="17"/>
      <c r="K38" s="17"/>
      <c r="L38" s="17"/>
      <c r="M38" s="17"/>
      <c r="N38" s="17"/>
      <c r="O38" s="17"/>
      <c r="P38" s="17"/>
      <c r="Q38" s="17"/>
      <c r="R38" s="17"/>
      <c r="S38" s="17"/>
      <c r="T38" s="17"/>
      <c r="U38" s="17"/>
    </row>
    <row r="39" spans="1:21" ht="15.6">
      <c r="A39" s="14"/>
      <c r="B39" s="17"/>
      <c r="C39" s="17"/>
      <c r="D39" s="17"/>
      <c r="E39" s="17"/>
      <c r="F39" s="21"/>
      <c r="G39" s="21"/>
      <c r="H39" s="21"/>
      <c r="I39" s="21"/>
      <c r="J39" s="17"/>
      <c r="K39" s="17"/>
      <c r="L39" s="17"/>
      <c r="M39" s="17"/>
      <c r="N39" s="17"/>
      <c r="O39" s="17"/>
      <c r="P39" s="17"/>
      <c r="Q39" s="17"/>
      <c r="R39" s="17"/>
      <c r="S39" s="17"/>
      <c r="T39" s="17"/>
      <c r="U39" s="17"/>
    </row>
    <row r="40" spans="1:21" ht="15.6">
      <c r="A40" s="14"/>
      <c r="B40" s="17"/>
      <c r="C40" s="17"/>
      <c r="D40" s="17"/>
      <c r="E40" s="17"/>
      <c r="F40" s="21"/>
      <c r="G40" s="21"/>
      <c r="H40" s="21"/>
      <c r="I40" s="21"/>
      <c r="J40" s="17"/>
      <c r="K40" s="17"/>
      <c r="L40" s="17"/>
      <c r="M40" s="17"/>
      <c r="N40" s="17"/>
      <c r="O40" s="17"/>
      <c r="P40" s="17"/>
      <c r="Q40" s="17"/>
      <c r="R40" s="17"/>
      <c r="S40" s="17"/>
      <c r="T40" s="17"/>
      <c r="U40" s="17"/>
    </row>
    <row r="41" spans="1:21" ht="15.6">
      <c r="A41" s="14"/>
      <c r="B41" s="17"/>
      <c r="C41" s="26" t="s">
        <v>70</v>
      </c>
      <c r="D41" s="72"/>
      <c r="E41" s="20"/>
      <c r="F41" s="20"/>
      <c r="G41" s="20"/>
      <c r="H41" s="20"/>
      <c r="I41" s="27"/>
      <c r="J41" s="17"/>
      <c r="K41" s="17"/>
      <c r="L41" s="17"/>
      <c r="M41" s="17"/>
      <c r="N41" s="17"/>
      <c r="O41" s="17"/>
      <c r="P41" s="17"/>
      <c r="Q41" s="17"/>
      <c r="R41" s="17"/>
      <c r="S41" s="17"/>
      <c r="T41" s="17"/>
      <c r="U41" s="17"/>
    </row>
    <row r="42" spans="1:21" ht="15">
      <c r="C42" s="22" t="s">
        <v>71</v>
      </c>
      <c r="D42" s="18"/>
      <c r="E42" s="10"/>
      <c r="F42" s="10"/>
      <c r="G42" s="10"/>
      <c r="H42" s="10"/>
      <c r="I42" s="25"/>
    </row>
    <row r="43" spans="1:21">
      <c r="F43" s="3"/>
      <c r="G43" s="3"/>
      <c r="H43" s="3"/>
      <c r="I43" s="3"/>
    </row>
    <row r="44" spans="1:21">
      <c r="F44" s="3"/>
      <c r="G44" s="3"/>
      <c r="H44" s="3"/>
      <c r="I44" s="3"/>
    </row>
    <row r="45" spans="1:21">
      <c r="F45" s="3"/>
      <c r="G45" s="3"/>
      <c r="H45" s="3"/>
      <c r="I45" s="3"/>
    </row>
    <row r="46" spans="1:21">
      <c r="F46" s="3"/>
      <c r="G46" s="3"/>
      <c r="H46" s="3"/>
      <c r="I46" s="3"/>
    </row>
    <row r="47" spans="1:21">
      <c r="F47" s="3"/>
      <c r="G47" s="3"/>
      <c r="H47" s="3"/>
      <c r="I47" s="3"/>
    </row>
    <row r="48" spans="1:21">
      <c r="F48" s="3"/>
      <c r="G48" s="3"/>
      <c r="H48" s="3"/>
      <c r="I48" s="3"/>
    </row>
    <row r="49" spans="6:9" customFormat="1">
      <c r="F49" s="3"/>
      <c r="G49" s="3"/>
      <c r="H49" s="3"/>
      <c r="I49" s="3"/>
    </row>
    <row r="50" spans="6:9" customFormat="1">
      <c r="F50" s="3"/>
      <c r="G50" s="3"/>
      <c r="H50" s="3"/>
      <c r="I50" s="3"/>
    </row>
    <row r="51" spans="6:9" customFormat="1">
      <c r="F51" s="3"/>
      <c r="G51" s="3"/>
      <c r="H51" s="3"/>
      <c r="I51" s="3"/>
    </row>
    <row r="52" spans="6:9" customFormat="1">
      <c r="F52" s="3"/>
      <c r="G52" s="3"/>
      <c r="H52" s="3"/>
      <c r="I52" s="3"/>
    </row>
    <row r="53" spans="6:9" customFormat="1">
      <c r="F53" s="3"/>
      <c r="G53" s="3"/>
      <c r="H53" s="3"/>
      <c r="I53" s="3"/>
    </row>
    <row r="54" spans="6:9" customFormat="1">
      <c r="F54" s="3"/>
      <c r="G54" s="3"/>
      <c r="H54" s="3"/>
      <c r="I54" s="3"/>
    </row>
    <row r="55" spans="6:9" customFormat="1">
      <c r="F55" s="3"/>
      <c r="G55" s="3"/>
      <c r="H55" s="3"/>
      <c r="I55" s="3"/>
    </row>
    <row r="56" spans="6:9" customFormat="1">
      <c r="F56" s="3"/>
      <c r="G56" s="3"/>
      <c r="H56" s="3"/>
      <c r="I56" s="3"/>
    </row>
    <row r="57" spans="6:9" customFormat="1">
      <c r="F57" s="3"/>
      <c r="G57" s="3"/>
      <c r="H57" s="3"/>
      <c r="I57" s="3"/>
    </row>
    <row r="58" spans="6:9" customFormat="1">
      <c r="F58" s="3"/>
      <c r="G58" s="3"/>
      <c r="H58" s="3"/>
      <c r="I58" s="3"/>
    </row>
    <row r="59" spans="6:9" customFormat="1">
      <c r="F59" s="3"/>
      <c r="G59" s="3"/>
      <c r="H59" s="3"/>
      <c r="I59" s="3"/>
    </row>
    <row r="60" spans="6:9" customFormat="1">
      <c r="F60" s="3"/>
      <c r="G60" s="3"/>
      <c r="H60" s="3"/>
      <c r="I60" s="3"/>
    </row>
    <row r="61" spans="6:9" customFormat="1">
      <c r="F61" s="3"/>
      <c r="G61" s="3"/>
      <c r="H61" s="3"/>
      <c r="I61" s="3"/>
    </row>
    <row r="62" spans="6:9" customFormat="1">
      <c r="F62" s="3"/>
      <c r="G62" s="3"/>
      <c r="H62" s="3"/>
      <c r="I62" s="3"/>
    </row>
    <row r="63" spans="6:9" customFormat="1">
      <c r="F63" s="3"/>
      <c r="G63" s="3"/>
      <c r="H63" s="3"/>
      <c r="I63" s="3"/>
    </row>
    <row r="64" spans="6:9" customFormat="1">
      <c r="F64" s="3"/>
      <c r="G64" s="3"/>
      <c r="H64" s="3"/>
      <c r="I64" s="3"/>
    </row>
    <row r="65" spans="6:9" customFormat="1">
      <c r="F65" s="3"/>
      <c r="G65" s="3"/>
      <c r="H65" s="3"/>
      <c r="I65" s="3"/>
    </row>
    <row r="66" spans="6:9" customFormat="1">
      <c r="F66" s="3"/>
      <c r="G66" s="3"/>
      <c r="H66" s="3"/>
      <c r="I66" s="3"/>
    </row>
    <row r="67" spans="6:9" customFormat="1">
      <c r="F67" s="3"/>
      <c r="G67" s="3"/>
      <c r="H67" s="3"/>
      <c r="I67" s="3"/>
    </row>
    <row r="68" spans="6:9" customFormat="1">
      <c r="F68" s="3"/>
      <c r="G68" s="3"/>
      <c r="H68" s="3"/>
      <c r="I68" s="3"/>
    </row>
    <row r="69" spans="6:9" customFormat="1">
      <c r="F69" s="3"/>
      <c r="G69" s="3"/>
      <c r="H69" s="3"/>
      <c r="I69" s="3"/>
    </row>
    <row r="70" spans="6:9" customFormat="1">
      <c r="F70" s="3"/>
      <c r="G70" s="3"/>
      <c r="H70" s="3"/>
      <c r="I70" s="3"/>
    </row>
    <row r="71" spans="6:9" customFormat="1">
      <c r="F71" s="3"/>
      <c r="G71" s="3"/>
      <c r="H71" s="3"/>
      <c r="I71" s="3"/>
    </row>
    <row r="72" spans="6:9" customFormat="1">
      <c r="F72" s="3"/>
      <c r="G72" s="3"/>
      <c r="H72" s="3"/>
      <c r="I72" s="3"/>
    </row>
    <row r="73" spans="6:9" customFormat="1">
      <c r="F73" s="3"/>
      <c r="G73" s="3"/>
      <c r="H73" s="3"/>
      <c r="I73" s="3"/>
    </row>
    <row r="74" spans="6:9" customFormat="1">
      <c r="F74" s="3"/>
      <c r="G74" s="3"/>
      <c r="H74" s="3"/>
      <c r="I74" s="3"/>
    </row>
    <row r="75" spans="6:9" customFormat="1">
      <c r="F75" s="3"/>
      <c r="G75" s="3"/>
      <c r="H75" s="3"/>
      <c r="I75" s="3"/>
    </row>
    <row r="76" spans="6:9" customFormat="1">
      <c r="F76" s="3"/>
      <c r="G76" s="3"/>
      <c r="H76" s="3"/>
      <c r="I76" s="3"/>
    </row>
    <row r="77" spans="6:9" customFormat="1">
      <c r="F77" s="3"/>
      <c r="G77" s="3"/>
      <c r="H77" s="3"/>
      <c r="I77" s="3"/>
    </row>
    <row r="78" spans="6:9" customFormat="1">
      <c r="F78" s="3"/>
      <c r="G78" s="3"/>
      <c r="H78" s="3"/>
      <c r="I78" s="3"/>
    </row>
    <row r="79" spans="6:9" customFormat="1">
      <c r="F79" s="3"/>
      <c r="G79" s="3"/>
      <c r="H79" s="3"/>
      <c r="I79" s="3"/>
    </row>
    <row r="80" spans="6:9" customFormat="1">
      <c r="F80" s="3"/>
      <c r="G80" s="3"/>
      <c r="H80" s="3"/>
      <c r="I80" s="3"/>
    </row>
    <row r="81" spans="6:9" customFormat="1">
      <c r="F81" s="3"/>
      <c r="G81" s="3"/>
      <c r="H81" s="3"/>
      <c r="I81" s="3"/>
    </row>
    <row r="82" spans="6:9" customFormat="1">
      <c r="F82" s="3"/>
      <c r="G82" s="3"/>
      <c r="H82" s="3"/>
      <c r="I82" s="3"/>
    </row>
    <row r="83" spans="6:9" customFormat="1">
      <c r="F83" s="3"/>
      <c r="G83" s="3"/>
      <c r="H83" s="3"/>
      <c r="I83" s="3"/>
    </row>
    <row r="84" spans="6:9" customFormat="1">
      <c r="F84" s="3"/>
      <c r="G84" s="3"/>
      <c r="H84" s="3"/>
      <c r="I84" s="3"/>
    </row>
    <row r="85" spans="6:9" customFormat="1">
      <c r="F85" s="3"/>
      <c r="G85" s="3"/>
      <c r="H85" s="3"/>
      <c r="I85" s="3"/>
    </row>
    <row r="86" spans="6:9" customFormat="1">
      <c r="F86" s="3"/>
      <c r="G86" s="3"/>
      <c r="H86" s="3"/>
      <c r="I86" s="3"/>
    </row>
    <row r="87" spans="6:9" customFormat="1">
      <c r="F87" s="3"/>
      <c r="G87" s="3"/>
      <c r="H87" s="3"/>
      <c r="I87" s="3"/>
    </row>
    <row r="88" spans="6:9" customFormat="1">
      <c r="F88" s="3"/>
      <c r="G88" s="3"/>
      <c r="H88" s="3"/>
      <c r="I88" s="3"/>
    </row>
    <row r="89" spans="6:9" customFormat="1">
      <c r="F89" s="3"/>
      <c r="G89" s="3"/>
      <c r="H89" s="3"/>
      <c r="I89" s="3"/>
    </row>
    <row r="90" spans="6:9" customFormat="1">
      <c r="F90" s="3"/>
      <c r="G90" s="3"/>
      <c r="H90" s="3"/>
      <c r="I90" s="3"/>
    </row>
    <row r="91" spans="6:9" customFormat="1">
      <c r="F91" s="3"/>
      <c r="G91" s="3"/>
      <c r="H91" s="3"/>
      <c r="I91" s="3"/>
    </row>
    <row r="92" spans="6:9" customFormat="1">
      <c r="F92" s="3"/>
      <c r="G92" s="3"/>
      <c r="H92" s="3"/>
      <c r="I92" s="3"/>
    </row>
    <row r="93" spans="6:9" customFormat="1">
      <c r="F93" s="3"/>
      <c r="G93" s="3"/>
      <c r="H93" s="3"/>
      <c r="I93" s="3"/>
    </row>
    <row r="94" spans="6:9" customFormat="1">
      <c r="F94" s="3"/>
      <c r="G94" s="3"/>
      <c r="H94" s="3"/>
    </row>
    <row r="95" spans="6:9" customFormat="1">
      <c r="F95" s="3"/>
      <c r="G95" s="3"/>
      <c r="H95" s="3"/>
    </row>
    <row r="96" spans="6:9" customFormat="1">
      <c r="F96" s="3"/>
      <c r="G96" s="3"/>
      <c r="H96" s="3"/>
    </row>
    <row r="97" spans="6:8" customFormat="1">
      <c r="F97" s="3"/>
      <c r="G97" s="3"/>
      <c r="H97" s="3"/>
    </row>
    <row r="98" spans="6:8" customFormat="1">
      <c r="F98" s="3"/>
      <c r="G98" s="3"/>
      <c r="H98" s="3"/>
    </row>
    <row r="99" spans="6:8" customFormat="1">
      <c r="F99" s="3"/>
      <c r="G99" s="3"/>
      <c r="H99" s="3"/>
    </row>
    <row r="100" spans="6:8" customFormat="1">
      <c r="F100" s="3"/>
      <c r="G100" s="3"/>
      <c r="H100" s="3"/>
    </row>
    <row r="101" spans="6:8" customFormat="1">
      <c r="F101" s="3"/>
      <c r="G101" s="3"/>
      <c r="H101" s="3"/>
    </row>
    <row r="102" spans="6:8" customFormat="1">
      <c r="F102" s="3"/>
      <c r="G102" s="3"/>
      <c r="H102" s="3"/>
    </row>
    <row r="103" spans="6:8" customFormat="1">
      <c r="F103" s="3"/>
      <c r="G103" s="3"/>
      <c r="H103" s="3"/>
    </row>
    <row r="104" spans="6:8" customFormat="1">
      <c r="F104" s="3"/>
      <c r="G104" s="3"/>
      <c r="H104" s="3"/>
    </row>
    <row r="105" spans="6:8" customFormat="1">
      <c r="F105" s="3"/>
      <c r="G105" s="3"/>
      <c r="H105" s="3"/>
    </row>
    <row r="106" spans="6:8" customFormat="1">
      <c r="F106" s="3"/>
      <c r="G106" s="3"/>
      <c r="H106" s="3"/>
    </row>
    <row r="107" spans="6:8" customFormat="1">
      <c r="F107" s="3"/>
      <c r="G107" s="3"/>
      <c r="H107" s="3"/>
    </row>
    <row r="108" spans="6:8" customFormat="1">
      <c r="F108" s="3"/>
      <c r="G108" s="3"/>
      <c r="H108" s="3"/>
    </row>
    <row r="109" spans="6:8" customFormat="1">
      <c r="F109" s="3"/>
      <c r="G109" s="3"/>
      <c r="H109" s="3"/>
    </row>
    <row r="110" spans="6:8" customFormat="1">
      <c r="F110" s="3"/>
      <c r="G110" s="3"/>
      <c r="H110" s="3"/>
    </row>
    <row r="111" spans="6:8" customFormat="1">
      <c r="F111" s="3"/>
      <c r="G111" s="3"/>
      <c r="H111" s="3"/>
    </row>
    <row r="112" spans="6:8" customFormat="1">
      <c r="F112" s="3"/>
      <c r="G112" s="3"/>
      <c r="H112" s="3"/>
    </row>
    <row r="113" spans="6:8" customFormat="1">
      <c r="F113" s="3"/>
      <c r="G113" s="3"/>
      <c r="H113" s="3"/>
    </row>
    <row r="114" spans="6:8" customFormat="1">
      <c r="F114" s="3"/>
      <c r="G114" s="3"/>
      <c r="H114" s="3"/>
    </row>
    <row r="115" spans="6:8" customFormat="1">
      <c r="F115" s="3"/>
      <c r="G115" s="3"/>
      <c r="H115" s="3"/>
    </row>
    <row r="116" spans="6:8" customFormat="1">
      <c r="F116" s="3"/>
      <c r="G116" s="3"/>
      <c r="H116" s="3"/>
    </row>
    <row r="117" spans="6:8" customFormat="1">
      <c r="F117" s="3"/>
      <c r="G117" s="3"/>
      <c r="H117" s="3"/>
    </row>
    <row r="118" spans="6:8" customFormat="1">
      <c r="F118" s="3"/>
      <c r="G118" s="3"/>
      <c r="H118" s="3"/>
    </row>
    <row r="119" spans="6:8" customFormat="1">
      <c r="F119" s="3"/>
      <c r="G119" s="3"/>
      <c r="H119" s="3"/>
    </row>
    <row r="120" spans="6:8" customFormat="1">
      <c r="F120" s="3"/>
      <c r="G120" s="3"/>
      <c r="H120" s="3"/>
    </row>
    <row r="121" spans="6:8" customFormat="1">
      <c r="F121" s="3"/>
      <c r="G121" s="3"/>
      <c r="H121" s="3"/>
    </row>
    <row r="122" spans="6:8" customFormat="1">
      <c r="F122" s="3"/>
      <c r="G122" s="3"/>
      <c r="H122" s="3"/>
    </row>
    <row r="123" spans="6:8" customFormat="1">
      <c r="F123" s="3"/>
      <c r="G123" s="3"/>
      <c r="H123" s="3"/>
    </row>
    <row r="124" spans="6:8" customFormat="1">
      <c r="F124" s="3"/>
      <c r="G124" s="3"/>
      <c r="H124" s="3"/>
    </row>
    <row r="125" spans="6:8" customFormat="1">
      <c r="F125" s="3"/>
      <c r="G125" s="3"/>
      <c r="H125" s="3"/>
    </row>
    <row r="126" spans="6:8" customFormat="1">
      <c r="F126" s="3"/>
      <c r="G126" s="3"/>
      <c r="H126" s="3"/>
    </row>
    <row r="127" spans="6:8" customFormat="1">
      <c r="F127" s="3"/>
      <c r="G127" s="3"/>
      <c r="H127" s="3"/>
    </row>
    <row r="128" spans="6:8" customFormat="1">
      <c r="F128" s="3"/>
      <c r="G128" s="3"/>
      <c r="H128" s="3"/>
    </row>
    <row r="129" spans="1:8">
      <c r="A129"/>
      <c r="F129" s="3"/>
      <c r="G129" s="3"/>
      <c r="H129" s="3"/>
    </row>
    <row r="130" spans="1:8">
      <c r="A130"/>
      <c r="F130" s="3"/>
      <c r="G130" s="3"/>
      <c r="H130" s="3"/>
    </row>
    <row r="131" spans="1:8">
      <c r="A131"/>
      <c r="F131" s="3"/>
      <c r="G131" s="3"/>
      <c r="H131" s="3"/>
    </row>
    <row r="132" spans="1:8">
      <c r="A132"/>
      <c r="F132" s="3"/>
      <c r="G132" s="3"/>
      <c r="H132" s="3"/>
    </row>
    <row r="133" spans="1:8">
      <c r="A133"/>
      <c r="F133" s="3"/>
      <c r="G133" s="3"/>
      <c r="H133" s="3"/>
    </row>
    <row r="134" spans="1:8">
      <c r="A134"/>
      <c r="F134" s="3"/>
      <c r="G134" s="3"/>
      <c r="H134" s="3"/>
    </row>
    <row r="135" spans="1:8">
      <c r="A135"/>
      <c r="F135" s="3"/>
      <c r="G135" s="3"/>
      <c r="H135" s="3"/>
    </row>
    <row r="136" spans="1:8">
      <c r="A136"/>
      <c r="F136" s="3"/>
      <c r="G136" s="3"/>
      <c r="H136" s="3"/>
    </row>
    <row r="137" spans="1:8">
      <c r="A137"/>
      <c r="F137" s="3"/>
      <c r="G137" s="3"/>
      <c r="H137" s="3"/>
    </row>
    <row r="138" spans="1:8">
      <c r="A138"/>
      <c r="F138" s="3"/>
      <c r="G138" s="3"/>
      <c r="H138" s="3"/>
    </row>
  </sheetData>
  <sheetProtection sheet="1" formatCells="0" selectLockedCells="1"/>
  <mergeCells count="31">
    <mergeCell ref="V2:AG17"/>
    <mergeCell ref="E4:G4"/>
    <mergeCell ref="H4:J4"/>
    <mergeCell ref="K4:M4"/>
    <mergeCell ref="N4:P4"/>
    <mergeCell ref="Q4:S4"/>
    <mergeCell ref="P5:P6"/>
    <mergeCell ref="Q5:Q6"/>
    <mergeCell ref="R5:R6"/>
    <mergeCell ref="S5:S6"/>
    <mergeCell ref="J5:J6"/>
    <mergeCell ref="K5:K6"/>
    <mergeCell ref="L5:L6"/>
    <mergeCell ref="M5:M6"/>
    <mergeCell ref="N5:N6"/>
    <mergeCell ref="O5:O6"/>
    <mergeCell ref="E37:F37"/>
    <mergeCell ref="H37:I37"/>
    <mergeCell ref="K37:L37"/>
    <mergeCell ref="N37:O37"/>
    <mergeCell ref="Q37:R37"/>
    <mergeCell ref="E5:E6"/>
    <mergeCell ref="F5:F6"/>
    <mergeCell ref="G5:G6"/>
    <mergeCell ref="H5:H6"/>
    <mergeCell ref="I5:I6"/>
    <mergeCell ref="B2:D2"/>
    <mergeCell ref="H2:I2"/>
    <mergeCell ref="K2:L2"/>
    <mergeCell ref="N2:O2"/>
    <mergeCell ref="Q2:R2"/>
  </mergeCells>
  <phoneticPr fontId="0" type="noConversion"/>
  <pageMargins left="0.25" right="0.25" top="0.69" bottom="0.25" header="0.25" footer="0.25"/>
  <pageSetup scale="90" orientation="landscape" blackAndWhite="1" horizontalDpi="4294967292" verticalDpi="300" r:id="rId1"/>
  <headerFooter alignWithMargins="0">
    <oddHeader>&amp;L&amp;24&amp;USUMMARY OF MATERIALS AND SUPPLIES</oddHeader>
    <oddFooter>Page &amp;P</oddFooter>
  </headerFooter>
  <colBreaks count="1" manualBreakCount="1">
    <brk id="16" max="1048575" man="1"/>
  </colBreak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DB138"/>
  <sheetViews>
    <sheetView topLeftCell="I2" zoomScaleNormal="100" workbookViewId="0">
      <selection activeCell="V2" sqref="V2:AG17"/>
    </sheetView>
  </sheetViews>
  <sheetFormatPr defaultRowHeight="13.2"/>
  <cols>
    <col min="1" max="1" width="5.33203125" style="30" customWidth="1"/>
    <col min="2" max="2" width="24.88671875" bestFit="1" customWidth="1"/>
    <col min="3" max="3" width="44.88671875" customWidth="1"/>
    <col min="4" max="4" width="35.88671875" bestFit="1" customWidth="1"/>
    <col min="5" max="5" width="11" bestFit="1" customWidth="1"/>
    <col min="7" max="7" width="12.88671875" bestFit="1" customWidth="1"/>
    <col min="8" max="8" width="11" bestFit="1" customWidth="1"/>
    <col min="10" max="10" width="12.88671875" bestFit="1" customWidth="1"/>
    <col min="11" max="11" width="11" bestFit="1" customWidth="1"/>
    <col min="13" max="13" width="12.88671875" bestFit="1" customWidth="1"/>
    <col min="14" max="14" width="11" bestFit="1" customWidth="1"/>
    <col min="16" max="16" width="12.88671875" bestFit="1" customWidth="1"/>
    <col min="17" max="17" width="11" bestFit="1" customWidth="1"/>
    <col min="18" max="18" width="12.44140625" customWidth="1"/>
    <col min="19" max="19" width="12.88671875" bestFit="1" customWidth="1"/>
    <col min="20" max="20" width="14.33203125" bestFit="1" customWidth="1"/>
  </cols>
  <sheetData>
    <row r="1" spans="1:106" ht="13.8" thickBot="1"/>
    <row r="2" spans="1:106" ht="21.6" thickBot="1">
      <c r="A2" s="76"/>
      <c r="B2" s="335" t="s">
        <v>58</v>
      </c>
      <c r="C2" s="336"/>
      <c r="D2" s="337"/>
      <c r="E2" s="76"/>
      <c r="F2" s="76"/>
      <c r="H2" s="295" t="s">
        <v>42</v>
      </c>
      <c r="I2" s="295"/>
      <c r="J2" s="161">
        <v>0.02</v>
      </c>
      <c r="K2" s="295" t="s">
        <v>43</v>
      </c>
      <c r="L2" s="295"/>
      <c r="M2" s="161">
        <v>2.5000000000000001E-2</v>
      </c>
      <c r="N2" s="295" t="s">
        <v>44</v>
      </c>
      <c r="O2" s="295"/>
      <c r="P2" s="161">
        <v>0.03</v>
      </c>
      <c r="Q2" s="295" t="s">
        <v>45</v>
      </c>
      <c r="R2" s="295"/>
      <c r="S2" s="161">
        <v>3.5000000000000003E-2</v>
      </c>
      <c r="V2" s="324" t="s">
        <v>46</v>
      </c>
      <c r="W2" s="325"/>
      <c r="X2" s="325"/>
      <c r="Y2" s="325"/>
      <c r="Z2" s="325"/>
      <c r="AA2" s="325"/>
      <c r="AB2" s="325"/>
      <c r="AC2" s="325"/>
      <c r="AD2" s="325"/>
      <c r="AE2" s="325"/>
      <c r="AF2" s="325"/>
      <c r="AG2" s="326"/>
    </row>
    <row r="3" spans="1:106" ht="13.8" thickBot="1">
      <c r="B3" s="30" t="s">
        <v>93</v>
      </c>
      <c r="V3" s="327"/>
      <c r="W3" s="328"/>
      <c r="X3" s="328"/>
      <c r="Y3" s="328"/>
      <c r="Z3" s="328"/>
      <c r="AA3" s="328"/>
      <c r="AB3" s="328"/>
      <c r="AC3" s="328"/>
      <c r="AD3" s="328"/>
      <c r="AE3" s="328"/>
      <c r="AF3" s="328"/>
      <c r="AG3" s="329"/>
    </row>
    <row r="4" spans="1:106" ht="16.2" thickBot="1">
      <c r="A4" s="14"/>
      <c r="B4" s="17"/>
      <c r="C4" s="17"/>
      <c r="D4" s="17"/>
      <c r="E4" s="346" t="s">
        <v>59</v>
      </c>
      <c r="F4" s="347"/>
      <c r="G4" s="347"/>
      <c r="H4" s="348" t="s">
        <v>60</v>
      </c>
      <c r="I4" s="349"/>
      <c r="J4" s="350"/>
      <c r="K4" s="351" t="s">
        <v>61</v>
      </c>
      <c r="L4" s="352"/>
      <c r="M4" s="353"/>
      <c r="N4" s="354" t="s">
        <v>62</v>
      </c>
      <c r="O4" s="355"/>
      <c r="P4" s="356"/>
      <c r="Q4" s="357" t="s">
        <v>63</v>
      </c>
      <c r="R4" s="358"/>
      <c r="S4" s="359"/>
      <c r="T4" s="17"/>
      <c r="U4" s="17"/>
      <c r="V4" s="327"/>
      <c r="W4" s="328"/>
      <c r="X4" s="328"/>
      <c r="Y4" s="328"/>
      <c r="Z4" s="328"/>
      <c r="AA4" s="328"/>
      <c r="AB4" s="328"/>
      <c r="AC4" s="328"/>
      <c r="AD4" s="328"/>
      <c r="AE4" s="328"/>
      <c r="AF4" s="328"/>
      <c r="AG4" s="329"/>
    </row>
    <row r="5" spans="1:106" ht="15.6">
      <c r="A5" s="14"/>
      <c r="B5" s="17"/>
      <c r="C5" s="17"/>
      <c r="D5" s="17"/>
      <c r="E5" s="338" t="s">
        <v>64</v>
      </c>
      <c r="F5" s="340" t="s">
        <v>65</v>
      </c>
      <c r="G5" s="340" t="s">
        <v>66</v>
      </c>
      <c r="H5" s="338" t="s">
        <v>64</v>
      </c>
      <c r="I5" s="340" t="s">
        <v>65</v>
      </c>
      <c r="J5" s="360" t="s">
        <v>66</v>
      </c>
      <c r="K5" s="338" t="s">
        <v>64</v>
      </c>
      <c r="L5" s="340" t="s">
        <v>65</v>
      </c>
      <c r="M5" s="360" t="s">
        <v>66</v>
      </c>
      <c r="N5" s="338" t="s">
        <v>64</v>
      </c>
      <c r="O5" s="340" t="s">
        <v>65</v>
      </c>
      <c r="P5" s="360" t="s">
        <v>66</v>
      </c>
      <c r="Q5" s="338" t="s">
        <v>64</v>
      </c>
      <c r="R5" s="340" t="s">
        <v>65</v>
      </c>
      <c r="S5" s="362" t="s">
        <v>66</v>
      </c>
      <c r="T5" s="21"/>
      <c r="U5" s="21"/>
      <c r="V5" s="327"/>
      <c r="W5" s="328"/>
      <c r="X5" s="328"/>
      <c r="Y5" s="328"/>
      <c r="Z5" s="328"/>
      <c r="AA5" s="328"/>
      <c r="AB5" s="328"/>
      <c r="AC5" s="328"/>
      <c r="AD5" s="328"/>
      <c r="AE5" s="328"/>
      <c r="AF5" s="328"/>
      <c r="AG5" s="329"/>
      <c r="AH5" s="3"/>
      <c r="AI5" s="3"/>
      <c r="AJ5" s="3"/>
      <c r="AK5" s="3"/>
      <c r="AL5" s="3"/>
      <c r="AM5" s="3"/>
      <c r="AN5" s="3"/>
      <c r="AO5" s="3"/>
      <c r="AP5" s="3"/>
      <c r="AQ5" s="3"/>
      <c r="AR5" s="3"/>
      <c r="AS5" s="3"/>
      <c r="AT5" s="3"/>
      <c r="AU5" s="3"/>
      <c r="AV5" s="3"/>
      <c r="AW5" s="3"/>
      <c r="AX5" s="3"/>
      <c r="AY5" s="3"/>
      <c r="AZ5" s="3"/>
      <c r="BA5" s="3"/>
      <c r="BB5" s="3"/>
      <c r="BC5" s="3"/>
      <c r="BD5" s="3"/>
      <c r="BE5" s="3"/>
      <c r="BF5" s="3"/>
    </row>
    <row r="6" spans="1:106" ht="16.2" thickBot="1">
      <c r="A6" s="67"/>
      <c r="B6" s="73" t="s">
        <v>56</v>
      </c>
      <c r="C6" s="36" t="s">
        <v>67</v>
      </c>
      <c r="D6" s="75" t="s">
        <v>68</v>
      </c>
      <c r="E6" s="339"/>
      <c r="F6" s="341"/>
      <c r="G6" s="341"/>
      <c r="H6" s="339"/>
      <c r="I6" s="341"/>
      <c r="J6" s="361"/>
      <c r="K6" s="339"/>
      <c r="L6" s="341"/>
      <c r="M6" s="361"/>
      <c r="N6" s="339"/>
      <c r="O6" s="341"/>
      <c r="P6" s="361"/>
      <c r="Q6" s="339"/>
      <c r="R6" s="341"/>
      <c r="S6" s="363"/>
      <c r="T6" s="29" t="s">
        <v>20</v>
      </c>
      <c r="U6" s="21"/>
      <c r="V6" s="327"/>
      <c r="W6" s="328"/>
      <c r="X6" s="328"/>
      <c r="Y6" s="328"/>
      <c r="Z6" s="328"/>
      <c r="AA6" s="328"/>
      <c r="AB6" s="328"/>
      <c r="AC6" s="328"/>
      <c r="AD6" s="328"/>
      <c r="AE6" s="328"/>
      <c r="AF6" s="328"/>
      <c r="AG6" s="329"/>
    </row>
    <row r="7" spans="1:106" ht="15.6">
      <c r="A7" s="70">
        <v>1</v>
      </c>
      <c r="B7" s="157"/>
      <c r="C7" s="158"/>
      <c r="D7" s="158"/>
      <c r="E7" s="167">
        <v>0</v>
      </c>
      <c r="F7" s="162">
        <v>0</v>
      </c>
      <c r="G7" s="163">
        <f>ROUND((+F7*E7),2)</f>
        <v>0</v>
      </c>
      <c r="H7" s="164">
        <f>E7*(1+J$2)</f>
        <v>0</v>
      </c>
      <c r="I7" s="162">
        <v>0</v>
      </c>
      <c r="J7" s="165">
        <f>ROUND((+I7*H7),2)</f>
        <v>0</v>
      </c>
      <c r="K7" s="241">
        <f>H7*(1+M$2)</f>
        <v>0</v>
      </c>
      <c r="L7" s="162">
        <v>0</v>
      </c>
      <c r="M7" s="165">
        <f>ROUND((+L7*K7),2)</f>
        <v>0</v>
      </c>
      <c r="N7" s="164">
        <f>K7*(1+P$2)</f>
        <v>0</v>
      </c>
      <c r="O7" s="162">
        <v>0</v>
      </c>
      <c r="P7" s="165">
        <f>ROUND((+O7*N7),2)</f>
        <v>0</v>
      </c>
      <c r="Q7" s="164">
        <f>N7*(1+S$2)</f>
        <v>0</v>
      </c>
      <c r="R7" s="162">
        <v>0</v>
      </c>
      <c r="S7" s="165">
        <f>ROUND((+R7*Q7),2)</f>
        <v>0</v>
      </c>
      <c r="T7" s="166">
        <f>+S7+P7+M7+J7+G7</f>
        <v>0</v>
      </c>
      <c r="U7" s="17"/>
      <c r="V7" s="327"/>
      <c r="W7" s="328"/>
      <c r="X7" s="328"/>
      <c r="Y7" s="328"/>
      <c r="Z7" s="328"/>
      <c r="AA7" s="328"/>
      <c r="AB7" s="328"/>
      <c r="AC7" s="328"/>
      <c r="AD7" s="328"/>
      <c r="AE7" s="328"/>
      <c r="AF7" s="328"/>
      <c r="AG7" s="329"/>
    </row>
    <row r="8" spans="1:106" ht="15.6">
      <c r="A8" s="70">
        <v>2</v>
      </c>
      <c r="B8" s="157"/>
      <c r="C8" s="158"/>
      <c r="D8" s="158"/>
      <c r="E8" s="167">
        <v>0</v>
      </c>
      <c r="F8" s="168">
        <v>0</v>
      </c>
      <c r="G8" s="169">
        <f>ROUND((+F8*E8),2)</f>
        <v>0</v>
      </c>
      <c r="H8" s="170">
        <f t="shared" ref="H8:H36" si="0">E8*(1+J$2)</f>
        <v>0</v>
      </c>
      <c r="I8" s="168">
        <v>0</v>
      </c>
      <c r="J8" s="171">
        <f>ROUND((+I8*H8),2)</f>
        <v>0</v>
      </c>
      <c r="K8" s="242">
        <f t="shared" ref="K8:K36" si="1">H8*(1+M$2)</f>
        <v>0</v>
      </c>
      <c r="L8" s="168">
        <v>0</v>
      </c>
      <c r="M8" s="171">
        <f t="shared" ref="M8:M36" si="2">ROUND((+L8*K8),2)</f>
        <v>0</v>
      </c>
      <c r="N8" s="170">
        <f t="shared" ref="N8:N36" si="3">K8*(1+P$2)</f>
        <v>0</v>
      </c>
      <c r="O8" s="168">
        <v>0</v>
      </c>
      <c r="P8" s="171">
        <f t="shared" ref="P8:P36" si="4">ROUND((+O8*N8),2)</f>
        <v>0</v>
      </c>
      <c r="Q8" s="170">
        <f t="shared" ref="Q8:Q36" si="5">N8*(1+S$2)</f>
        <v>0</v>
      </c>
      <c r="R8" s="168">
        <v>0</v>
      </c>
      <c r="S8" s="171">
        <f t="shared" ref="S8:S36" si="6">ROUND((+R8*Q8),2)</f>
        <v>0</v>
      </c>
      <c r="T8" s="166">
        <f t="shared" ref="T8:T37" si="7">+S8+P8+M8+J8+G8</f>
        <v>0</v>
      </c>
      <c r="U8" s="17"/>
      <c r="V8" s="327"/>
      <c r="W8" s="328"/>
      <c r="X8" s="328"/>
      <c r="Y8" s="328"/>
      <c r="Z8" s="328"/>
      <c r="AA8" s="328"/>
      <c r="AB8" s="328"/>
      <c r="AC8" s="328"/>
      <c r="AD8" s="328"/>
      <c r="AE8" s="328"/>
      <c r="AF8" s="328"/>
      <c r="AG8" s="329"/>
    </row>
    <row r="9" spans="1:106" ht="15.6">
      <c r="A9" s="70">
        <v>3</v>
      </c>
      <c r="B9" s="157"/>
      <c r="C9" s="158"/>
      <c r="D9" s="159"/>
      <c r="E9" s="167">
        <v>0</v>
      </c>
      <c r="F9" s="168">
        <v>0</v>
      </c>
      <c r="G9" s="169">
        <f>ROUND((+F9*E9),2)</f>
        <v>0</v>
      </c>
      <c r="H9" s="170">
        <f t="shared" si="0"/>
        <v>0</v>
      </c>
      <c r="I9" s="168">
        <v>0</v>
      </c>
      <c r="J9" s="171">
        <f>ROUND((+I9*H9),2)</f>
        <v>0</v>
      </c>
      <c r="K9" s="242">
        <f t="shared" si="1"/>
        <v>0</v>
      </c>
      <c r="L9" s="168">
        <v>0</v>
      </c>
      <c r="M9" s="171">
        <f t="shared" si="2"/>
        <v>0</v>
      </c>
      <c r="N9" s="170">
        <f t="shared" si="3"/>
        <v>0</v>
      </c>
      <c r="O9" s="168">
        <v>0</v>
      </c>
      <c r="P9" s="171">
        <f t="shared" si="4"/>
        <v>0</v>
      </c>
      <c r="Q9" s="170">
        <f t="shared" si="5"/>
        <v>0</v>
      </c>
      <c r="R9" s="168">
        <v>0</v>
      </c>
      <c r="S9" s="171">
        <f t="shared" si="6"/>
        <v>0</v>
      </c>
      <c r="T9" s="166">
        <f t="shared" si="7"/>
        <v>0</v>
      </c>
      <c r="U9" s="17"/>
      <c r="V9" s="327"/>
      <c r="W9" s="328"/>
      <c r="X9" s="328"/>
      <c r="Y9" s="328"/>
      <c r="Z9" s="328"/>
      <c r="AA9" s="328"/>
      <c r="AB9" s="328"/>
      <c r="AC9" s="328"/>
      <c r="AD9" s="328"/>
      <c r="AE9" s="328"/>
      <c r="AF9" s="328"/>
      <c r="AG9" s="329"/>
    </row>
    <row r="10" spans="1:106" ht="15.6">
      <c r="A10" s="70">
        <v>4</v>
      </c>
      <c r="B10" s="157"/>
      <c r="C10" s="158"/>
      <c r="D10" s="159"/>
      <c r="E10" s="167">
        <v>0</v>
      </c>
      <c r="F10" s="168">
        <v>0</v>
      </c>
      <c r="G10" s="169">
        <f>ROUND((+F10*E10),2)</f>
        <v>0</v>
      </c>
      <c r="H10" s="170">
        <f t="shared" si="0"/>
        <v>0</v>
      </c>
      <c r="I10" s="168">
        <v>0</v>
      </c>
      <c r="J10" s="171">
        <f>ROUND((+I10*H10),2)</f>
        <v>0</v>
      </c>
      <c r="K10" s="242">
        <f t="shared" si="1"/>
        <v>0</v>
      </c>
      <c r="L10" s="168">
        <v>0</v>
      </c>
      <c r="M10" s="171">
        <f t="shared" si="2"/>
        <v>0</v>
      </c>
      <c r="N10" s="170">
        <f t="shared" si="3"/>
        <v>0</v>
      </c>
      <c r="O10" s="168">
        <v>0</v>
      </c>
      <c r="P10" s="171">
        <f t="shared" si="4"/>
        <v>0</v>
      </c>
      <c r="Q10" s="170">
        <f t="shared" si="5"/>
        <v>0</v>
      </c>
      <c r="R10" s="168">
        <v>0</v>
      </c>
      <c r="S10" s="171">
        <f t="shared" si="6"/>
        <v>0</v>
      </c>
      <c r="T10" s="166">
        <f t="shared" si="7"/>
        <v>0</v>
      </c>
      <c r="U10" s="17"/>
      <c r="V10" s="327"/>
      <c r="W10" s="328"/>
      <c r="X10" s="328"/>
      <c r="Y10" s="328"/>
      <c r="Z10" s="328"/>
      <c r="AA10" s="328"/>
      <c r="AB10" s="328"/>
      <c r="AC10" s="328"/>
      <c r="AD10" s="328"/>
      <c r="AE10" s="328"/>
      <c r="AF10" s="328"/>
      <c r="AG10" s="329"/>
    </row>
    <row r="11" spans="1:106" ht="15.6">
      <c r="A11" s="70">
        <v>5</v>
      </c>
      <c r="B11" s="157"/>
      <c r="C11" s="158"/>
      <c r="D11" s="158"/>
      <c r="E11" s="167">
        <v>0</v>
      </c>
      <c r="F11" s="168">
        <v>0</v>
      </c>
      <c r="G11" s="169">
        <f t="shared" ref="G11:G36" si="8">ROUND((+F11*E11),2)</f>
        <v>0</v>
      </c>
      <c r="H11" s="170">
        <f t="shared" si="0"/>
        <v>0</v>
      </c>
      <c r="I11" s="168">
        <v>0</v>
      </c>
      <c r="J11" s="171">
        <f t="shared" ref="J11:J36" si="9">ROUND((+I11*H11),2)</f>
        <v>0</v>
      </c>
      <c r="K11" s="242">
        <f t="shared" si="1"/>
        <v>0</v>
      </c>
      <c r="L11" s="168">
        <v>0</v>
      </c>
      <c r="M11" s="171">
        <f t="shared" si="2"/>
        <v>0</v>
      </c>
      <c r="N11" s="170">
        <f t="shared" si="3"/>
        <v>0</v>
      </c>
      <c r="O11" s="168">
        <v>0</v>
      </c>
      <c r="P11" s="171">
        <f t="shared" si="4"/>
        <v>0</v>
      </c>
      <c r="Q11" s="170">
        <f t="shared" si="5"/>
        <v>0</v>
      </c>
      <c r="R11" s="168">
        <v>0</v>
      </c>
      <c r="S11" s="171">
        <f t="shared" si="6"/>
        <v>0</v>
      </c>
      <c r="T11" s="166">
        <f t="shared" si="7"/>
        <v>0</v>
      </c>
      <c r="U11" s="17"/>
      <c r="V11" s="327"/>
      <c r="W11" s="328"/>
      <c r="X11" s="328"/>
      <c r="Y11" s="328"/>
      <c r="Z11" s="328"/>
      <c r="AA11" s="328"/>
      <c r="AB11" s="328"/>
      <c r="AC11" s="328"/>
      <c r="AD11" s="328"/>
      <c r="AE11" s="328"/>
      <c r="AF11" s="328"/>
      <c r="AG11" s="329"/>
    </row>
    <row r="12" spans="1:106" ht="15.6">
      <c r="A12" s="70">
        <v>6</v>
      </c>
      <c r="B12" s="157"/>
      <c r="C12" s="158"/>
      <c r="D12" s="158"/>
      <c r="E12" s="167">
        <v>0</v>
      </c>
      <c r="F12" s="168">
        <v>0</v>
      </c>
      <c r="G12" s="169">
        <f t="shared" si="8"/>
        <v>0</v>
      </c>
      <c r="H12" s="170">
        <f t="shared" si="0"/>
        <v>0</v>
      </c>
      <c r="I12" s="168">
        <v>0</v>
      </c>
      <c r="J12" s="171">
        <f t="shared" si="9"/>
        <v>0</v>
      </c>
      <c r="K12" s="242">
        <f t="shared" si="1"/>
        <v>0</v>
      </c>
      <c r="L12" s="168">
        <v>0</v>
      </c>
      <c r="M12" s="171">
        <f t="shared" si="2"/>
        <v>0</v>
      </c>
      <c r="N12" s="170">
        <f t="shared" si="3"/>
        <v>0</v>
      </c>
      <c r="O12" s="168">
        <v>0</v>
      </c>
      <c r="P12" s="171">
        <f t="shared" si="4"/>
        <v>0</v>
      </c>
      <c r="Q12" s="170">
        <f t="shared" si="5"/>
        <v>0</v>
      </c>
      <c r="R12" s="168">
        <v>0</v>
      </c>
      <c r="S12" s="171">
        <f t="shared" si="6"/>
        <v>0</v>
      </c>
      <c r="T12" s="166">
        <f t="shared" si="7"/>
        <v>0</v>
      </c>
      <c r="U12" s="17"/>
      <c r="V12" s="327"/>
      <c r="W12" s="328"/>
      <c r="X12" s="328"/>
      <c r="Y12" s="328"/>
      <c r="Z12" s="328"/>
      <c r="AA12" s="328"/>
      <c r="AB12" s="328"/>
      <c r="AC12" s="328"/>
      <c r="AD12" s="328"/>
      <c r="AE12" s="328"/>
      <c r="AF12" s="328"/>
      <c r="AG12" s="329"/>
    </row>
    <row r="13" spans="1:106" ht="15.6">
      <c r="A13" s="45">
        <v>7</v>
      </c>
      <c r="B13" s="160"/>
      <c r="C13" s="158"/>
      <c r="D13" s="158"/>
      <c r="E13" s="167">
        <v>0</v>
      </c>
      <c r="F13" s="168">
        <v>0</v>
      </c>
      <c r="G13" s="169">
        <f t="shared" si="8"/>
        <v>0</v>
      </c>
      <c r="H13" s="170">
        <f t="shared" si="0"/>
        <v>0</v>
      </c>
      <c r="I13" s="168">
        <v>0</v>
      </c>
      <c r="J13" s="171">
        <f t="shared" si="9"/>
        <v>0</v>
      </c>
      <c r="K13" s="242">
        <f t="shared" si="1"/>
        <v>0</v>
      </c>
      <c r="L13" s="168">
        <v>0</v>
      </c>
      <c r="M13" s="171">
        <f t="shared" si="2"/>
        <v>0</v>
      </c>
      <c r="N13" s="170">
        <f t="shared" si="3"/>
        <v>0</v>
      </c>
      <c r="O13" s="168">
        <v>0</v>
      </c>
      <c r="P13" s="171">
        <f t="shared" si="4"/>
        <v>0</v>
      </c>
      <c r="Q13" s="170">
        <f t="shared" si="5"/>
        <v>0</v>
      </c>
      <c r="R13" s="168">
        <v>0</v>
      </c>
      <c r="S13" s="171">
        <f t="shared" si="6"/>
        <v>0</v>
      </c>
      <c r="T13" s="166">
        <f t="shared" si="7"/>
        <v>0</v>
      </c>
      <c r="U13" s="17"/>
      <c r="V13" s="327"/>
      <c r="W13" s="328"/>
      <c r="X13" s="328"/>
      <c r="Y13" s="328"/>
      <c r="Z13" s="328"/>
      <c r="AA13" s="328"/>
      <c r="AB13" s="328"/>
      <c r="AC13" s="328"/>
      <c r="AD13" s="328"/>
      <c r="AE13" s="328"/>
      <c r="AF13" s="328"/>
      <c r="AG13" s="329"/>
    </row>
    <row r="14" spans="1:106" ht="15.6">
      <c r="A14" s="70">
        <v>8</v>
      </c>
      <c r="B14" s="157"/>
      <c r="C14" s="158"/>
      <c r="D14" s="158"/>
      <c r="E14" s="167">
        <v>0</v>
      </c>
      <c r="F14" s="168">
        <v>0</v>
      </c>
      <c r="G14" s="169">
        <f t="shared" si="8"/>
        <v>0</v>
      </c>
      <c r="H14" s="170">
        <f t="shared" si="0"/>
        <v>0</v>
      </c>
      <c r="I14" s="168">
        <v>0</v>
      </c>
      <c r="J14" s="171">
        <f t="shared" si="9"/>
        <v>0</v>
      </c>
      <c r="K14" s="242">
        <f t="shared" si="1"/>
        <v>0</v>
      </c>
      <c r="L14" s="168">
        <v>0</v>
      </c>
      <c r="M14" s="171">
        <f t="shared" si="2"/>
        <v>0</v>
      </c>
      <c r="N14" s="170">
        <f t="shared" si="3"/>
        <v>0</v>
      </c>
      <c r="O14" s="168">
        <v>0</v>
      </c>
      <c r="P14" s="171">
        <f t="shared" si="4"/>
        <v>0</v>
      </c>
      <c r="Q14" s="170">
        <f t="shared" si="5"/>
        <v>0</v>
      </c>
      <c r="R14" s="168">
        <v>0</v>
      </c>
      <c r="S14" s="171">
        <f t="shared" si="6"/>
        <v>0</v>
      </c>
      <c r="T14" s="166">
        <f t="shared" si="7"/>
        <v>0</v>
      </c>
      <c r="U14" s="17"/>
      <c r="V14" s="327"/>
      <c r="W14" s="328"/>
      <c r="X14" s="328"/>
      <c r="Y14" s="328"/>
      <c r="Z14" s="328"/>
      <c r="AA14" s="328"/>
      <c r="AB14" s="328"/>
      <c r="AC14" s="328"/>
      <c r="AD14" s="328"/>
      <c r="AE14" s="328"/>
      <c r="AF14" s="328"/>
      <c r="AG14" s="329"/>
    </row>
    <row r="15" spans="1:106" ht="15.6">
      <c r="A15" s="70">
        <v>9</v>
      </c>
      <c r="B15" s="157"/>
      <c r="C15" s="158"/>
      <c r="D15" s="158"/>
      <c r="E15" s="167">
        <v>0</v>
      </c>
      <c r="F15" s="168">
        <v>0</v>
      </c>
      <c r="G15" s="169">
        <f t="shared" si="8"/>
        <v>0</v>
      </c>
      <c r="H15" s="170">
        <f t="shared" si="0"/>
        <v>0</v>
      </c>
      <c r="I15" s="168">
        <v>0</v>
      </c>
      <c r="J15" s="171">
        <f t="shared" si="9"/>
        <v>0</v>
      </c>
      <c r="K15" s="242">
        <f t="shared" si="1"/>
        <v>0</v>
      </c>
      <c r="L15" s="168">
        <v>0</v>
      </c>
      <c r="M15" s="171">
        <f t="shared" si="2"/>
        <v>0</v>
      </c>
      <c r="N15" s="170">
        <f t="shared" si="3"/>
        <v>0</v>
      </c>
      <c r="O15" s="168">
        <v>0</v>
      </c>
      <c r="P15" s="171">
        <f t="shared" si="4"/>
        <v>0</v>
      </c>
      <c r="Q15" s="170">
        <f t="shared" si="5"/>
        <v>0</v>
      </c>
      <c r="R15" s="168">
        <v>0</v>
      </c>
      <c r="S15" s="171">
        <f t="shared" si="6"/>
        <v>0</v>
      </c>
      <c r="T15" s="166">
        <f t="shared" si="7"/>
        <v>0</v>
      </c>
      <c r="U15" s="17"/>
      <c r="V15" s="327"/>
      <c r="W15" s="328"/>
      <c r="X15" s="328"/>
      <c r="Y15" s="328"/>
      <c r="Z15" s="328"/>
      <c r="AA15" s="328"/>
      <c r="AB15" s="328"/>
      <c r="AC15" s="328"/>
      <c r="AD15" s="328"/>
      <c r="AE15" s="328"/>
      <c r="AF15" s="328"/>
      <c r="AG15" s="329"/>
    </row>
    <row r="16" spans="1:106" ht="15.6">
      <c r="A16" s="70">
        <v>10</v>
      </c>
      <c r="B16" s="157"/>
      <c r="C16" s="158"/>
      <c r="D16" s="158"/>
      <c r="E16" s="167">
        <v>0</v>
      </c>
      <c r="F16" s="168">
        <v>0</v>
      </c>
      <c r="G16" s="169">
        <f t="shared" si="8"/>
        <v>0</v>
      </c>
      <c r="H16" s="170">
        <f t="shared" si="0"/>
        <v>0</v>
      </c>
      <c r="I16" s="168">
        <v>0</v>
      </c>
      <c r="J16" s="171">
        <f t="shared" si="9"/>
        <v>0</v>
      </c>
      <c r="K16" s="242">
        <f t="shared" si="1"/>
        <v>0</v>
      </c>
      <c r="L16" s="168">
        <v>0</v>
      </c>
      <c r="M16" s="171">
        <f t="shared" si="2"/>
        <v>0</v>
      </c>
      <c r="N16" s="170">
        <f t="shared" si="3"/>
        <v>0</v>
      </c>
      <c r="O16" s="168">
        <v>0</v>
      </c>
      <c r="P16" s="171">
        <f t="shared" si="4"/>
        <v>0</v>
      </c>
      <c r="Q16" s="170">
        <f t="shared" si="5"/>
        <v>0</v>
      </c>
      <c r="R16" s="168">
        <v>0</v>
      </c>
      <c r="S16" s="171">
        <f t="shared" si="6"/>
        <v>0</v>
      </c>
      <c r="T16" s="166">
        <f t="shared" si="7"/>
        <v>0</v>
      </c>
      <c r="U16" s="21"/>
      <c r="V16" s="327"/>
      <c r="W16" s="328"/>
      <c r="X16" s="328"/>
      <c r="Y16" s="328"/>
      <c r="Z16" s="328"/>
      <c r="AA16" s="328"/>
      <c r="AB16" s="328"/>
      <c r="AC16" s="328"/>
      <c r="AD16" s="328"/>
      <c r="AE16" s="328"/>
      <c r="AF16" s="328"/>
      <c r="AG16" s="329"/>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row>
    <row r="17" spans="1:106" ht="16.2" thickBot="1">
      <c r="A17" s="70">
        <v>11</v>
      </c>
      <c r="B17" s="157"/>
      <c r="C17" s="158"/>
      <c r="D17" s="158"/>
      <c r="E17" s="167">
        <v>0</v>
      </c>
      <c r="F17" s="168">
        <v>0</v>
      </c>
      <c r="G17" s="169">
        <f t="shared" si="8"/>
        <v>0</v>
      </c>
      <c r="H17" s="170">
        <f t="shared" si="0"/>
        <v>0</v>
      </c>
      <c r="I17" s="168">
        <v>0</v>
      </c>
      <c r="J17" s="171">
        <f t="shared" si="9"/>
        <v>0</v>
      </c>
      <c r="K17" s="242">
        <f t="shared" si="1"/>
        <v>0</v>
      </c>
      <c r="L17" s="168">
        <v>0</v>
      </c>
      <c r="M17" s="171">
        <f t="shared" si="2"/>
        <v>0</v>
      </c>
      <c r="N17" s="170">
        <f t="shared" si="3"/>
        <v>0</v>
      </c>
      <c r="O17" s="168">
        <v>0</v>
      </c>
      <c r="P17" s="171">
        <f t="shared" si="4"/>
        <v>0</v>
      </c>
      <c r="Q17" s="170">
        <f t="shared" si="5"/>
        <v>0</v>
      </c>
      <c r="R17" s="168">
        <v>0</v>
      </c>
      <c r="S17" s="171">
        <f t="shared" si="6"/>
        <v>0</v>
      </c>
      <c r="T17" s="166">
        <f t="shared" si="7"/>
        <v>0</v>
      </c>
      <c r="U17" s="21"/>
      <c r="V17" s="330"/>
      <c r="W17" s="331"/>
      <c r="X17" s="331"/>
      <c r="Y17" s="331"/>
      <c r="Z17" s="331"/>
      <c r="AA17" s="331"/>
      <c r="AB17" s="331"/>
      <c r="AC17" s="331"/>
      <c r="AD17" s="331"/>
      <c r="AE17" s="331"/>
      <c r="AF17" s="331"/>
      <c r="AG17" s="332"/>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row>
    <row r="18" spans="1:106" ht="15.6">
      <c r="A18" s="70">
        <v>12</v>
      </c>
      <c r="B18" s="157"/>
      <c r="C18" s="158"/>
      <c r="D18" s="158"/>
      <c r="E18" s="167">
        <v>0</v>
      </c>
      <c r="F18" s="168">
        <v>0</v>
      </c>
      <c r="G18" s="169">
        <f t="shared" si="8"/>
        <v>0</v>
      </c>
      <c r="H18" s="170">
        <f t="shared" si="0"/>
        <v>0</v>
      </c>
      <c r="I18" s="168">
        <v>0</v>
      </c>
      <c r="J18" s="171">
        <f t="shared" si="9"/>
        <v>0</v>
      </c>
      <c r="K18" s="242">
        <f t="shared" si="1"/>
        <v>0</v>
      </c>
      <c r="L18" s="168">
        <v>0</v>
      </c>
      <c r="M18" s="171">
        <f t="shared" si="2"/>
        <v>0</v>
      </c>
      <c r="N18" s="170">
        <f t="shared" si="3"/>
        <v>0</v>
      </c>
      <c r="O18" s="168">
        <v>0</v>
      </c>
      <c r="P18" s="171">
        <f t="shared" si="4"/>
        <v>0</v>
      </c>
      <c r="Q18" s="170">
        <f t="shared" si="5"/>
        <v>0</v>
      </c>
      <c r="R18" s="168">
        <v>0</v>
      </c>
      <c r="S18" s="171">
        <f t="shared" si="6"/>
        <v>0</v>
      </c>
      <c r="T18" s="166">
        <f t="shared" si="7"/>
        <v>0</v>
      </c>
      <c r="U18" s="17"/>
    </row>
    <row r="19" spans="1:106" ht="15.6">
      <c r="A19" s="70">
        <v>13</v>
      </c>
      <c r="B19" s="157"/>
      <c r="C19" s="158"/>
      <c r="D19" s="158"/>
      <c r="E19" s="167">
        <v>0</v>
      </c>
      <c r="F19" s="168">
        <v>0</v>
      </c>
      <c r="G19" s="169">
        <f t="shared" si="8"/>
        <v>0</v>
      </c>
      <c r="H19" s="170">
        <f t="shared" si="0"/>
        <v>0</v>
      </c>
      <c r="I19" s="168">
        <v>0</v>
      </c>
      <c r="J19" s="171">
        <f t="shared" si="9"/>
        <v>0</v>
      </c>
      <c r="K19" s="242">
        <f t="shared" si="1"/>
        <v>0</v>
      </c>
      <c r="L19" s="168">
        <v>0</v>
      </c>
      <c r="M19" s="171">
        <f t="shared" si="2"/>
        <v>0</v>
      </c>
      <c r="N19" s="170">
        <f t="shared" si="3"/>
        <v>0</v>
      </c>
      <c r="O19" s="168">
        <v>0</v>
      </c>
      <c r="P19" s="171">
        <f t="shared" si="4"/>
        <v>0</v>
      </c>
      <c r="Q19" s="170">
        <f t="shared" si="5"/>
        <v>0</v>
      </c>
      <c r="R19" s="168">
        <v>0</v>
      </c>
      <c r="S19" s="171">
        <f t="shared" si="6"/>
        <v>0</v>
      </c>
      <c r="T19" s="166">
        <f t="shared" si="7"/>
        <v>0</v>
      </c>
      <c r="U19" s="17"/>
    </row>
    <row r="20" spans="1:106" ht="15.6">
      <c r="A20" s="45">
        <v>14</v>
      </c>
      <c r="B20" s="160"/>
      <c r="C20" s="158"/>
      <c r="D20" s="158"/>
      <c r="E20" s="167">
        <v>0</v>
      </c>
      <c r="F20" s="168">
        <v>0</v>
      </c>
      <c r="G20" s="169">
        <f t="shared" si="8"/>
        <v>0</v>
      </c>
      <c r="H20" s="170">
        <f t="shared" si="0"/>
        <v>0</v>
      </c>
      <c r="I20" s="168">
        <v>0</v>
      </c>
      <c r="J20" s="171">
        <f t="shared" si="9"/>
        <v>0</v>
      </c>
      <c r="K20" s="242">
        <f t="shared" si="1"/>
        <v>0</v>
      </c>
      <c r="L20" s="168">
        <v>0</v>
      </c>
      <c r="M20" s="171">
        <f t="shared" si="2"/>
        <v>0</v>
      </c>
      <c r="N20" s="170">
        <f t="shared" si="3"/>
        <v>0</v>
      </c>
      <c r="O20" s="168">
        <v>0</v>
      </c>
      <c r="P20" s="171">
        <f t="shared" si="4"/>
        <v>0</v>
      </c>
      <c r="Q20" s="170">
        <f t="shared" si="5"/>
        <v>0</v>
      </c>
      <c r="R20" s="168">
        <v>0</v>
      </c>
      <c r="S20" s="171">
        <f t="shared" si="6"/>
        <v>0</v>
      </c>
      <c r="T20" s="166">
        <f t="shared" si="7"/>
        <v>0</v>
      </c>
      <c r="U20" s="17"/>
    </row>
    <row r="21" spans="1:106" ht="15.6">
      <c r="A21" s="45">
        <v>15</v>
      </c>
      <c r="B21" s="160"/>
      <c r="C21" s="158"/>
      <c r="D21" s="158"/>
      <c r="E21" s="167">
        <v>0</v>
      </c>
      <c r="F21" s="168">
        <v>0</v>
      </c>
      <c r="G21" s="169">
        <f t="shared" si="8"/>
        <v>0</v>
      </c>
      <c r="H21" s="170">
        <f t="shared" si="0"/>
        <v>0</v>
      </c>
      <c r="I21" s="168">
        <v>0</v>
      </c>
      <c r="J21" s="171">
        <f t="shared" si="9"/>
        <v>0</v>
      </c>
      <c r="K21" s="242">
        <f t="shared" si="1"/>
        <v>0</v>
      </c>
      <c r="L21" s="168">
        <v>0</v>
      </c>
      <c r="M21" s="171">
        <f t="shared" si="2"/>
        <v>0</v>
      </c>
      <c r="N21" s="170">
        <f t="shared" si="3"/>
        <v>0</v>
      </c>
      <c r="O21" s="168">
        <v>0</v>
      </c>
      <c r="P21" s="171">
        <f t="shared" si="4"/>
        <v>0</v>
      </c>
      <c r="Q21" s="170">
        <f t="shared" si="5"/>
        <v>0</v>
      </c>
      <c r="R21" s="168">
        <v>0</v>
      </c>
      <c r="S21" s="171">
        <f t="shared" si="6"/>
        <v>0</v>
      </c>
      <c r="T21" s="166">
        <f t="shared" si="7"/>
        <v>0</v>
      </c>
      <c r="U21" s="17"/>
    </row>
    <row r="22" spans="1:106" ht="15.6">
      <c r="A22" s="70">
        <v>16</v>
      </c>
      <c r="B22" s="157"/>
      <c r="C22" s="158"/>
      <c r="D22" s="158"/>
      <c r="E22" s="167">
        <v>0</v>
      </c>
      <c r="F22" s="168">
        <v>0</v>
      </c>
      <c r="G22" s="169">
        <f t="shared" si="8"/>
        <v>0</v>
      </c>
      <c r="H22" s="170">
        <f t="shared" si="0"/>
        <v>0</v>
      </c>
      <c r="I22" s="168">
        <v>0</v>
      </c>
      <c r="J22" s="171">
        <f t="shared" si="9"/>
        <v>0</v>
      </c>
      <c r="K22" s="242">
        <f t="shared" si="1"/>
        <v>0</v>
      </c>
      <c r="L22" s="168">
        <v>0</v>
      </c>
      <c r="M22" s="171">
        <f t="shared" si="2"/>
        <v>0</v>
      </c>
      <c r="N22" s="170">
        <f t="shared" si="3"/>
        <v>0</v>
      </c>
      <c r="O22" s="168">
        <v>0</v>
      </c>
      <c r="P22" s="171">
        <f t="shared" si="4"/>
        <v>0</v>
      </c>
      <c r="Q22" s="170">
        <f t="shared" si="5"/>
        <v>0</v>
      </c>
      <c r="R22" s="168">
        <v>0</v>
      </c>
      <c r="S22" s="171">
        <f t="shared" si="6"/>
        <v>0</v>
      </c>
      <c r="T22" s="166">
        <f t="shared" si="7"/>
        <v>0</v>
      </c>
      <c r="U22" s="17"/>
    </row>
    <row r="23" spans="1:106" ht="15.6">
      <c r="A23" s="70">
        <v>17</v>
      </c>
      <c r="B23" s="157"/>
      <c r="C23" s="158"/>
      <c r="D23" s="158"/>
      <c r="E23" s="167">
        <v>0</v>
      </c>
      <c r="F23" s="168">
        <v>0</v>
      </c>
      <c r="G23" s="169">
        <f t="shared" si="8"/>
        <v>0</v>
      </c>
      <c r="H23" s="170">
        <f t="shared" si="0"/>
        <v>0</v>
      </c>
      <c r="I23" s="168">
        <v>0</v>
      </c>
      <c r="J23" s="171">
        <f t="shared" si="9"/>
        <v>0</v>
      </c>
      <c r="K23" s="242">
        <f t="shared" si="1"/>
        <v>0</v>
      </c>
      <c r="L23" s="168">
        <v>0</v>
      </c>
      <c r="M23" s="171">
        <f t="shared" si="2"/>
        <v>0</v>
      </c>
      <c r="N23" s="170">
        <f t="shared" si="3"/>
        <v>0</v>
      </c>
      <c r="O23" s="168">
        <v>0</v>
      </c>
      <c r="P23" s="171">
        <f t="shared" si="4"/>
        <v>0</v>
      </c>
      <c r="Q23" s="170">
        <f t="shared" si="5"/>
        <v>0</v>
      </c>
      <c r="R23" s="168">
        <v>0</v>
      </c>
      <c r="S23" s="171">
        <f t="shared" si="6"/>
        <v>0</v>
      </c>
      <c r="T23" s="166">
        <f t="shared" si="7"/>
        <v>0</v>
      </c>
      <c r="U23" s="17"/>
    </row>
    <row r="24" spans="1:106" ht="15.6">
      <c r="A24" s="45">
        <v>18</v>
      </c>
      <c r="B24" s="160"/>
      <c r="C24" s="158"/>
      <c r="D24" s="158"/>
      <c r="E24" s="167">
        <v>0</v>
      </c>
      <c r="F24" s="168">
        <v>0</v>
      </c>
      <c r="G24" s="169">
        <f t="shared" si="8"/>
        <v>0</v>
      </c>
      <c r="H24" s="170">
        <f t="shared" si="0"/>
        <v>0</v>
      </c>
      <c r="I24" s="168">
        <v>0</v>
      </c>
      <c r="J24" s="171">
        <f t="shared" si="9"/>
        <v>0</v>
      </c>
      <c r="K24" s="242">
        <f t="shared" si="1"/>
        <v>0</v>
      </c>
      <c r="L24" s="168">
        <v>0</v>
      </c>
      <c r="M24" s="171">
        <f t="shared" si="2"/>
        <v>0</v>
      </c>
      <c r="N24" s="170">
        <f t="shared" si="3"/>
        <v>0</v>
      </c>
      <c r="O24" s="168">
        <v>0</v>
      </c>
      <c r="P24" s="171">
        <f t="shared" si="4"/>
        <v>0</v>
      </c>
      <c r="Q24" s="170">
        <f t="shared" si="5"/>
        <v>0</v>
      </c>
      <c r="R24" s="168">
        <v>0</v>
      </c>
      <c r="S24" s="171">
        <f t="shared" si="6"/>
        <v>0</v>
      </c>
      <c r="T24" s="166">
        <f t="shared" si="7"/>
        <v>0</v>
      </c>
      <c r="U24" s="17"/>
    </row>
    <row r="25" spans="1:106" ht="15.6">
      <c r="A25" s="45">
        <v>19</v>
      </c>
      <c r="B25" s="160"/>
      <c r="C25" s="158"/>
      <c r="D25" s="158"/>
      <c r="E25" s="167">
        <v>0</v>
      </c>
      <c r="F25" s="168">
        <v>0</v>
      </c>
      <c r="G25" s="169">
        <f t="shared" si="8"/>
        <v>0</v>
      </c>
      <c r="H25" s="170">
        <f t="shared" si="0"/>
        <v>0</v>
      </c>
      <c r="I25" s="168">
        <v>0</v>
      </c>
      <c r="J25" s="171">
        <f t="shared" si="9"/>
        <v>0</v>
      </c>
      <c r="K25" s="242">
        <f t="shared" si="1"/>
        <v>0</v>
      </c>
      <c r="L25" s="168">
        <v>0</v>
      </c>
      <c r="M25" s="171">
        <f t="shared" si="2"/>
        <v>0</v>
      </c>
      <c r="N25" s="170">
        <f t="shared" si="3"/>
        <v>0</v>
      </c>
      <c r="O25" s="168">
        <v>0</v>
      </c>
      <c r="P25" s="171">
        <f t="shared" si="4"/>
        <v>0</v>
      </c>
      <c r="Q25" s="170">
        <f t="shared" si="5"/>
        <v>0</v>
      </c>
      <c r="R25" s="168">
        <v>0</v>
      </c>
      <c r="S25" s="171">
        <f t="shared" si="6"/>
        <v>0</v>
      </c>
      <c r="T25" s="166">
        <f t="shared" si="7"/>
        <v>0</v>
      </c>
      <c r="U25" s="17"/>
    </row>
    <row r="26" spans="1:106" ht="15.6">
      <c r="A26" s="45">
        <v>20</v>
      </c>
      <c r="B26" s="160"/>
      <c r="C26" s="158"/>
      <c r="D26" s="158"/>
      <c r="E26" s="167">
        <v>0</v>
      </c>
      <c r="F26" s="168">
        <v>0</v>
      </c>
      <c r="G26" s="169">
        <f t="shared" si="8"/>
        <v>0</v>
      </c>
      <c r="H26" s="170">
        <f t="shared" si="0"/>
        <v>0</v>
      </c>
      <c r="I26" s="168">
        <v>0</v>
      </c>
      <c r="J26" s="171">
        <f t="shared" si="9"/>
        <v>0</v>
      </c>
      <c r="K26" s="242">
        <f t="shared" si="1"/>
        <v>0</v>
      </c>
      <c r="L26" s="168">
        <v>0</v>
      </c>
      <c r="M26" s="171">
        <f t="shared" si="2"/>
        <v>0</v>
      </c>
      <c r="N26" s="170">
        <f t="shared" si="3"/>
        <v>0</v>
      </c>
      <c r="O26" s="168">
        <v>0</v>
      </c>
      <c r="P26" s="171">
        <f t="shared" si="4"/>
        <v>0</v>
      </c>
      <c r="Q26" s="170">
        <f t="shared" si="5"/>
        <v>0</v>
      </c>
      <c r="R26" s="168">
        <v>0</v>
      </c>
      <c r="S26" s="171">
        <f t="shared" si="6"/>
        <v>0</v>
      </c>
      <c r="T26" s="166">
        <f t="shared" si="7"/>
        <v>0</v>
      </c>
      <c r="U26" s="17"/>
    </row>
    <row r="27" spans="1:106" ht="15.6">
      <c r="A27" s="45">
        <v>21</v>
      </c>
      <c r="B27" s="160"/>
      <c r="C27" s="158"/>
      <c r="D27" s="158"/>
      <c r="E27" s="167">
        <v>0</v>
      </c>
      <c r="F27" s="168">
        <v>0</v>
      </c>
      <c r="G27" s="169">
        <f t="shared" si="8"/>
        <v>0</v>
      </c>
      <c r="H27" s="170">
        <f t="shared" si="0"/>
        <v>0</v>
      </c>
      <c r="I27" s="168">
        <v>0</v>
      </c>
      <c r="J27" s="171">
        <f t="shared" si="9"/>
        <v>0</v>
      </c>
      <c r="K27" s="242">
        <f t="shared" si="1"/>
        <v>0</v>
      </c>
      <c r="L27" s="168">
        <v>0</v>
      </c>
      <c r="M27" s="171">
        <f t="shared" si="2"/>
        <v>0</v>
      </c>
      <c r="N27" s="170">
        <f t="shared" si="3"/>
        <v>0</v>
      </c>
      <c r="O27" s="168">
        <v>0</v>
      </c>
      <c r="P27" s="171">
        <f t="shared" si="4"/>
        <v>0</v>
      </c>
      <c r="Q27" s="170">
        <f t="shared" si="5"/>
        <v>0</v>
      </c>
      <c r="R27" s="168">
        <v>0</v>
      </c>
      <c r="S27" s="171">
        <f t="shared" si="6"/>
        <v>0</v>
      </c>
      <c r="T27" s="166">
        <f t="shared" si="7"/>
        <v>0</v>
      </c>
      <c r="U27" s="17"/>
    </row>
    <row r="28" spans="1:106" ht="15.6">
      <c r="A28" s="45">
        <v>22</v>
      </c>
      <c r="B28" s="160"/>
      <c r="C28" s="158"/>
      <c r="D28" s="158"/>
      <c r="E28" s="167">
        <v>0</v>
      </c>
      <c r="F28" s="168">
        <v>0</v>
      </c>
      <c r="G28" s="169">
        <f t="shared" si="8"/>
        <v>0</v>
      </c>
      <c r="H28" s="170">
        <f t="shared" si="0"/>
        <v>0</v>
      </c>
      <c r="I28" s="168">
        <v>0</v>
      </c>
      <c r="J28" s="171">
        <f t="shared" si="9"/>
        <v>0</v>
      </c>
      <c r="K28" s="242">
        <f t="shared" si="1"/>
        <v>0</v>
      </c>
      <c r="L28" s="168">
        <v>0</v>
      </c>
      <c r="M28" s="171">
        <f t="shared" si="2"/>
        <v>0</v>
      </c>
      <c r="N28" s="170">
        <f t="shared" si="3"/>
        <v>0</v>
      </c>
      <c r="O28" s="168">
        <v>0</v>
      </c>
      <c r="P28" s="171">
        <f t="shared" si="4"/>
        <v>0</v>
      </c>
      <c r="Q28" s="170">
        <f t="shared" si="5"/>
        <v>0</v>
      </c>
      <c r="R28" s="168">
        <v>0</v>
      </c>
      <c r="S28" s="171">
        <f t="shared" si="6"/>
        <v>0</v>
      </c>
      <c r="T28" s="166">
        <f t="shared" si="7"/>
        <v>0</v>
      </c>
      <c r="U28" s="17"/>
    </row>
    <row r="29" spans="1:106" ht="15.6">
      <c r="A29" s="45">
        <v>23</v>
      </c>
      <c r="B29" s="160"/>
      <c r="C29" s="158"/>
      <c r="D29" s="158"/>
      <c r="E29" s="167">
        <v>0</v>
      </c>
      <c r="F29" s="168">
        <v>0</v>
      </c>
      <c r="G29" s="169">
        <f t="shared" si="8"/>
        <v>0</v>
      </c>
      <c r="H29" s="170">
        <f t="shared" si="0"/>
        <v>0</v>
      </c>
      <c r="I29" s="168">
        <v>0</v>
      </c>
      <c r="J29" s="171">
        <f t="shared" si="9"/>
        <v>0</v>
      </c>
      <c r="K29" s="242">
        <f t="shared" si="1"/>
        <v>0</v>
      </c>
      <c r="L29" s="168">
        <v>0</v>
      </c>
      <c r="M29" s="171">
        <f t="shared" si="2"/>
        <v>0</v>
      </c>
      <c r="N29" s="170">
        <f t="shared" si="3"/>
        <v>0</v>
      </c>
      <c r="O29" s="168">
        <v>0</v>
      </c>
      <c r="P29" s="171">
        <f t="shared" si="4"/>
        <v>0</v>
      </c>
      <c r="Q29" s="170">
        <f t="shared" si="5"/>
        <v>0</v>
      </c>
      <c r="R29" s="168">
        <v>0</v>
      </c>
      <c r="S29" s="171">
        <f t="shared" si="6"/>
        <v>0</v>
      </c>
      <c r="T29" s="166">
        <f t="shared" si="7"/>
        <v>0</v>
      </c>
      <c r="U29" s="17"/>
    </row>
    <row r="30" spans="1:106" ht="15.6">
      <c r="A30" s="45">
        <v>24</v>
      </c>
      <c r="B30" s="160"/>
      <c r="C30" s="158"/>
      <c r="D30" s="158"/>
      <c r="E30" s="167">
        <v>0</v>
      </c>
      <c r="F30" s="168">
        <v>0</v>
      </c>
      <c r="G30" s="169">
        <f t="shared" si="8"/>
        <v>0</v>
      </c>
      <c r="H30" s="170">
        <f t="shared" si="0"/>
        <v>0</v>
      </c>
      <c r="I30" s="168">
        <v>0</v>
      </c>
      <c r="J30" s="171">
        <f t="shared" si="9"/>
        <v>0</v>
      </c>
      <c r="K30" s="242">
        <f t="shared" si="1"/>
        <v>0</v>
      </c>
      <c r="L30" s="168">
        <v>0</v>
      </c>
      <c r="M30" s="171">
        <f t="shared" si="2"/>
        <v>0</v>
      </c>
      <c r="N30" s="170">
        <f t="shared" si="3"/>
        <v>0</v>
      </c>
      <c r="O30" s="168">
        <v>0</v>
      </c>
      <c r="P30" s="171">
        <f t="shared" si="4"/>
        <v>0</v>
      </c>
      <c r="Q30" s="170">
        <f t="shared" si="5"/>
        <v>0</v>
      </c>
      <c r="R30" s="168">
        <v>0</v>
      </c>
      <c r="S30" s="171">
        <f t="shared" si="6"/>
        <v>0</v>
      </c>
      <c r="T30" s="166">
        <f t="shared" si="7"/>
        <v>0</v>
      </c>
      <c r="U30" s="17"/>
    </row>
    <row r="31" spans="1:106" ht="15.6">
      <c r="A31" s="45">
        <v>25</v>
      </c>
      <c r="B31" s="160"/>
      <c r="C31" s="158"/>
      <c r="D31" s="158"/>
      <c r="E31" s="167">
        <v>0</v>
      </c>
      <c r="F31" s="168">
        <v>0</v>
      </c>
      <c r="G31" s="169">
        <f t="shared" si="8"/>
        <v>0</v>
      </c>
      <c r="H31" s="170">
        <f t="shared" si="0"/>
        <v>0</v>
      </c>
      <c r="I31" s="168">
        <v>0</v>
      </c>
      <c r="J31" s="171">
        <f t="shared" si="9"/>
        <v>0</v>
      </c>
      <c r="K31" s="242">
        <f t="shared" si="1"/>
        <v>0</v>
      </c>
      <c r="L31" s="168">
        <v>0</v>
      </c>
      <c r="M31" s="171">
        <f t="shared" si="2"/>
        <v>0</v>
      </c>
      <c r="N31" s="170">
        <f t="shared" si="3"/>
        <v>0</v>
      </c>
      <c r="O31" s="168">
        <v>0</v>
      </c>
      <c r="P31" s="171">
        <f t="shared" si="4"/>
        <v>0</v>
      </c>
      <c r="Q31" s="170">
        <f t="shared" si="5"/>
        <v>0</v>
      </c>
      <c r="R31" s="168">
        <v>0</v>
      </c>
      <c r="S31" s="171">
        <f t="shared" si="6"/>
        <v>0</v>
      </c>
      <c r="T31" s="166">
        <f t="shared" si="7"/>
        <v>0</v>
      </c>
      <c r="U31" s="17"/>
    </row>
    <row r="32" spans="1:106" ht="15.6">
      <c r="A32" s="45">
        <v>26</v>
      </c>
      <c r="B32" s="160"/>
      <c r="C32" s="158"/>
      <c r="D32" s="158"/>
      <c r="E32" s="167">
        <v>0</v>
      </c>
      <c r="F32" s="168">
        <v>0</v>
      </c>
      <c r="G32" s="169">
        <f t="shared" si="8"/>
        <v>0</v>
      </c>
      <c r="H32" s="170">
        <f t="shared" si="0"/>
        <v>0</v>
      </c>
      <c r="I32" s="168">
        <v>0</v>
      </c>
      <c r="J32" s="171">
        <f t="shared" si="9"/>
        <v>0</v>
      </c>
      <c r="K32" s="242">
        <f t="shared" si="1"/>
        <v>0</v>
      </c>
      <c r="L32" s="168">
        <v>0</v>
      </c>
      <c r="M32" s="171">
        <f t="shared" si="2"/>
        <v>0</v>
      </c>
      <c r="N32" s="170">
        <f t="shared" si="3"/>
        <v>0</v>
      </c>
      <c r="O32" s="168">
        <v>0</v>
      </c>
      <c r="P32" s="171">
        <f t="shared" si="4"/>
        <v>0</v>
      </c>
      <c r="Q32" s="170">
        <f t="shared" si="5"/>
        <v>0</v>
      </c>
      <c r="R32" s="168">
        <v>0</v>
      </c>
      <c r="S32" s="171">
        <f t="shared" si="6"/>
        <v>0</v>
      </c>
      <c r="T32" s="166">
        <f t="shared" si="7"/>
        <v>0</v>
      </c>
      <c r="U32" s="17"/>
    </row>
    <row r="33" spans="1:21" ht="15.6">
      <c r="A33" s="45">
        <v>27</v>
      </c>
      <c r="B33" s="160"/>
      <c r="C33" s="158"/>
      <c r="D33" s="158"/>
      <c r="E33" s="167">
        <v>0</v>
      </c>
      <c r="F33" s="168">
        <v>0</v>
      </c>
      <c r="G33" s="169">
        <f t="shared" si="8"/>
        <v>0</v>
      </c>
      <c r="H33" s="170">
        <f t="shared" si="0"/>
        <v>0</v>
      </c>
      <c r="I33" s="168">
        <v>0</v>
      </c>
      <c r="J33" s="171">
        <f t="shared" si="9"/>
        <v>0</v>
      </c>
      <c r="K33" s="242">
        <f t="shared" si="1"/>
        <v>0</v>
      </c>
      <c r="L33" s="168">
        <v>0</v>
      </c>
      <c r="M33" s="171">
        <f t="shared" si="2"/>
        <v>0</v>
      </c>
      <c r="N33" s="170">
        <f t="shared" si="3"/>
        <v>0</v>
      </c>
      <c r="O33" s="168">
        <v>0</v>
      </c>
      <c r="P33" s="171">
        <f t="shared" si="4"/>
        <v>0</v>
      </c>
      <c r="Q33" s="170">
        <f t="shared" si="5"/>
        <v>0</v>
      </c>
      <c r="R33" s="168">
        <v>0</v>
      </c>
      <c r="S33" s="171">
        <f t="shared" si="6"/>
        <v>0</v>
      </c>
      <c r="T33" s="166">
        <f t="shared" si="7"/>
        <v>0</v>
      </c>
      <c r="U33" s="17"/>
    </row>
    <row r="34" spans="1:21" ht="15.6">
      <c r="A34" s="45">
        <v>28</v>
      </c>
      <c r="B34" s="160"/>
      <c r="C34" s="158"/>
      <c r="D34" s="158"/>
      <c r="E34" s="167">
        <v>0</v>
      </c>
      <c r="F34" s="168">
        <v>0</v>
      </c>
      <c r="G34" s="169">
        <f t="shared" si="8"/>
        <v>0</v>
      </c>
      <c r="H34" s="170">
        <f t="shared" si="0"/>
        <v>0</v>
      </c>
      <c r="I34" s="168">
        <v>0</v>
      </c>
      <c r="J34" s="171">
        <f t="shared" si="9"/>
        <v>0</v>
      </c>
      <c r="K34" s="242">
        <f t="shared" si="1"/>
        <v>0</v>
      </c>
      <c r="L34" s="168">
        <v>0</v>
      </c>
      <c r="M34" s="171">
        <f t="shared" si="2"/>
        <v>0</v>
      </c>
      <c r="N34" s="170">
        <f t="shared" si="3"/>
        <v>0</v>
      </c>
      <c r="O34" s="168">
        <v>0</v>
      </c>
      <c r="P34" s="171">
        <f t="shared" si="4"/>
        <v>0</v>
      </c>
      <c r="Q34" s="170">
        <f t="shared" si="5"/>
        <v>0</v>
      </c>
      <c r="R34" s="168">
        <v>0</v>
      </c>
      <c r="S34" s="171">
        <f t="shared" si="6"/>
        <v>0</v>
      </c>
      <c r="T34" s="166">
        <f t="shared" si="7"/>
        <v>0</v>
      </c>
      <c r="U34" s="17"/>
    </row>
    <row r="35" spans="1:21" ht="15.6">
      <c r="A35" s="45">
        <v>29</v>
      </c>
      <c r="B35" s="160"/>
      <c r="C35" s="158"/>
      <c r="D35" s="158"/>
      <c r="E35" s="167">
        <v>0</v>
      </c>
      <c r="F35" s="168">
        <v>0</v>
      </c>
      <c r="G35" s="169">
        <f t="shared" si="8"/>
        <v>0</v>
      </c>
      <c r="H35" s="170">
        <f t="shared" si="0"/>
        <v>0</v>
      </c>
      <c r="I35" s="168">
        <v>0</v>
      </c>
      <c r="J35" s="171">
        <f t="shared" si="9"/>
        <v>0</v>
      </c>
      <c r="K35" s="242">
        <f t="shared" si="1"/>
        <v>0</v>
      </c>
      <c r="L35" s="168">
        <v>0</v>
      </c>
      <c r="M35" s="171">
        <f t="shared" si="2"/>
        <v>0</v>
      </c>
      <c r="N35" s="170">
        <f t="shared" si="3"/>
        <v>0</v>
      </c>
      <c r="O35" s="168">
        <v>0</v>
      </c>
      <c r="P35" s="171">
        <f t="shared" si="4"/>
        <v>0</v>
      </c>
      <c r="Q35" s="170">
        <f t="shared" si="5"/>
        <v>0</v>
      </c>
      <c r="R35" s="168">
        <v>0</v>
      </c>
      <c r="S35" s="171">
        <f t="shared" si="6"/>
        <v>0</v>
      </c>
      <c r="T35" s="166">
        <f t="shared" si="7"/>
        <v>0</v>
      </c>
      <c r="U35" s="17"/>
    </row>
    <row r="36" spans="1:21" ht="15.6">
      <c r="A36" s="45">
        <v>30</v>
      </c>
      <c r="B36" s="160"/>
      <c r="C36" s="158"/>
      <c r="D36" s="158"/>
      <c r="E36" s="167">
        <v>0</v>
      </c>
      <c r="F36" s="168">
        <v>0</v>
      </c>
      <c r="G36" s="169">
        <f t="shared" si="8"/>
        <v>0</v>
      </c>
      <c r="H36" s="170">
        <f t="shared" si="0"/>
        <v>0</v>
      </c>
      <c r="I36" s="168">
        <v>0</v>
      </c>
      <c r="J36" s="171">
        <f t="shared" si="9"/>
        <v>0</v>
      </c>
      <c r="K36" s="242">
        <f t="shared" si="1"/>
        <v>0</v>
      </c>
      <c r="L36" s="168">
        <v>0</v>
      </c>
      <c r="M36" s="171">
        <f t="shared" si="2"/>
        <v>0</v>
      </c>
      <c r="N36" s="170">
        <f t="shared" si="3"/>
        <v>0</v>
      </c>
      <c r="O36" s="168">
        <v>0</v>
      </c>
      <c r="P36" s="171">
        <f t="shared" si="4"/>
        <v>0</v>
      </c>
      <c r="Q36" s="170">
        <f t="shared" si="5"/>
        <v>0</v>
      </c>
      <c r="R36" s="168">
        <v>0</v>
      </c>
      <c r="S36" s="171">
        <f t="shared" si="6"/>
        <v>0</v>
      </c>
      <c r="T36" s="166">
        <f t="shared" si="7"/>
        <v>0</v>
      </c>
      <c r="U36" s="17"/>
    </row>
    <row r="37" spans="1:21" s="30" customFormat="1" ht="16.2" thickBot="1">
      <c r="A37" s="14"/>
      <c r="B37" s="14"/>
      <c r="C37" s="71"/>
      <c r="D37" s="74" t="s">
        <v>69</v>
      </c>
      <c r="E37" s="342"/>
      <c r="F37" s="343"/>
      <c r="G37" s="172">
        <f>SUM(G7:G36)</f>
        <v>0</v>
      </c>
      <c r="H37" s="342"/>
      <c r="I37" s="343"/>
      <c r="J37" s="173">
        <f>SUM(J7:J36)</f>
        <v>0</v>
      </c>
      <c r="K37" s="344"/>
      <c r="L37" s="345"/>
      <c r="M37" s="173">
        <f>SUM(M7:M36)</f>
        <v>0</v>
      </c>
      <c r="N37" s="342"/>
      <c r="O37" s="343"/>
      <c r="P37" s="173">
        <f>SUM(P7:P36)</f>
        <v>0</v>
      </c>
      <c r="Q37" s="342"/>
      <c r="R37" s="343"/>
      <c r="S37" s="173">
        <f>SUM(S7:S36)</f>
        <v>0</v>
      </c>
      <c r="T37" s="174">
        <f t="shared" si="7"/>
        <v>0</v>
      </c>
      <c r="U37" s="14"/>
    </row>
    <row r="38" spans="1:21" ht="15.6">
      <c r="A38" s="14"/>
      <c r="B38" s="17"/>
      <c r="C38" s="17"/>
      <c r="D38" s="17"/>
      <c r="E38" s="17"/>
      <c r="F38" s="21"/>
      <c r="G38" s="21"/>
      <c r="H38" s="21"/>
      <c r="I38" s="21"/>
      <c r="J38" s="17"/>
      <c r="K38" s="17"/>
      <c r="L38" s="17"/>
      <c r="M38" s="17"/>
      <c r="N38" s="17"/>
      <c r="O38" s="17"/>
      <c r="P38" s="17"/>
      <c r="Q38" s="17"/>
      <c r="R38" s="17"/>
      <c r="S38" s="17"/>
      <c r="T38" s="17"/>
      <c r="U38" s="17"/>
    </row>
    <row r="39" spans="1:21" ht="15.6">
      <c r="A39" s="14"/>
      <c r="B39" s="17"/>
      <c r="C39" s="17"/>
      <c r="D39" s="17"/>
      <c r="E39" s="17"/>
      <c r="F39" s="21"/>
      <c r="G39" s="21"/>
      <c r="H39" s="21"/>
      <c r="I39" s="21"/>
      <c r="J39" s="17"/>
      <c r="K39" s="17"/>
      <c r="L39" s="17"/>
      <c r="M39" s="17"/>
      <c r="N39" s="17"/>
      <c r="O39" s="17"/>
      <c r="P39" s="17"/>
      <c r="Q39" s="17"/>
      <c r="R39" s="17"/>
      <c r="S39" s="17"/>
      <c r="T39" s="17"/>
      <c r="U39" s="17"/>
    </row>
    <row r="40" spans="1:21" ht="15.6">
      <c r="A40" s="14"/>
      <c r="B40" s="17"/>
      <c r="C40" s="17"/>
      <c r="D40" s="17"/>
      <c r="E40" s="17"/>
      <c r="F40" s="21"/>
      <c r="G40" s="21"/>
      <c r="H40" s="21"/>
      <c r="I40" s="21"/>
      <c r="J40" s="17"/>
      <c r="K40" s="17"/>
      <c r="L40" s="17"/>
      <c r="M40" s="17"/>
      <c r="N40" s="17"/>
      <c r="O40" s="17"/>
      <c r="P40" s="17"/>
      <c r="Q40" s="17"/>
      <c r="R40" s="17"/>
      <c r="S40" s="17"/>
      <c r="T40" s="17"/>
      <c r="U40" s="17"/>
    </row>
    <row r="41" spans="1:21" ht="15.6">
      <c r="A41" s="14"/>
      <c r="B41" s="17"/>
      <c r="C41" s="26" t="s">
        <v>70</v>
      </c>
      <c r="D41" s="72"/>
      <c r="E41" s="20"/>
      <c r="F41" s="20"/>
      <c r="G41" s="20"/>
      <c r="H41" s="20"/>
      <c r="I41" s="27"/>
      <c r="J41" s="17"/>
      <c r="K41" s="17"/>
      <c r="L41" s="17"/>
      <c r="M41" s="17"/>
      <c r="N41" s="17"/>
      <c r="O41" s="17"/>
      <c r="P41" s="17"/>
      <c r="Q41" s="17"/>
      <c r="R41" s="17"/>
      <c r="S41" s="17"/>
      <c r="T41" s="17"/>
      <c r="U41" s="17"/>
    </row>
    <row r="42" spans="1:21" ht="15">
      <c r="C42" s="22" t="s">
        <v>71</v>
      </c>
      <c r="D42" s="18"/>
      <c r="E42" s="10"/>
      <c r="F42" s="10"/>
      <c r="G42" s="10"/>
      <c r="H42" s="10"/>
      <c r="I42" s="25"/>
    </row>
    <row r="43" spans="1:21">
      <c r="F43" s="3"/>
      <c r="G43" s="3"/>
      <c r="H43" s="3"/>
      <c r="I43" s="3"/>
    </row>
    <row r="44" spans="1:21">
      <c r="F44" s="3"/>
      <c r="G44" s="3"/>
      <c r="H44" s="3"/>
      <c r="I44" s="3"/>
    </row>
    <row r="45" spans="1:21">
      <c r="F45" s="3"/>
      <c r="G45" s="3"/>
      <c r="H45" s="3"/>
      <c r="I45" s="3"/>
    </row>
    <row r="46" spans="1:21">
      <c r="F46" s="3"/>
      <c r="G46" s="3"/>
      <c r="H46" s="3"/>
      <c r="I46" s="3"/>
    </row>
    <row r="47" spans="1:21">
      <c r="F47" s="3"/>
      <c r="G47" s="3"/>
      <c r="H47" s="3"/>
      <c r="I47" s="3"/>
    </row>
    <row r="48" spans="1:21">
      <c r="F48" s="3"/>
      <c r="G48" s="3"/>
      <c r="H48" s="3"/>
      <c r="I48" s="3"/>
    </row>
    <row r="49" spans="1:9">
      <c r="A49"/>
      <c r="F49" s="3"/>
      <c r="G49" s="3"/>
      <c r="H49" s="3"/>
      <c r="I49" s="3"/>
    </row>
    <row r="50" spans="1:9">
      <c r="A50"/>
      <c r="F50" s="3"/>
      <c r="G50" s="3"/>
      <c r="H50" s="3"/>
      <c r="I50" s="3"/>
    </row>
    <row r="51" spans="1:9">
      <c r="A51"/>
      <c r="F51" s="3"/>
      <c r="G51" s="3"/>
      <c r="H51" s="3"/>
      <c r="I51" s="3"/>
    </row>
    <row r="52" spans="1:9">
      <c r="A52"/>
      <c r="F52" s="3"/>
      <c r="G52" s="3"/>
      <c r="H52" s="3"/>
      <c r="I52" s="3"/>
    </row>
    <row r="53" spans="1:9">
      <c r="A53"/>
      <c r="F53" s="3"/>
      <c r="G53" s="3"/>
      <c r="H53" s="3"/>
      <c r="I53" s="3"/>
    </row>
    <row r="54" spans="1:9">
      <c r="A54"/>
      <c r="F54" s="3"/>
      <c r="G54" s="3"/>
      <c r="H54" s="3"/>
      <c r="I54" s="3"/>
    </row>
    <row r="55" spans="1:9">
      <c r="A55"/>
      <c r="F55" s="3"/>
      <c r="G55" s="3"/>
      <c r="H55" s="3"/>
      <c r="I55" s="3"/>
    </row>
    <row r="56" spans="1:9">
      <c r="A56"/>
      <c r="F56" s="3"/>
      <c r="G56" s="3"/>
      <c r="H56" s="3"/>
      <c r="I56" s="3"/>
    </row>
    <row r="57" spans="1:9">
      <c r="A57"/>
      <c r="F57" s="3"/>
      <c r="G57" s="3"/>
      <c r="H57" s="3"/>
      <c r="I57" s="3"/>
    </row>
    <row r="58" spans="1:9">
      <c r="A58"/>
      <c r="F58" s="3"/>
      <c r="G58" s="3"/>
      <c r="H58" s="3"/>
      <c r="I58" s="3"/>
    </row>
    <row r="59" spans="1:9">
      <c r="A59"/>
      <c r="F59" s="3"/>
      <c r="G59" s="3"/>
      <c r="H59" s="3"/>
      <c r="I59" s="3"/>
    </row>
    <row r="60" spans="1:9">
      <c r="A60"/>
      <c r="F60" s="3"/>
      <c r="G60" s="3"/>
      <c r="H60" s="3"/>
      <c r="I60" s="3"/>
    </row>
    <row r="61" spans="1:9">
      <c r="A61"/>
      <c r="F61" s="3"/>
      <c r="G61" s="3"/>
      <c r="H61" s="3"/>
      <c r="I61" s="3"/>
    </row>
    <row r="62" spans="1:9">
      <c r="A62"/>
      <c r="F62" s="3"/>
      <c r="G62" s="3"/>
      <c r="H62" s="3"/>
      <c r="I62" s="3"/>
    </row>
    <row r="63" spans="1:9">
      <c r="A63"/>
      <c r="F63" s="3"/>
      <c r="G63" s="3"/>
      <c r="H63" s="3"/>
      <c r="I63" s="3"/>
    </row>
    <row r="64" spans="1:9">
      <c r="A64"/>
      <c r="F64" s="3"/>
      <c r="G64" s="3"/>
      <c r="H64" s="3"/>
      <c r="I64" s="3"/>
    </row>
    <row r="65" spans="1:9">
      <c r="A65"/>
      <c r="F65" s="3"/>
      <c r="G65" s="3"/>
      <c r="H65" s="3"/>
      <c r="I65" s="3"/>
    </row>
    <row r="66" spans="1:9">
      <c r="A66"/>
      <c r="F66" s="3"/>
      <c r="G66" s="3"/>
      <c r="H66" s="3"/>
      <c r="I66" s="3"/>
    </row>
    <row r="67" spans="1:9">
      <c r="A67"/>
      <c r="F67" s="3"/>
      <c r="G67" s="3"/>
      <c r="H67" s="3"/>
      <c r="I67" s="3"/>
    </row>
    <row r="68" spans="1:9">
      <c r="A68"/>
      <c r="F68" s="3"/>
      <c r="G68" s="3"/>
      <c r="H68" s="3"/>
      <c r="I68" s="3"/>
    </row>
    <row r="69" spans="1:9">
      <c r="A69"/>
      <c r="F69" s="3"/>
      <c r="G69" s="3"/>
      <c r="H69" s="3"/>
      <c r="I69" s="3"/>
    </row>
    <row r="70" spans="1:9">
      <c r="A70"/>
      <c r="F70" s="3"/>
      <c r="G70" s="3"/>
      <c r="H70" s="3"/>
      <c r="I70" s="3"/>
    </row>
    <row r="71" spans="1:9">
      <c r="A71"/>
      <c r="F71" s="3"/>
      <c r="G71" s="3"/>
      <c r="H71" s="3"/>
      <c r="I71" s="3"/>
    </row>
    <row r="72" spans="1:9">
      <c r="A72"/>
      <c r="F72" s="3"/>
      <c r="G72" s="3"/>
      <c r="H72" s="3"/>
      <c r="I72" s="3"/>
    </row>
    <row r="73" spans="1:9">
      <c r="A73"/>
      <c r="F73" s="3"/>
      <c r="G73" s="3"/>
      <c r="H73" s="3"/>
      <c r="I73" s="3"/>
    </row>
    <row r="74" spans="1:9">
      <c r="A74"/>
      <c r="F74" s="3"/>
      <c r="G74" s="3"/>
      <c r="H74" s="3"/>
      <c r="I74" s="3"/>
    </row>
    <row r="75" spans="1:9">
      <c r="A75"/>
      <c r="F75" s="3"/>
      <c r="G75" s="3"/>
      <c r="H75" s="3"/>
      <c r="I75" s="3"/>
    </row>
    <row r="76" spans="1:9">
      <c r="A76"/>
      <c r="F76" s="3"/>
      <c r="G76" s="3"/>
      <c r="H76" s="3"/>
      <c r="I76" s="3"/>
    </row>
    <row r="77" spans="1:9">
      <c r="A77"/>
      <c r="F77" s="3"/>
      <c r="G77" s="3"/>
      <c r="H77" s="3"/>
      <c r="I77" s="3"/>
    </row>
    <row r="78" spans="1:9">
      <c r="A78"/>
      <c r="F78" s="3"/>
      <c r="G78" s="3"/>
      <c r="H78" s="3"/>
      <c r="I78" s="3"/>
    </row>
    <row r="79" spans="1:9">
      <c r="A79"/>
      <c r="F79" s="3"/>
      <c r="G79" s="3"/>
      <c r="H79" s="3"/>
      <c r="I79" s="3"/>
    </row>
    <row r="80" spans="1:9">
      <c r="A80"/>
      <c r="F80" s="3"/>
      <c r="G80" s="3"/>
      <c r="H80" s="3"/>
      <c r="I80" s="3"/>
    </row>
    <row r="81" spans="1:9">
      <c r="A81"/>
      <c r="F81" s="3"/>
      <c r="G81" s="3"/>
      <c r="H81" s="3"/>
      <c r="I81" s="3"/>
    </row>
    <row r="82" spans="1:9">
      <c r="A82"/>
      <c r="F82" s="3"/>
      <c r="G82" s="3"/>
      <c r="H82" s="3"/>
      <c r="I82" s="3"/>
    </row>
    <row r="83" spans="1:9">
      <c r="A83"/>
      <c r="F83" s="3"/>
      <c r="G83" s="3"/>
      <c r="H83" s="3"/>
      <c r="I83" s="3"/>
    </row>
    <row r="84" spans="1:9">
      <c r="A84"/>
      <c r="F84" s="3"/>
      <c r="G84" s="3"/>
      <c r="H84" s="3"/>
      <c r="I84" s="3"/>
    </row>
    <row r="85" spans="1:9">
      <c r="A85"/>
      <c r="F85" s="3"/>
      <c r="G85" s="3"/>
      <c r="H85" s="3"/>
      <c r="I85" s="3"/>
    </row>
    <row r="86" spans="1:9">
      <c r="A86"/>
      <c r="F86" s="3"/>
      <c r="G86" s="3"/>
      <c r="H86" s="3"/>
      <c r="I86" s="3"/>
    </row>
    <row r="87" spans="1:9">
      <c r="A87"/>
      <c r="F87" s="3"/>
      <c r="G87" s="3"/>
      <c r="H87" s="3"/>
      <c r="I87" s="3"/>
    </row>
    <row r="88" spans="1:9">
      <c r="A88"/>
      <c r="F88" s="3"/>
      <c r="G88" s="3"/>
      <c r="H88" s="3"/>
      <c r="I88" s="3"/>
    </row>
    <row r="89" spans="1:9">
      <c r="A89"/>
      <c r="F89" s="3"/>
      <c r="G89" s="3"/>
      <c r="H89" s="3"/>
      <c r="I89" s="3"/>
    </row>
    <row r="90" spans="1:9">
      <c r="A90"/>
      <c r="F90" s="3"/>
      <c r="G90" s="3"/>
      <c r="H90" s="3"/>
      <c r="I90" s="3"/>
    </row>
    <row r="91" spans="1:9">
      <c r="A91"/>
      <c r="F91" s="3"/>
      <c r="G91" s="3"/>
      <c r="H91" s="3"/>
      <c r="I91" s="3"/>
    </row>
    <row r="92" spans="1:9">
      <c r="A92"/>
      <c r="F92" s="3"/>
      <c r="G92" s="3"/>
      <c r="H92" s="3"/>
      <c r="I92" s="3"/>
    </row>
    <row r="93" spans="1:9">
      <c r="A93"/>
      <c r="F93" s="3"/>
      <c r="G93" s="3"/>
      <c r="H93" s="3"/>
      <c r="I93" s="3"/>
    </row>
    <row r="94" spans="1:9">
      <c r="A94"/>
      <c r="F94" s="3"/>
      <c r="G94" s="3"/>
      <c r="H94" s="3"/>
    </row>
    <row r="95" spans="1:9">
      <c r="A95"/>
      <c r="F95" s="3"/>
      <c r="G95" s="3"/>
      <c r="H95" s="3"/>
    </row>
    <row r="96" spans="1:9">
      <c r="A96"/>
      <c r="F96" s="3"/>
      <c r="G96" s="3"/>
      <c r="H96" s="3"/>
    </row>
    <row r="97" spans="1:8">
      <c r="A97"/>
      <c r="F97" s="3"/>
      <c r="G97" s="3"/>
      <c r="H97" s="3"/>
    </row>
    <row r="98" spans="1:8">
      <c r="A98"/>
      <c r="F98" s="3"/>
      <c r="G98" s="3"/>
      <c r="H98" s="3"/>
    </row>
    <row r="99" spans="1:8">
      <c r="A99"/>
      <c r="F99" s="3"/>
      <c r="G99" s="3"/>
      <c r="H99" s="3"/>
    </row>
    <row r="100" spans="1:8">
      <c r="A100"/>
      <c r="F100" s="3"/>
      <c r="G100" s="3"/>
      <c r="H100" s="3"/>
    </row>
    <row r="101" spans="1:8">
      <c r="A101"/>
      <c r="F101" s="3"/>
      <c r="G101" s="3"/>
      <c r="H101" s="3"/>
    </row>
    <row r="102" spans="1:8">
      <c r="A102"/>
      <c r="F102" s="3"/>
      <c r="G102" s="3"/>
      <c r="H102" s="3"/>
    </row>
    <row r="103" spans="1:8">
      <c r="A103"/>
      <c r="F103" s="3"/>
      <c r="G103" s="3"/>
      <c r="H103" s="3"/>
    </row>
    <row r="104" spans="1:8">
      <c r="A104"/>
      <c r="F104" s="3"/>
      <c r="G104" s="3"/>
      <c r="H104" s="3"/>
    </row>
    <row r="105" spans="1:8">
      <c r="A105"/>
      <c r="F105" s="3"/>
      <c r="G105" s="3"/>
      <c r="H105" s="3"/>
    </row>
    <row r="106" spans="1:8">
      <c r="A106"/>
      <c r="F106" s="3"/>
      <c r="G106" s="3"/>
      <c r="H106" s="3"/>
    </row>
    <row r="107" spans="1:8">
      <c r="A107"/>
      <c r="F107" s="3"/>
      <c r="G107" s="3"/>
      <c r="H107" s="3"/>
    </row>
    <row r="108" spans="1:8">
      <c r="A108"/>
      <c r="F108" s="3"/>
      <c r="G108" s="3"/>
      <c r="H108" s="3"/>
    </row>
    <row r="109" spans="1:8">
      <c r="A109"/>
      <c r="F109" s="3"/>
      <c r="G109" s="3"/>
      <c r="H109" s="3"/>
    </row>
    <row r="110" spans="1:8">
      <c r="A110"/>
      <c r="F110" s="3"/>
      <c r="G110" s="3"/>
      <c r="H110" s="3"/>
    </row>
    <row r="111" spans="1:8">
      <c r="A111"/>
      <c r="F111" s="3"/>
      <c r="G111" s="3"/>
      <c r="H111" s="3"/>
    </row>
    <row r="112" spans="1:8">
      <c r="A112"/>
      <c r="F112" s="3"/>
      <c r="G112" s="3"/>
      <c r="H112" s="3"/>
    </row>
    <row r="113" spans="1:8">
      <c r="A113"/>
      <c r="F113" s="3"/>
      <c r="G113" s="3"/>
      <c r="H113" s="3"/>
    </row>
    <row r="114" spans="1:8">
      <c r="A114"/>
      <c r="F114" s="3"/>
      <c r="G114" s="3"/>
      <c r="H114" s="3"/>
    </row>
    <row r="115" spans="1:8">
      <c r="A115"/>
      <c r="F115" s="3"/>
      <c r="G115" s="3"/>
      <c r="H115" s="3"/>
    </row>
    <row r="116" spans="1:8">
      <c r="A116"/>
      <c r="F116" s="3"/>
      <c r="G116" s="3"/>
      <c r="H116" s="3"/>
    </row>
    <row r="117" spans="1:8">
      <c r="A117"/>
      <c r="F117" s="3"/>
      <c r="G117" s="3"/>
      <c r="H117" s="3"/>
    </row>
    <row r="118" spans="1:8">
      <c r="A118"/>
      <c r="F118" s="3"/>
      <c r="G118" s="3"/>
      <c r="H118" s="3"/>
    </row>
    <row r="119" spans="1:8">
      <c r="A119"/>
      <c r="F119" s="3"/>
      <c r="G119" s="3"/>
      <c r="H119" s="3"/>
    </row>
    <row r="120" spans="1:8">
      <c r="A120"/>
      <c r="F120" s="3"/>
      <c r="G120" s="3"/>
      <c r="H120" s="3"/>
    </row>
    <row r="121" spans="1:8">
      <c r="A121"/>
      <c r="F121" s="3"/>
      <c r="G121" s="3"/>
      <c r="H121" s="3"/>
    </row>
    <row r="122" spans="1:8">
      <c r="A122"/>
      <c r="F122" s="3"/>
      <c r="G122" s="3"/>
      <c r="H122" s="3"/>
    </row>
    <row r="123" spans="1:8">
      <c r="A123"/>
      <c r="F123" s="3"/>
      <c r="G123" s="3"/>
      <c r="H123" s="3"/>
    </row>
    <row r="124" spans="1:8">
      <c r="A124"/>
      <c r="F124" s="3"/>
      <c r="G124" s="3"/>
      <c r="H124" s="3"/>
    </row>
    <row r="125" spans="1:8">
      <c r="A125"/>
      <c r="F125" s="3"/>
      <c r="G125" s="3"/>
      <c r="H125" s="3"/>
    </row>
    <row r="126" spans="1:8">
      <c r="A126"/>
      <c r="F126" s="3"/>
      <c r="G126" s="3"/>
      <c r="H126" s="3"/>
    </row>
    <row r="127" spans="1:8">
      <c r="A127"/>
      <c r="F127" s="3"/>
      <c r="G127" s="3"/>
      <c r="H127" s="3"/>
    </row>
    <row r="128" spans="1:8">
      <c r="A128"/>
      <c r="F128" s="3"/>
      <c r="G128" s="3"/>
      <c r="H128" s="3"/>
    </row>
    <row r="129" spans="1:8">
      <c r="A129"/>
      <c r="F129" s="3"/>
      <c r="G129" s="3"/>
      <c r="H129" s="3"/>
    </row>
    <row r="130" spans="1:8">
      <c r="A130"/>
      <c r="F130" s="3"/>
      <c r="G130" s="3"/>
      <c r="H130" s="3"/>
    </row>
    <row r="131" spans="1:8">
      <c r="A131"/>
      <c r="F131" s="3"/>
      <c r="G131" s="3"/>
      <c r="H131" s="3"/>
    </row>
    <row r="132" spans="1:8">
      <c r="A132"/>
      <c r="F132" s="3"/>
      <c r="G132" s="3"/>
      <c r="H132" s="3"/>
    </row>
    <row r="133" spans="1:8">
      <c r="A133"/>
      <c r="F133" s="3"/>
      <c r="G133" s="3"/>
      <c r="H133" s="3"/>
    </row>
    <row r="134" spans="1:8">
      <c r="A134"/>
      <c r="F134" s="3"/>
      <c r="G134" s="3"/>
      <c r="H134" s="3"/>
    </row>
    <row r="135" spans="1:8">
      <c r="A135"/>
      <c r="F135" s="3"/>
      <c r="G135" s="3"/>
      <c r="H135" s="3"/>
    </row>
    <row r="136" spans="1:8">
      <c r="A136"/>
      <c r="F136" s="3"/>
      <c r="G136" s="3"/>
      <c r="H136" s="3"/>
    </row>
    <row r="137" spans="1:8">
      <c r="A137"/>
      <c r="F137" s="3"/>
      <c r="G137" s="3"/>
      <c r="H137" s="3"/>
    </row>
    <row r="138" spans="1:8">
      <c r="A138"/>
      <c r="F138" s="3"/>
      <c r="G138" s="3"/>
      <c r="H138" s="3"/>
    </row>
  </sheetData>
  <sheetProtection sheet="1" selectLockedCells="1"/>
  <mergeCells count="31">
    <mergeCell ref="B2:D2"/>
    <mergeCell ref="H2:I2"/>
    <mergeCell ref="K2:L2"/>
    <mergeCell ref="N2:O2"/>
    <mergeCell ref="N5:N6"/>
    <mergeCell ref="O5:O6"/>
    <mergeCell ref="Q2:R2"/>
    <mergeCell ref="V2:AG17"/>
    <mergeCell ref="E4:G4"/>
    <mergeCell ref="H4:J4"/>
    <mergeCell ref="K4:M4"/>
    <mergeCell ref="N4:P4"/>
    <mergeCell ref="Q4:S4"/>
    <mergeCell ref="E5:E6"/>
    <mergeCell ref="F5:F6"/>
    <mergeCell ref="G5:G6"/>
    <mergeCell ref="H5:H6"/>
    <mergeCell ref="I5:I6"/>
    <mergeCell ref="J5:J6"/>
    <mergeCell ref="K5:K6"/>
    <mergeCell ref="L5:L6"/>
    <mergeCell ref="M5:M6"/>
    <mergeCell ref="P5:P6"/>
    <mergeCell ref="Q5:Q6"/>
    <mergeCell ref="R5:R6"/>
    <mergeCell ref="S5:S6"/>
    <mergeCell ref="E37:F37"/>
    <mergeCell ref="H37:I37"/>
    <mergeCell ref="K37:L37"/>
    <mergeCell ref="N37:O37"/>
    <mergeCell ref="Q37:R37"/>
  </mergeCells>
  <phoneticPr fontId="0" type="noConversion"/>
  <pageMargins left="0.25" right="0.25" top="0" bottom="0" header="0" footer="0.18"/>
  <pageSetup orientation="landscape" blackAndWhite="1" horizontalDpi="4294967292" r:id="rId1"/>
  <headerFooter alignWithMargins="0">
    <oddFooter>Page &amp;P</oddFooter>
  </headerFooter>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DB138"/>
  <sheetViews>
    <sheetView topLeftCell="A2" workbookViewId="0">
      <selection activeCell="J2" sqref="J2"/>
    </sheetView>
  </sheetViews>
  <sheetFormatPr defaultRowHeight="13.2"/>
  <cols>
    <col min="1" max="1" width="5.33203125" style="30" customWidth="1"/>
    <col min="2" max="2" width="24.88671875" bestFit="1" customWidth="1"/>
    <col min="3" max="3" width="47.5546875" customWidth="1"/>
    <col min="4" max="4" width="47.88671875" customWidth="1"/>
    <col min="5" max="5" width="11" bestFit="1" customWidth="1"/>
    <col min="7" max="7" width="12.88671875" bestFit="1" customWidth="1"/>
    <col min="8" max="8" width="11" bestFit="1" customWidth="1"/>
    <col min="10" max="10" width="15.5546875" bestFit="1" customWidth="1"/>
    <col min="11" max="11" width="11" bestFit="1" customWidth="1"/>
    <col min="13" max="13" width="12.88671875" bestFit="1" customWidth="1"/>
    <col min="14" max="14" width="11" bestFit="1" customWidth="1"/>
    <col min="16" max="16" width="12.88671875" bestFit="1" customWidth="1"/>
    <col min="17" max="17" width="11" bestFit="1" customWidth="1"/>
    <col min="18" max="18" width="12.44140625" customWidth="1"/>
    <col min="19" max="19" width="12.88671875" bestFit="1" customWidth="1"/>
    <col min="20" max="20" width="12.88671875" style="30" bestFit="1" customWidth="1"/>
  </cols>
  <sheetData>
    <row r="1" spans="1:106" ht="13.8" thickBot="1"/>
    <row r="2" spans="1:106" ht="21.6" thickBot="1">
      <c r="A2" s="76"/>
      <c r="B2" s="335" t="s">
        <v>72</v>
      </c>
      <c r="C2" s="336"/>
      <c r="D2" s="337"/>
      <c r="E2" s="366" t="s">
        <v>41</v>
      </c>
      <c r="F2" s="367"/>
      <c r="G2" s="368"/>
      <c r="H2" s="295" t="s">
        <v>42</v>
      </c>
      <c r="I2" s="295"/>
      <c r="J2" s="161">
        <v>0.02</v>
      </c>
      <c r="K2" s="295" t="s">
        <v>43</v>
      </c>
      <c r="L2" s="295"/>
      <c r="M2" s="161">
        <v>2.2499999999999999E-2</v>
      </c>
      <c r="N2" s="295" t="s">
        <v>44</v>
      </c>
      <c r="O2" s="295"/>
      <c r="P2" s="161">
        <v>1.7500000000000002E-2</v>
      </c>
      <c r="Q2" s="295" t="s">
        <v>45</v>
      </c>
      <c r="R2" s="295"/>
      <c r="S2" s="161">
        <v>0.01</v>
      </c>
      <c r="V2" s="324" t="s">
        <v>46</v>
      </c>
      <c r="W2" s="325"/>
      <c r="X2" s="325"/>
      <c r="Y2" s="325"/>
      <c r="Z2" s="325"/>
      <c r="AA2" s="325"/>
      <c r="AB2" s="325"/>
      <c r="AC2" s="325"/>
      <c r="AD2" s="325"/>
      <c r="AE2" s="325"/>
      <c r="AF2" s="325"/>
      <c r="AG2" s="326"/>
    </row>
    <row r="3" spans="1:106" ht="13.8" thickBot="1">
      <c r="B3" s="30" t="s">
        <v>92</v>
      </c>
      <c r="V3" s="327"/>
      <c r="W3" s="328"/>
      <c r="X3" s="328"/>
      <c r="Y3" s="328"/>
      <c r="Z3" s="328"/>
      <c r="AA3" s="328"/>
      <c r="AB3" s="328"/>
      <c r="AC3" s="328"/>
      <c r="AD3" s="328"/>
      <c r="AE3" s="328"/>
      <c r="AF3" s="328"/>
      <c r="AG3" s="329"/>
    </row>
    <row r="4" spans="1:106" ht="16.2" thickBot="1">
      <c r="A4" s="14"/>
      <c r="B4" s="17"/>
      <c r="C4" s="17"/>
      <c r="D4" s="17"/>
      <c r="E4" s="346" t="s">
        <v>59</v>
      </c>
      <c r="F4" s="347"/>
      <c r="G4" s="347"/>
      <c r="H4" s="348" t="s">
        <v>60</v>
      </c>
      <c r="I4" s="349"/>
      <c r="J4" s="350"/>
      <c r="K4" s="351" t="s">
        <v>61</v>
      </c>
      <c r="L4" s="352"/>
      <c r="M4" s="353"/>
      <c r="N4" s="354" t="s">
        <v>62</v>
      </c>
      <c r="O4" s="355"/>
      <c r="P4" s="356"/>
      <c r="Q4" s="357" t="s">
        <v>63</v>
      </c>
      <c r="R4" s="358"/>
      <c r="S4" s="359"/>
      <c r="T4" s="14"/>
      <c r="U4" s="17"/>
      <c r="V4" s="327"/>
      <c r="W4" s="328"/>
      <c r="X4" s="328"/>
      <c r="Y4" s="328"/>
      <c r="Z4" s="328"/>
      <c r="AA4" s="328"/>
      <c r="AB4" s="328"/>
      <c r="AC4" s="328"/>
      <c r="AD4" s="328"/>
      <c r="AE4" s="328"/>
      <c r="AF4" s="328"/>
      <c r="AG4" s="329"/>
    </row>
    <row r="5" spans="1:106" ht="15.75" customHeight="1" thickBot="1">
      <c r="A5" s="14"/>
      <c r="B5" s="17"/>
      <c r="C5" s="17"/>
      <c r="D5" s="17"/>
      <c r="E5" s="338" t="s">
        <v>64</v>
      </c>
      <c r="F5" s="340" t="s">
        <v>65</v>
      </c>
      <c r="G5" s="340" t="s">
        <v>66</v>
      </c>
      <c r="H5" s="338" t="s">
        <v>64</v>
      </c>
      <c r="I5" s="340" t="s">
        <v>65</v>
      </c>
      <c r="J5" s="360" t="s">
        <v>66</v>
      </c>
      <c r="K5" s="338" t="s">
        <v>64</v>
      </c>
      <c r="L5" s="340" t="s">
        <v>65</v>
      </c>
      <c r="M5" s="360" t="s">
        <v>66</v>
      </c>
      <c r="N5" s="338" t="s">
        <v>64</v>
      </c>
      <c r="O5" s="340" t="s">
        <v>65</v>
      </c>
      <c r="P5" s="360" t="s">
        <v>66</v>
      </c>
      <c r="Q5" s="338" t="s">
        <v>64</v>
      </c>
      <c r="R5" s="340" t="s">
        <v>65</v>
      </c>
      <c r="S5" s="362" t="s">
        <v>66</v>
      </c>
      <c r="T5" s="28"/>
      <c r="U5" s="21"/>
      <c r="V5" s="327"/>
      <c r="W5" s="328"/>
      <c r="X5" s="328"/>
      <c r="Y5" s="328"/>
      <c r="Z5" s="328"/>
      <c r="AA5" s="328"/>
      <c r="AB5" s="328"/>
      <c r="AC5" s="328"/>
      <c r="AD5" s="328"/>
      <c r="AE5" s="328"/>
      <c r="AF5" s="328"/>
      <c r="AG5" s="329"/>
      <c r="AH5" s="3"/>
      <c r="AI5" s="3"/>
      <c r="AJ5" s="3"/>
      <c r="AK5" s="3"/>
      <c r="AL5" s="3"/>
      <c r="AM5" s="3"/>
      <c r="AN5" s="3"/>
      <c r="AO5" s="3"/>
      <c r="AP5" s="3"/>
      <c r="AQ5" s="3"/>
      <c r="AR5" s="3"/>
      <c r="AS5" s="3"/>
      <c r="AT5" s="3"/>
      <c r="AU5" s="3"/>
      <c r="AV5" s="3"/>
      <c r="AW5" s="3"/>
      <c r="AX5" s="3"/>
      <c r="AY5" s="3"/>
      <c r="AZ5" s="3"/>
      <c r="BA5" s="3"/>
      <c r="BB5" s="3"/>
      <c r="BC5" s="3"/>
      <c r="BD5" s="3"/>
      <c r="BE5" s="3"/>
      <c r="BF5" s="3"/>
    </row>
    <row r="6" spans="1:106" ht="15" customHeight="1" thickBot="1">
      <c r="A6" s="67"/>
      <c r="B6" s="73" t="s">
        <v>56</v>
      </c>
      <c r="C6" s="36" t="s">
        <v>67</v>
      </c>
      <c r="D6" s="75" t="s">
        <v>68</v>
      </c>
      <c r="E6" s="339"/>
      <c r="F6" s="341"/>
      <c r="G6" s="341"/>
      <c r="H6" s="339"/>
      <c r="I6" s="341"/>
      <c r="J6" s="361"/>
      <c r="K6" s="339"/>
      <c r="L6" s="341"/>
      <c r="M6" s="361"/>
      <c r="N6" s="339"/>
      <c r="O6" s="341"/>
      <c r="P6" s="361"/>
      <c r="Q6" s="339"/>
      <c r="R6" s="341"/>
      <c r="S6" s="363"/>
      <c r="T6" s="122" t="s">
        <v>20</v>
      </c>
      <c r="U6" s="21"/>
      <c r="V6" s="327"/>
      <c r="W6" s="328"/>
      <c r="X6" s="328"/>
      <c r="Y6" s="328"/>
      <c r="Z6" s="328"/>
      <c r="AA6" s="328"/>
      <c r="AB6" s="328"/>
      <c r="AC6" s="328"/>
      <c r="AD6" s="328"/>
      <c r="AE6" s="328"/>
      <c r="AF6" s="328"/>
      <c r="AG6" s="329"/>
    </row>
    <row r="7" spans="1:106" ht="15.6">
      <c r="A7" s="70">
        <v>1</v>
      </c>
      <c r="B7" s="157"/>
      <c r="C7" s="158"/>
      <c r="D7" s="159"/>
      <c r="E7" s="167">
        <v>0</v>
      </c>
      <c r="F7" s="168">
        <v>0</v>
      </c>
      <c r="G7" s="169">
        <f>E7*F7</f>
        <v>0</v>
      </c>
      <c r="H7" s="170">
        <f>E7*(1+J$2)</f>
        <v>0</v>
      </c>
      <c r="I7" s="168">
        <v>0</v>
      </c>
      <c r="J7" s="169">
        <f>H7*I7</f>
        <v>0</v>
      </c>
      <c r="K7" s="170">
        <f>H7*(1+M$2)</f>
        <v>0</v>
      </c>
      <c r="L7" s="168">
        <v>0</v>
      </c>
      <c r="M7" s="169">
        <f>K7*L7</f>
        <v>0</v>
      </c>
      <c r="N7" s="170">
        <f>K7*(1+P$2)</f>
        <v>0</v>
      </c>
      <c r="O7" s="168">
        <v>0</v>
      </c>
      <c r="P7" s="169">
        <f>N7*O7</f>
        <v>0</v>
      </c>
      <c r="Q7" s="170">
        <f>N7*(1+S$2)</f>
        <v>0</v>
      </c>
      <c r="R7" s="168">
        <v>0</v>
      </c>
      <c r="S7" s="169">
        <f>Q7*R7</f>
        <v>0</v>
      </c>
      <c r="T7" s="220">
        <f>+S7+P7+M7+J7+G7</f>
        <v>0</v>
      </c>
      <c r="U7" s="17"/>
      <c r="V7" s="327"/>
      <c r="W7" s="328"/>
      <c r="X7" s="328"/>
      <c r="Y7" s="328"/>
      <c r="Z7" s="328"/>
      <c r="AA7" s="328"/>
      <c r="AB7" s="328"/>
      <c r="AC7" s="328"/>
      <c r="AD7" s="328"/>
      <c r="AE7" s="328"/>
      <c r="AF7" s="328"/>
      <c r="AG7" s="329"/>
    </row>
    <row r="8" spans="1:106" ht="15.6">
      <c r="A8" s="70">
        <v>2</v>
      </c>
      <c r="B8" s="157"/>
      <c r="C8" s="158"/>
      <c r="D8" s="158"/>
      <c r="E8" s="167">
        <v>0</v>
      </c>
      <c r="F8" s="168">
        <v>0</v>
      </c>
      <c r="G8" s="169">
        <f t="shared" ref="G8:G36" si="0">E8*F8</f>
        <v>0</v>
      </c>
      <c r="H8" s="170">
        <f t="shared" ref="H8:H36" si="1">E8*(1+J$2)</f>
        <v>0</v>
      </c>
      <c r="I8" s="168">
        <v>0</v>
      </c>
      <c r="J8" s="169">
        <f t="shared" ref="J8:J36" si="2">H8*I8</f>
        <v>0</v>
      </c>
      <c r="K8" s="170">
        <f t="shared" ref="K8:K36" si="3">H8*(1+M$2)</f>
        <v>0</v>
      </c>
      <c r="L8" s="168">
        <v>0</v>
      </c>
      <c r="M8" s="169">
        <f t="shared" ref="M8:M36" si="4">K8*L8</f>
        <v>0</v>
      </c>
      <c r="N8" s="170">
        <f t="shared" ref="N8:N36" si="5">K8*(1+P$2)</f>
        <v>0</v>
      </c>
      <c r="O8" s="168">
        <v>0</v>
      </c>
      <c r="P8" s="169">
        <f t="shared" ref="P8:P36" si="6">N8*O8</f>
        <v>0</v>
      </c>
      <c r="Q8" s="170">
        <f t="shared" ref="Q8:Q36" si="7">N8*(1+S$2)</f>
        <v>0</v>
      </c>
      <c r="R8" s="168">
        <v>0</v>
      </c>
      <c r="S8" s="169">
        <f t="shared" ref="S8:S36" si="8">Q8*R8</f>
        <v>0</v>
      </c>
      <c r="T8" s="221">
        <f t="shared" ref="T8:T37" si="9">+S8+P8+M8+J8+G8</f>
        <v>0</v>
      </c>
      <c r="U8" s="17"/>
      <c r="V8" s="327"/>
      <c r="W8" s="328"/>
      <c r="X8" s="328"/>
      <c r="Y8" s="328"/>
      <c r="Z8" s="328"/>
      <c r="AA8" s="328"/>
      <c r="AB8" s="328"/>
      <c r="AC8" s="328"/>
      <c r="AD8" s="328"/>
      <c r="AE8" s="328"/>
      <c r="AF8" s="328"/>
      <c r="AG8" s="329"/>
    </row>
    <row r="9" spans="1:106" ht="15.6">
      <c r="A9" s="70">
        <v>3</v>
      </c>
      <c r="B9" s="157"/>
      <c r="C9" s="158"/>
      <c r="D9" s="158"/>
      <c r="E9" s="167">
        <v>0</v>
      </c>
      <c r="F9" s="168">
        <v>0</v>
      </c>
      <c r="G9" s="169">
        <f t="shared" si="0"/>
        <v>0</v>
      </c>
      <c r="H9" s="170">
        <f t="shared" si="1"/>
        <v>0</v>
      </c>
      <c r="I9" s="168">
        <v>0</v>
      </c>
      <c r="J9" s="169">
        <f t="shared" si="2"/>
        <v>0</v>
      </c>
      <c r="K9" s="170">
        <f t="shared" si="3"/>
        <v>0</v>
      </c>
      <c r="L9" s="168">
        <v>0</v>
      </c>
      <c r="M9" s="169">
        <f t="shared" si="4"/>
        <v>0</v>
      </c>
      <c r="N9" s="170">
        <f t="shared" si="5"/>
        <v>0</v>
      </c>
      <c r="O9" s="168">
        <v>0</v>
      </c>
      <c r="P9" s="169">
        <f t="shared" si="6"/>
        <v>0</v>
      </c>
      <c r="Q9" s="170">
        <f t="shared" si="7"/>
        <v>0</v>
      </c>
      <c r="R9" s="168">
        <v>0</v>
      </c>
      <c r="S9" s="169">
        <f t="shared" si="8"/>
        <v>0</v>
      </c>
      <c r="T9" s="221">
        <f t="shared" si="9"/>
        <v>0</v>
      </c>
      <c r="U9" s="17"/>
      <c r="V9" s="327"/>
      <c r="W9" s="328"/>
      <c r="X9" s="328"/>
      <c r="Y9" s="328"/>
      <c r="Z9" s="328"/>
      <c r="AA9" s="328"/>
      <c r="AB9" s="328"/>
      <c r="AC9" s="328"/>
      <c r="AD9" s="328"/>
      <c r="AE9" s="328"/>
      <c r="AF9" s="328"/>
      <c r="AG9" s="329"/>
    </row>
    <row r="10" spans="1:106" ht="15.6">
      <c r="A10" s="70">
        <v>4</v>
      </c>
      <c r="B10" s="157"/>
      <c r="C10" s="158"/>
      <c r="D10" s="158"/>
      <c r="E10" s="167">
        <v>0</v>
      </c>
      <c r="F10" s="168">
        <v>0</v>
      </c>
      <c r="G10" s="169">
        <f t="shared" si="0"/>
        <v>0</v>
      </c>
      <c r="H10" s="170">
        <f t="shared" si="1"/>
        <v>0</v>
      </c>
      <c r="I10" s="168">
        <v>0</v>
      </c>
      <c r="J10" s="169">
        <f t="shared" si="2"/>
        <v>0</v>
      </c>
      <c r="K10" s="170">
        <f t="shared" si="3"/>
        <v>0</v>
      </c>
      <c r="L10" s="168">
        <v>0</v>
      </c>
      <c r="M10" s="169">
        <f t="shared" si="4"/>
        <v>0</v>
      </c>
      <c r="N10" s="170">
        <f t="shared" si="5"/>
        <v>0</v>
      </c>
      <c r="O10" s="168">
        <v>0</v>
      </c>
      <c r="P10" s="169">
        <f t="shared" si="6"/>
        <v>0</v>
      </c>
      <c r="Q10" s="170">
        <f t="shared" si="7"/>
        <v>0</v>
      </c>
      <c r="R10" s="168">
        <v>0</v>
      </c>
      <c r="S10" s="169">
        <f t="shared" si="8"/>
        <v>0</v>
      </c>
      <c r="T10" s="221">
        <f t="shared" si="9"/>
        <v>0</v>
      </c>
      <c r="U10" s="17"/>
      <c r="V10" s="327"/>
      <c r="W10" s="328"/>
      <c r="X10" s="328"/>
      <c r="Y10" s="328"/>
      <c r="Z10" s="328"/>
      <c r="AA10" s="328"/>
      <c r="AB10" s="328"/>
      <c r="AC10" s="328"/>
      <c r="AD10" s="328"/>
      <c r="AE10" s="328"/>
      <c r="AF10" s="328"/>
      <c r="AG10" s="329"/>
    </row>
    <row r="11" spans="1:106" ht="15.6">
      <c r="A11" s="70">
        <v>5</v>
      </c>
      <c r="B11" s="157"/>
      <c r="C11" s="158"/>
      <c r="D11" s="158"/>
      <c r="E11" s="167">
        <v>0</v>
      </c>
      <c r="F11" s="168">
        <v>0</v>
      </c>
      <c r="G11" s="169">
        <f t="shared" si="0"/>
        <v>0</v>
      </c>
      <c r="H11" s="170">
        <f t="shared" si="1"/>
        <v>0</v>
      </c>
      <c r="I11" s="168">
        <v>0</v>
      </c>
      <c r="J11" s="169">
        <f t="shared" si="2"/>
        <v>0</v>
      </c>
      <c r="K11" s="170">
        <f t="shared" si="3"/>
        <v>0</v>
      </c>
      <c r="L11" s="168">
        <v>0</v>
      </c>
      <c r="M11" s="169">
        <f t="shared" si="4"/>
        <v>0</v>
      </c>
      <c r="N11" s="170">
        <f t="shared" si="5"/>
        <v>0</v>
      </c>
      <c r="O11" s="168">
        <v>0</v>
      </c>
      <c r="P11" s="169">
        <f t="shared" si="6"/>
        <v>0</v>
      </c>
      <c r="Q11" s="170">
        <f t="shared" si="7"/>
        <v>0</v>
      </c>
      <c r="R11" s="168">
        <v>0</v>
      </c>
      <c r="S11" s="169">
        <f t="shared" si="8"/>
        <v>0</v>
      </c>
      <c r="T11" s="221">
        <f t="shared" si="9"/>
        <v>0</v>
      </c>
      <c r="U11" s="17"/>
      <c r="V11" s="327"/>
      <c r="W11" s="328"/>
      <c r="X11" s="328"/>
      <c r="Y11" s="328"/>
      <c r="Z11" s="328"/>
      <c r="AA11" s="328"/>
      <c r="AB11" s="328"/>
      <c r="AC11" s="328"/>
      <c r="AD11" s="328"/>
      <c r="AE11" s="328"/>
      <c r="AF11" s="328"/>
      <c r="AG11" s="329"/>
    </row>
    <row r="12" spans="1:106" ht="15.6">
      <c r="A12" s="70">
        <v>6</v>
      </c>
      <c r="B12" s="157"/>
      <c r="C12" s="158"/>
      <c r="D12" s="158"/>
      <c r="E12" s="167">
        <v>0</v>
      </c>
      <c r="F12" s="168">
        <v>0</v>
      </c>
      <c r="G12" s="169">
        <f t="shared" si="0"/>
        <v>0</v>
      </c>
      <c r="H12" s="170">
        <f t="shared" si="1"/>
        <v>0</v>
      </c>
      <c r="I12" s="168">
        <v>0</v>
      </c>
      <c r="J12" s="169">
        <f t="shared" si="2"/>
        <v>0</v>
      </c>
      <c r="K12" s="170">
        <f t="shared" si="3"/>
        <v>0</v>
      </c>
      <c r="L12" s="168">
        <v>0</v>
      </c>
      <c r="M12" s="169">
        <f t="shared" si="4"/>
        <v>0</v>
      </c>
      <c r="N12" s="170">
        <f t="shared" si="5"/>
        <v>0</v>
      </c>
      <c r="O12" s="168">
        <v>0</v>
      </c>
      <c r="P12" s="169">
        <f t="shared" si="6"/>
        <v>0</v>
      </c>
      <c r="Q12" s="170">
        <f t="shared" si="7"/>
        <v>0</v>
      </c>
      <c r="R12" s="168">
        <v>0</v>
      </c>
      <c r="S12" s="169">
        <f t="shared" si="8"/>
        <v>0</v>
      </c>
      <c r="T12" s="221">
        <f t="shared" si="9"/>
        <v>0</v>
      </c>
      <c r="U12" s="17"/>
      <c r="V12" s="327"/>
      <c r="W12" s="328"/>
      <c r="X12" s="328"/>
      <c r="Y12" s="328"/>
      <c r="Z12" s="328"/>
      <c r="AA12" s="328"/>
      <c r="AB12" s="328"/>
      <c r="AC12" s="328"/>
      <c r="AD12" s="328"/>
      <c r="AE12" s="328"/>
      <c r="AF12" s="328"/>
      <c r="AG12" s="329"/>
    </row>
    <row r="13" spans="1:106" ht="15.6">
      <c r="A13" s="45">
        <v>7</v>
      </c>
      <c r="B13" s="160"/>
      <c r="C13" s="158"/>
      <c r="D13" s="158"/>
      <c r="E13" s="167">
        <v>0</v>
      </c>
      <c r="F13" s="168">
        <v>0</v>
      </c>
      <c r="G13" s="169">
        <f t="shared" si="0"/>
        <v>0</v>
      </c>
      <c r="H13" s="170">
        <f t="shared" si="1"/>
        <v>0</v>
      </c>
      <c r="I13" s="168">
        <v>0</v>
      </c>
      <c r="J13" s="169">
        <f t="shared" si="2"/>
        <v>0</v>
      </c>
      <c r="K13" s="170">
        <f t="shared" si="3"/>
        <v>0</v>
      </c>
      <c r="L13" s="168">
        <v>0</v>
      </c>
      <c r="M13" s="169">
        <f t="shared" si="4"/>
        <v>0</v>
      </c>
      <c r="N13" s="170">
        <f t="shared" si="5"/>
        <v>0</v>
      </c>
      <c r="O13" s="168">
        <v>0</v>
      </c>
      <c r="P13" s="169">
        <f t="shared" si="6"/>
        <v>0</v>
      </c>
      <c r="Q13" s="170">
        <f t="shared" si="7"/>
        <v>0</v>
      </c>
      <c r="R13" s="168">
        <v>0</v>
      </c>
      <c r="S13" s="169">
        <f t="shared" si="8"/>
        <v>0</v>
      </c>
      <c r="T13" s="221">
        <f t="shared" si="9"/>
        <v>0</v>
      </c>
      <c r="U13" s="17"/>
      <c r="V13" s="327"/>
      <c r="W13" s="328"/>
      <c r="X13" s="328"/>
      <c r="Y13" s="328"/>
      <c r="Z13" s="328"/>
      <c r="AA13" s="328"/>
      <c r="AB13" s="328"/>
      <c r="AC13" s="328"/>
      <c r="AD13" s="328"/>
      <c r="AE13" s="328"/>
      <c r="AF13" s="328"/>
      <c r="AG13" s="329"/>
    </row>
    <row r="14" spans="1:106" ht="15.6">
      <c r="A14" s="70">
        <v>8</v>
      </c>
      <c r="B14" s="157"/>
      <c r="C14" s="158"/>
      <c r="D14" s="158"/>
      <c r="E14" s="167">
        <v>0</v>
      </c>
      <c r="F14" s="168">
        <v>0</v>
      </c>
      <c r="G14" s="169">
        <f t="shared" si="0"/>
        <v>0</v>
      </c>
      <c r="H14" s="170">
        <f t="shared" si="1"/>
        <v>0</v>
      </c>
      <c r="I14" s="168">
        <v>0</v>
      </c>
      <c r="J14" s="169">
        <f t="shared" si="2"/>
        <v>0</v>
      </c>
      <c r="K14" s="170">
        <f t="shared" si="3"/>
        <v>0</v>
      </c>
      <c r="L14" s="168">
        <v>0</v>
      </c>
      <c r="M14" s="169">
        <f t="shared" si="4"/>
        <v>0</v>
      </c>
      <c r="N14" s="170">
        <f t="shared" si="5"/>
        <v>0</v>
      </c>
      <c r="O14" s="168">
        <v>0</v>
      </c>
      <c r="P14" s="169">
        <f t="shared" si="6"/>
        <v>0</v>
      </c>
      <c r="Q14" s="170">
        <f t="shared" si="7"/>
        <v>0</v>
      </c>
      <c r="R14" s="168">
        <v>0</v>
      </c>
      <c r="S14" s="169">
        <f t="shared" si="8"/>
        <v>0</v>
      </c>
      <c r="T14" s="221">
        <f t="shared" si="9"/>
        <v>0</v>
      </c>
      <c r="U14" s="17"/>
      <c r="V14" s="327"/>
      <c r="W14" s="328"/>
      <c r="X14" s="328"/>
      <c r="Y14" s="328"/>
      <c r="Z14" s="328"/>
      <c r="AA14" s="328"/>
      <c r="AB14" s="328"/>
      <c r="AC14" s="328"/>
      <c r="AD14" s="328"/>
      <c r="AE14" s="328"/>
      <c r="AF14" s="328"/>
      <c r="AG14" s="329"/>
    </row>
    <row r="15" spans="1:106" ht="15.6">
      <c r="A15" s="70">
        <v>9</v>
      </c>
      <c r="B15" s="157"/>
      <c r="C15" s="158"/>
      <c r="D15" s="158"/>
      <c r="E15" s="167">
        <v>0</v>
      </c>
      <c r="F15" s="168">
        <v>0</v>
      </c>
      <c r="G15" s="169">
        <f t="shared" si="0"/>
        <v>0</v>
      </c>
      <c r="H15" s="170">
        <f t="shared" si="1"/>
        <v>0</v>
      </c>
      <c r="I15" s="168">
        <v>0</v>
      </c>
      <c r="J15" s="169">
        <f t="shared" si="2"/>
        <v>0</v>
      </c>
      <c r="K15" s="170">
        <f t="shared" si="3"/>
        <v>0</v>
      </c>
      <c r="L15" s="168">
        <v>0</v>
      </c>
      <c r="M15" s="169">
        <f t="shared" si="4"/>
        <v>0</v>
      </c>
      <c r="N15" s="170">
        <f t="shared" si="5"/>
        <v>0</v>
      </c>
      <c r="O15" s="168">
        <v>0</v>
      </c>
      <c r="P15" s="169">
        <f t="shared" si="6"/>
        <v>0</v>
      </c>
      <c r="Q15" s="170">
        <f t="shared" si="7"/>
        <v>0</v>
      </c>
      <c r="R15" s="168">
        <v>0</v>
      </c>
      <c r="S15" s="169">
        <f t="shared" si="8"/>
        <v>0</v>
      </c>
      <c r="T15" s="221">
        <f t="shared" si="9"/>
        <v>0</v>
      </c>
      <c r="U15" s="17"/>
      <c r="V15" s="327"/>
      <c r="W15" s="328"/>
      <c r="X15" s="328"/>
      <c r="Y15" s="328"/>
      <c r="Z15" s="328"/>
      <c r="AA15" s="328"/>
      <c r="AB15" s="328"/>
      <c r="AC15" s="328"/>
      <c r="AD15" s="328"/>
      <c r="AE15" s="328"/>
      <c r="AF15" s="328"/>
      <c r="AG15" s="329"/>
    </row>
    <row r="16" spans="1:106" ht="15.6">
      <c r="A16" s="70">
        <v>10</v>
      </c>
      <c r="B16" s="157"/>
      <c r="C16" s="158"/>
      <c r="D16" s="158"/>
      <c r="E16" s="167">
        <v>0</v>
      </c>
      <c r="F16" s="168">
        <v>0</v>
      </c>
      <c r="G16" s="169">
        <f t="shared" si="0"/>
        <v>0</v>
      </c>
      <c r="H16" s="170">
        <f t="shared" si="1"/>
        <v>0</v>
      </c>
      <c r="I16" s="168">
        <v>0</v>
      </c>
      <c r="J16" s="169">
        <f t="shared" si="2"/>
        <v>0</v>
      </c>
      <c r="K16" s="170">
        <f t="shared" si="3"/>
        <v>0</v>
      </c>
      <c r="L16" s="168">
        <v>0</v>
      </c>
      <c r="M16" s="169">
        <f t="shared" si="4"/>
        <v>0</v>
      </c>
      <c r="N16" s="170">
        <f t="shared" si="5"/>
        <v>0</v>
      </c>
      <c r="O16" s="168">
        <v>0</v>
      </c>
      <c r="P16" s="169">
        <f t="shared" si="6"/>
        <v>0</v>
      </c>
      <c r="Q16" s="170">
        <f t="shared" si="7"/>
        <v>0</v>
      </c>
      <c r="R16" s="168">
        <v>0</v>
      </c>
      <c r="S16" s="169">
        <f t="shared" si="8"/>
        <v>0</v>
      </c>
      <c r="T16" s="221">
        <f t="shared" si="9"/>
        <v>0</v>
      </c>
      <c r="U16" s="21"/>
      <c r="V16" s="327"/>
      <c r="W16" s="328"/>
      <c r="X16" s="328"/>
      <c r="Y16" s="328"/>
      <c r="Z16" s="328"/>
      <c r="AA16" s="328"/>
      <c r="AB16" s="328"/>
      <c r="AC16" s="328"/>
      <c r="AD16" s="328"/>
      <c r="AE16" s="328"/>
      <c r="AF16" s="328"/>
      <c r="AG16" s="329"/>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row>
    <row r="17" spans="1:106" ht="16.2" thickBot="1">
      <c r="A17" s="70">
        <v>11</v>
      </c>
      <c r="B17" s="157"/>
      <c r="C17" s="158"/>
      <c r="D17" s="158"/>
      <c r="E17" s="167">
        <v>0</v>
      </c>
      <c r="F17" s="168">
        <v>0</v>
      </c>
      <c r="G17" s="169">
        <f t="shared" si="0"/>
        <v>0</v>
      </c>
      <c r="H17" s="170">
        <f t="shared" si="1"/>
        <v>0</v>
      </c>
      <c r="I17" s="168">
        <v>0</v>
      </c>
      <c r="J17" s="169">
        <f t="shared" si="2"/>
        <v>0</v>
      </c>
      <c r="K17" s="170">
        <f t="shared" si="3"/>
        <v>0</v>
      </c>
      <c r="L17" s="168">
        <v>0</v>
      </c>
      <c r="M17" s="169">
        <f t="shared" si="4"/>
        <v>0</v>
      </c>
      <c r="N17" s="170">
        <f t="shared" si="5"/>
        <v>0</v>
      </c>
      <c r="O17" s="168">
        <v>0</v>
      </c>
      <c r="P17" s="169">
        <f t="shared" si="6"/>
        <v>0</v>
      </c>
      <c r="Q17" s="170">
        <f t="shared" si="7"/>
        <v>0</v>
      </c>
      <c r="R17" s="168">
        <v>0</v>
      </c>
      <c r="S17" s="169">
        <f t="shared" si="8"/>
        <v>0</v>
      </c>
      <c r="T17" s="221">
        <f t="shared" si="9"/>
        <v>0</v>
      </c>
      <c r="U17" s="21"/>
      <c r="V17" s="330"/>
      <c r="W17" s="331"/>
      <c r="X17" s="331"/>
      <c r="Y17" s="331"/>
      <c r="Z17" s="331"/>
      <c r="AA17" s="331"/>
      <c r="AB17" s="331"/>
      <c r="AC17" s="331"/>
      <c r="AD17" s="331"/>
      <c r="AE17" s="331"/>
      <c r="AF17" s="331"/>
      <c r="AG17" s="332"/>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row>
    <row r="18" spans="1:106" ht="15.6">
      <c r="A18" s="70">
        <v>12</v>
      </c>
      <c r="B18" s="157"/>
      <c r="C18" s="158"/>
      <c r="D18" s="158"/>
      <c r="E18" s="167">
        <v>0</v>
      </c>
      <c r="F18" s="168">
        <v>0</v>
      </c>
      <c r="G18" s="169">
        <f t="shared" si="0"/>
        <v>0</v>
      </c>
      <c r="H18" s="170">
        <f t="shared" si="1"/>
        <v>0</v>
      </c>
      <c r="I18" s="168">
        <v>0</v>
      </c>
      <c r="J18" s="169">
        <f t="shared" si="2"/>
        <v>0</v>
      </c>
      <c r="K18" s="170">
        <f t="shared" si="3"/>
        <v>0</v>
      </c>
      <c r="L18" s="168">
        <v>0</v>
      </c>
      <c r="M18" s="169">
        <f t="shared" si="4"/>
        <v>0</v>
      </c>
      <c r="N18" s="170">
        <f t="shared" si="5"/>
        <v>0</v>
      </c>
      <c r="O18" s="168">
        <v>0</v>
      </c>
      <c r="P18" s="169">
        <f t="shared" si="6"/>
        <v>0</v>
      </c>
      <c r="Q18" s="170">
        <f t="shared" si="7"/>
        <v>0</v>
      </c>
      <c r="R18" s="168">
        <v>0</v>
      </c>
      <c r="S18" s="169">
        <f t="shared" si="8"/>
        <v>0</v>
      </c>
      <c r="T18" s="221">
        <f t="shared" si="9"/>
        <v>0</v>
      </c>
      <c r="U18" s="17"/>
    </row>
    <row r="19" spans="1:106" ht="15.6">
      <c r="A19" s="70">
        <v>13</v>
      </c>
      <c r="B19" s="157"/>
      <c r="C19" s="158"/>
      <c r="D19" s="158"/>
      <c r="E19" s="167">
        <v>0</v>
      </c>
      <c r="F19" s="168">
        <v>0</v>
      </c>
      <c r="G19" s="169">
        <f t="shared" si="0"/>
        <v>0</v>
      </c>
      <c r="H19" s="170">
        <f t="shared" si="1"/>
        <v>0</v>
      </c>
      <c r="I19" s="168">
        <v>0</v>
      </c>
      <c r="J19" s="169">
        <f t="shared" si="2"/>
        <v>0</v>
      </c>
      <c r="K19" s="170">
        <f t="shared" si="3"/>
        <v>0</v>
      </c>
      <c r="L19" s="168">
        <v>0</v>
      </c>
      <c r="M19" s="169">
        <f t="shared" si="4"/>
        <v>0</v>
      </c>
      <c r="N19" s="170">
        <f t="shared" si="5"/>
        <v>0</v>
      </c>
      <c r="O19" s="168">
        <v>0</v>
      </c>
      <c r="P19" s="169">
        <f t="shared" si="6"/>
        <v>0</v>
      </c>
      <c r="Q19" s="170">
        <f t="shared" si="7"/>
        <v>0</v>
      </c>
      <c r="R19" s="168">
        <v>0</v>
      </c>
      <c r="S19" s="169">
        <f t="shared" si="8"/>
        <v>0</v>
      </c>
      <c r="T19" s="221">
        <f t="shared" si="9"/>
        <v>0</v>
      </c>
      <c r="U19" s="17"/>
    </row>
    <row r="20" spans="1:106" ht="15.6">
      <c r="A20" s="45">
        <v>14</v>
      </c>
      <c r="B20" s="160"/>
      <c r="C20" s="158"/>
      <c r="D20" s="158"/>
      <c r="E20" s="167">
        <v>0</v>
      </c>
      <c r="F20" s="168">
        <v>0</v>
      </c>
      <c r="G20" s="169">
        <f t="shared" si="0"/>
        <v>0</v>
      </c>
      <c r="H20" s="170">
        <f t="shared" si="1"/>
        <v>0</v>
      </c>
      <c r="I20" s="168">
        <v>0</v>
      </c>
      <c r="J20" s="169">
        <f t="shared" si="2"/>
        <v>0</v>
      </c>
      <c r="K20" s="170">
        <f t="shared" si="3"/>
        <v>0</v>
      </c>
      <c r="L20" s="168">
        <v>0</v>
      </c>
      <c r="M20" s="169">
        <f t="shared" si="4"/>
        <v>0</v>
      </c>
      <c r="N20" s="170">
        <f t="shared" si="5"/>
        <v>0</v>
      </c>
      <c r="O20" s="168">
        <v>0</v>
      </c>
      <c r="P20" s="169">
        <f t="shared" si="6"/>
        <v>0</v>
      </c>
      <c r="Q20" s="170">
        <f t="shared" si="7"/>
        <v>0</v>
      </c>
      <c r="R20" s="168">
        <v>0</v>
      </c>
      <c r="S20" s="169">
        <f t="shared" si="8"/>
        <v>0</v>
      </c>
      <c r="T20" s="221">
        <f t="shared" si="9"/>
        <v>0</v>
      </c>
      <c r="U20" s="17"/>
    </row>
    <row r="21" spans="1:106" ht="15.6">
      <c r="A21" s="45">
        <v>15</v>
      </c>
      <c r="B21" s="160"/>
      <c r="C21" s="158"/>
      <c r="D21" s="158"/>
      <c r="E21" s="167">
        <v>0</v>
      </c>
      <c r="F21" s="168">
        <v>0</v>
      </c>
      <c r="G21" s="169">
        <f t="shared" si="0"/>
        <v>0</v>
      </c>
      <c r="H21" s="170">
        <f t="shared" si="1"/>
        <v>0</v>
      </c>
      <c r="I21" s="168">
        <v>0</v>
      </c>
      <c r="J21" s="169">
        <f t="shared" si="2"/>
        <v>0</v>
      </c>
      <c r="K21" s="170">
        <f t="shared" si="3"/>
        <v>0</v>
      </c>
      <c r="L21" s="168">
        <v>0</v>
      </c>
      <c r="M21" s="169">
        <f t="shared" si="4"/>
        <v>0</v>
      </c>
      <c r="N21" s="170">
        <f t="shared" si="5"/>
        <v>0</v>
      </c>
      <c r="O21" s="168">
        <v>0</v>
      </c>
      <c r="P21" s="169">
        <f t="shared" si="6"/>
        <v>0</v>
      </c>
      <c r="Q21" s="170">
        <f t="shared" si="7"/>
        <v>0</v>
      </c>
      <c r="R21" s="168">
        <v>0</v>
      </c>
      <c r="S21" s="169">
        <f t="shared" si="8"/>
        <v>0</v>
      </c>
      <c r="T21" s="221">
        <f t="shared" si="9"/>
        <v>0</v>
      </c>
      <c r="U21" s="17"/>
    </row>
    <row r="22" spans="1:106" ht="15.6">
      <c r="A22" s="70">
        <v>16</v>
      </c>
      <c r="B22" s="157"/>
      <c r="C22" s="158"/>
      <c r="D22" s="158"/>
      <c r="E22" s="167">
        <v>0</v>
      </c>
      <c r="F22" s="168">
        <v>0</v>
      </c>
      <c r="G22" s="169">
        <f t="shared" si="0"/>
        <v>0</v>
      </c>
      <c r="H22" s="170">
        <f t="shared" si="1"/>
        <v>0</v>
      </c>
      <c r="I22" s="168">
        <v>0</v>
      </c>
      <c r="J22" s="169">
        <f t="shared" si="2"/>
        <v>0</v>
      </c>
      <c r="K22" s="170">
        <f t="shared" si="3"/>
        <v>0</v>
      </c>
      <c r="L22" s="168">
        <v>0</v>
      </c>
      <c r="M22" s="169">
        <f t="shared" si="4"/>
        <v>0</v>
      </c>
      <c r="N22" s="170">
        <f t="shared" si="5"/>
        <v>0</v>
      </c>
      <c r="O22" s="168">
        <v>0</v>
      </c>
      <c r="P22" s="169">
        <f t="shared" si="6"/>
        <v>0</v>
      </c>
      <c r="Q22" s="170">
        <f t="shared" si="7"/>
        <v>0</v>
      </c>
      <c r="R22" s="168">
        <v>0</v>
      </c>
      <c r="S22" s="169">
        <f t="shared" si="8"/>
        <v>0</v>
      </c>
      <c r="T22" s="221">
        <f t="shared" si="9"/>
        <v>0</v>
      </c>
      <c r="U22" s="17"/>
    </row>
    <row r="23" spans="1:106" ht="15.6">
      <c r="A23" s="70">
        <v>17</v>
      </c>
      <c r="B23" s="157"/>
      <c r="C23" s="158"/>
      <c r="D23" s="158"/>
      <c r="E23" s="167">
        <v>0</v>
      </c>
      <c r="F23" s="168">
        <v>0</v>
      </c>
      <c r="G23" s="169">
        <f t="shared" si="0"/>
        <v>0</v>
      </c>
      <c r="H23" s="170">
        <f t="shared" si="1"/>
        <v>0</v>
      </c>
      <c r="I23" s="168">
        <v>0</v>
      </c>
      <c r="J23" s="169">
        <f t="shared" si="2"/>
        <v>0</v>
      </c>
      <c r="K23" s="170">
        <f t="shared" si="3"/>
        <v>0</v>
      </c>
      <c r="L23" s="168">
        <v>0</v>
      </c>
      <c r="M23" s="169">
        <f t="shared" si="4"/>
        <v>0</v>
      </c>
      <c r="N23" s="170">
        <f t="shared" si="5"/>
        <v>0</v>
      </c>
      <c r="O23" s="168">
        <v>0</v>
      </c>
      <c r="P23" s="169">
        <f t="shared" si="6"/>
        <v>0</v>
      </c>
      <c r="Q23" s="170">
        <f t="shared" si="7"/>
        <v>0</v>
      </c>
      <c r="R23" s="168">
        <v>0</v>
      </c>
      <c r="S23" s="169">
        <f t="shared" si="8"/>
        <v>0</v>
      </c>
      <c r="T23" s="221">
        <f t="shared" si="9"/>
        <v>0</v>
      </c>
      <c r="U23" s="17"/>
    </row>
    <row r="24" spans="1:106" ht="15.6">
      <c r="A24" s="45">
        <v>18</v>
      </c>
      <c r="B24" s="160"/>
      <c r="C24" s="158"/>
      <c r="D24" s="158"/>
      <c r="E24" s="167">
        <v>0</v>
      </c>
      <c r="F24" s="168">
        <v>0</v>
      </c>
      <c r="G24" s="169">
        <f t="shared" si="0"/>
        <v>0</v>
      </c>
      <c r="H24" s="170">
        <f t="shared" si="1"/>
        <v>0</v>
      </c>
      <c r="I24" s="168">
        <v>0</v>
      </c>
      <c r="J24" s="169">
        <f t="shared" si="2"/>
        <v>0</v>
      </c>
      <c r="K24" s="170">
        <f t="shared" si="3"/>
        <v>0</v>
      </c>
      <c r="L24" s="168">
        <v>0</v>
      </c>
      <c r="M24" s="169">
        <f t="shared" si="4"/>
        <v>0</v>
      </c>
      <c r="N24" s="170">
        <f t="shared" si="5"/>
        <v>0</v>
      </c>
      <c r="O24" s="168">
        <v>0</v>
      </c>
      <c r="P24" s="169">
        <f t="shared" si="6"/>
        <v>0</v>
      </c>
      <c r="Q24" s="170">
        <f t="shared" si="7"/>
        <v>0</v>
      </c>
      <c r="R24" s="168">
        <v>0</v>
      </c>
      <c r="S24" s="169">
        <f t="shared" si="8"/>
        <v>0</v>
      </c>
      <c r="T24" s="221">
        <f t="shared" si="9"/>
        <v>0</v>
      </c>
      <c r="U24" s="17"/>
    </row>
    <row r="25" spans="1:106" ht="15.6">
      <c r="A25" s="45">
        <v>19</v>
      </c>
      <c r="B25" s="160"/>
      <c r="C25" s="158"/>
      <c r="D25" s="158"/>
      <c r="E25" s="167">
        <v>0</v>
      </c>
      <c r="F25" s="168">
        <v>0</v>
      </c>
      <c r="G25" s="169">
        <f t="shared" si="0"/>
        <v>0</v>
      </c>
      <c r="H25" s="170">
        <f t="shared" si="1"/>
        <v>0</v>
      </c>
      <c r="I25" s="168">
        <v>0</v>
      </c>
      <c r="J25" s="169">
        <f t="shared" si="2"/>
        <v>0</v>
      </c>
      <c r="K25" s="170">
        <f t="shared" si="3"/>
        <v>0</v>
      </c>
      <c r="L25" s="168">
        <v>0</v>
      </c>
      <c r="M25" s="169">
        <f t="shared" si="4"/>
        <v>0</v>
      </c>
      <c r="N25" s="170">
        <f t="shared" si="5"/>
        <v>0</v>
      </c>
      <c r="O25" s="168">
        <v>0</v>
      </c>
      <c r="P25" s="169">
        <f t="shared" si="6"/>
        <v>0</v>
      </c>
      <c r="Q25" s="170">
        <f t="shared" si="7"/>
        <v>0</v>
      </c>
      <c r="R25" s="168">
        <v>0</v>
      </c>
      <c r="S25" s="169">
        <f t="shared" si="8"/>
        <v>0</v>
      </c>
      <c r="T25" s="221">
        <f t="shared" si="9"/>
        <v>0</v>
      </c>
      <c r="U25" s="17"/>
    </row>
    <row r="26" spans="1:106" ht="15.6">
      <c r="A26" s="45">
        <v>20</v>
      </c>
      <c r="B26" s="160"/>
      <c r="C26" s="158"/>
      <c r="D26" s="158"/>
      <c r="E26" s="167">
        <v>0</v>
      </c>
      <c r="F26" s="168">
        <v>0</v>
      </c>
      <c r="G26" s="169">
        <f t="shared" si="0"/>
        <v>0</v>
      </c>
      <c r="H26" s="170">
        <f t="shared" si="1"/>
        <v>0</v>
      </c>
      <c r="I26" s="168">
        <v>0</v>
      </c>
      <c r="J26" s="169">
        <f t="shared" si="2"/>
        <v>0</v>
      </c>
      <c r="K26" s="170">
        <f t="shared" si="3"/>
        <v>0</v>
      </c>
      <c r="L26" s="168">
        <v>0</v>
      </c>
      <c r="M26" s="169">
        <f t="shared" si="4"/>
        <v>0</v>
      </c>
      <c r="N26" s="170">
        <f t="shared" si="5"/>
        <v>0</v>
      </c>
      <c r="O26" s="168">
        <v>0</v>
      </c>
      <c r="P26" s="169">
        <f t="shared" si="6"/>
        <v>0</v>
      </c>
      <c r="Q26" s="170">
        <f t="shared" si="7"/>
        <v>0</v>
      </c>
      <c r="R26" s="168">
        <v>0</v>
      </c>
      <c r="S26" s="169">
        <f t="shared" si="8"/>
        <v>0</v>
      </c>
      <c r="T26" s="221">
        <f t="shared" si="9"/>
        <v>0</v>
      </c>
      <c r="U26" s="17"/>
    </row>
    <row r="27" spans="1:106" ht="15.6">
      <c r="A27" s="45">
        <v>21</v>
      </c>
      <c r="B27" s="160"/>
      <c r="C27" s="158"/>
      <c r="D27" s="158"/>
      <c r="E27" s="167">
        <v>0</v>
      </c>
      <c r="F27" s="168">
        <v>0</v>
      </c>
      <c r="G27" s="169">
        <f t="shared" si="0"/>
        <v>0</v>
      </c>
      <c r="H27" s="170">
        <f t="shared" si="1"/>
        <v>0</v>
      </c>
      <c r="I27" s="168">
        <v>0</v>
      </c>
      <c r="J27" s="169">
        <f t="shared" si="2"/>
        <v>0</v>
      </c>
      <c r="K27" s="170">
        <f t="shared" si="3"/>
        <v>0</v>
      </c>
      <c r="L27" s="168">
        <v>0</v>
      </c>
      <c r="M27" s="169">
        <f t="shared" si="4"/>
        <v>0</v>
      </c>
      <c r="N27" s="170">
        <f t="shared" si="5"/>
        <v>0</v>
      </c>
      <c r="O27" s="168">
        <v>0</v>
      </c>
      <c r="P27" s="169">
        <f t="shared" si="6"/>
        <v>0</v>
      </c>
      <c r="Q27" s="170">
        <f t="shared" si="7"/>
        <v>0</v>
      </c>
      <c r="R27" s="168">
        <v>0</v>
      </c>
      <c r="S27" s="169">
        <f t="shared" si="8"/>
        <v>0</v>
      </c>
      <c r="T27" s="221">
        <f t="shared" si="9"/>
        <v>0</v>
      </c>
      <c r="U27" s="17"/>
    </row>
    <row r="28" spans="1:106" ht="15.6">
      <c r="A28" s="45">
        <v>22</v>
      </c>
      <c r="B28" s="160"/>
      <c r="C28" s="158"/>
      <c r="D28" s="158"/>
      <c r="E28" s="167">
        <v>0</v>
      </c>
      <c r="F28" s="168">
        <v>0</v>
      </c>
      <c r="G28" s="169">
        <f t="shared" si="0"/>
        <v>0</v>
      </c>
      <c r="H28" s="170">
        <f t="shared" si="1"/>
        <v>0</v>
      </c>
      <c r="I28" s="168">
        <v>0</v>
      </c>
      <c r="J28" s="169">
        <f t="shared" si="2"/>
        <v>0</v>
      </c>
      <c r="K28" s="170">
        <f t="shared" si="3"/>
        <v>0</v>
      </c>
      <c r="L28" s="168">
        <v>0</v>
      </c>
      <c r="M28" s="169">
        <f t="shared" si="4"/>
        <v>0</v>
      </c>
      <c r="N28" s="170">
        <f t="shared" si="5"/>
        <v>0</v>
      </c>
      <c r="O28" s="168">
        <v>0</v>
      </c>
      <c r="P28" s="169">
        <f t="shared" si="6"/>
        <v>0</v>
      </c>
      <c r="Q28" s="170">
        <f t="shared" si="7"/>
        <v>0</v>
      </c>
      <c r="R28" s="168">
        <v>0</v>
      </c>
      <c r="S28" s="169">
        <f t="shared" si="8"/>
        <v>0</v>
      </c>
      <c r="T28" s="221">
        <f t="shared" si="9"/>
        <v>0</v>
      </c>
      <c r="U28" s="17"/>
    </row>
    <row r="29" spans="1:106" ht="15.6">
      <c r="A29" s="45">
        <v>23</v>
      </c>
      <c r="B29" s="160"/>
      <c r="C29" s="158"/>
      <c r="D29" s="158"/>
      <c r="E29" s="167">
        <v>0</v>
      </c>
      <c r="F29" s="168">
        <v>0</v>
      </c>
      <c r="G29" s="169">
        <f t="shared" si="0"/>
        <v>0</v>
      </c>
      <c r="H29" s="170">
        <f t="shared" si="1"/>
        <v>0</v>
      </c>
      <c r="I29" s="168">
        <v>0</v>
      </c>
      <c r="J29" s="169">
        <f t="shared" si="2"/>
        <v>0</v>
      </c>
      <c r="K29" s="170">
        <f t="shared" si="3"/>
        <v>0</v>
      </c>
      <c r="L29" s="168">
        <v>0</v>
      </c>
      <c r="M29" s="169">
        <f t="shared" si="4"/>
        <v>0</v>
      </c>
      <c r="N29" s="170">
        <f t="shared" si="5"/>
        <v>0</v>
      </c>
      <c r="O29" s="168">
        <v>0</v>
      </c>
      <c r="P29" s="169">
        <f t="shared" si="6"/>
        <v>0</v>
      </c>
      <c r="Q29" s="170">
        <f t="shared" si="7"/>
        <v>0</v>
      </c>
      <c r="R29" s="168">
        <v>0</v>
      </c>
      <c r="S29" s="169">
        <f t="shared" si="8"/>
        <v>0</v>
      </c>
      <c r="T29" s="221">
        <f t="shared" si="9"/>
        <v>0</v>
      </c>
      <c r="U29" s="17"/>
    </row>
    <row r="30" spans="1:106" ht="15.6">
      <c r="A30" s="45">
        <v>24</v>
      </c>
      <c r="B30" s="160"/>
      <c r="C30" s="158"/>
      <c r="D30" s="158"/>
      <c r="E30" s="167">
        <v>0</v>
      </c>
      <c r="F30" s="168">
        <v>0</v>
      </c>
      <c r="G30" s="169">
        <f t="shared" si="0"/>
        <v>0</v>
      </c>
      <c r="H30" s="170">
        <f t="shared" si="1"/>
        <v>0</v>
      </c>
      <c r="I30" s="168">
        <v>0</v>
      </c>
      <c r="J30" s="169">
        <f t="shared" si="2"/>
        <v>0</v>
      </c>
      <c r="K30" s="170">
        <f t="shared" si="3"/>
        <v>0</v>
      </c>
      <c r="L30" s="168">
        <v>0</v>
      </c>
      <c r="M30" s="169">
        <f t="shared" si="4"/>
        <v>0</v>
      </c>
      <c r="N30" s="170">
        <f t="shared" si="5"/>
        <v>0</v>
      </c>
      <c r="O30" s="168">
        <v>0</v>
      </c>
      <c r="P30" s="169">
        <f t="shared" si="6"/>
        <v>0</v>
      </c>
      <c r="Q30" s="170">
        <f t="shared" si="7"/>
        <v>0</v>
      </c>
      <c r="R30" s="168">
        <v>0</v>
      </c>
      <c r="S30" s="169">
        <f t="shared" si="8"/>
        <v>0</v>
      </c>
      <c r="T30" s="221">
        <f t="shared" si="9"/>
        <v>0</v>
      </c>
      <c r="U30" s="17"/>
    </row>
    <row r="31" spans="1:106" ht="15.6">
      <c r="A31" s="45">
        <v>25</v>
      </c>
      <c r="B31" s="160"/>
      <c r="C31" s="158"/>
      <c r="D31" s="158"/>
      <c r="E31" s="167">
        <v>0</v>
      </c>
      <c r="F31" s="168">
        <v>0</v>
      </c>
      <c r="G31" s="169">
        <f t="shared" si="0"/>
        <v>0</v>
      </c>
      <c r="H31" s="170">
        <f t="shared" si="1"/>
        <v>0</v>
      </c>
      <c r="I31" s="168">
        <v>0</v>
      </c>
      <c r="J31" s="169">
        <f t="shared" si="2"/>
        <v>0</v>
      </c>
      <c r="K31" s="170">
        <f t="shared" si="3"/>
        <v>0</v>
      </c>
      <c r="L31" s="168">
        <v>0</v>
      </c>
      <c r="M31" s="169">
        <f t="shared" si="4"/>
        <v>0</v>
      </c>
      <c r="N31" s="170">
        <f t="shared" si="5"/>
        <v>0</v>
      </c>
      <c r="O31" s="168">
        <v>0</v>
      </c>
      <c r="P31" s="169">
        <f t="shared" si="6"/>
        <v>0</v>
      </c>
      <c r="Q31" s="170">
        <f t="shared" si="7"/>
        <v>0</v>
      </c>
      <c r="R31" s="168">
        <v>0</v>
      </c>
      <c r="S31" s="169">
        <f t="shared" si="8"/>
        <v>0</v>
      </c>
      <c r="T31" s="221">
        <f t="shared" si="9"/>
        <v>0</v>
      </c>
      <c r="U31" s="17"/>
    </row>
    <row r="32" spans="1:106" ht="15.6">
      <c r="A32" s="45">
        <v>26</v>
      </c>
      <c r="B32" s="160"/>
      <c r="C32" s="158"/>
      <c r="D32" s="158"/>
      <c r="E32" s="167">
        <v>0</v>
      </c>
      <c r="F32" s="168">
        <v>0</v>
      </c>
      <c r="G32" s="169">
        <f t="shared" si="0"/>
        <v>0</v>
      </c>
      <c r="H32" s="170">
        <f t="shared" si="1"/>
        <v>0</v>
      </c>
      <c r="I32" s="168">
        <v>0</v>
      </c>
      <c r="J32" s="169">
        <f t="shared" si="2"/>
        <v>0</v>
      </c>
      <c r="K32" s="170">
        <f t="shared" si="3"/>
        <v>0</v>
      </c>
      <c r="L32" s="168">
        <v>0</v>
      </c>
      <c r="M32" s="169">
        <f t="shared" si="4"/>
        <v>0</v>
      </c>
      <c r="N32" s="170">
        <f t="shared" si="5"/>
        <v>0</v>
      </c>
      <c r="O32" s="168">
        <v>0</v>
      </c>
      <c r="P32" s="169">
        <f t="shared" si="6"/>
        <v>0</v>
      </c>
      <c r="Q32" s="170">
        <f t="shared" si="7"/>
        <v>0</v>
      </c>
      <c r="R32" s="168">
        <v>0</v>
      </c>
      <c r="S32" s="169">
        <f t="shared" si="8"/>
        <v>0</v>
      </c>
      <c r="T32" s="221">
        <f t="shared" si="9"/>
        <v>0</v>
      </c>
      <c r="U32" s="17"/>
    </row>
    <row r="33" spans="1:21" ht="15.6">
      <c r="A33" s="45">
        <v>27</v>
      </c>
      <c r="B33" s="160"/>
      <c r="C33" s="158"/>
      <c r="D33" s="158"/>
      <c r="E33" s="167">
        <v>0</v>
      </c>
      <c r="F33" s="168">
        <v>0</v>
      </c>
      <c r="G33" s="169">
        <f t="shared" si="0"/>
        <v>0</v>
      </c>
      <c r="H33" s="170">
        <f t="shared" si="1"/>
        <v>0</v>
      </c>
      <c r="I33" s="168">
        <v>0</v>
      </c>
      <c r="J33" s="169">
        <f t="shared" si="2"/>
        <v>0</v>
      </c>
      <c r="K33" s="170">
        <f t="shared" si="3"/>
        <v>0</v>
      </c>
      <c r="L33" s="168">
        <v>0</v>
      </c>
      <c r="M33" s="169">
        <f t="shared" si="4"/>
        <v>0</v>
      </c>
      <c r="N33" s="170">
        <f t="shared" si="5"/>
        <v>0</v>
      </c>
      <c r="O33" s="168">
        <v>0</v>
      </c>
      <c r="P33" s="169">
        <f t="shared" si="6"/>
        <v>0</v>
      </c>
      <c r="Q33" s="170">
        <f t="shared" si="7"/>
        <v>0</v>
      </c>
      <c r="R33" s="168">
        <v>0</v>
      </c>
      <c r="S33" s="169">
        <f t="shared" si="8"/>
        <v>0</v>
      </c>
      <c r="T33" s="221">
        <f t="shared" si="9"/>
        <v>0</v>
      </c>
      <c r="U33" s="17"/>
    </row>
    <row r="34" spans="1:21" ht="15.6">
      <c r="A34" s="45">
        <v>28</v>
      </c>
      <c r="B34" s="160"/>
      <c r="C34" s="158"/>
      <c r="D34" s="158"/>
      <c r="E34" s="167">
        <v>0</v>
      </c>
      <c r="F34" s="168">
        <v>0</v>
      </c>
      <c r="G34" s="169">
        <f t="shared" si="0"/>
        <v>0</v>
      </c>
      <c r="H34" s="170">
        <f t="shared" si="1"/>
        <v>0</v>
      </c>
      <c r="I34" s="168">
        <v>0</v>
      </c>
      <c r="J34" s="169">
        <f t="shared" si="2"/>
        <v>0</v>
      </c>
      <c r="K34" s="170">
        <f t="shared" si="3"/>
        <v>0</v>
      </c>
      <c r="L34" s="168">
        <v>0</v>
      </c>
      <c r="M34" s="169">
        <f t="shared" si="4"/>
        <v>0</v>
      </c>
      <c r="N34" s="170">
        <f t="shared" si="5"/>
        <v>0</v>
      </c>
      <c r="O34" s="168">
        <v>0</v>
      </c>
      <c r="P34" s="169">
        <f t="shared" si="6"/>
        <v>0</v>
      </c>
      <c r="Q34" s="170">
        <f t="shared" si="7"/>
        <v>0</v>
      </c>
      <c r="R34" s="168">
        <v>0</v>
      </c>
      <c r="S34" s="169">
        <f t="shared" si="8"/>
        <v>0</v>
      </c>
      <c r="T34" s="221">
        <f t="shared" si="9"/>
        <v>0</v>
      </c>
      <c r="U34" s="17"/>
    </row>
    <row r="35" spans="1:21" ht="15.6">
      <c r="A35" s="45">
        <v>29</v>
      </c>
      <c r="B35" s="160"/>
      <c r="C35" s="158"/>
      <c r="D35" s="158"/>
      <c r="E35" s="167">
        <v>0</v>
      </c>
      <c r="F35" s="168">
        <v>0</v>
      </c>
      <c r="G35" s="169">
        <f t="shared" si="0"/>
        <v>0</v>
      </c>
      <c r="H35" s="170">
        <f t="shared" si="1"/>
        <v>0</v>
      </c>
      <c r="I35" s="168">
        <v>0</v>
      </c>
      <c r="J35" s="169">
        <f t="shared" si="2"/>
        <v>0</v>
      </c>
      <c r="K35" s="170">
        <f t="shared" si="3"/>
        <v>0</v>
      </c>
      <c r="L35" s="168">
        <v>0</v>
      </c>
      <c r="M35" s="169">
        <f t="shared" si="4"/>
        <v>0</v>
      </c>
      <c r="N35" s="170">
        <f t="shared" si="5"/>
        <v>0</v>
      </c>
      <c r="O35" s="168">
        <v>0</v>
      </c>
      <c r="P35" s="169">
        <f t="shared" si="6"/>
        <v>0</v>
      </c>
      <c r="Q35" s="170">
        <f t="shared" si="7"/>
        <v>0</v>
      </c>
      <c r="R35" s="168">
        <v>0</v>
      </c>
      <c r="S35" s="169">
        <f t="shared" si="8"/>
        <v>0</v>
      </c>
      <c r="T35" s="221">
        <f t="shared" si="9"/>
        <v>0</v>
      </c>
      <c r="U35" s="17"/>
    </row>
    <row r="36" spans="1:21" ht="16.2" thickBot="1">
      <c r="A36" s="45">
        <v>30</v>
      </c>
      <c r="B36" s="160"/>
      <c r="C36" s="158"/>
      <c r="D36" s="158"/>
      <c r="E36" s="239">
        <v>0</v>
      </c>
      <c r="F36" s="240">
        <v>0</v>
      </c>
      <c r="G36" s="169">
        <f t="shared" si="0"/>
        <v>0</v>
      </c>
      <c r="H36" s="222">
        <f t="shared" si="1"/>
        <v>0</v>
      </c>
      <c r="I36" s="240">
        <v>0</v>
      </c>
      <c r="J36" s="169">
        <f t="shared" si="2"/>
        <v>0</v>
      </c>
      <c r="K36" s="222">
        <f t="shared" si="3"/>
        <v>0</v>
      </c>
      <c r="L36" s="240">
        <v>0</v>
      </c>
      <c r="M36" s="169">
        <f t="shared" si="4"/>
        <v>0</v>
      </c>
      <c r="N36" s="222">
        <f t="shared" si="5"/>
        <v>0</v>
      </c>
      <c r="O36" s="240">
        <v>0</v>
      </c>
      <c r="P36" s="169">
        <f t="shared" si="6"/>
        <v>0</v>
      </c>
      <c r="Q36" s="222">
        <f t="shared" si="7"/>
        <v>0</v>
      </c>
      <c r="R36" s="240">
        <v>0</v>
      </c>
      <c r="S36" s="169">
        <f t="shared" si="8"/>
        <v>0</v>
      </c>
      <c r="T36" s="223">
        <f t="shared" si="9"/>
        <v>0</v>
      </c>
      <c r="U36" s="17"/>
    </row>
    <row r="37" spans="1:21" s="30" customFormat="1" ht="16.2" thickBot="1">
      <c r="A37" s="14"/>
      <c r="B37" s="14"/>
      <c r="C37" s="71"/>
      <c r="D37" s="74" t="s">
        <v>69</v>
      </c>
      <c r="E37" s="364"/>
      <c r="F37" s="365"/>
      <c r="G37" s="224">
        <f>SUM(G7:G36)</f>
        <v>0</v>
      </c>
      <c r="H37" s="364"/>
      <c r="I37" s="365"/>
      <c r="J37" s="225">
        <f>SUM(J7:J36)</f>
        <v>0</v>
      </c>
      <c r="K37" s="364"/>
      <c r="L37" s="365"/>
      <c r="M37" s="225">
        <f>SUM(M7:M36)</f>
        <v>0</v>
      </c>
      <c r="N37" s="364"/>
      <c r="O37" s="365"/>
      <c r="P37" s="225">
        <f>SUM(P7:P36)</f>
        <v>0</v>
      </c>
      <c r="Q37" s="364"/>
      <c r="R37" s="365"/>
      <c r="S37" s="225">
        <f>SUM(S7:S36)</f>
        <v>0</v>
      </c>
      <c r="T37" s="226">
        <f t="shared" si="9"/>
        <v>0</v>
      </c>
      <c r="U37" s="14"/>
    </row>
    <row r="38" spans="1:21" ht="15.6">
      <c r="A38" s="14"/>
      <c r="B38" s="17"/>
      <c r="C38" s="17"/>
      <c r="D38" s="17"/>
      <c r="E38" s="17"/>
      <c r="F38" s="21"/>
      <c r="G38" s="21"/>
      <c r="H38" s="21"/>
      <c r="I38" s="21"/>
      <c r="J38" s="17"/>
      <c r="K38" s="17"/>
      <c r="L38" s="17"/>
      <c r="M38" s="17"/>
      <c r="N38" s="17"/>
      <c r="O38" s="17"/>
      <c r="P38" s="17"/>
      <c r="Q38" s="17"/>
      <c r="R38" s="17"/>
      <c r="S38" s="17"/>
      <c r="T38" s="14"/>
      <c r="U38" s="17"/>
    </row>
    <row r="39" spans="1:21" ht="15.6">
      <c r="A39" s="14"/>
      <c r="B39" s="17"/>
      <c r="C39" s="17"/>
      <c r="D39" s="17"/>
      <c r="E39" s="17"/>
      <c r="F39" s="21"/>
      <c r="G39" s="21"/>
      <c r="H39" s="21"/>
      <c r="I39" s="21"/>
      <c r="J39" s="17"/>
      <c r="K39" s="17"/>
      <c r="L39" s="17"/>
      <c r="M39" s="17"/>
      <c r="N39" s="17"/>
      <c r="O39" s="17"/>
      <c r="P39" s="17"/>
      <c r="Q39" s="17"/>
      <c r="R39" s="17"/>
      <c r="S39" s="17"/>
      <c r="T39" s="14"/>
      <c r="U39" s="17"/>
    </row>
    <row r="40" spans="1:21" ht="15.6">
      <c r="A40" s="14"/>
      <c r="B40" s="17"/>
      <c r="C40" s="17"/>
      <c r="D40" s="17"/>
      <c r="E40" s="17"/>
      <c r="F40" s="21"/>
      <c r="G40" s="21"/>
      <c r="H40" s="21"/>
      <c r="I40" s="21"/>
      <c r="J40" s="17"/>
      <c r="K40" s="17"/>
      <c r="L40" s="17"/>
      <c r="M40" s="17"/>
      <c r="N40" s="17"/>
      <c r="O40" s="17"/>
      <c r="P40" s="17"/>
      <c r="Q40" s="17"/>
      <c r="R40" s="17"/>
      <c r="S40" s="17"/>
      <c r="T40" s="14"/>
      <c r="U40" s="17"/>
    </row>
    <row r="41" spans="1:21" ht="15.6">
      <c r="A41" s="14"/>
      <c r="B41" s="17"/>
      <c r="C41" s="26" t="s">
        <v>70</v>
      </c>
      <c r="D41" s="72"/>
      <c r="E41" s="20"/>
      <c r="F41" s="20"/>
      <c r="G41" s="20"/>
      <c r="H41" s="20"/>
      <c r="I41" s="27"/>
      <c r="J41" s="17"/>
      <c r="K41" s="17"/>
      <c r="L41" s="17"/>
      <c r="M41" s="17"/>
      <c r="N41" s="17"/>
      <c r="O41" s="17"/>
      <c r="P41" s="17"/>
      <c r="Q41" s="17"/>
      <c r="R41" s="17"/>
      <c r="S41" s="17"/>
      <c r="T41" s="14"/>
      <c r="U41" s="17"/>
    </row>
    <row r="42" spans="1:21" ht="15">
      <c r="C42" s="22" t="s">
        <v>71</v>
      </c>
      <c r="D42" s="18"/>
      <c r="E42" s="10"/>
      <c r="F42" s="10"/>
      <c r="G42" s="10"/>
      <c r="H42" s="10"/>
      <c r="I42" s="25"/>
    </row>
    <row r="43" spans="1:21">
      <c r="F43" s="3"/>
      <c r="G43" s="3"/>
      <c r="H43" s="3"/>
      <c r="I43" s="3"/>
    </row>
    <row r="44" spans="1:21">
      <c r="F44" s="3"/>
      <c r="G44" s="3"/>
      <c r="H44" s="3"/>
      <c r="I44" s="3"/>
    </row>
    <row r="45" spans="1:21">
      <c r="F45" s="3"/>
      <c r="G45" s="3"/>
      <c r="H45" s="3"/>
      <c r="I45" s="3"/>
    </row>
    <row r="46" spans="1:21">
      <c r="F46" s="3"/>
      <c r="G46" s="3"/>
      <c r="H46" s="3"/>
      <c r="I46" s="3"/>
    </row>
    <row r="47" spans="1:21">
      <c r="F47" s="3"/>
      <c r="G47" s="3"/>
      <c r="H47" s="3"/>
      <c r="I47" s="3"/>
    </row>
    <row r="48" spans="1:21">
      <c r="F48" s="3"/>
      <c r="G48" s="3"/>
      <c r="H48" s="3"/>
      <c r="I48" s="3"/>
    </row>
    <row r="49" spans="6:20" customFormat="1">
      <c r="F49" s="3"/>
      <c r="G49" s="3"/>
      <c r="H49" s="3"/>
      <c r="I49" s="3"/>
      <c r="T49" s="30"/>
    </row>
    <row r="50" spans="6:20" customFormat="1">
      <c r="F50" s="3"/>
      <c r="G50" s="3"/>
      <c r="H50" s="3"/>
      <c r="I50" s="3"/>
      <c r="T50" s="30"/>
    </row>
    <row r="51" spans="6:20" customFormat="1">
      <c r="F51" s="3"/>
      <c r="G51" s="3"/>
      <c r="H51" s="3"/>
      <c r="I51" s="3"/>
      <c r="T51" s="30"/>
    </row>
    <row r="52" spans="6:20" customFormat="1">
      <c r="F52" s="3"/>
      <c r="G52" s="3"/>
      <c r="H52" s="3"/>
      <c r="I52" s="3"/>
      <c r="T52" s="30"/>
    </row>
    <row r="53" spans="6:20" customFormat="1">
      <c r="F53" s="3"/>
      <c r="G53" s="3"/>
      <c r="H53" s="3"/>
      <c r="I53" s="3"/>
      <c r="T53" s="30"/>
    </row>
    <row r="54" spans="6:20" customFormat="1">
      <c r="F54" s="3"/>
      <c r="G54" s="3"/>
      <c r="H54" s="3"/>
      <c r="I54" s="3"/>
      <c r="T54" s="30"/>
    </row>
    <row r="55" spans="6:20" customFormat="1">
      <c r="F55" s="3"/>
      <c r="G55" s="3"/>
      <c r="H55" s="3"/>
      <c r="I55" s="3"/>
      <c r="T55" s="30"/>
    </row>
    <row r="56" spans="6:20" customFormat="1">
      <c r="F56" s="3"/>
      <c r="G56" s="3"/>
      <c r="H56" s="3"/>
      <c r="I56" s="3"/>
      <c r="T56" s="30"/>
    </row>
    <row r="57" spans="6:20" customFormat="1">
      <c r="F57" s="3"/>
      <c r="G57" s="3"/>
      <c r="H57" s="3"/>
      <c r="I57" s="3"/>
      <c r="T57" s="30"/>
    </row>
    <row r="58" spans="6:20" customFormat="1">
      <c r="F58" s="3"/>
      <c r="G58" s="3"/>
      <c r="H58" s="3"/>
      <c r="I58" s="3"/>
      <c r="T58" s="30"/>
    </row>
    <row r="59" spans="6:20" customFormat="1">
      <c r="F59" s="3"/>
      <c r="G59" s="3"/>
      <c r="H59" s="3"/>
      <c r="I59" s="3"/>
      <c r="T59" s="30"/>
    </row>
    <row r="60" spans="6:20" customFormat="1">
      <c r="F60" s="3"/>
      <c r="G60" s="3"/>
      <c r="H60" s="3"/>
      <c r="I60" s="3"/>
      <c r="T60" s="30"/>
    </row>
    <row r="61" spans="6:20" customFormat="1">
      <c r="F61" s="3"/>
      <c r="G61" s="3"/>
      <c r="H61" s="3"/>
      <c r="I61" s="3"/>
      <c r="T61" s="30"/>
    </row>
    <row r="62" spans="6:20" customFormat="1">
      <c r="F62" s="3"/>
      <c r="G62" s="3"/>
      <c r="H62" s="3"/>
      <c r="I62" s="3"/>
      <c r="T62" s="30"/>
    </row>
    <row r="63" spans="6:20" customFormat="1">
      <c r="F63" s="3"/>
      <c r="G63" s="3"/>
      <c r="H63" s="3"/>
      <c r="I63" s="3"/>
      <c r="T63" s="30"/>
    </row>
    <row r="64" spans="6:20" customFormat="1">
      <c r="F64" s="3"/>
      <c r="G64" s="3"/>
      <c r="H64" s="3"/>
      <c r="I64" s="3"/>
      <c r="T64" s="30"/>
    </row>
    <row r="65" spans="6:20" customFormat="1">
      <c r="F65" s="3"/>
      <c r="G65" s="3"/>
      <c r="H65" s="3"/>
      <c r="I65" s="3"/>
      <c r="T65" s="30"/>
    </row>
    <row r="66" spans="6:20" customFormat="1">
      <c r="F66" s="3"/>
      <c r="G66" s="3"/>
      <c r="H66" s="3"/>
      <c r="I66" s="3"/>
      <c r="T66" s="30"/>
    </row>
    <row r="67" spans="6:20" customFormat="1">
      <c r="F67" s="3"/>
      <c r="G67" s="3"/>
      <c r="H67" s="3"/>
      <c r="I67" s="3"/>
      <c r="T67" s="30"/>
    </row>
    <row r="68" spans="6:20" customFormat="1">
      <c r="F68" s="3"/>
      <c r="G68" s="3"/>
      <c r="H68" s="3"/>
      <c r="I68" s="3"/>
      <c r="T68" s="30"/>
    </row>
    <row r="69" spans="6:20" customFormat="1">
      <c r="F69" s="3"/>
      <c r="G69" s="3"/>
      <c r="H69" s="3"/>
      <c r="I69" s="3"/>
      <c r="T69" s="30"/>
    </row>
    <row r="70" spans="6:20" customFormat="1">
      <c r="F70" s="3"/>
      <c r="G70" s="3"/>
      <c r="H70" s="3"/>
      <c r="I70" s="3"/>
      <c r="T70" s="30"/>
    </row>
    <row r="71" spans="6:20" customFormat="1">
      <c r="F71" s="3"/>
      <c r="G71" s="3"/>
      <c r="H71" s="3"/>
      <c r="I71" s="3"/>
      <c r="T71" s="30"/>
    </row>
    <row r="72" spans="6:20" customFormat="1">
      <c r="F72" s="3"/>
      <c r="G72" s="3"/>
      <c r="H72" s="3"/>
      <c r="I72" s="3"/>
      <c r="T72" s="30"/>
    </row>
    <row r="73" spans="6:20" customFormat="1">
      <c r="F73" s="3"/>
      <c r="G73" s="3"/>
      <c r="H73" s="3"/>
      <c r="I73" s="3"/>
      <c r="T73" s="30"/>
    </row>
    <row r="74" spans="6:20" customFormat="1">
      <c r="F74" s="3"/>
      <c r="G74" s="3"/>
      <c r="H74" s="3"/>
      <c r="I74" s="3"/>
      <c r="T74" s="30"/>
    </row>
    <row r="75" spans="6:20" customFormat="1">
      <c r="F75" s="3"/>
      <c r="G75" s="3"/>
      <c r="H75" s="3"/>
      <c r="I75" s="3"/>
      <c r="T75" s="30"/>
    </row>
    <row r="76" spans="6:20" customFormat="1">
      <c r="F76" s="3"/>
      <c r="G76" s="3"/>
      <c r="H76" s="3"/>
      <c r="I76" s="3"/>
      <c r="T76" s="30"/>
    </row>
    <row r="77" spans="6:20" customFormat="1">
      <c r="F77" s="3"/>
      <c r="G77" s="3"/>
      <c r="H77" s="3"/>
      <c r="I77" s="3"/>
      <c r="T77" s="30"/>
    </row>
    <row r="78" spans="6:20" customFormat="1">
      <c r="F78" s="3"/>
      <c r="G78" s="3"/>
      <c r="H78" s="3"/>
      <c r="I78" s="3"/>
      <c r="T78" s="30"/>
    </row>
    <row r="79" spans="6:20" customFormat="1">
      <c r="F79" s="3"/>
      <c r="G79" s="3"/>
      <c r="H79" s="3"/>
      <c r="I79" s="3"/>
      <c r="T79" s="30"/>
    </row>
    <row r="80" spans="6:20" customFormat="1">
      <c r="F80" s="3"/>
      <c r="G80" s="3"/>
      <c r="H80" s="3"/>
      <c r="I80" s="3"/>
      <c r="T80" s="30"/>
    </row>
    <row r="81" spans="6:20" customFormat="1">
      <c r="F81" s="3"/>
      <c r="G81" s="3"/>
      <c r="H81" s="3"/>
      <c r="I81" s="3"/>
      <c r="T81" s="30"/>
    </row>
    <row r="82" spans="6:20" customFormat="1">
      <c r="F82" s="3"/>
      <c r="G82" s="3"/>
      <c r="H82" s="3"/>
      <c r="I82" s="3"/>
      <c r="T82" s="30"/>
    </row>
    <row r="83" spans="6:20" customFormat="1">
      <c r="F83" s="3"/>
      <c r="G83" s="3"/>
      <c r="H83" s="3"/>
      <c r="I83" s="3"/>
      <c r="T83" s="30"/>
    </row>
    <row r="84" spans="6:20" customFormat="1">
      <c r="F84" s="3"/>
      <c r="G84" s="3"/>
      <c r="H84" s="3"/>
      <c r="I84" s="3"/>
      <c r="T84" s="30"/>
    </row>
    <row r="85" spans="6:20" customFormat="1">
      <c r="F85" s="3"/>
      <c r="G85" s="3"/>
      <c r="H85" s="3"/>
      <c r="I85" s="3"/>
      <c r="T85" s="30"/>
    </row>
    <row r="86" spans="6:20" customFormat="1">
      <c r="F86" s="3"/>
      <c r="G86" s="3"/>
      <c r="H86" s="3"/>
      <c r="I86" s="3"/>
      <c r="T86" s="30"/>
    </row>
    <row r="87" spans="6:20" customFormat="1">
      <c r="F87" s="3"/>
      <c r="G87" s="3"/>
      <c r="H87" s="3"/>
      <c r="I87" s="3"/>
      <c r="T87" s="30"/>
    </row>
    <row r="88" spans="6:20" customFormat="1">
      <c r="F88" s="3"/>
      <c r="G88" s="3"/>
      <c r="H88" s="3"/>
      <c r="I88" s="3"/>
      <c r="T88" s="30"/>
    </row>
    <row r="89" spans="6:20" customFormat="1">
      <c r="F89" s="3"/>
      <c r="G89" s="3"/>
      <c r="H89" s="3"/>
      <c r="I89" s="3"/>
      <c r="T89" s="30"/>
    </row>
    <row r="90" spans="6:20" customFormat="1">
      <c r="F90" s="3"/>
      <c r="G90" s="3"/>
      <c r="H90" s="3"/>
      <c r="I90" s="3"/>
      <c r="T90" s="30"/>
    </row>
    <row r="91" spans="6:20" customFormat="1">
      <c r="F91" s="3"/>
      <c r="G91" s="3"/>
      <c r="H91" s="3"/>
      <c r="I91" s="3"/>
      <c r="T91" s="30"/>
    </row>
    <row r="92" spans="6:20" customFormat="1">
      <c r="F92" s="3"/>
      <c r="G92" s="3"/>
      <c r="H92" s="3"/>
      <c r="I92" s="3"/>
      <c r="T92" s="30"/>
    </row>
    <row r="93" spans="6:20" customFormat="1">
      <c r="F93" s="3"/>
      <c r="G93" s="3"/>
      <c r="H93" s="3"/>
      <c r="I93" s="3"/>
      <c r="T93" s="30"/>
    </row>
    <row r="94" spans="6:20" customFormat="1">
      <c r="F94" s="3"/>
      <c r="G94" s="3"/>
      <c r="H94" s="3"/>
      <c r="T94" s="30"/>
    </row>
    <row r="95" spans="6:20" customFormat="1">
      <c r="F95" s="3"/>
      <c r="G95" s="3"/>
      <c r="H95" s="3"/>
      <c r="T95" s="30"/>
    </row>
    <row r="96" spans="6:20" customFormat="1">
      <c r="F96" s="3"/>
      <c r="G96" s="3"/>
      <c r="H96" s="3"/>
      <c r="T96" s="30"/>
    </row>
    <row r="97" spans="6:20" customFormat="1">
      <c r="F97" s="3"/>
      <c r="G97" s="3"/>
      <c r="H97" s="3"/>
      <c r="T97" s="30"/>
    </row>
    <row r="98" spans="6:20" customFormat="1">
      <c r="F98" s="3"/>
      <c r="G98" s="3"/>
      <c r="H98" s="3"/>
      <c r="T98" s="30"/>
    </row>
    <row r="99" spans="6:20" customFormat="1">
      <c r="F99" s="3"/>
      <c r="G99" s="3"/>
      <c r="H99" s="3"/>
      <c r="T99" s="30"/>
    </row>
    <row r="100" spans="6:20" customFormat="1">
      <c r="F100" s="3"/>
      <c r="G100" s="3"/>
      <c r="H100" s="3"/>
      <c r="T100" s="30"/>
    </row>
    <row r="101" spans="6:20" customFormat="1">
      <c r="F101" s="3"/>
      <c r="G101" s="3"/>
      <c r="H101" s="3"/>
      <c r="T101" s="30"/>
    </row>
    <row r="102" spans="6:20" customFormat="1">
      <c r="F102" s="3"/>
      <c r="G102" s="3"/>
      <c r="H102" s="3"/>
      <c r="T102" s="30"/>
    </row>
    <row r="103" spans="6:20" customFormat="1">
      <c r="F103" s="3"/>
      <c r="G103" s="3"/>
      <c r="H103" s="3"/>
      <c r="T103" s="30"/>
    </row>
    <row r="104" spans="6:20" customFormat="1">
      <c r="F104" s="3"/>
      <c r="G104" s="3"/>
      <c r="H104" s="3"/>
      <c r="T104" s="30"/>
    </row>
    <row r="105" spans="6:20" customFormat="1">
      <c r="F105" s="3"/>
      <c r="G105" s="3"/>
      <c r="H105" s="3"/>
      <c r="T105" s="30"/>
    </row>
    <row r="106" spans="6:20" customFormat="1">
      <c r="F106" s="3"/>
      <c r="G106" s="3"/>
      <c r="H106" s="3"/>
      <c r="T106" s="30"/>
    </row>
    <row r="107" spans="6:20" customFormat="1">
      <c r="F107" s="3"/>
      <c r="G107" s="3"/>
      <c r="H107" s="3"/>
      <c r="T107" s="30"/>
    </row>
    <row r="108" spans="6:20" customFormat="1">
      <c r="F108" s="3"/>
      <c r="G108" s="3"/>
      <c r="H108" s="3"/>
      <c r="T108" s="30"/>
    </row>
    <row r="109" spans="6:20" customFormat="1">
      <c r="F109" s="3"/>
      <c r="G109" s="3"/>
      <c r="H109" s="3"/>
      <c r="T109" s="30"/>
    </row>
    <row r="110" spans="6:20" customFormat="1">
      <c r="F110" s="3"/>
      <c r="G110" s="3"/>
      <c r="H110" s="3"/>
      <c r="T110" s="30"/>
    </row>
    <row r="111" spans="6:20" customFormat="1">
      <c r="F111" s="3"/>
      <c r="G111" s="3"/>
      <c r="H111" s="3"/>
      <c r="T111" s="30"/>
    </row>
    <row r="112" spans="6:20" customFormat="1">
      <c r="F112" s="3"/>
      <c r="G112" s="3"/>
      <c r="H112" s="3"/>
      <c r="T112" s="30"/>
    </row>
    <row r="113" spans="6:20" customFormat="1">
      <c r="F113" s="3"/>
      <c r="G113" s="3"/>
      <c r="H113" s="3"/>
      <c r="T113" s="30"/>
    </row>
    <row r="114" spans="6:20" customFormat="1">
      <c r="F114" s="3"/>
      <c r="G114" s="3"/>
      <c r="H114" s="3"/>
      <c r="T114" s="30"/>
    </row>
    <row r="115" spans="6:20" customFormat="1">
      <c r="F115" s="3"/>
      <c r="G115" s="3"/>
      <c r="H115" s="3"/>
      <c r="T115" s="30"/>
    </row>
    <row r="116" spans="6:20" customFormat="1">
      <c r="F116" s="3"/>
      <c r="G116" s="3"/>
      <c r="H116" s="3"/>
      <c r="T116" s="30"/>
    </row>
    <row r="117" spans="6:20" customFormat="1">
      <c r="F117" s="3"/>
      <c r="G117" s="3"/>
      <c r="H117" s="3"/>
      <c r="T117" s="30"/>
    </row>
    <row r="118" spans="6:20" customFormat="1">
      <c r="F118" s="3"/>
      <c r="G118" s="3"/>
      <c r="H118" s="3"/>
      <c r="T118" s="30"/>
    </row>
    <row r="119" spans="6:20" customFormat="1">
      <c r="F119" s="3"/>
      <c r="G119" s="3"/>
      <c r="H119" s="3"/>
      <c r="T119" s="30"/>
    </row>
    <row r="120" spans="6:20" customFormat="1">
      <c r="F120" s="3"/>
      <c r="G120" s="3"/>
      <c r="H120" s="3"/>
      <c r="T120" s="30"/>
    </row>
    <row r="121" spans="6:20" customFormat="1">
      <c r="F121" s="3"/>
      <c r="G121" s="3"/>
      <c r="H121" s="3"/>
      <c r="T121" s="30"/>
    </row>
    <row r="122" spans="6:20" customFormat="1">
      <c r="F122" s="3"/>
      <c r="G122" s="3"/>
      <c r="H122" s="3"/>
      <c r="T122" s="30"/>
    </row>
    <row r="123" spans="6:20" customFormat="1">
      <c r="F123" s="3"/>
      <c r="G123" s="3"/>
      <c r="H123" s="3"/>
      <c r="T123" s="30"/>
    </row>
    <row r="124" spans="6:20" customFormat="1">
      <c r="F124" s="3"/>
      <c r="G124" s="3"/>
      <c r="H124" s="3"/>
      <c r="T124" s="30"/>
    </row>
    <row r="125" spans="6:20" customFormat="1">
      <c r="F125" s="3"/>
      <c r="G125" s="3"/>
      <c r="H125" s="3"/>
      <c r="T125" s="30"/>
    </row>
    <row r="126" spans="6:20" customFormat="1">
      <c r="F126" s="3"/>
      <c r="G126" s="3"/>
      <c r="H126" s="3"/>
      <c r="T126" s="30"/>
    </row>
    <row r="127" spans="6:20" customFormat="1">
      <c r="F127" s="3"/>
      <c r="G127" s="3"/>
      <c r="H127" s="3"/>
      <c r="T127" s="30"/>
    </row>
    <row r="128" spans="6:20" customFormat="1">
      <c r="F128" s="3"/>
      <c r="G128" s="3"/>
      <c r="H128" s="3"/>
      <c r="T128" s="30"/>
    </row>
    <row r="129" spans="6:20" customFormat="1">
      <c r="F129" s="3"/>
      <c r="G129" s="3"/>
      <c r="H129" s="3"/>
      <c r="T129" s="30"/>
    </row>
    <row r="130" spans="6:20" customFormat="1">
      <c r="F130" s="3"/>
      <c r="G130" s="3"/>
      <c r="H130" s="3"/>
      <c r="T130" s="30"/>
    </row>
    <row r="131" spans="6:20" customFormat="1">
      <c r="F131" s="3"/>
      <c r="G131" s="3"/>
      <c r="H131" s="3"/>
      <c r="T131" s="30"/>
    </row>
    <row r="132" spans="6:20" customFormat="1">
      <c r="F132" s="3"/>
      <c r="G132" s="3"/>
      <c r="H132" s="3"/>
      <c r="T132" s="30"/>
    </row>
    <row r="133" spans="6:20" customFormat="1">
      <c r="F133" s="3"/>
      <c r="G133" s="3"/>
      <c r="H133" s="3"/>
      <c r="T133" s="30"/>
    </row>
    <row r="134" spans="6:20" customFormat="1">
      <c r="F134" s="3"/>
      <c r="G134" s="3"/>
      <c r="H134" s="3"/>
      <c r="T134" s="30"/>
    </row>
    <row r="135" spans="6:20" customFormat="1">
      <c r="F135" s="3"/>
      <c r="G135" s="3"/>
      <c r="H135" s="3"/>
      <c r="T135" s="30"/>
    </row>
    <row r="136" spans="6:20" customFormat="1">
      <c r="F136" s="3"/>
      <c r="G136" s="3"/>
      <c r="H136" s="3"/>
      <c r="T136" s="30"/>
    </row>
    <row r="137" spans="6:20" customFormat="1">
      <c r="F137" s="3"/>
      <c r="G137" s="3"/>
      <c r="H137" s="3"/>
      <c r="T137" s="30"/>
    </row>
    <row r="138" spans="6:20" customFormat="1">
      <c r="F138" s="3"/>
      <c r="G138" s="3"/>
      <c r="H138" s="3"/>
      <c r="T138" s="30"/>
    </row>
  </sheetData>
  <sheetProtection sheet="1" formatCells="0" selectLockedCells="1"/>
  <mergeCells count="32">
    <mergeCell ref="B2:D2"/>
    <mergeCell ref="H2:I2"/>
    <mergeCell ref="K2:L2"/>
    <mergeCell ref="N2:O2"/>
    <mergeCell ref="Q2:R2"/>
    <mergeCell ref="E2:G2"/>
    <mergeCell ref="O5:O6"/>
    <mergeCell ref="P5:P6"/>
    <mergeCell ref="V2:AG17"/>
    <mergeCell ref="R5:R6"/>
    <mergeCell ref="S5:S6"/>
    <mergeCell ref="E4:G4"/>
    <mergeCell ref="H4:J4"/>
    <mergeCell ref="K4:M4"/>
    <mergeCell ref="N4:P4"/>
    <mergeCell ref="Q4:S4"/>
    <mergeCell ref="K37:L37"/>
    <mergeCell ref="N37:O37"/>
    <mergeCell ref="Q37:R37"/>
    <mergeCell ref="E5:E6"/>
    <mergeCell ref="F5:F6"/>
    <mergeCell ref="J5:J6"/>
    <mergeCell ref="E37:F37"/>
    <mergeCell ref="H37:I37"/>
    <mergeCell ref="G5:G6"/>
    <mergeCell ref="H5:H6"/>
    <mergeCell ref="I5:I6"/>
    <mergeCell ref="Q5:Q6"/>
    <mergeCell ref="K5:K6"/>
    <mergeCell ref="L5:L6"/>
    <mergeCell ref="M5:M6"/>
    <mergeCell ref="N5:N6"/>
  </mergeCells>
  <phoneticPr fontId="0" type="noConversion"/>
  <pageMargins left="0.25" right="0.25" top="0.73" bottom="0" header="0" footer="0.5"/>
  <pageSetup scale="89" fitToWidth="2" orientation="landscape" blackAndWhite="1" horizontalDpi="4294967292" r:id="rId1"/>
  <headerFooter alignWithMargins="0">
    <oddHeader>&amp;L&amp;24&amp;USUMMARY OF EQUIPMENT COSTS</oddHeader>
    <oddFooter>Page &amp;P</oddFooter>
  </headerFooter>
  <colBreaks count="1" manualBreakCount="1">
    <brk id="15"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415465-6896-41D0-B1AB-86D25177E222}">
  <dimension ref="A1:DB138"/>
  <sheetViews>
    <sheetView topLeftCell="A13" workbookViewId="0">
      <selection activeCell="B4" sqref="B4"/>
    </sheetView>
  </sheetViews>
  <sheetFormatPr defaultRowHeight="13.2"/>
  <cols>
    <col min="1" max="1" width="5.33203125" style="30" customWidth="1"/>
    <col min="2" max="2" width="24.88671875" bestFit="1" customWidth="1"/>
    <col min="3" max="3" width="47.5546875" customWidth="1"/>
    <col min="4" max="4" width="47.88671875" customWidth="1"/>
    <col min="5" max="5" width="11" bestFit="1" customWidth="1"/>
    <col min="7" max="7" width="12.88671875" bestFit="1" customWidth="1"/>
    <col min="8" max="8" width="11" bestFit="1" customWidth="1"/>
    <col min="10" max="10" width="15.5546875" bestFit="1" customWidth="1"/>
    <col min="11" max="11" width="11" bestFit="1" customWidth="1"/>
    <col min="13" max="13" width="12.88671875" bestFit="1" customWidth="1"/>
    <col min="14" max="14" width="11" bestFit="1" customWidth="1"/>
    <col min="16" max="16" width="12.88671875" bestFit="1" customWidth="1"/>
    <col min="17" max="17" width="11" bestFit="1" customWidth="1"/>
    <col min="18" max="18" width="12.44140625" customWidth="1"/>
    <col min="19" max="19" width="12.88671875" bestFit="1" customWidth="1"/>
    <col min="20" max="20" width="12.88671875" style="30" bestFit="1" customWidth="1"/>
  </cols>
  <sheetData>
    <row r="1" spans="1:106" ht="13.8" thickBot="1"/>
    <row r="2" spans="1:106" ht="21.6" thickBot="1">
      <c r="A2" s="76"/>
      <c r="B2" s="335" t="s">
        <v>72</v>
      </c>
      <c r="C2" s="336"/>
      <c r="D2" s="337"/>
      <c r="E2" s="366" t="s">
        <v>41</v>
      </c>
      <c r="F2" s="367"/>
      <c r="G2" s="368"/>
      <c r="H2" s="295" t="s">
        <v>42</v>
      </c>
      <c r="I2" s="295"/>
      <c r="J2" s="161">
        <v>0.02</v>
      </c>
      <c r="K2" s="295" t="s">
        <v>43</v>
      </c>
      <c r="L2" s="295"/>
      <c r="M2" s="161">
        <v>2.2499999999999999E-2</v>
      </c>
      <c r="N2" s="295" t="s">
        <v>44</v>
      </c>
      <c r="O2" s="295"/>
      <c r="P2" s="161">
        <v>1.7500000000000002E-2</v>
      </c>
      <c r="Q2" s="295" t="s">
        <v>45</v>
      </c>
      <c r="R2" s="295"/>
      <c r="S2" s="161">
        <v>0.01</v>
      </c>
      <c r="V2" s="324" t="s">
        <v>46</v>
      </c>
      <c r="W2" s="325"/>
      <c r="X2" s="325"/>
      <c r="Y2" s="325"/>
      <c r="Z2" s="325"/>
      <c r="AA2" s="325"/>
      <c r="AB2" s="325"/>
      <c r="AC2" s="325"/>
      <c r="AD2" s="325"/>
      <c r="AE2" s="325"/>
      <c r="AF2" s="325"/>
      <c r="AG2" s="326"/>
    </row>
    <row r="3" spans="1:106" ht="13.8" thickBot="1">
      <c r="B3" s="30" t="s">
        <v>93</v>
      </c>
      <c r="V3" s="327"/>
      <c r="W3" s="328"/>
      <c r="X3" s="328"/>
      <c r="Y3" s="328"/>
      <c r="Z3" s="328"/>
      <c r="AA3" s="328"/>
      <c r="AB3" s="328"/>
      <c r="AC3" s="328"/>
      <c r="AD3" s="328"/>
      <c r="AE3" s="328"/>
      <c r="AF3" s="328"/>
      <c r="AG3" s="329"/>
    </row>
    <row r="4" spans="1:106" ht="16.2" thickBot="1">
      <c r="A4" s="14"/>
      <c r="B4" s="17"/>
      <c r="C4" s="17"/>
      <c r="D4" s="17"/>
      <c r="E4" s="346" t="s">
        <v>59</v>
      </c>
      <c r="F4" s="347"/>
      <c r="G4" s="347"/>
      <c r="H4" s="348" t="s">
        <v>60</v>
      </c>
      <c r="I4" s="349"/>
      <c r="J4" s="350"/>
      <c r="K4" s="351" t="s">
        <v>61</v>
      </c>
      <c r="L4" s="352"/>
      <c r="M4" s="353"/>
      <c r="N4" s="354" t="s">
        <v>62</v>
      </c>
      <c r="O4" s="355"/>
      <c r="P4" s="356"/>
      <c r="Q4" s="357" t="s">
        <v>63</v>
      </c>
      <c r="R4" s="358"/>
      <c r="S4" s="359"/>
      <c r="T4" s="14"/>
      <c r="U4" s="17"/>
      <c r="V4" s="327"/>
      <c r="W4" s="328"/>
      <c r="X4" s="328"/>
      <c r="Y4" s="328"/>
      <c r="Z4" s="328"/>
      <c r="AA4" s="328"/>
      <c r="AB4" s="328"/>
      <c r="AC4" s="328"/>
      <c r="AD4" s="328"/>
      <c r="AE4" s="328"/>
      <c r="AF4" s="328"/>
      <c r="AG4" s="329"/>
    </row>
    <row r="5" spans="1:106" ht="15.75" customHeight="1" thickBot="1">
      <c r="A5" s="14"/>
      <c r="B5" s="17"/>
      <c r="C5" s="17"/>
      <c r="D5" s="17"/>
      <c r="E5" s="338" t="s">
        <v>64</v>
      </c>
      <c r="F5" s="340" t="s">
        <v>65</v>
      </c>
      <c r="G5" s="340" t="s">
        <v>66</v>
      </c>
      <c r="H5" s="338" t="s">
        <v>64</v>
      </c>
      <c r="I5" s="340" t="s">
        <v>65</v>
      </c>
      <c r="J5" s="360" t="s">
        <v>66</v>
      </c>
      <c r="K5" s="338" t="s">
        <v>64</v>
      </c>
      <c r="L5" s="340" t="s">
        <v>65</v>
      </c>
      <c r="M5" s="360" t="s">
        <v>66</v>
      </c>
      <c r="N5" s="338" t="s">
        <v>64</v>
      </c>
      <c r="O5" s="340" t="s">
        <v>65</v>
      </c>
      <c r="P5" s="360" t="s">
        <v>66</v>
      </c>
      <c r="Q5" s="338" t="s">
        <v>64</v>
      </c>
      <c r="R5" s="340" t="s">
        <v>65</v>
      </c>
      <c r="S5" s="362" t="s">
        <v>66</v>
      </c>
      <c r="T5" s="28"/>
      <c r="U5" s="21"/>
      <c r="V5" s="327"/>
      <c r="W5" s="328"/>
      <c r="X5" s="328"/>
      <c r="Y5" s="328"/>
      <c r="Z5" s="328"/>
      <c r="AA5" s="328"/>
      <c r="AB5" s="328"/>
      <c r="AC5" s="328"/>
      <c r="AD5" s="328"/>
      <c r="AE5" s="328"/>
      <c r="AF5" s="328"/>
      <c r="AG5" s="329"/>
      <c r="AH5" s="3"/>
      <c r="AI5" s="3"/>
      <c r="AJ5" s="3"/>
      <c r="AK5" s="3"/>
      <c r="AL5" s="3"/>
      <c r="AM5" s="3"/>
      <c r="AN5" s="3"/>
      <c r="AO5" s="3"/>
      <c r="AP5" s="3"/>
      <c r="AQ5" s="3"/>
      <c r="AR5" s="3"/>
      <c r="AS5" s="3"/>
      <c r="AT5" s="3"/>
      <c r="AU5" s="3"/>
      <c r="AV5" s="3"/>
      <c r="AW5" s="3"/>
      <c r="AX5" s="3"/>
      <c r="AY5" s="3"/>
      <c r="AZ5" s="3"/>
      <c r="BA5" s="3"/>
      <c r="BB5" s="3"/>
      <c r="BC5" s="3"/>
      <c r="BD5" s="3"/>
      <c r="BE5" s="3"/>
      <c r="BF5" s="3"/>
    </row>
    <row r="6" spans="1:106" ht="15" customHeight="1" thickBot="1">
      <c r="A6" s="67"/>
      <c r="B6" s="73" t="s">
        <v>56</v>
      </c>
      <c r="C6" s="36" t="s">
        <v>67</v>
      </c>
      <c r="D6" s="75" t="s">
        <v>68</v>
      </c>
      <c r="E6" s="339"/>
      <c r="F6" s="341"/>
      <c r="G6" s="341"/>
      <c r="H6" s="339"/>
      <c r="I6" s="341"/>
      <c r="J6" s="361"/>
      <c r="K6" s="339"/>
      <c r="L6" s="341"/>
      <c r="M6" s="361"/>
      <c r="N6" s="339"/>
      <c r="O6" s="341"/>
      <c r="P6" s="361"/>
      <c r="Q6" s="339"/>
      <c r="R6" s="341"/>
      <c r="S6" s="363"/>
      <c r="T6" s="122" t="s">
        <v>20</v>
      </c>
      <c r="U6" s="21"/>
      <c r="V6" s="327"/>
      <c r="W6" s="328"/>
      <c r="X6" s="328"/>
      <c r="Y6" s="328"/>
      <c r="Z6" s="328"/>
      <c r="AA6" s="328"/>
      <c r="AB6" s="328"/>
      <c r="AC6" s="328"/>
      <c r="AD6" s="328"/>
      <c r="AE6" s="328"/>
      <c r="AF6" s="328"/>
      <c r="AG6" s="329"/>
    </row>
    <row r="7" spans="1:106" ht="15.6">
      <c r="A7" s="70">
        <v>1</v>
      </c>
      <c r="B7" s="157"/>
      <c r="C7" s="158"/>
      <c r="D7" s="159"/>
      <c r="E7" s="167">
        <v>0</v>
      </c>
      <c r="F7" s="168">
        <v>0</v>
      </c>
      <c r="G7" s="169">
        <f>E7*F7</f>
        <v>0</v>
      </c>
      <c r="H7" s="170">
        <f>E7*(1+J$2)</f>
        <v>0</v>
      </c>
      <c r="I7" s="168">
        <v>0</v>
      </c>
      <c r="J7" s="169">
        <f>H7*I7</f>
        <v>0</v>
      </c>
      <c r="K7" s="170">
        <f>H7*(1+M$2)</f>
        <v>0</v>
      </c>
      <c r="L7" s="168">
        <v>0</v>
      </c>
      <c r="M7" s="169">
        <f>K7*L7</f>
        <v>0</v>
      </c>
      <c r="N7" s="170">
        <f>K7*(1+P$2)</f>
        <v>0</v>
      </c>
      <c r="O7" s="168">
        <v>0</v>
      </c>
      <c r="P7" s="169">
        <f>N7*O7</f>
        <v>0</v>
      </c>
      <c r="Q7" s="170">
        <f>N7*(1+S$2)</f>
        <v>0</v>
      </c>
      <c r="R7" s="168">
        <v>0</v>
      </c>
      <c r="S7" s="169">
        <f>Q7*R7</f>
        <v>0</v>
      </c>
      <c r="T7" s="220">
        <f>+S7+P7+M7+J7+G7</f>
        <v>0</v>
      </c>
      <c r="U7" s="17"/>
      <c r="V7" s="327"/>
      <c r="W7" s="328"/>
      <c r="X7" s="328"/>
      <c r="Y7" s="328"/>
      <c r="Z7" s="328"/>
      <c r="AA7" s="328"/>
      <c r="AB7" s="328"/>
      <c r="AC7" s="328"/>
      <c r="AD7" s="328"/>
      <c r="AE7" s="328"/>
      <c r="AF7" s="328"/>
      <c r="AG7" s="329"/>
    </row>
    <row r="8" spans="1:106" ht="15.6">
      <c r="A8" s="70">
        <v>2</v>
      </c>
      <c r="B8" s="157"/>
      <c r="C8" s="158"/>
      <c r="D8" s="158"/>
      <c r="E8" s="167">
        <v>0</v>
      </c>
      <c r="F8" s="168">
        <v>0</v>
      </c>
      <c r="G8" s="169">
        <f t="shared" ref="G8:G36" si="0">E8*F8</f>
        <v>0</v>
      </c>
      <c r="H8" s="170">
        <f t="shared" ref="H8:H36" si="1">E8*(1+J$2)</f>
        <v>0</v>
      </c>
      <c r="I8" s="168">
        <v>0</v>
      </c>
      <c r="J8" s="169">
        <f t="shared" ref="J8:J36" si="2">H8*I8</f>
        <v>0</v>
      </c>
      <c r="K8" s="170">
        <f t="shared" ref="K8:K36" si="3">H8*(1+M$2)</f>
        <v>0</v>
      </c>
      <c r="L8" s="168">
        <v>0</v>
      </c>
      <c r="M8" s="169">
        <f t="shared" ref="M8:M36" si="4">K8*L8</f>
        <v>0</v>
      </c>
      <c r="N8" s="170">
        <f t="shared" ref="N8:N36" si="5">K8*(1+P$2)</f>
        <v>0</v>
      </c>
      <c r="O8" s="168">
        <v>0</v>
      </c>
      <c r="P8" s="169">
        <f t="shared" ref="P8:P36" si="6">N8*O8</f>
        <v>0</v>
      </c>
      <c r="Q8" s="170">
        <f t="shared" ref="Q8:Q36" si="7">N8*(1+S$2)</f>
        <v>0</v>
      </c>
      <c r="R8" s="168">
        <v>0</v>
      </c>
      <c r="S8" s="169">
        <f t="shared" ref="S8:S36" si="8">Q8*R8</f>
        <v>0</v>
      </c>
      <c r="T8" s="221">
        <f t="shared" ref="T8:T37" si="9">+S8+P8+M8+J8+G8</f>
        <v>0</v>
      </c>
      <c r="U8" s="17"/>
      <c r="V8" s="327"/>
      <c r="W8" s="328"/>
      <c r="X8" s="328"/>
      <c r="Y8" s="328"/>
      <c r="Z8" s="328"/>
      <c r="AA8" s="328"/>
      <c r="AB8" s="328"/>
      <c r="AC8" s="328"/>
      <c r="AD8" s="328"/>
      <c r="AE8" s="328"/>
      <c r="AF8" s="328"/>
      <c r="AG8" s="329"/>
    </row>
    <row r="9" spans="1:106" ht="15.6">
      <c r="A9" s="70">
        <v>3</v>
      </c>
      <c r="B9" s="157"/>
      <c r="C9" s="158"/>
      <c r="D9" s="158"/>
      <c r="E9" s="167">
        <v>0</v>
      </c>
      <c r="F9" s="168">
        <v>0</v>
      </c>
      <c r="G9" s="169">
        <f t="shared" si="0"/>
        <v>0</v>
      </c>
      <c r="H9" s="170">
        <f t="shared" si="1"/>
        <v>0</v>
      </c>
      <c r="I9" s="168">
        <v>0</v>
      </c>
      <c r="J9" s="169">
        <f t="shared" si="2"/>
        <v>0</v>
      </c>
      <c r="K9" s="170">
        <f t="shared" si="3"/>
        <v>0</v>
      </c>
      <c r="L9" s="168">
        <v>0</v>
      </c>
      <c r="M9" s="169">
        <f t="shared" si="4"/>
        <v>0</v>
      </c>
      <c r="N9" s="170">
        <f t="shared" si="5"/>
        <v>0</v>
      </c>
      <c r="O9" s="168">
        <v>0</v>
      </c>
      <c r="P9" s="169">
        <f t="shared" si="6"/>
        <v>0</v>
      </c>
      <c r="Q9" s="170">
        <f t="shared" si="7"/>
        <v>0</v>
      </c>
      <c r="R9" s="168">
        <v>0</v>
      </c>
      <c r="S9" s="169">
        <f t="shared" si="8"/>
        <v>0</v>
      </c>
      <c r="T9" s="221">
        <f t="shared" si="9"/>
        <v>0</v>
      </c>
      <c r="U9" s="17"/>
      <c r="V9" s="327"/>
      <c r="W9" s="328"/>
      <c r="X9" s="328"/>
      <c r="Y9" s="328"/>
      <c r="Z9" s="328"/>
      <c r="AA9" s="328"/>
      <c r="AB9" s="328"/>
      <c r="AC9" s="328"/>
      <c r="AD9" s="328"/>
      <c r="AE9" s="328"/>
      <c r="AF9" s="328"/>
      <c r="AG9" s="329"/>
    </row>
    <row r="10" spans="1:106" ht="15.6">
      <c r="A10" s="70">
        <v>4</v>
      </c>
      <c r="B10" s="157"/>
      <c r="C10" s="158"/>
      <c r="D10" s="158"/>
      <c r="E10" s="167">
        <v>0</v>
      </c>
      <c r="F10" s="168">
        <v>0</v>
      </c>
      <c r="G10" s="169">
        <f t="shared" si="0"/>
        <v>0</v>
      </c>
      <c r="H10" s="170">
        <f t="shared" si="1"/>
        <v>0</v>
      </c>
      <c r="I10" s="168">
        <v>0</v>
      </c>
      <c r="J10" s="169">
        <f t="shared" si="2"/>
        <v>0</v>
      </c>
      <c r="K10" s="170">
        <f t="shared" si="3"/>
        <v>0</v>
      </c>
      <c r="L10" s="168">
        <v>0</v>
      </c>
      <c r="M10" s="169">
        <f t="shared" si="4"/>
        <v>0</v>
      </c>
      <c r="N10" s="170">
        <f t="shared" si="5"/>
        <v>0</v>
      </c>
      <c r="O10" s="168">
        <v>0</v>
      </c>
      <c r="P10" s="169">
        <f t="shared" si="6"/>
        <v>0</v>
      </c>
      <c r="Q10" s="170">
        <f t="shared" si="7"/>
        <v>0</v>
      </c>
      <c r="R10" s="168">
        <v>0</v>
      </c>
      <c r="S10" s="169">
        <f t="shared" si="8"/>
        <v>0</v>
      </c>
      <c r="T10" s="221">
        <f t="shared" si="9"/>
        <v>0</v>
      </c>
      <c r="U10" s="17"/>
      <c r="V10" s="327"/>
      <c r="W10" s="328"/>
      <c r="X10" s="328"/>
      <c r="Y10" s="328"/>
      <c r="Z10" s="328"/>
      <c r="AA10" s="328"/>
      <c r="AB10" s="328"/>
      <c r="AC10" s="328"/>
      <c r="AD10" s="328"/>
      <c r="AE10" s="328"/>
      <c r="AF10" s="328"/>
      <c r="AG10" s="329"/>
    </row>
    <row r="11" spans="1:106" ht="15.6">
      <c r="A11" s="70">
        <v>5</v>
      </c>
      <c r="B11" s="157"/>
      <c r="C11" s="158"/>
      <c r="D11" s="158"/>
      <c r="E11" s="167">
        <v>0</v>
      </c>
      <c r="F11" s="168">
        <v>0</v>
      </c>
      <c r="G11" s="169">
        <f t="shared" si="0"/>
        <v>0</v>
      </c>
      <c r="H11" s="170">
        <f t="shared" si="1"/>
        <v>0</v>
      </c>
      <c r="I11" s="168">
        <v>0</v>
      </c>
      <c r="J11" s="169">
        <f t="shared" si="2"/>
        <v>0</v>
      </c>
      <c r="K11" s="170">
        <f t="shared" si="3"/>
        <v>0</v>
      </c>
      <c r="L11" s="168">
        <v>0</v>
      </c>
      <c r="M11" s="169">
        <f t="shared" si="4"/>
        <v>0</v>
      </c>
      <c r="N11" s="170">
        <f t="shared" si="5"/>
        <v>0</v>
      </c>
      <c r="O11" s="168">
        <v>0</v>
      </c>
      <c r="P11" s="169">
        <f t="shared" si="6"/>
        <v>0</v>
      </c>
      <c r="Q11" s="170">
        <f t="shared" si="7"/>
        <v>0</v>
      </c>
      <c r="R11" s="168">
        <v>0</v>
      </c>
      <c r="S11" s="169">
        <f t="shared" si="8"/>
        <v>0</v>
      </c>
      <c r="T11" s="221">
        <f t="shared" si="9"/>
        <v>0</v>
      </c>
      <c r="U11" s="17"/>
      <c r="V11" s="327"/>
      <c r="W11" s="328"/>
      <c r="X11" s="328"/>
      <c r="Y11" s="328"/>
      <c r="Z11" s="328"/>
      <c r="AA11" s="328"/>
      <c r="AB11" s="328"/>
      <c r="AC11" s="328"/>
      <c r="AD11" s="328"/>
      <c r="AE11" s="328"/>
      <c r="AF11" s="328"/>
      <c r="AG11" s="329"/>
    </row>
    <row r="12" spans="1:106" ht="15.6">
      <c r="A12" s="70">
        <v>6</v>
      </c>
      <c r="B12" s="157"/>
      <c r="C12" s="158"/>
      <c r="D12" s="158"/>
      <c r="E12" s="167">
        <v>0</v>
      </c>
      <c r="F12" s="168">
        <v>0</v>
      </c>
      <c r="G12" s="169">
        <f t="shared" si="0"/>
        <v>0</v>
      </c>
      <c r="H12" s="170">
        <f t="shared" si="1"/>
        <v>0</v>
      </c>
      <c r="I12" s="168">
        <v>0</v>
      </c>
      <c r="J12" s="169">
        <f t="shared" si="2"/>
        <v>0</v>
      </c>
      <c r="K12" s="170">
        <f t="shared" si="3"/>
        <v>0</v>
      </c>
      <c r="L12" s="168">
        <v>0</v>
      </c>
      <c r="M12" s="169">
        <f t="shared" si="4"/>
        <v>0</v>
      </c>
      <c r="N12" s="170">
        <f t="shared" si="5"/>
        <v>0</v>
      </c>
      <c r="O12" s="168">
        <v>0</v>
      </c>
      <c r="P12" s="169">
        <f t="shared" si="6"/>
        <v>0</v>
      </c>
      <c r="Q12" s="170">
        <f t="shared" si="7"/>
        <v>0</v>
      </c>
      <c r="R12" s="168">
        <v>0</v>
      </c>
      <c r="S12" s="169">
        <f t="shared" si="8"/>
        <v>0</v>
      </c>
      <c r="T12" s="221">
        <f t="shared" si="9"/>
        <v>0</v>
      </c>
      <c r="U12" s="17"/>
      <c r="V12" s="327"/>
      <c r="W12" s="328"/>
      <c r="X12" s="328"/>
      <c r="Y12" s="328"/>
      <c r="Z12" s="328"/>
      <c r="AA12" s="328"/>
      <c r="AB12" s="328"/>
      <c r="AC12" s="328"/>
      <c r="AD12" s="328"/>
      <c r="AE12" s="328"/>
      <c r="AF12" s="328"/>
      <c r="AG12" s="329"/>
    </row>
    <row r="13" spans="1:106" ht="15.6">
      <c r="A13" s="45">
        <v>7</v>
      </c>
      <c r="B13" s="160"/>
      <c r="C13" s="158"/>
      <c r="D13" s="158"/>
      <c r="E13" s="167">
        <v>0</v>
      </c>
      <c r="F13" s="168">
        <v>0</v>
      </c>
      <c r="G13" s="169">
        <f t="shared" si="0"/>
        <v>0</v>
      </c>
      <c r="H13" s="170">
        <f t="shared" si="1"/>
        <v>0</v>
      </c>
      <c r="I13" s="168">
        <v>0</v>
      </c>
      <c r="J13" s="169">
        <f t="shared" si="2"/>
        <v>0</v>
      </c>
      <c r="K13" s="170">
        <f t="shared" si="3"/>
        <v>0</v>
      </c>
      <c r="L13" s="168">
        <v>0</v>
      </c>
      <c r="M13" s="169">
        <f t="shared" si="4"/>
        <v>0</v>
      </c>
      <c r="N13" s="170">
        <f t="shared" si="5"/>
        <v>0</v>
      </c>
      <c r="O13" s="168">
        <v>0</v>
      </c>
      <c r="P13" s="169">
        <f t="shared" si="6"/>
        <v>0</v>
      </c>
      <c r="Q13" s="170">
        <f t="shared" si="7"/>
        <v>0</v>
      </c>
      <c r="R13" s="168">
        <v>0</v>
      </c>
      <c r="S13" s="169">
        <f t="shared" si="8"/>
        <v>0</v>
      </c>
      <c r="T13" s="221">
        <f t="shared" si="9"/>
        <v>0</v>
      </c>
      <c r="U13" s="17"/>
      <c r="V13" s="327"/>
      <c r="W13" s="328"/>
      <c r="X13" s="328"/>
      <c r="Y13" s="328"/>
      <c r="Z13" s="328"/>
      <c r="AA13" s="328"/>
      <c r="AB13" s="328"/>
      <c r="AC13" s="328"/>
      <c r="AD13" s="328"/>
      <c r="AE13" s="328"/>
      <c r="AF13" s="328"/>
      <c r="AG13" s="329"/>
    </row>
    <row r="14" spans="1:106" ht="15.6">
      <c r="A14" s="70">
        <v>8</v>
      </c>
      <c r="B14" s="157"/>
      <c r="C14" s="158"/>
      <c r="D14" s="158"/>
      <c r="E14" s="167">
        <v>0</v>
      </c>
      <c r="F14" s="168">
        <v>0</v>
      </c>
      <c r="G14" s="169">
        <f t="shared" si="0"/>
        <v>0</v>
      </c>
      <c r="H14" s="170">
        <f t="shared" si="1"/>
        <v>0</v>
      </c>
      <c r="I14" s="168">
        <v>0</v>
      </c>
      <c r="J14" s="169">
        <f t="shared" si="2"/>
        <v>0</v>
      </c>
      <c r="K14" s="170">
        <f t="shared" si="3"/>
        <v>0</v>
      </c>
      <c r="L14" s="168">
        <v>0</v>
      </c>
      <c r="M14" s="169">
        <f t="shared" si="4"/>
        <v>0</v>
      </c>
      <c r="N14" s="170">
        <f t="shared" si="5"/>
        <v>0</v>
      </c>
      <c r="O14" s="168">
        <v>0</v>
      </c>
      <c r="P14" s="169">
        <f t="shared" si="6"/>
        <v>0</v>
      </c>
      <c r="Q14" s="170">
        <f t="shared" si="7"/>
        <v>0</v>
      </c>
      <c r="R14" s="168">
        <v>0</v>
      </c>
      <c r="S14" s="169">
        <f t="shared" si="8"/>
        <v>0</v>
      </c>
      <c r="T14" s="221">
        <f t="shared" si="9"/>
        <v>0</v>
      </c>
      <c r="U14" s="17"/>
      <c r="V14" s="327"/>
      <c r="W14" s="328"/>
      <c r="X14" s="328"/>
      <c r="Y14" s="328"/>
      <c r="Z14" s="328"/>
      <c r="AA14" s="328"/>
      <c r="AB14" s="328"/>
      <c r="AC14" s="328"/>
      <c r="AD14" s="328"/>
      <c r="AE14" s="328"/>
      <c r="AF14" s="328"/>
      <c r="AG14" s="329"/>
    </row>
    <row r="15" spans="1:106" ht="15.6">
      <c r="A15" s="70">
        <v>9</v>
      </c>
      <c r="B15" s="157"/>
      <c r="C15" s="158"/>
      <c r="D15" s="158"/>
      <c r="E15" s="167">
        <v>0</v>
      </c>
      <c r="F15" s="168">
        <v>0</v>
      </c>
      <c r="G15" s="169">
        <f t="shared" si="0"/>
        <v>0</v>
      </c>
      <c r="H15" s="170">
        <f t="shared" si="1"/>
        <v>0</v>
      </c>
      <c r="I15" s="168">
        <v>0</v>
      </c>
      <c r="J15" s="169">
        <f t="shared" si="2"/>
        <v>0</v>
      </c>
      <c r="K15" s="170">
        <f t="shared" si="3"/>
        <v>0</v>
      </c>
      <c r="L15" s="168">
        <v>0</v>
      </c>
      <c r="M15" s="169">
        <f t="shared" si="4"/>
        <v>0</v>
      </c>
      <c r="N15" s="170">
        <f t="shared" si="5"/>
        <v>0</v>
      </c>
      <c r="O15" s="168">
        <v>0</v>
      </c>
      <c r="P15" s="169">
        <f t="shared" si="6"/>
        <v>0</v>
      </c>
      <c r="Q15" s="170">
        <f t="shared" si="7"/>
        <v>0</v>
      </c>
      <c r="R15" s="168">
        <v>0</v>
      </c>
      <c r="S15" s="169">
        <f t="shared" si="8"/>
        <v>0</v>
      </c>
      <c r="T15" s="221">
        <f t="shared" si="9"/>
        <v>0</v>
      </c>
      <c r="U15" s="17"/>
      <c r="V15" s="327"/>
      <c r="W15" s="328"/>
      <c r="X15" s="328"/>
      <c r="Y15" s="328"/>
      <c r="Z15" s="328"/>
      <c r="AA15" s="328"/>
      <c r="AB15" s="328"/>
      <c r="AC15" s="328"/>
      <c r="AD15" s="328"/>
      <c r="AE15" s="328"/>
      <c r="AF15" s="328"/>
      <c r="AG15" s="329"/>
    </row>
    <row r="16" spans="1:106" ht="15.6">
      <c r="A16" s="70">
        <v>10</v>
      </c>
      <c r="B16" s="157"/>
      <c r="C16" s="158"/>
      <c r="D16" s="158"/>
      <c r="E16" s="167">
        <v>0</v>
      </c>
      <c r="F16" s="168">
        <v>0</v>
      </c>
      <c r="G16" s="169">
        <f t="shared" si="0"/>
        <v>0</v>
      </c>
      <c r="H16" s="170">
        <f t="shared" si="1"/>
        <v>0</v>
      </c>
      <c r="I16" s="168">
        <v>0</v>
      </c>
      <c r="J16" s="169">
        <f t="shared" si="2"/>
        <v>0</v>
      </c>
      <c r="K16" s="170">
        <f t="shared" si="3"/>
        <v>0</v>
      </c>
      <c r="L16" s="168">
        <v>0</v>
      </c>
      <c r="M16" s="169">
        <f t="shared" si="4"/>
        <v>0</v>
      </c>
      <c r="N16" s="170">
        <f t="shared" si="5"/>
        <v>0</v>
      </c>
      <c r="O16" s="168">
        <v>0</v>
      </c>
      <c r="P16" s="169">
        <f t="shared" si="6"/>
        <v>0</v>
      </c>
      <c r="Q16" s="170">
        <f t="shared" si="7"/>
        <v>0</v>
      </c>
      <c r="R16" s="168">
        <v>0</v>
      </c>
      <c r="S16" s="169">
        <f t="shared" si="8"/>
        <v>0</v>
      </c>
      <c r="T16" s="221">
        <f t="shared" si="9"/>
        <v>0</v>
      </c>
      <c r="U16" s="21"/>
      <c r="V16" s="327"/>
      <c r="W16" s="328"/>
      <c r="X16" s="328"/>
      <c r="Y16" s="328"/>
      <c r="Z16" s="328"/>
      <c r="AA16" s="328"/>
      <c r="AB16" s="328"/>
      <c r="AC16" s="328"/>
      <c r="AD16" s="328"/>
      <c r="AE16" s="328"/>
      <c r="AF16" s="328"/>
      <c r="AG16" s="329"/>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row>
    <row r="17" spans="1:106" ht="16.2" thickBot="1">
      <c r="A17" s="70">
        <v>11</v>
      </c>
      <c r="B17" s="157"/>
      <c r="C17" s="158"/>
      <c r="D17" s="158"/>
      <c r="E17" s="167">
        <v>0</v>
      </c>
      <c r="F17" s="168">
        <v>0</v>
      </c>
      <c r="G17" s="169">
        <f t="shared" si="0"/>
        <v>0</v>
      </c>
      <c r="H17" s="170">
        <f t="shared" si="1"/>
        <v>0</v>
      </c>
      <c r="I17" s="168">
        <v>0</v>
      </c>
      <c r="J17" s="169">
        <f t="shared" si="2"/>
        <v>0</v>
      </c>
      <c r="K17" s="170">
        <f t="shared" si="3"/>
        <v>0</v>
      </c>
      <c r="L17" s="168">
        <v>0</v>
      </c>
      <c r="M17" s="169">
        <f t="shared" si="4"/>
        <v>0</v>
      </c>
      <c r="N17" s="170">
        <f t="shared" si="5"/>
        <v>0</v>
      </c>
      <c r="O17" s="168">
        <v>0</v>
      </c>
      <c r="P17" s="169">
        <f t="shared" si="6"/>
        <v>0</v>
      </c>
      <c r="Q17" s="170">
        <f t="shared" si="7"/>
        <v>0</v>
      </c>
      <c r="R17" s="168">
        <v>0</v>
      </c>
      <c r="S17" s="169">
        <f t="shared" si="8"/>
        <v>0</v>
      </c>
      <c r="T17" s="221">
        <f t="shared" si="9"/>
        <v>0</v>
      </c>
      <c r="U17" s="21"/>
      <c r="V17" s="330"/>
      <c r="W17" s="331"/>
      <c r="X17" s="331"/>
      <c r="Y17" s="331"/>
      <c r="Z17" s="331"/>
      <c r="AA17" s="331"/>
      <c r="AB17" s="331"/>
      <c r="AC17" s="331"/>
      <c r="AD17" s="331"/>
      <c r="AE17" s="331"/>
      <c r="AF17" s="331"/>
      <c r="AG17" s="332"/>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row>
    <row r="18" spans="1:106" ht="15.6">
      <c r="A18" s="70">
        <v>12</v>
      </c>
      <c r="B18" s="157"/>
      <c r="C18" s="158"/>
      <c r="D18" s="158"/>
      <c r="E18" s="167">
        <v>0</v>
      </c>
      <c r="F18" s="168">
        <v>0</v>
      </c>
      <c r="G18" s="169">
        <f t="shared" si="0"/>
        <v>0</v>
      </c>
      <c r="H18" s="170">
        <f t="shared" si="1"/>
        <v>0</v>
      </c>
      <c r="I18" s="168">
        <v>0</v>
      </c>
      <c r="J18" s="169">
        <f t="shared" si="2"/>
        <v>0</v>
      </c>
      <c r="K18" s="170">
        <f t="shared" si="3"/>
        <v>0</v>
      </c>
      <c r="L18" s="168">
        <v>0</v>
      </c>
      <c r="M18" s="169">
        <f t="shared" si="4"/>
        <v>0</v>
      </c>
      <c r="N18" s="170">
        <f t="shared" si="5"/>
        <v>0</v>
      </c>
      <c r="O18" s="168">
        <v>0</v>
      </c>
      <c r="P18" s="169">
        <f t="shared" si="6"/>
        <v>0</v>
      </c>
      <c r="Q18" s="170">
        <f t="shared" si="7"/>
        <v>0</v>
      </c>
      <c r="R18" s="168">
        <v>0</v>
      </c>
      <c r="S18" s="169">
        <f t="shared" si="8"/>
        <v>0</v>
      </c>
      <c r="T18" s="221">
        <f t="shared" si="9"/>
        <v>0</v>
      </c>
      <c r="U18" s="17"/>
    </row>
    <row r="19" spans="1:106" ht="15.6">
      <c r="A19" s="70">
        <v>13</v>
      </c>
      <c r="B19" s="157"/>
      <c r="C19" s="158"/>
      <c r="D19" s="158"/>
      <c r="E19" s="167">
        <v>0</v>
      </c>
      <c r="F19" s="168">
        <v>0</v>
      </c>
      <c r="G19" s="169">
        <f t="shared" si="0"/>
        <v>0</v>
      </c>
      <c r="H19" s="170">
        <f t="shared" si="1"/>
        <v>0</v>
      </c>
      <c r="I19" s="168">
        <v>0</v>
      </c>
      <c r="J19" s="169">
        <f t="shared" si="2"/>
        <v>0</v>
      </c>
      <c r="K19" s="170">
        <f t="shared" si="3"/>
        <v>0</v>
      </c>
      <c r="L19" s="168">
        <v>0</v>
      </c>
      <c r="M19" s="169">
        <f t="shared" si="4"/>
        <v>0</v>
      </c>
      <c r="N19" s="170">
        <f t="shared" si="5"/>
        <v>0</v>
      </c>
      <c r="O19" s="168">
        <v>0</v>
      </c>
      <c r="P19" s="169">
        <f t="shared" si="6"/>
        <v>0</v>
      </c>
      <c r="Q19" s="170">
        <f t="shared" si="7"/>
        <v>0</v>
      </c>
      <c r="R19" s="168">
        <v>0</v>
      </c>
      <c r="S19" s="169">
        <f t="shared" si="8"/>
        <v>0</v>
      </c>
      <c r="T19" s="221">
        <f t="shared" si="9"/>
        <v>0</v>
      </c>
      <c r="U19" s="17"/>
    </row>
    <row r="20" spans="1:106" ht="15.6">
      <c r="A20" s="45">
        <v>14</v>
      </c>
      <c r="B20" s="160"/>
      <c r="C20" s="158"/>
      <c r="D20" s="158"/>
      <c r="E20" s="167">
        <v>0</v>
      </c>
      <c r="F20" s="168">
        <v>0</v>
      </c>
      <c r="G20" s="169">
        <f t="shared" si="0"/>
        <v>0</v>
      </c>
      <c r="H20" s="170">
        <f t="shared" si="1"/>
        <v>0</v>
      </c>
      <c r="I20" s="168">
        <v>0</v>
      </c>
      <c r="J20" s="169">
        <f t="shared" si="2"/>
        <v>0</v>
      </c>
      <c r="K20" s="170">
        <f t="shared" si="3"/>
        <v>0</v>
      </c>
      <c r="L20" s="168">
        <v>0</v>
      </c>
      <c r="M20" s="169">
        <f t="shared" si="4"/>
        <v>0</v>
      </c>
      <c r="N20" s="170">
        <f t="shared" si="5"/>
        <v>0</v>
      </c>
      <c r="O20" s="168">
        <v>0</v>
      </c>
      <c r="P20" s="169">
        <f t="shared" si="6"/>
        <v>0</v>
      </c>
      <c r="Q20" s="170">
        <f t="shared" si="7"/>
        <v>0</v>
      </c>
      <c r="R20" s="168">
        <v>0</v>
      </c>
      <c r="S20" s="169">
        <f t="shared" si="8"/>
        <v>0</v>
      </c>
      <c r="T20" s="221">
        <f t="shared" si="9"/>
        <v>0</v>
      </c>
      <c r="U20" s="17"/>
    </row>
    <row r="21" spans="1:106" ht="15.6">
      <c r="A21" s="45">
        <v>15</v>
      </c>
      <c r="B21" s="160"/>
      <c r="C21" s="158"/>
      <c r="D21" s="158"/>
      <c r="E21" s="167">
        <v>0</v>
      </c>
      <c r="F21" s="168">
        <v>0</v>
      </c>
      <c r="G21" s="169">
        <f t="shared" si="0"/>
        <v>0</v>
      </c>
      <c r="H21" s="170">
        <f t="shared" si="1"/>
        <v>0</v>
      </c>
      <c r="I21" s="168">
        <v>0</v>
      </c>
      <c r="J21" s="169">
        <f t="shared" si="2"/>
        <v>0</v>
      </c>
      <c r="K21" s="170">
        <f t="shared" si="3"/>
        <v>0</v>
      </c>
      <c r="L21" s="168">
        <v>0</v>
      </c>
      <c r="M21" s="169">
        <f t="shared" si="4"/>
        <v>0</v>
      </c>
      <c r="N21" s="170">
        <f t="shared" si="5"/>
        <v>0</v>
      </c>
      <c r="O21" s="168">
        <v>0</v>
      </c>
      <c r="P21" s="169">
        <f t="shared" si="6"/>
        <v>0</v>
      </c>
      <c r="Q21" s="170">
        <f t="shared" si="7"/>
        <v>0</v>
      </c>
      <c r="R21" s="168">
        <v>0</v>
      </c>
      <c r="S21" s="169">
        <f t="shared" si="8"/>
        <v>0</v>
      </c>
      <c r="T21" s="221">
        <f t="shared" si="9"/>
        <v>0</v>
      </c>
      <c r="U21" s="17"/>
    </row>
    <row r="22" spans="1:106" ht="15.6">
      <c r="A22" s="70">
        <v>16</v>
      </c>
      <c r="B22" s="157"/>
      <c r="C22" s="158"/>
      <c r="D22" s="158"/>
      <c r="E22" s="167">
        <v>0</v>
      </c>
      <c r="F22" s="168">
        <v>0</v>
      </c>
      <c r="G22" s="169">
        <f t="shared" si="0"/>
        <v>0</v>
      </c>
      <c r="H22" s="170">
        <f t="shared" si="1"/>
        <v>0</v>
      </c>
      <c r="I22" s="168">
        <v>0</v>
      </c>
      <c r="J22" s="169">
        <f t="shared" si="2"/>
        <v>0</v>
      </c>
      <c r="K22" s="170">
        <f t="shared" si="3"/>
        <v>0</v>
      </c>
      <c r="L22" s="168">
        <v>0</v>
      </c>
      <c r="M22" s="169">
        <f t="shared" si="4"/>
        <v>0</v>
      </c>
      <c r="N22" s="170">
        <f t="shared" si="5"/>
        <v>0</v>
      </c>
      <c r="O22" s="168">
        <v>0</v>
      </c>
      <c r="P22" s="169">
        <f t="shared" si="6"/>
        <v>0</v>
      </c>
      <c r="Q22" s="170">
        <f t="shared" si="7"/>
        <v>0</v>
      </c>
      <c r="R22" s="168">
        <v>0</v>
      </c>
      <c r="S22" s="169">
        <f t="shared" si="8"/>
        <v>0</v>
      </c>
      <c r="T22" s="221">
        <f t="shared" si="9"/>
        <v>0</v>
      </c>
      <c r="U22" s="17"/>
    </row>
    <row r="23" spans="1:106" ht="15.6">
      <c r="A23" s="70">
        <v>17</v>
      </c>
      <c r="B23" s="157"/>
      <c r="C23" s="158"/>
      <c r="D23" s="158"/>
      <c r="E23" s="167">
        <v>0</v>
      </c>
      <c r="F23" s="168">
        <v>0</v>
      </c>
      <c r="G23" s="169">
        <f t="shared" si="0"/>
        <v>0</v>
      </c>
      <c r="H23" s="170">
        <f t="shared" si="1"/>
        <v>0</v>
      </c>
      <c r="I23" s="168">
        <v>0</v>
      </c>
      <c r="J23" s="169">
        <f t="shared" si="2"/>
        <v>0</v>
      </c>
      <c r="K23" s="170">
        <f t="shared" si="3"/>
        <v>0</v>
      </c>
      <c r="L23" s="168">
        <v>0</v>
      </c>
      <c r="M23" s="169">
        <f t="shared" si="4"/>
        <v>0</v>
      </c>
      <c r="N23" s="170">
        <f t="shared" si="5"/>
        <v>0</v>
      </c>
      <c r="O23" s="168">
        <v>0</v>
      </c>
      <c r="P23" s="169">
        <f t="shared" si="6"/>
        <v>0</v>
      </c>
      <c r="Q23" s="170">
        <f t="shared" si="7"/>
        <v>0</v>
      </c>
      <c r="R23" s="168">
        <v>0</v>
      </c>
      <c r="S23" s="169">
        <f t="shared" si="8"/>
        <v>0</v>
      </c>
      <c r="T23" s="221">
        <f t="shared" si="9"/>
        <v>0</v>
      </c>
      <c r="U23" s="17"/>
    </row>
    <row r="24" spans="1:106" ht="15.6">
      <c r="A24" s="45">
        <v>18</v>
      </c>
      <c r="B24" s="160"/>
      <c r="C24" s="158"/>
      <c r="D24" s="158"/>
      <c r="E24" s="167">
        <v>0</v>
      </c>
      <c r="F24" s="168">
        <v>0</v>
      </c>
      <c r="G24" s="169">
        <f t="shared" si="0"/>
        <v>0</v>
      </c>
      <c r="H24" s="170">
        <f t="shared" si="1"/>
        <v>0</v>
      </c>
      <c r="I24" s="168">
        <v>0</v>
      </c>
      <c r="J24" s="169">
        <f t="shared" si="2"/>
        <v>0</v>
      </c>
      <c r="K24" s="170">
        <f t="shared" si="3"/>
        <v>0</v>
      </c>
      <c r="L24" s="168">
        <v>0</v>
      </c>
      <c r="M24" s="169">
        <f t="shared" si="4"/>
        <v>0</v>
      </c>
      <c r="N24" s="170">
        <f t="shared" si="5"/>
        <v>0</v>
      </c>
      <c r="O24" s="168">
        <v>0</v>
      </c>
      <c r="P24" s="169">
        <f t="shared" si="6"/>
        <v>0</v>
      </c>
      <c r="Q24" s="170">
        <f t="shared" si="7"/>
        <v>0</v>
      </c>
      <c r="R24" s="168">
        <v>0</v>
      </c>
      <c r="S24" s="169">
        <f t="shared" si="8"/>
        <v>0</v>
      </c>
      <c r="T24" s="221">
        <f t="shared" si="9"/>
        <v>0</v>
      </c>
      <c r="U24" s="17"/>
    </row>
    <row r="25" spans="1:106" ht="15.6">
      <c r="A25" s="45">
        <v>19</v>
      </c>
      <c r="B25" s="160"/>
      <c r="C25" s="158"/>
      <c r="D25" s="158"/>
      <c r="E25" s="167">
        <v>0</v>
      </c>
      <c r="F25" s="168">
        <v>0</v>
      </c>
      <c r="G25" s="169">
        <f t="shared" si="0"/>
        <v>0</v>
      </c>
      <c r="H25" s="170">
        <f t="shared" si="1"/>
        <v>0</v>
      </c>
      <c r="I25" s="168">
        <v>0</v>
      </c>
      <c r="J25" s="169">
        <f t="shared" si="2"/>
        <v>0</v>
      </c>
      <c r="K25" s="170">
        <f t="shared" si="3"/>
        <v>0</v>
      </c>
      <c r="L25" s="168">
        <v>0</v>
      </c>
      <c r="M25" s="169">
        <f t="shared" si="4"/>
        <v>0</v>
      </c>
      <c r="N25" s="170">
        <f t="shared" si="5"/>
        <v>0</v>
      </c>
      <c r="O25" s="168">
        <v>0</v>
      </c>
      <c r="P25" s="169">
        <f t="shared" si="6"/>
        <v>0</v>
      </c>
      <c r="Q25" s="170">
        <f t="shared" si="7"/>
        <v>0</v>
      </c>
      <c r="R25" s="168">
        <v>0</v>
      </c>
      <c r="S25" s="169">
        <f t="shared" si="8"/>
        <v>0</v>
      </c>
      <c r="T25" s="221">
        <f t="shared" si="9"/>
        <v>0</v>
      </c>
      <c r="U25" s="17"/>
    </row>
    <row r="26" spans="1:106" ht="15.6">
      <c r="A26" s="45">
        <v>20</v>
      </c>
      <c r="B26" s="160"/>
      <c r="C26" s="158"/>
      <c r="D26" s="158"/>
      <c r="E26" s="167">
        <v>0</v>
      </c>
      <c r="F26" s="168">
        <v>0</v>
      </c>
      <c r="G26" s="169">
        <f t="shared" si="0"/>
        <v>0</v>
      </c>
      <c r="H26" s="170">
        <f t="shared" si="1"/>
        <v>0</v>
      </c>
      <c r="I26" s="168">
        <v>0</v>
      </c>
      <c r="J26" s="169">
        <f t="shared" si="2"/>
        <v>0</v>
      </c>
      <c r="K26" s="170">
        <f t="shared" si="3"/>
        <v>0</v>
      </c>
      <c r="L26" s="168">
        <v>0</v>
      </c>
      <c r="M26" s="169">
        <f t="shared" si="4"/>
        <v>0</v>
      </c>
      <c r="N26" s="170">
        <f t="shared" si="5"/>
        <v>0</v>
      </c>
      <c r="O26" s="168">
        <v>0</v>
      </c>
      <c r="P26" s="169">
        <f t="shared" si="6"/>
        <v>0</v>
      </c>
      <c r="Q26" s="170">
        <f t="shared" si="7"/>
        <v>0</v>
      </c>
      <c r="R26" s="168">
        <v>0</v>
      </c>
      <c r="S26" s="169">
        <f t="shared" si="8"/>
        <v>0</v>
      </c>
      <c r="T26" s="221">
        <f t="shared" si="9"/>
        <v>0</v>
      </c>
      <c r="U26" s="17"/>
    </row>
    <row r="27" spans="1:106" ht="15.6">
      <c r="A27" s="45">
        <v>21</v>
      </c>
      <c r="B27" s="160"/>
      <c r="C27" s="158"/>
      <c r="D27" s="158"/>
      <c r="E27" s="167">
        <v>0</v>
      </c>
      <c r="F27" s="168">
        <v>0</v>
      </c>
      <c r="G27" s="169">
        <f t="shared" si="0"/>
        <v>0</v>
      </c>
      <c r="H27" s="170">
        <f t="shared" si="1"/>
        <v>0</v>
      </c>
      <c r="I27" s="168">
        <v>0</v>
      </c>
      <c r="J27" s="169">
        <f t="shared" si="2"/>
        <v>0</v>
      </c>
      <c r="K27" s="170">
        <f t="shared" si="3"/>
        <v>0</v>
      </c>
      <c r="L27" s="168">
        <v>0</v>
      </c>
      <c r="M27" s="169">
        <f t="shared" si="4"/>
        <v>0</v>
      </c>
      <c r="N27" s="170">
        <f t="shared" si="5"/>
        <v>0</v>
      </c>
      <c r="O27" s="168">
        <v>0</v>
      </c>
      <c r="P27" s="169">
        <f t="shared" si="6"/>
        <v>0</v>
      </c>
      <c r="Q27" s="170">
        <f t="shared" si="7"/>
        <v>0</v>
      </c>
      <c r="R27" s="168">
        <v>0</v>
      </c>
      <c r="S27" s="169">
        <f t="shared" si="8"/>
        <v>0</v>
      </c>
      <c r="T27" s="221">
        <f t="shared" si="9"/>
        <v>0</v>
      </c>
      <c r="U27" s="17"/>
    </row>
    <row r="28" spans="1:106" ht="15.6">
      <c r="A28" s="45">
        <v>22</v>
      </c>
      <c r="B28" s="160"/>
      <c r="C28" s="158"/>
      <c r="D28" s="158"/>
      <c r="E28" s="167">
        <v>0</v>
      </c>
      <c r="F28" s="168">
        <v>0</v>
      </c>
      <c r="G28" s="169">
        <f t="shared" si="0"/>
        <v>0</v>
      </c>
      <c r="H28" s="170">
        <f t="shared" si="1"/>
        <v>0</v>
      </c>
      <c r="I28" s="168">
        <v>0</v>
      </c>
      <c r="J28" s="169">
        <f t="shared" si="2"/>
        <v>0</v>
      </c>
      <c r="K28" s="170">
        <f t="shared" si="3"/>
        <v>0</v>
      </c>
      <c r="L28" s="168">
        <v>0</v>
      </c>
      <c r="M28" s="169">
        <f t="shared" si="4"/>
        <v>0</v>
      </c>
      <c r="N28" s="170">
        <f t="shared" si="5"/>
        <v>0</v>
      </c>
      <c r="O28" s="168">
        <v>0</v>
      </c>
      <c r="P28" s="169">
        <f t="shared" si="6"/>
        <v>0</v>
      </c>
      <c r="Q28" s="170">
        <f t="shared" si="7"/>
        <v>0</v>
      </c>
      <c r="R28" s="168">
        <v>0</v>
      </c>
      <c r="S28" s="169">
        <f t="shared" si="8"/>
        <v>0</v>
      </c>
      <c r="T28" s="221">
        <f t="shared" si="9"/>
        <v>0</v>
      </c>
      <c r="U28" s="17"/>
    </row>
    <row r="29" spans="1:106" ht="15.6">
      <c r="A29" s="45">
        <v>23</v>
      </c>
      <c r="B29" s="160"/>
      <c r="C29" s="158"/>
      <c r="D29" s="158"/>
      <c r="E29" s="167">
        <v>0</v>
      </c>
      <c r="F29" s="168">
        <v>0</v>
      </c>
      <c r="G29" s="169">
        <f t="shared" si="0"/>
        <v>0</v>
      </c>
      <c r="H29" s="170">
        <f t="shared" si="1"/>
        <v>0</v>
      </c>
      <c r="I29" s="168">
        <v>0</v>
      </c>
      <c r="J29" s="169">
        <f t="shared" si="2"/>
        <v>0</v>
      </c>
      <c r="K29" s="170">
        <f t="shared" si="3"/>
        <v>0</v>
      </c>
      <c r="L29" s="168">
        <v>0</v>
      </c>
      <c r="M29" s="169">
        <f t="shared" si="4"/>
        <v>0</v>
      </c>
      <c r="N29" s="170">
        <f t="shared" si="5"/>
        <v>0</v>
      </c>
      <c r="O29" s="168">
        <v>0</v>
      </c>
      <c r="P29" s="169">
        <f t="shared" si="6"/>
        <v>0</v>
      </c>
      <c r="Q29" s="170">
        <f t="shared" si="7"/>
        <v>0</v>
      </c>
      <c r="R29" s="168">
        <v>0</v>
      </c>
      <c r="S29" s="169">
        <f t="shared" si="8"/>
        <v>0</v>
      </c>
      <c r="T29" s="221">
        <f t="shared" si="9"/>
        <v>0</v>
      </c>
      <c r="U29" s="17"/>
    </row>
    <row r="30" spans="1:106" ht="15.6">
      <c r="A30" s="45">
        <v>24</v>
      </c>
      <c r="B30" s="160"/>
      <c r="C30" s="158"/>
      <c r="D30" s="158"/>
      <c r="E30" s="167">
        <v>0</v>
      </c>
      <c r="F30" s="168">
        <v>0</v>
      </c>
      <c r="G30" s="169">
        <f t="shared" si="0"/>
        <v>0</v>
      </c>
      <c r="H30" s="170">
        <f t="shared" si="1"/>
        <v>0</v>
      </c>
      <c r="I30" s="168">
        <v>0</v>
      </c>
      <c r="J30" s="169">
        <f t="shared" si="2"/>
        <v>0</v>
      </c>
      <c r="K30" s="170">
        <f t="shared" si="3"/>
        <v>0</v>
      </c>
      <c r="L30" s="168">
        <v>0</v>
      </c>
      <c r="M30" s="169">
        <f t="shared" si="4"/>
        <v>0</v>
      </c>
      <c r="N30" s="170">
        <f t="shared" si="5"/>
        <v>0</v>
      </c>
      <c r="O30" s="168">
        <v>0</v>
      </c>
      <c r="P30" s="169">
        <f t="shared" si="6"/>
        <v>0</v>
      </c>
      <c r="Q30" s="170">
        <f t="shared" si="7"/>
        <v>0</v>
      </c>
      <c r="R30" s="168">
        <v>0</v>
      </c>
      <c r="S30" s="169">
        <f t="shared" si="8"/>
        <v>0</v>
      </c>
      <c r="T30" s="221">
        <f t="shared" si="9"/>
        <v>0</v>
      </c>
      <c r="U30" s="17"/>
    </row>
    <row r="31" spans="1:106" ht="15.6">
      <c r="A31" s="45">
        <v>25</v>
      </c>
      <c r="B31" s="160"/>
      <c r="C31" s="158"/>
      <c r="D31" s="158"/>
      <c r="E31" s="167">
        <v>0</v>
      </c>
      <c r="F31" s="168">
        <v>0</v>
      </c>
      <c r="G31" s="169">
        <f t="shared" si="0"/>
        <v>0</v>
      </c>
      <c r="H31" s="170">
        <f t="shared" si="1"/>
        <v>0</v>
      </c>
      <c r="I31" s="168">
        <v>0</v>
      </c>
      <c r="J31" s="169">
        <f t="shared" si="2"/>
        <v>0</v>
      </c>
      <c r="K31" s="170">
        <f t="shared" si="3"/>
        <v>0</v>
      </c>
      <c r="L31" s="168">
        <v>0</v>
      </c>
      <c r="M31" s="169">
        <f t="shared" si="4"/>
        <v>0</v>
      </c>
      <c r="N31" s="170">
        <f t="shared" si="5"/>
        <v>0</v>
      </c>
      <c r="O31" s="168">
        <v>0</v>
      </c>
      <c r="P31" s="169">
        <f t="shared" si="6"/>
        <v>0</v>
      </c>
      <c r="Q31" s="170">
        <f t="shared" si="7"/>
        <v>0</v>
      </c>
      <c r="R31" s="168">
        <v>0</v>
      </c>
      <c r="S31" s="169">
        <f t="shared" si="8"/>
        <v>0</v>
      </c>
      <c r="T31" s="221">
        <f t="shared" si="9"/>
        <v>0</v>
      </c>
      <c r="U31" s="17"/>
    </row>
    <row r="32" spans="1:106" ht="15.6">
      <c r="A32" s="45">
        <v>26</v>
      </c>
      <c r="B32" s="160"/>
      <c r="C32" s="158"/>
      <c r="D32" s="158"/>
      <c r="E32" s="167">
        <v>0</v>
      </c>
      <c r="F32" s="168">
        <v>0</v>
      </c>
      <c r="G32" s="169">
        <f t="shared" si="0"/>
        <v>0</v>
      </c>
      <c r="H32" s="170">
        <f t="shared" si="1"/>
        <v>0</v>
      </c>
      <c r="I32" s="168">
        <v>0</v>
      </c>
      <c r="J32" s="169">
        <f t="shared" si="2"/>
        <v>0</v>
      </c>
      <c r="K32" s="170">
        <f t="shared" si="3"/>
        <v>0</v>
      </c>
      <c r="L32" s="168">
        <v>0</v>
      </c>
      <c r="M32" s="169">
        <f t="shared" si="4"/>
        <v>0</v>
      </c>
      <c r="N32" s="170">
        <f t="shared" si="5"/>
        <v>0</v>
      </c>
      <c r="O32" s="168">
        <v>0</v>
      </c>
      <c r="P32" s="169">
        <f t="shared" si="6"/>
        <v>0</v>
      </c>
      <c r="Q32" s="170">
        <f t="shared" si="7"/>
        <v>0</v>
      </c>
      <c r="R32" s="168">
        <v>0</v>
      </c>
      <c r="S32" s="169">
        <f t="shared" si="8"/>
        <v>0</v>
      </c>
      <c r="T32" s="221">
        <f t="shared" si="9"/>
        <v>0</v>
      </c>
      <c r="U32" s="17"/>
    </row>
    <row r="33" spans="1:21" ht="15.6">
      <c r="A33" s="45">
        <v>27</v>
      </c>
      <c r="B33" s="160"/>
      <c r="C33" s="158"/>
      <c r="D33" s="158"/>
      <c r="E33" s="167">
        <v>0</v>
      </c>
      <c r="F33" s="168">
        <v>0</v>
      </c>
      <c r="G33" s="169">
        <f t="shared" si="0"/>
        <v>0</v>
      </c>
      <c r="H33" s="170">
        <f t="shared" si="1"/>
        <v>0</v>
      </c>
      <c r="I33" s="168">
        <v>0</v>
      </c>
      <c r="J33" s="169">
        <f t="shared" si="2"/>
        <v>0</v>
      </c>
      <c r="K33" s="170">
        <f t="shared" si="3"/>
        <v>0</v>
      </c>
      <c r="L33" s="168">
        <v>0</v>
      </c>
      <c r="M33" s="169">
        <f t="shared" si="4"/>
        <v>0</v>
      </c>
      <c r="N33" s="170">
        <f t="shared" si="5"/>
        <v>0</v>
      </c>
      <c r="O33" s="168">
        <v>0</v>
      </c>
      <c r="P33" s="169">
        <f t="shared" si="6"/>
        <v>0</v>
      </c>
      <c r="Q33" s="170">
        <f t="shared" si="7"/>
        <v>0</v>
      </c>
      <c r="R33" s="168">
        <v>0</v>
      </c>
      <c r="S33" s="169">
        <f t="shared" si="8"/>
        <v>0</v>
      </c>
      <c r="T33" s="221">
        <f t="shared" si="9"/>
        <v>0</v>
      </c>
      <c r="U33" s="17"/>
    </row>
    <row r="34" spans="1:21" ht="15.6">
      <c r="A34" s="45">
        <v>28</v>
      </c>
      <c r="B34" s="160"/>
      <c r="C34" s="158"/>
      <c r="D34" s="158"/>
      <c r="E34" s="167">
        <v>0</v>
      </c>
      <c r="F34" s="168">
        <v>0</v>
      </c>
      <c r="G34" s="169">
        <f t="shared" si="0"/>
        <v>0</v>
      </c>
      <c r="H34" s="170">
        <f t="shared" si="1"/>
        <v>0</v>
      </c>
      <c r="I34" s="168">
        <v>0</v>
      </c>
      <c r="J34" s="169">
        <f t="shared" si="2"/>
        <v>0</v>
      </c>
      <c r="K34" s="170">
        <f t="shared" si="3"/>
        <v>0</v>
      </c>
      <c r="L34" s="168">
        <v>0</v>
      </c>
      <c r="M34" s="169">
        <f t="shared" si="4"/>
        <v>0</v>
      </c>
      <c r="N34" s="170">
        <f t="shared" si="5"/>
        <v>0</v>
      </c>
      <c r="O34" s="168">
        <v>0</v>
      </c>
      <c r="P34" s="169">
        <f t="shared" si="6"/>
        <v>0</v>
      </c>
      <c r="Q34" s="170">
        <f t="shared" si="7"/>
        <v>0</v>
      </c>
      <c r="R34" s="168">
        <v>0</v>
      </c>
      <c r="S34" s="169">
        <f t="shared" si="8"/>
        <v>0</v>
      </c>
      <c r="T34" s="221">
        <f t="shared" si="9"/>
        <v>0</v>
      </c>
      <c r="U34" s="17"/>
    </row>
    <row r="35" spans="1:21" ht="15.6">
      <c r="A35" s="45">
        <v>29</v>
      </c>
      <c r="B35" s="160"/>
      <c r="C35" s="158"/>
      <c r="D35" s="158"/>
      <c r="E35" s="167">
        <v>0</v>
      </c>
      <c r="F35" s="168">
        <v>0</v>
      </c>
      <c r="G35" s="169">
        <f t="shared" si="0"/>
        <v>0</v>
      </c>
      <c r="H35" s="170">
        <f t="shared" si="1"/>
        <v>0</v>
      </c>
      <c r="I35" s="168">
        <v>0</v>
      </c>
      <c r="J35" s="169">
        <f t="shared" si="2"/>
        <v>0</v>
      </c>
      <c r="K35" s="170">
        <f t="shared" si="3"/>
        <v>0</v>
      </c>
      <c r="L35" s="168">
        <v>0</v>
      </c>
      <c r="M35" s="169">
        <f t="shared" si="4"/>
        <v>0</v>
      </c>
      <c r="N35" s="170">
        <f t="shared" si="5"/>
        <v>0</v>
      </c>
      <c r="O35" s="168">
        <v>0</v>
      </c>
      <c r="P35" s="169">
        <f t="shared" si="6"/>
        <v>0</v>
      </c>
      <c r="Q35" s="170">
        <f t="shared" si="7"/>
        <v>0</v>
      </c>
      <c r="R35" s="168">
        <v>0</v>
      </c>
      <c r="S35" s="169">
        <f t="shared" si="8"/>
        <v>0</v>
      </c>
      <c r="T35" s="221">
        <f t="shared" si="9"/>
        <v>0</v>
      </c>
      <c r="U35" s="17"/>
    </row>
    <row r="36" spans="1:21" ht="16.2" thickBot="1">
      <c r="A36" s="45">
        <v>30</v>
      </c>
      <c r="B36" s="160"/>
      <c r="C36" s="158"/>
      <c r="D36" s="158"/>
      <c r="E36" s="239">
        <v>0</v>
      </c>
      <c r="F36" s="240">
        <v>0</v>
      </c>
      <c r="G36" s="169">
        <f t="shared" si="0"/>
        <v>0</v>
      </c>
      <c r="H36" s="222">
        <f t="shared" si="1"/>
        <v>0</v>
      </c>
      <c r="I36" s="240">
        <v>0</v>
      </c>
      <c r="J36" s="169">
        <f t="shared" si="2"/>
        <v>0</v>
      </c>
      <c r="K36" s="222">
        <f t="shared" si="3"/>
        <v>0</v>
      </c>
      <c r="L36" s="240">
        <v>0</v>
      </c>
      <c r="M36" s="169">
        <f t="shared" si="4"/>
        <v>0</v>
      </c>
      <c r="N36" s="222">
        <f t="shared" si="5"/>
        <v>0</v>
      </c>
      <c r="O36" s="240">
        <v>0</v>
      </c>
      <c r="P36" s="169">
        <f t="shared" si="6"/>
        <v>0</v>
      </c>
      <c r="Q36" s="222">
        <f t="shared" si="7"/>
        <v>0</v>
      </c>
      <c r="R36" s="240">
        <v>0</v>
      </c>
      <c r="S36" s="169">
        <f t="shared" si="8"/>
        <v>0</v>
      </c>
      <c r="T36" s="223">
        <f t="shared" si="9"/>
        <v>0</v>
      </c>
      <c r="U36" s="17"/>
    </row>
    <row r="37" spans="1:21" s="30" customFormat="1" ht="16.2" thickBot="1">
      <c r="A37" s="14"/>
      <c r="B37" s="14"/>
      <c r="C37" s="71"/>
      <c r="D37" s="74" t="s">
        <v>69</v>
      </c>
      <c r="E37" s="364"/>
      <c r="F37" s="365"/>
      <c r="G37" s="224">
        <f>SUM(G7:G36)</f>
        <v>0</v>
      </c>
      <c r="H37" s="364"/>
      <c r="I37" s="365"/>
      <c r="J37" s="225">
        <f>SUM(J7:J36)</f>
        <v>0</v>
      </c>
      <c r="K37" s="364"/>
      <c r="L37" s="365"/>
      <c r="M37" s="225">
        <f>SUM(M7:M36)</f>
        <v>0</v>
      </c>
      <c r="N37" s="364"/>
      <c r="O37" s="365"/>
      <c r="P37" s="225">
        <f>SUM(P7:P36)</f>
        <v>0</v>
      </c>
      <c r="Q37" s="364"/>
      <c r="R37" s="365"/>
      <c r="S37" s="225">
        <f>SUM(S7:S36)</f>
        <v>0</v>
      </c>
      <c r="T37" s="226">
        <f t="shared" si="9"/>
        <v>0</v>
      </c>
      <c r="U37" s="14"/>
    </row>
    <row r="38" spans="1:21" ht="15.6">
      <c r="A38" s="14"/>
      <c r="B38" s="17"/>
      <c r="C38" s="17"/>
      <c r="D38" s="17"/>
      <c r="E38" s="17"/>
      <c r="F38" s="21"/>
      <c r="G38" s="21"/>
      <c r="H38" s="21"/>
      <c r="I38" s="21"/>
      <c r="J38" s="17"/>
      <c r="K38" s="17"/>
      <c r="L38" s="17"/>
      <c r="M38" s="17"/>
      <c r="N38" s="17"/>
      <c r="O38" s="17"/>
      <c r="P38" s="17"/>
      <c r="Q38" s="17"/>
      <c r="R38" s="17"/>
      <c r="S38" s="17"/>
      <c r="T38" s="14"/>
      <c r="U38" s="17"/>
    </row>
    <row r="39" spans="1:21" ht="15.6">
      <c r="A39" s="14"/>
      <c r="B39" s="17"/>
      <c r="C39" s="17"/>
      <c r="D39" s="17"/>
      <c r="E39" s="17"/>
      <c r="F39" s="21"/>
      <c r="G39" s="21"/>
      <c r="H39" s="21"/>
      <c r="I39" s="21"/>
      <c r="J39" s="17"/>
      <c r="K39" s="17"/>
      <c r="L39" s="17"/>
      <c r="M39" s="17"/>
      <c r="N39" s="17"/>
      <c r="O39" s="17"/>
      <c r="P39" s="17"/>
      <c r="Q39" s="17"/>
      <c r="R39" s="17"/>
      <c r="S39" s="17"/>
      <c r="T39" s="14"/>
      <c r="U39" s="17"/>
    </row>
    <row r="40" spans="1:21" ht="15.6">
      <c r="A40" s="14"/>
      <c r="B40" s="17"/>
      <c r="C40" s="17"/>
      <c r="D40" s="17"/>
      <c r="E40" s="17"/>
      <c r="F40" s="21"/>
      <c r="G40" s="21"/>
      <c r="H40" s="21"/>
      <c r="I40" s="21"/>
      <c r="J40" s="17"/>
      <c r="K40" s="17"/>
      <c r="L40" s="17"/>
      <c r="M40" s="17"/>
      <c r="N40" s="17"/>
      <c r="O40" s="17"/>
      <c r="P40" s="17"/>
      <c r="Q40" s="17"/>
      <c r="R40" s="17"/>
      <c r="S40" s="17"/>
      <c r="T40" s="14"/>
      <c r="U40" s="17"/>
    </row>
    <row r="41" spans="1:21" ht="15.6">
      <c r="A41" s="14"/>
      <c r="B41" s="17"/>
      <c r="C41" s="26" t="s">
        <v>70</v>
      </c>
      <c r="D41" s="72"/>
      <c r="E41" s="20"/>
      <c r="F41" s="20"/>
      <c r="G41" s="20"/>
      <c r="H41" s="20"/>
      <c r="I41" s="27"/>
      <c r="J41" s="17"/>
      <c r="K41" s="17"/>
      <c r="L41" s="17"/>
      <c r="M41" s="17"/>
      <c r="N41" s="17"/>
      <c r="O41" s="17"/>
      <c r="P41" s="17"/>
      <c r="Q41" s="17"/>
      <c r="R41" s="17"/>
      <c r="S41" s="17"/>
      <c r="T41" s="14"/>
      <c r="U41" s="17"/>
    </row>
    <row r="42" spans="1:21" ht="15">
      <c r="C42" s="22" t="s">
        <v>71</v>
      </c>
      <c r="D42" s="18"/>
      <c r="E42" s="10"/>
      <c r="F42" s="10"/>
      <c r="G42" s="10"/>
      <c r="H42" s="10"/>
      <c r="I42" s="25"/>
    </row>
    <row r="43" spans="1:21">
      <c r="F43" s="3"/>
      <c r="G43" s="3"/>
      <c r="H43" s="3"/>
      <c r="I43" s="3"/>
    </row>
    <row r="44" spans="1:21">
      <c r="F44" s="3"/>
      <c r="G44" s="3"/>
      <c r="H44" s="3"/>
      <c r="I44" s="3"/>
    </row>
    <row r="45" spans="1:21">
      <c r="F45" s="3"/>
      <c r="G45" s="3"/>
      <c r="H45" s="3"/>
      <c r="I45" s="3"/>
    </row>
    <row r="46" spans="1:21">
      <c r="F46" s="3"/>
      <c r="G46" s="3"/>
      <c r="H46" s="3"/>
      <c r="I46" s="3"/>
    </row>
    <row r="47" spans="1:21">
      <c r="F47" s="3"/>
      <c r="G47" s="3"/>
      <c r="H47" s="3"/>
      <c r="I47" s="3"/>
    </row>
    <row r="48" spans="1:21">
      <c r="F48" s="3"/>
      <c r="G48" s="3"/>
      <c r="H48" s="3"/>
      <c r="I48" s="3"/>
    </row>
    <row r="49" spans="6:20" customFormat="1">
      <c r="F49" s="3"/>
      <c r="G49" s="3"/>
      <c r="H49" s="3"/>
      <c r="I49" s="3"/>
      <c r="T49" s="30"/>
    </row>
    <row r="50" spans="6:20" customFormat="1">
      <c r="F50" s="3"/>
      <c r="G50" s="3"/>
      <c r="H50" s="3"/>
      <c r="I50" s="3"/>
      <c r="T50" s="30"/>
    </row>
    <row r="51" spans="6:20" customFormat="1">
      <c r="F51" s="3"/>
      <c r="G51" s="3"/>
      <c r="H51" s="3"/>
      <c r="I51" s="3"/>
      <c r="T51" s="30"/>
    </row>
    <row r="52" spans="6:20" customFormat="1">
      <c r="F52" s="3"/>
      <c r="G52" s="3"/>
      <c r="H52" s="3"/>
      <c r="I52" s="3"/>
      <c r="T52" s="30"/>
    </row>
    <row r="53" spans="6:20" customFormat="1">
      <c r="F53" s="3"/>
      <c r="G53" s="3"/>
      <c r="H53" s="3"/>
      <c r="I53" s="3"/>
      <c r="T53" s="30"/>
    </row>
    <row r="54" spans="6:20" customFormat="1">
      <c r="F54" s="3"/>
      <c r="G54" s="3"/>
      <c r="H54" s="3"/>
      <c r="I54" s="3"/>
      <c r="T54" s="30"/>
    </row>
    <row r="55" spans="6:20" customFormat="1">
      <c r="F55" s="3"/>
      <c r="G55" s="3"/>
      <c r="H55" s="3"/>
      <c r="I55" s="3"/>
      <c r="T55" s="30"/>
    </row>
    <row r="56" spans="6:20" customFormat="1">
      <c r="F56" s="3"/>
      <c r="G56" s="3"/>
      <c r="H56" s="3"/>
      <c r="I56" s="3"/>
      <c r="T56" s="30"/>
    </row>
    <row r="57" spans="6:20" customFormat="1">
      <c r="F57" s="3"/>
      <c r="G57" s="3"/>
      <c r="H57" s="3"/>
      <c r="I57" s="3"/>
      <c r="T57" s="30"/>
    </row>
    <row r="58" spans="6:20" customFormat="1">
      <c r="F58" s="3"/>
      <c r="G58" s="3"/>
      <c r="H58" s="3"/>
      <c r="I58" s="3"/>
      <c r="T58" s="30"/>
    </row>
    <row r="59" spans="6:20" customFormat="1">
      <c r="F59" s="3"/>
      <c r="G59" s="3"/>
      <c r="H59" s="3"/>
      <c r="I59" s="3"/>
      <c r="T59" s="30"/>
    </row>
    <row r="60" spans="6:20" customFormat="1">
      <c r="F60" s="3"/>
      <c r="G60" s="3"/>
      <c r="H60" s="3"/>
      <c r="I60" s="3"/>
      <c r="T60" s="30"/>
    </row>
    <row r="61" spans="6:20" customFormat="1">
      <c r="F61" s="3"/>
      <c r="G61" s="3"/>
      <c r="H61" s="3"/>
      <c r="I61" s="3"/>
      <c r="T61" s="30"/>
    </row>
    <row r="62" spans="6:20" customFormat="1">
      <c r="F62" s="3"/>
      <c r="G62" s="3"/>
      <c r="H62" s="3"/>
      <c r="I62" s="3"/>
      <c r="T62" s="30"/>
    </row>
    <row r="63" spans="6:20" customFormat="1">
      <c r="F63" s="3"/>
      <c r="G63" s="3"/>
      <c r="H63" s="3"/>
      <c r="I63" s="3"/>
      <c r="T63" s="30"/>
    </row>
    <row r="64" spans="6:20" customFormat="1">
      <c r="F64" s="3"/>
      <c r="G64" s="3"/>
      <c r="H64" s="3"/>
      <c r="I64" s="3"/>
      <c r="T64" s="30"/>
    </row>
    <row r="65" spans="6:20" customFormat="1">
      <c r="F65" s="3"/>
      <c r="G65" s="3"/>
      <c r="H65" s="3"/>
      <c r="I65" s="3"/>
      <c r="T65" s="30"/>
    </row>
    <row r="66" spans="6:20" customFormat="1">
      <c r="F66" s="3"/>
      <c r="G66" s="3"/>
      <c r="H66" s="3"/>
      <c r="I66" s="3"/>
      <c r="T66" s="30"/>
    </row>
    <row r="67" spans="6:20" customFormat="1">
      <c r="F67" s="3"/>
      <c r="G67" s="3"/>
      <c r="H67" s="3"/>
      <c r="I67" s="3"/>
      <c r="T67" s="30"/>
    </row>
    <row r="68" spans="6:20" customFormat="1">
      <c r="F68" s="3"/>
      <c r="G68" s="3"/>
      <c r="H68" s="3"/>
      <c r="I68" s="3"/>
      <c r="T68" s="30"/>
    </row>
    <row r="69" spans="6:20" customFormat="1">
      <c r="F69" s="3"/>
      <c r="G69" s="3"/>
      <c r="H69" s="3"/>
      <c r="I69" s="3"/>
      <c r="T69" s="30"/>
    </row>
    <row r="70" spans="6:20" customFormat="1">
      <c r="F70" s="3"/>
      <c r="G70" s="3"/>
      <c r="H70" s="3"/>
      <c r="I70" s="3"/>
      <c r="T70" s="30"/>
    </row>
    <row r="71" spans="6:20" customFormat="1">
      <c r="F71" s="3"/>
      <c r="G71" s="3"/>
      <c r="H71" s="3"/>
      <c r="I71" s="3"/>
      <c r="T71" s="30"/>
    </row>
    <row r="72" spans="6:20" customFormat="1">
      <c r="F72" s="3"/>
      <c r="G72" s="3"/>
      <c r="H72" s="3"/>
      <c r="I72" s="3"/>
      <c r="T72" s="30"/>
    </row>
    <row r="73" spans="6:20" customFormat="1">
      <c r="F73" s="3"/>
      <c r="G73" s="3"/>
      <c r="H73" s="3"/>
      <c r="I73" s="3"/>
      <c r="T73" s="30"/>
    </row>
    <row r="74" spans="6:20" customFormat="1">
      <c r="F74" s="3"/>
      <c r="G74" s="3"/>
      <c r="H74" s="3"/>
      <c r="I74" s="3"/>
      <c r="T74" s="30"/>
    </row>
    <row r="75" spans="6:20" customFormat="1">
      <c r="F75" s="3"/>
      <c r="G75" s="3"/>
      <c r="H75" s="3"/>
      <c r="I75" s="3"/>
      <c r="T75" s="30"/>
    </row>
    <row r="76" spans="6:20" customFormat="1">
      <c r="F76" s="3"/>
      <c r="G76" s="3"/>
      <c r="H76" s="3"/>
      <c r="I76" s="3"/>
      <c r="T76" s="30"/>
    </row>
    <row r="77" spans="6:20" customFormat="1">
      <c r="F77" s="3"/>
      <c r="G77" s="3"/>
      <c r="H77" s="3"/>
      <c r="I77" s="3"/>
      <c r="T77" s="30"/>
    </row>
    <row r="78" spans="6:20" customFormat="1">
      <c r="F78" s="3"/>
      <c r="G78" s="3"/>
      <c r="H78" s="3"/>
      <c r="I78" s="3"/>
      <c r="T78" s="30"/>
    </row>
    <row r="79" spans="6:20" customFormat="1">
      <c r="F79" s="3"/>
      <c r="G79" s="3"/>
      <c r="H79" s="3"/>
      <c r="I79" s="3"/>
      <c r="T79" s="30"/>
    </row>
    <row r="80" spans="6:20" customFormat="1">
      <c r="F80" s="3"/>
      <c r="G80" s="3"/>
      <c r="H80" s="3"/>
      <c r="I80" s="3"/>
      <c r="T80" s="30"/>
    </row>
    <row r="81" spans="6:20" customFormat="1">
      <c r="F81" s="3"/>
      <c r="G81" s="3"/>
      <c r="H81" s="3"/>
      <c r="I81" s="3"/>
      <c r="T81" s="30"/>
    </row>
    <row r="82" spans="6:20" customFormat="1">
      <c r="F82" s="3"/>
      <c r="G82" s="3"/>
      <c r="H82" s="3"/>
      <c r="I82" s="3"/>
      <c r="T82" s="30"/>
    </row>
    <row r="83" spans="6:20" customFormat="1">
      <c r="F83" s="3"/>
      <c r="G83" s="3"/>
      <c r="H83" s="3"/>
      <c r="I83" s="3"/>
      <c r="T83" s="30"/>
    </row>
    <row r="84" spans="6:20" customFormat="1">
      <c r="F84" s="3"/>
      <c r="G84" s="3"/>
      <c r="H84" s="3"/>
      <c r="I84" s="3"/>
      <c r="T84" s="30"/>
    </row>
    <row r="85" spans="6:20" customFormat="1">
      <c r="F85" s="3"/>
      <c r="G85" s="3"/>
      <c r="H85" s="3"/>
      <c r="I85" s="3"/>
      <c r="T85" s="30"/>
    </row>
    <row r="86" spans="6:20" customFormat="1">
      <c r="F86" s="3"/>
      <c r="G86" s="3"/>
      <c r="H86" s="3"/>
      <c r="I86" s="3"/>
      <c r="T86" s="30"/>
    </row>
    <row r="87" spans="6:20" customFormat="1">
      <c r="F87" s="3"/>
      <c r="G87" s="3"/>
      <c r="H87" s="3"/>
      <c r="I87" s="3"/>
      <c r="T87" s="30"/>
    </row>
    <row r="88" spans="6:20" customFormat="1">
      <c r="F88" s="3"/>
      <c r="G88" s="3"/>
      <c r="H88" s="3"/>
      <c r="I88" s="3"/>
      <c r="T88" s="30"/>
    </row>
    <row r="89" spans="6:20" customFormat="1">
      <c r="F89" s="3"/>
      <c r="G89" s="3"/>
      <c r="H89" s="3"/>
      <c r="I89" s="3"/>
      <c r="T89" s="30"/>
    </row>
    <row r="90" spans="6:20" customFormat="1">
      <c r="F90" s="3"/>
      <c r="G90" s="3"/>
      <c r="H90" s="3"/>
      <c r="I90" s="3"/>
      <c r="T90" s="30"/>
    </row>
    <row r="91" spans="6:20" customFormat="1">
      <c r="F91" s="3"/>
      <c r="G91" s="3"/>
      <c r="H91" s="3"/>
      <c r="I91" s="3"/>
      <c r="T91" s="30"/>
    </row>
    <row r="92" spans="6:20" customFormat="1">
      <c r="F92" s="3"/>
      <c r="G92" s="3"/>
      <c r="H92" s="3"/>
      <c r="I92" s="3"/>
      <c r="T92" s="30"/>
    </row>
    <row r="93" spans="6:20" customFormat="1">
      <c r="F93" s="3"/>
      <c r="G93" s="3"/>
      <c r="H93" s="3"/>
      <c r="I93" s="3"/>
      <c r="T93" s="30"/>
    </row>
    <row r="94" spans="6:20" customFormat="1">
      <c r="F94" s="3"/>
      <c r="G94" s="3"/>
      <c r="H94" s="3"/>
      <c r="T94" s="30"/>
    </row>
    <row r="95" spans="6:20" customFormat="1">
      <c r="F95" s="3"/>
      <c r="G95" s="3"/>
      <c r="H95" s="3"/>
      <c r="T95" s="30"/>
    </row>
    <row r="96" spans="6:20" customFormat="1">
      <c r="F96" s="3"/>
      <c r="G96" s="3"/>
      <c r="H96" s="3"/>
      <c r="T96" s="30"/>
    </row>
    <row r="97" spans="6:20" customFormat="1">
      <c r="F97" s="3"/>
      <c r="G97" s="3"/>
      <c r="H97" s="3"/>
      <c r="T97" s="30"/>
    </row>
    <row r="98" spans="6:20" customFormat="1">
      <c r="F98" s="3"/>
      <c r="G98" s="3"/>
      <c r="H98" s="3"/>
      <c r="T98" s="30"/>
    </row>
    <row r="99" spans="6:20" customFormat="1">
      <c r="F99" s="3"/>
      <c r="G99" s="3"/>
      <c r="H99" s="3"/>
      <c r="T99" s="30"/>
    </row>
    <row r="100" spans="6:20" customFormat="1">
      <c r="F100" s="3"/>
      <c r="G100" s="3"/>
      <c r="H100" s="3"/>
      <c r="T100" s="30"/>
    </row>
    <row r="101" spans="6:20" customFormat="1">
      <c r="F101" s="3"/>
      <c r="G101" s="3"/>
      <c r="H101" s="3"/>
      <c r="T101" s="30"/>
    </row>
    <row r="102" spans="6:20" customFormat="1">
      <c r="F102" s="3"/>
      <c r="G102" s="3"/>
      <c r="H102" s="3"/>
      <c r="T102" s="30"/>
    </row>
    <row r="103" spans="6:20" customFormat="1">
      <c r="F103" s="3"/>
      <c r="G103" s="3"/>
      <c r="H103" s="3"/>
      <c r="T103" s="30"/>
    </row>
    <row r="104" spans="6:20" customFormat="1">
      <c r="F104" s="3"/>
      <c r="G104" s="3"/>
      <c r="H104" s="3"/>
      <c r="T104" s="30"/>
    </row>
    <row r="105" spans="6:20" customFormat="1">
      <c r="F105" s="3"/>
      <c r="G105" s="3"/>
      <c r="H105" s="3"/>
      <c r="T105" s="30"/>
    </row>
    <row r="106" spans="6:20" customFormat="1">
      <c r="F106" s="3"/>
      <c r="G106" s="3"/>
      <c r="H106" s="3"/>
      <c r="T106" s="30"/>
    </row>
    <row r="107" spans="6:20" customFormat="1">
      <c r="F107" s="3"/>
      <c r="G107" s="3"/>
      <c r="H107" s="3"/>
      <c r="T107" s="30"/>
    </row>
    <row r="108" spans="6:20" customFormat="1">
      <c r="F108" s="3"/>
      <c r="G108" s="3"/>
      <c r="H108" s="3"/>
      <c r="T108" s="30"/>
    </row>
    <row r="109" spans="6:20" customFormat="1">
      <c r="F109" s="3"/>
      <c r="G109" s="3"/>
      <c r="H109" s="3"/>
      <c r="T109" s="30"/>
    </row>
    <row r="110" spans="6:20" customFormat="1">
      <c r="F110" s="3"/>
      <c r="G110" s="3"/>
      <c r="H110" s="3"/>
      <c r="T110" s="30"/>
    </row>
    <row r="111" spans="6:20" customFormat="1">
      <c r="F111" s="3"/>
      <c r="G111" s="3"/>
      <c r="H111" s="3"/>
      <c r="T111" s="30"/>
    </row>
    <row r="112" spans="6:20" customFormat="1">
      <c r="F112" s="3"/>
      <c r="G112" s="3"/>
      <c r="H112" s="3"/>
      <c r="T112" s="30"/>
    </row>
    <row r="113" spans="6:20" customFormat="1">
      <c r="F113" s="3"/>
      <c r="G113" s="3"/>
      <c r="H113" s="3"/>
      <c r="T113" s="30"/>
    </row>
    <row r="114" spans="6:20" customFormat="1">
      <c r="F114" s="3"/>
      <c r="G114" s="3"/>
      <c r="H114" s="3"/>
      <c r="T114" s="30"/>
    </row>
    <row r="115" spans="6:20" customFormat="1">
      <c r="F115" s="3"/>
      <c r="G115" s="3"/>
      <c r="H115" s="3"/>
      <c r="T115" s="30"/>
    </row>
    <row r="116" spans="6:20" customFormat="1">
      <c r="F116" s="3"/>
      <c r="G116" s="3"/>
      <c r="H116" s="3"/>
      <c r="T116" s="30"/>
    </row>
    <row r="117" spans="6:20" customFormat="1">
      <c r="F117" s="3"/>
      <c r="G117" s="3"/>
      <c r="H117" s="3"/>
      <c r="T117" s="30"/>
    </row>
    <row r="118" spans="6:20" customFormat="1">
      <c r="F118" s="3"/>
      <c r="G118" s="3"/>
      <c r="H118" s="3"/>
      <c r="T118" s="30"/>
    </row>
    <row r="119" spans="6:20" customFormat="1">
      <c r="F119" s="3"/>
      <c r="G119" s="3"/>
      <c r="H119" s="3"/>
      <c r="T119" s="30"/>
    </row>
    <row r="120" spans="6:20" customFormat="1">
      <c r="F120" s="3"/>
      <c r="G120" s="3"/>
      <c r="H120" s="3"/>
      <c r="T120" s="30"/>
    </row>
    <row r="121" spans="6:20" customFormat="1">
      <c r="F121" s="3"/>
      <c r="G121" s="3"/>
      <c r="H121" s="3"/>
      <c r="T121" s="30"/>
    </row>
    <row r="122" spans="6:20" customFormat="1">
      <c r="F122" s="3"/>
      <c r="G122" s="3"/>
      <c r="H122" s="3"/>
      <c r="T122" s="30"/>
    </row>
    <row r="123" spans="6:20" customFormat="1">
      <c r="F123" s="3"/>
      <c r="G123" s="3"/>
      <c r="H123" s="3"/>
      <c r="T123" s="30"/>
    </row>
    <row r="124" spans="6:20" customFormat="1">
      <c r="F124" s="3"/>
      <c r="G124" s="3"/>
      <c r="H124" s="3"/>
      <c r="T124" s="30"/>
    </row>
    <row r="125" spans="6:20" customFormat="1">
      <c r="F125" s="3"/>
      <c r="G125" s="3"/>
      <c r="H125" s="3"/>
      <c r="T125" s="30"/>
    </row>
    <row r="126" spans="6:20" customFormat="1">
      <c r="F126" s="3"/>
      <c r="G126" s="3"/>
      <c r="H126" s="3"/>
      <c r="T126" s="30"/>
    </row>
    <row r="127" spans="6:20" customFormat="1">
      <c r="F127" s="3"/>
      <c r="G127" s="3"/>
      <c r="H127" s="3"/>
      <c r="T127" s="30"/>
    </row>
    <row r="128" spans="6:20" customFormat="1">
      <c r="F128" s="3"/>
      <c r="G128" s="3"/>
      <c r="H128" s="3"/>
      <c r="T128" s="30"/>
    </row>
    <row r="129" spans="6:20" customFormat="1">
      <c r="F129" s="3"/>
      <c r="G129" s="3"/>
      <c r="H129" s="3"/>
      <c r="T129" s="30"/>
    </row>
    <row r="130" spans="6:20" customFormat="1">
      <c r="F130" s="3"/>
      <c r="G130" s="3"/>
      <c r="H130" s="3"/>
      <c r="T130" s="30"/>
    </row>
    <row r="131" spans="6:20" customFormat="1">
      <c r="F131" s="3"/>
      <c r="G131" s="3"/>
      <c r="H131" s="3"/>
      <c r="T131" s="30"/>
    </row>
    <row r="132" spans="6:20" customFormat="1">
      <c r="F132" s="3"/>
      <c r="G132" s="3"/>
      <c r="H132" s="3"/>
      <c r="T132" s="30"/>
    </row>
    <row r="133" spans="6:20" customFormat="1">
      <c r="F133" s="3"/>
      <c r="G133" s="3"/>
      <c r="H133" s="3"/>
      <c r="T133" s="30"/>
    </row>
    <row r="134" spans="6:20" customFormat="1">
      <c r="F134" s="3"/>
      <c r="G134" s="3"/>
      <c r="H134" s="3"/>
      <c r="T134" s="30"/>
    </row>
    <row r="135" spans="6:20" customFormat="1">
      <c r="F135" s="3"/>
      <c r="G135" s="3"/>
      <c r="H135" s="3"/>
      <c r="T135" s="30"/>
    </row>
    <row r="136" spans="6:20" customFormat="1">
      <c r="F136" s="3"/>
      <c r="G136" s="3"/>
      <c r="H136" s="3"/>
      <c r="T136" s="30"/>
    </row>
    <row r="137" spans="6:20" customFormat="1">
      <c r="F137" s="3"/>
      <c r="G137" s="3"/>
      <c r="H137" s="3"/>
      <c r="T137" s="30"/>
    </row>
    <row r="138" spans="6:20" customFormat="1">
      <c r="F138" s="3"/>
      <c r="G138" s="3"/>
      <c r="H138" s="3"/>
      <c r="T138" s="30"/>
    </row>
  </sheetData>
  <sheetProtection sheet="1" objects="1" scenarios="1"/>
  <mergeCells count="32">
    <mergeCell ref="B2:D2"/>
    <mergeCell ref="E2:G2"/>
    <mergeCell ref="H2:I2"/>
    <mergeCell ref="K2:L2"/>
    <mergeCell ref="N2:O2"/>
    <mergeCell ref="N5:N6"/>
    <mergeCell ref="V2:AG17"/>
    <mergeCell ref="E4:G4"/>
    <mergeCell ref="H4:J4"/>
    <mergeCell ref="K4:M4"/>
    <mergeCell ref="N4:P4"/>
    <mergeCell ref="Q4:S4"/>
    <mergeCell ref="E5:E6"/>
    <mergeCell ref="F5:F6"/>
    <mergeCell ref="G5:G6"/>
    <mergeCell ref="H5:H6"/>
    <mergeCell ref="Q2:R2"/>
    <mergeCell ref="I5:I6"/>
    <mergeCell ref="J5:J6"/>
    <mergeCell ref="K5:K6"/>
    <mergeCell ref="L5:L6"/>
    <mergeCell ref="M5:M6"/>
    <mergeCell ref="E37:F37"/>
    <mergeCell ref="H37:I37"/>
    <mergeCell ref="K37:L37"/>
    <mergeCell ref="N37:O37"/>
    <mergeCell ref="Q37:R37"/>
    <mergeCell ref="O5:O6"/>
    <mergeCell ref="P5:P6"/>
    <mergeCell ref="Q5:Q6"/>
    <mergeCell ref="R5:R6"/>
    <mergeCell ref="S5:S6"/>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1"/>
  <dimension ref="A1:T10"/>
  <sheetViews>
    <sheetView workbookViewId="0">
      <selection activeCell="B5" sqref="B5"/>
    </sheetView>
  </sheetViews>
  <sheetFormatPr defaultRowHeight="13.2"/>
  <cols>
    <col min="1" max="1" width="5.44140625" style="30" customWidth="1"/>
    <col min="2" max="3" width="34.44140625" customWidth="1"/>
    <col min="4" max="4" width="51.109375" customWidth="1"/>
    <col min="5" max="5" width="19.6640625" bestFit="1" customWidth="1"/>
    <col min="6" max="10" width="12.88671875" bestFit="1" customWidth="1"/>
    <col min="11" max="11" width="15.33203125" style="30" customWidth="1"/>
    <col min="12" max="12" width="64.109375" bestFit="1" customWidth="1"/>
  </cols>
  <sheetData>
    <row r="1" spans="1:20" ht="17.399999999999999">
      <c r="A1" s="81"/>
      <c r="B1" s="81" t="s">
        <v>73</v>
      </c>
      <c r="C1" s="81"/>
      <c r="D1" s="81"/>
      <c r="E1" s="81"/>
      <c r="F1" s="3"/>
      <c r="G1" s="3"/>
      <c r="H1" s="3"/>
      <c r="I1" s="3"/>
    </row>
    <row r="2" spans="1:20" ht="17.399999999999999">
      <c r="A2" s="16"/>
      <c r="B2" s="30" t="s">
        <v>92</v>
      </c>
    </row>
    <row r="4" spans="1:20" ht="15.6">
      <c r="A4" s="83"/>
      <c r="B4" s="85" t="s">
        <v>74</v>
      </c>
      <c r="C4" s="85" t="s">
        <v>75</v>
      </c>
      <c r="D4" s="85" t="s">
        <v>76</v>
      </c>
      <c r="E4" s="85" t="s">
        <v>77</v>
      </c>
      <c r="F4" s="121" t="s">
        <v>59</v>
      </c>
      <c r="G4" s="120" t="s">
        <v>60</v>
      </c>
      <c r="H4" s="119" t="s">
        <v>61</v>
      </c>
      <c r="I4" s="118" t="s">
        <v>62</v>
      </c>
      <c r="J4" s="117" t="s">
        <v>63</v>
      </c>
      <c r="K4" s="45" t="s">
        <v>20</v>
      </c>
      <c r="L4" s="371" t="s">
        <v>78</v>
      </c>
      <c r="M4" s="371"/>
      <c r="N4" s="371"/>
      <c r="O4" s="371"/>
      <c r="P4" s="371"/>
      <c r="Q4" s="371"/>
      <c r="R4" s="371"/>
      <c r="S4" s="371"/>
      <c r="T4" s="371"/>
    </row>
    <row r="5" spans="1:20" ht="15.6">
      <c r="A5" s="84">
        <v>1</v>
      </c>
      <c r="B5" s="228"/>
      <c r="C5" s="229"/>
      <c r="D5" s="228" t="s">
        <v>80</v>
      </c>
      <c r="E5" s="230"/>
      <c r="F5" s="178"/>
      <c r="G5" s="178"/>
      <c r="H5" s="178"/>
      <c r="I5" s="178"/>
      <c r="J5" s="178"/>
      <c r="K5" s="231">
        <f>SUM(F5:J5)</f>
        <v>0</v>
      </c>
      <c r="L5" s="372"/>
      <c r="M5" s="372"/>
      <c r="N5" s="372"/>
      <c r="O5" s="372"/>
      <c r="P5" s="372"/>
      <c r="Q5" s="372"/>
      <c r="R5" s="372"/>
      <c r="S5" s="372"/>
      <c r="T5" s="372"/>
    </row>
    <row r="6" spans="1:20" ht="15.6">
      <c r="A6" s="84">
        <v>2</v>
      </c>
      <c r="B6" s="228"/>
      <c r="C6" s="228"/>
      <c r="D6" s="228" t="s">
        <v>81</v>
      </c>
      <c r="E6" s="230"/>
      <c r="F6" s="178">
        <v>0</v>
      </c>
      <c r="G6" s="178">
        <v>0</v>
      </c>
      <c r="H6" s="178">
        <v>0</v>
      </c>
      <c r="I6" s="178">
        <v>0</v>
      </c>
      <c r="J6" s="178">
        <v>0</v>
      </c>
      <c r="K6" s="231">
        <f>SUM(F6:J6)</f>
        <v>0</v>
      </c>
      <c r="L6" s="372"/>
      <c r="M6" s="372"/>
      <c r="N6" s="372"/>
      <c r="O6" s="372"/>
      <c r="P6" s="372"/>
      <c r="Q6" s="372"/>
      <c r="R6" s="372"/>
      <c r="S6" s="372"/>
      <c r="T6" s="372"/>
    </row>
    <row r="7" spans="1:20" ht="15.6">
      <c r="A7" s="84">
        <v>3</v>
      </c>
      <c r="B7" s="228"/>
      <c r="C7" s="228"/>
      <c r="D7" s="228"/>
      <c r="E7" s="230"/>
      <c r="F7" s="178">
        <v>0</v>
      </c>
      <c r="G7" s="178">
        <v>0</v>
      </c>
      <c r="H7" s="178">
        <v>0</v>
      </c>
      <c r="I7" s="178">
        <v>0</v>
      </c>
      <c r="J7" s="178">
        <v>0</v>
      </c>
      <c r="K7" s="231">
        <f>SUM(F7:J7)</f>
        <v>0</v>
      </c>
      <c r="L7" s="372"/>
      <c r="M7" s="372"/>
      <c r="N7" s="372"/>
      <c r="O7" s="372"/>
      <c r="P7" s="372"/>
      <c r="Q7" s="372"/>
      <c r="R7" s="372"/>
      <c r="S7" s="372"/>
      <c r="T7" s="372"/>
    </row>
    <row r="8" spans="1:20" ht="15.6">
      <c r="A8" s="84">
        <v>4</v>
      </c>
      <c r="B8" s="228"/>
      <c r="C8" s="228"/>
      <c r="D8" s="228"/>
      <c r="E8" s="230"/>
      <c r="F8" s="178">
        <v>0</v>
      </c>
      <c r="G8" s="178">
        <v>0</v>
      </c>
      <c r="H8" s="178">
        <v>0</v>
      </c>
      <c r="I8" s="178">
        <v>0</v>
      </c>
      <c r="J8" s="178">
        <v>0</v>
      </c>
      <c r="K8" s="231">
        <f>SUM(F8:J8)</f>
        <v>0</v>
      </c>
      <c r="L8" s="372"/>
      <c r="M8" s="372"/>
      <c r="N8" s="372"/>
      <c r="O8" s="372"/>
      <c r="P8" s="372"/>
      <c r="Q8" s="372"/>
      <c r="R8" s="372"/>
      <c r="S8" s="372"/>
      <c r="T8" s="372"/>
    </row>
    <row r="9" spans="1:20" ht="15.6">
      <c r="A9" s="84">
        <v>5</v>
      </c>
      <c r="B9" s="228"/>
      <c r="C9" s="228"/>
      <c r="D9" s="228"/>
      <c r="E9" s="230"/>
      <c r="F9" s="178">
        <v>0</v>
      </c>
      <c r="G9" s="178">
        <v>0</v>
      </c>
      <c r="H9" s="178">
        <v>0</v>
      </c>
      <c r="I9" s="178">
        <v>0</v>
      </c>
      <c r="J9" s="178">
        <v>0</v>
      </c>
      <c r="K9" s="231">
        <f>SUM(F9:J9)</f>
        <v>0</v>
      </c>
      <c r="L9" s="372"/>
      <c r="M9" s="372"/>
      <c r="N9" s="372"/>
      <c r="O9" s="372"/>
      <c r="P9" s="372"/>
      <c r="Q9" s="372"/>
      <c r="R9" s="372"/>
      <c r="S9" s="372"/>
      <c r="T9" s="372"/>
    </row>
    <row r="10" spans="1:20" s="30" customFormat="1" ht="15.6">
      <c r="A10" s="82"/>
      <c r="B10" s="369" t="s">
        <v>79</v>
      </c>
      <c r="C10" s="370"/>
      <c r="D10" s="370"/>
      <c r="E10" s="370"/>
      <c r="F10" s="227">
        <f t="shared" ref="F10:K10" si="0">SUM(F5:F9)</f>
        <v>0</v>
      </c>
      <c r="G10" s="227">
        <f t="shared" si="0"/>
        <v>0</v>
      </c>
      <c r="H10" s="227">
        <f t="shared" si="0"/>
        <v>0</v>
      </c>
      <c r="I10" s="227">
        <f t="shared" si="0"/>
        <v>0</v>
      </c>
      <c r="J10" s="227">
        <f t="shared" si="0"/>
        <v>0</v>
      </c>
      <c r="K10" s="227">
        <f t="shared" si="0"/>
        <v>0</v>
      </c>
      <c r="L10" s="321"/>
      <c r="M10" s="322"/>
      <c r="N10" s="322"/>
      <c r="O10" s="322"/>
      <c r="P10" s="322"/>
      <c r="Q10" s="322"/>
      <c r="R10" s="322"/>
      <c r="S10" s="322"/>
      <c r="T10" s="323"/>
    </row>
  </sheetData>
  <sheetProtection sheet="1" formatCells="0" selectLockedCells="1"/>
  <mergeCells count="8">
    <mergeCell ref="B10:E10"/>
    <mergeCell ref="L4:T4"/>
    <mergeCell ref="L5:T5"/>
    <mergeCell ref="L6:T6"/>
    <mergeCell ref="L7:T7"/>
    <mergeCell ref="L8:T8"/>
    <mergeCell ref="L9:T9"/>
    <mergeCell ref="L10:T10"/>
  </mergeCells>
  <phoneticPr fontId="0" type="noConversion"/>
  <pageMargins left="0.5" right="0.5" top="0" bottom="0" header="0" footer="0.5"/>
  <pageSetup scale="95" orientation="landscape" blackAndWhite="1" horizontalDpi="4294967292" r:id="rId1"/>
  <headerFooter alignWithMargins="0">
    <oddFooter>Page &amp;P</oddFooter>
  </headerFooter>
  <ignoredErrors>
    <ignoredError sqref="K5:K9" unlockedFormula="1"/>
  </ignoredError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6</vt:i4>
      </vt:variant>
    </vt:vector>
  </HeadingPairs>
  <TitlesOfParts>
    <vt:vector size="16" baseType="lpstr">
      <vt:lpstr>OH-Indirect Rate Certification</vt:lpstr>
      <vt:lpstr>SUMMARY OF COSTS</vt:lpstr>
      <vt:lpstr>Reclamation Funding - Labor</vt:lpstr>
      <vt:lpstr>Other Labor - Hourly</vt:lpstr>
      <vt:lpstr>Materials</vt:lpstr>
      <vt:lpstr>Non-Reclamation Materials</vt:lpstr>
      <vt:lpstr>Equipment</vt:lpstr>
      <vt:lpstr>Non-Reclamation Equipment</vt:lpstr>
      <vt:lpstr>Contracts</vt:lpstr>
      <vt:lpstr>Non-Reclamation Contracts</vt:lpstr>
      <vt:lpstr>Equipment!Print_Area</vt:lpstr>
      <vt:lpstr>Materials!Print_Area</vt:lpstr>
      <vt:lpstr>'SUMMARY OF COSTS'!Print_Area</vt:lpstr>
      <vt:lpstr>Equipment!Print_Titles</vt:lpstr>
      <vt:lpstr>Materials!Print_Titles</vt:lpstr>
      <vt:lpstr>'Reclamation Funding - Labor'!Print_Titles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Contract Business Proposal Template</dc:title>
  <dc:subject>Contract Business Proposal Template</dc:subject>
  <dc:creator>NIH\OD\OALM\OAMP\DFAS</dc:creator>
  <cp:keywords/>
  <dc:description>508 Compliant 1/2/2013</dc:description>
  <cp:lastModifiedBy>Anderson, Autumn Mayla</cp:lastModifiedBy>
  <cp:revision/>
  <dcterms:created xsi:type="dcterms:W3CDTF">1998-01-06T16:50:06Z</dcterms:created>
  <dcterms:modified xsi:type="dcterms:W3CDTF">2023-06-02T18:39:22Z</dcterms:modified>
  <cp:category/>
  <cp:contentStatus/>
</cp:coreProperties>
</file>