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oimspp-my.sharepoint.com/personal/mroberts_usbr_gov/Documents/Desktop/NOFO/"/>
    </mc:Choice>
  </mc:AlternateContent>
  <xr:revisionPtr revIDLastSave="2" documentId="13_ncr:1_{291BB0B5-3E97-4AB4-A265-4B9B1F4DE3B3}" xr6:coauthVersionLast="47" xr6:coauthVersionMax="47" xr10:uidLastSave="{73EECC24-EA13-479F-A634-97C355157E75}"/>
  <bookViews>
    <workbookView xWindow="-120" yWindow="-120" windowWidth="29040" windowHeight="15840" tabRatio="783" activeTab="4" xr2:uid="{A968F152-CC28-4B34-8C1D-80C099953AC2}"/>
  </bookViews>
  <sheets>
    <sheet name="Instructions" sheetId="2" r:id="rId1"/>
    <sheet name="On Farm Enable" sheetId="19" r:id="rId2"/>
    <sheet name="Signatures" sheetId="18" r:id="rId3"/>
    <sheet name="Efficiencies" sheetId="17" r:id="rId4"/>
    <sheet name="Example"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0" i="19" l="1"/>
  <c r="H29" i="19"/>
  <c r="H28" i="19"/>
  <c r="H27" i="19"/>
  <c r="F25" i="19" a="1"/>
  <c r="F25" i="19" s="1"/>
  <c r="H25" i="19" s="1"/>
  <c r="F24" i="19" a="1"/>
  <c r="F24" i="19" s="1"/>
  <c r="H24" i="19" s="1"/>
  <c r="F23" i="19" a="1"/>
  <c r="F23" i="19" s="1"/>
  <c r="H23" i="19" s="1"/>
  <c r="F22" i="19" a="1"/>
  <c r="F22" i="19" s="1"/>
  <c r="H22" i="19" s="1"/>
  <c r="F21" i="19" a="1"/>
  <c r="F21" i="19" s="1"/>
  <c r="H21" i="19" s="1"/>
  <c r="F20" i="19" a="1"/>
  <c r="F20" i="19" s="1"/>
  <c r="H20" i="19" s="1"/>
  <c r="F19" i="19" a="1"/>
  <c r="F19" i="19" s="1"/>
  <c r="H19" i="19" s="1"/>
  <c r="F18" i="19" a="1"/>
  <c r="F18" i="19" s="1"/>
  <c r="H18" i="19" s="1"/>
  <c r="F17" i="19" a="1"/>
  <c r="F17" i="19" s="1"/>
  <c r="H17" i="19" s="1"/>
  <c r="F16" i="19" a="1"/>
  <c r="F16" i="19" s="1"/>
  <c r="H16" i="19" s="1"/>
  <c r="F15" i="19" a="1"/>
  <c r="F15" i="19" s="1"/>
  <c r="H15" i="19" s="1"/>
  <c r="F14" i="19" a="1"/>
  <c r="F14" i="19" s="1"/>
  <c r="H14" i="19" s="1"/>
  <c r="F13" i="19" a="1"/>
  <c r="F13" i="19" s="1"/>
  <c r="H13" i="19" s="1"/>
  <c r="F12" i="19" a="1"/>
  <c r="F12" i="19" s="1"/>
  <c r="H12" i="19" s="1"/>
  <c r="F11" i="19" a="1"/>
  <c r="F11" i="19" s="1"/>
  <c r="H11" i="19" s="1"/>
  <c r="F10" i="19" a="1"/>
  <c r="F10" i="19" s="1"/>
  <c r="H10" i="19" s="1"/>
  <c r="F9" i="19" a="1"/>
  <c r="F9" i="19" s="1"/>
  <c r="H9" i="19" s="1"/>
  <c r="F8" i="19" a="1"/>
  <c r="F8" i="19" s="1"/>
  <c r="H8" i="19" s="1"/>
  <c r="F7" i="19" a="1"/>
  <c r="F7" i="19" s="1"/>
  <c r="H7" i="19" s="1"/>
  <c r="F23" i="11" a="1"/>
  <c r="F23" i="11" s="1"/>
  <c r="H23" i="11" s="1"/>
  <c r="F11" i="11" a="1"/>
  <c r="F11" i="11" s="1"/>
  <c r="H11" i="11" s="1"/>
  <c r="F12" i="11" a="1"/>
  <c r="F12" i="11" s="1"/>
  <c r="H12" i="11" s="1"/>
  <c r="F13" i="11" a="1"/>
  <c r="F13" i="11" s="1"/>
  <c r="H13" i="11" s="1"/>
  <c r="F14" i="11" a="1"/>
  <c r="F14" i="11" s="1"/>
  <c r="H14" i="11" s="1"/>
  <c r="F15" i="11" a="1"/>
  <c r="F15" i="11" s="1"/>
  <c r="H15" i="11" s="1"/>
  <c r="F16" i="11" a="1"/>
  <c r="F16" i="11" s="1"/>
  <c r="H16" i="11" s="1"/>
  <c r="F17" i="11" a="1"/>
  <c r="F17" i="11" s="1"/>
  <c r="H17" i="11" s="1"/>
  <c r="F18" i="11" a="1"/>
  <c r="F18" i="11" s="1"/>
  <c r="H18" i="11" s="1"/>
  <c r="F19" i="11" a="1"/>
  <c r="F19" i="11" s="1"/>
  <c r="H19" i="11" s="1"/>
  <c r="F20" i="11" a="1"/>
  <c r="F20" i="11" s="1"/>
  <c r="H20" i="11" s="1"/>
  <c r="F21" i="11" a="1"/>
  <c r="F21" i="11" s="1"/>
  <c r="H21" i="11" s="1"/>
  <c r="F22" i="11" a="1"/>
  <c r="F22" i="11" s="1"/>
  <c r="H22" i="11" s="1"/>
  <c r="F24" i="11" a="1"/>
  <c r="F24" i="11" s="1"/>
  <c r="H24" i="11" s="1"/>
  <c r="F25" i="11" a="1"/>
  <c r="F25" i="11" s="1"/>
  <c r="H25" i="11" s="1"/>
  <c r="F7" i="11" a="1"/>
  <c r="F7" i="11" s="1"/>
  <c r="H7" i="11" s="1"/>
  <c r="F8" i="11" a="1"/>
  <c r="F8" i="11" s="1"/>
  <c r="H8" i="11" s="1"/>
  <c r="F10" i="11" a="1"/>
  <c r="F10" i="11" s="1"/>
  <c r="H10" i="11" s="1"/>
  <c r="F9" i="11" a="1"/>
  <c r="F9" i="11" s="1"/>
  <c r="H9" i="11" s="1"/>
  <c r="H27" i="11"/>
  <c r="H29" i="11"/>
  <c r="H28" i="11"/>
  <c r="H30" i="11"/>
  <c r="H32" i="19" l="1"/>
  <c r="H36" i="19" s="1"/>
  <c r="H32" i="11"/>
  <c r="H36"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<sst xmlns="http://schemas.openxmlformats.org/spreadsheetml/2006/main" count="123" uniqueCount="76">
  <si>
    <t>Instructions</t>
  </si>
  <si>
    <t>Notes</t>
  </si>
  <si>
    <t>Additional practices not listed in the drop down menus above</t>
  </si>
  <si>
    <t>Upper Cow Creek Ditch Piping Project</t>
  </si>
  <si>
    <r>
      <t xml:space="preserve">Change in Irrigation Efficiency </t>
    </r>
    <r>
      <rPr>
        <sz val="11"/>
        <color theme="1"/>
        <rFont val="Calibri"/>
        <family val="2"/>
        <scheme val="minor"/>
      </rPr>
      <t>(filled in automatically)</t>
    </r>
  </si>
  <si>
    <t>Amount of Reclamation funds requested</t>
  </si>
  <si>
    <t>Irrigation Efficiency Improvement Points</t>
  </si>
  <si>
    <t>Total irrigation efficiency improvement points</t>
  </si>
  <si>
    <t xml:space="preserve">A lower number is better. </t>
  </si>
  <si>
    <r>
      <rPr>
        <b/>
        <sz val="14"/>
        <color theme="1"/>
        <rFont val="Calibri"/>
        <family val="2"/>
        <scheme val="minor"/>
      </rPr>
      <t xml:space="preserve">Irrigation Efficiency </t>
    </r>
    <r>
      <rPr>
        <sz val="11"/>
        <color theme="1"/>
        <rFont val="Calibri"/>
        <family val="2"/>
        <scheme val="minor"/>
      </rPr>
      <t xml:space="preserve"> </t>
    </r>
  </si>
  <si>
    <t>(Proxy for amount of deep percolation)</t>
  </si>
  <si>
    <t>Practice</t>
  </si>
  <si>
    <t>Irrigation Efficiency</t>
  </si>
  <si>
    <t>Wildland flood</t>
  </si>
  <si>
    <t>Moderate control of water distribution at the top of the field, no furrows in the field, topography of the field may be uneven, fairly uneven water distribution on field, may have lengthy periods of applying water at each "set"</t>
  </si>
  <si>
    <t>Improved wildland flood</t>
  </si>
  <si>
    <t>Enhancements to wildland flood such as gated pipe in the field or leveling of the field. One or two improvements is sufficient to qualify for this category.</t>
  </si>
  <si>
    <t>Basic furrow flood</t>
  </si>
  <si>
    <t>The field has furrows</t>
  </si>
  <si>
    <t>Improved furrow flood</t>
  </si>
  <si>
    <t>The field has furrows and good control of the water distribution at the top of the field. Examples include gated pipe, cement ditches, siphon tubes.</t>
  </si>
  <si>
    <t>Advanced furrow flood</t>
  </si>
  <si>
    <t>The field has furrows and good control of the water distribution at the top of the field. The field has topography suitable for even wetting with little need to prolong the time of irrigation to wet "slow to wet" spots.</t>
  </si>
  <si>
    <t>Worn wheel line sprinkler</t>
  </si>
  <si>
    <t>Irrigation results in higher than usual deep percolation for a wheel line due to such things as worn nozzles, leaking joints, or not moving the wheeline often enough.</t>
  </si>
  <si>
    <t>Efficient wheel line sprinkler</t>
  </si>
  <si>
    <t>Worn center pivot or linear move sprinkler</t>
  </si>
  <si>
    <t>Use results in higher than usual deep percolation for a center pivot due to such things as worn nozzles, leaking joints, or the sprinkler moving too slowly.</t>
  </si>
  <si>
    <t>Efficient center pivot or linear move sprinkler</t>
  </si>
  <si>
    <t>Microspray sprinkler</t>
  </si>
  <si>
    <t>A typical use for microspray irrigation is in an orchard</t>
  </si>
  <si>
    <t>Drip irrigation</t>
  </si>
  <si>
    <t>Landowner and Field</t>
  </si>
  <si>
    <t>Harker,  South Draw field</t>
  </si>
  <si>
    <t>Harker, North Draw field</t>
  </si>
  <si>
    <t>Harker,  Home field</t>
  </si>
  <si>
    <t>Harker, Horse Pasture field</t>
  </si>
  <si>
    <t>Castillo, West field</t>
  </si>
  <si>
    <t>Castillo, Far North field</t>
  </si>
  <si>
    <t>Castillo, Home field</t>
  </si>
  <si>
    <t>Castillo, Valley field</t>
  </si>
  <si>
    <t>Castillo, Little Blue field</t>
  </si>
  <si>
    <t>Lewis, Big field</t>
  </si>
  <si>
    <t>Pompoderius, Hill field</t>
  </si>
  <si>
    <t>Pompoderius, Valley field</t>
  </si>
  <si>
    <t>Valinski,   Field 1</t>
  </si>
  <si>
    <t>Valinski,   Field 2</t>
  </si>
  <si>
    <t>Valinski,  Field 7</t>
  </si>
  <si>
    <t>Valinski Field 9</t>
  </si>
  <si>
    <t>Acres for this field</t>
  </si>
  <si>
    <r>
      <t xml:space="preserve">Current Irrigation Practice                                      </t>
    </r>
    <r>
      <rPr>
        <sz val="11"/>
        <color theme="1"/>
        <rFont val="Calibri"/>
        <family val="2"/>
        <scheme val="minor"/>
      </rPr>
      <t>(click each cell to access dropdown menu)</t>
    </r>
  </si>
  <si>
    <r>
      <t>Anticipated Irrigation Practice</t>
    </r>
    <r>
      <rPr>
        <sz val="11"/>
        <color theme="1"/>
        <rFont val="Calibri"/>
        <family val="2"/>
        <scheme val="minor"/>
      </rPr>
      <t xml:space="preserve">                                       (click each cell to access dropdown menu)</t>
    </r>
  </si>
  <si>
    <t>Change in efficiency (filled in by applicant)</t>
  </si>
  <si>
    <t>Name</t>
  </si>
  <si>
    <t>Signature</t>
  </si>
  <si>
    <t>Signatures</t>
  </si>
  <si>
    <t>The landowner is interested in implementing the irrigation improvements for his/her property as listed on the accompanying On Farm Enable form</t>
  </si>
  <si>
    <t>List each field  that is anticipated to receive an irrigation efficiency improvement. Choose the current and anticipated irrigation practices from the dropdown menus. Details about the practices in the dropdown menus can be found on the Efficiencies sheet.  The change in irrigation efficiency and the irrigation efficiency improvement points will be filled in automatically. A completed example sheet is provided.</t>
  </si>
  <si>
    <t>On-Farm Enable</t>
  </si>
  <si>
    <t>Example</t>
  </si>
  <si>
    <t>Project Name</t>
  </si>
  <si>
    <t>Each field anticipated to receive an irrigation efficiency improvement must be signed for.  The signature can be done by the landowner or an official such as a ditch board member or engineer who has consulted with the landowner. Print the signatures page supplied here or create a similar one. After obtaining the signatures submit the page as a file upload.</t>
  </si>
  <si>
    <t>Reclamation's cost per point of increased irrigation efficiency</t>
  </si>
  <si>
    <t>Yes</t>
  </si>
  <si>
    <t>No</t>
  </si>
  <si>
    <t>Advanced furrow flood with irrigation scheduling technology</t>
  </si>
  <si>
    <t>Efficient wheel line sprinkler with irrigation scheduling technology</t>
  </si>
  <si>
    <t>Efficient center pivot or linear move sprinkler with irrigation scheduling technology</t>
  </si>
  <si>
    <t>Microspray sprinkler with irrigation scheduling technology</t>
  </si>
  <si>
    <t>Drip irrigation with irrigation scheduling technology</t>
  </si>
  <si>
    <t xml:space="preserve">Meets most or all of the advanced furrow flood description and uses at least one technology such as surge valves, soil moisture sensors for irrigation scheduling, or automated valves to turn water on or off </t>
  </si>
  <si>
    <t xml:space="preserve"> Uses at least one timing technology such as soil moisture sensors for irrigation scheduling, or automated valves to turn water on or off </t>
  </si>
  <si>
    <t xml:space="preserve">Uses at least one technology such as soil moisture sensors for irrigation scheduling, or automated valves to turn water on or off </t>
  </si>
  <si>
    <t>Are 90% or more of the irrigated acres in the project anticipated to have an irrigation efficiency of at least 75%? (Circle Yes or No)</t>
  </si>
  <si>
    <t>Total irrigation efficiency improvement points
(efficiency improvement X acres)</t>
  </si>
  <si>
    <t xml:space="preserve">Bonus points are available for projects that achieve at least 75% irrigation efficiency on at least 90% of the irrigated acres of the project. Acres that already have this level of efficiency may be counted when calculating the 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</si>
</sst>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b/>
      <sz val="16"/>
      <color theme="1"/>
      <name val="Calibri"/>
      <family val="2"/>
      <scheme val="minor"/>
    </font>
    <font>
      <b/>
      <sz val="12"/>
      <color theme="1"/>
      <name val="Calibri"/>
      <family val="2"/>
      <scheme val="minor"/>
    </font>
    <font>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4" tint="0.39997558519241921"/>
        <bgColor indexed="64"/>
      </patternFill>
    </fill>
  </fills>
  <borders count="1">
    <border>
      <left/>
      <right/>
      <top/>
      <bottom/>
      <diagonal/>
    </border>
  </borders>
  <cellStyleXfs count="2">
    <xf numFmtId="0" fontId="0" fillId="0" borderId="0"/>
    <xf numFmtId="44" fontId="6" fillId="0" borderId="0" applyFont="0" applyFill="0" applyBorder="0" applyAlignment="0" applyProtection="0"/>
  </cellStyleXfs>
  <cellXfs count="45">
    <xf numFmtId="0" fontId="0" fillId="0" borderId="0" xfId="0"/>
    <xf numFmtId="0" fontId="0" fillId="2" borderId="0" xfId="0" applyFill="1"/>
    <xf numFmtId="0" fontId="0" fillId="3" borderId="0" xfId="0" applyFill="1"/>
    <xf numFmtId="0" fontId="3" fillId="3" borderId="0" xfId="0" applyFont="1" applyFill="1" applyAlignment="1">
      <alignment horizont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top"/>
    </xf>
    <xf numFmtId="0" fontId="0" fillId="0" borderId="0" xfId="0" applyAlignment="1">
      <alignment vertical="top" wrapText="1"/>
    </xf>
    <xf numFmtId="0" fontId="0" fillId="3" borderId="0" xfId="0" applyFill="1" applyAlignment="1">
      <alignment vertical="top"/>
    </xf>
    <xf numFmtId="0" fontId="0" fillId="0" borderId="0" xfId="0" applyAlignment="1">
      <alignment horizontal="left" vertical="top" wrapText="1"/>
    </xf>
    <xf numFmtId="0" fontId="1" fillId="4" borderId="0" xfId="0" applyFont="1" applyFill="1" applyAlignment="1">
      <alignment horizontal="left" vertical="top"/>
    </xf>
    <xf numFmtId="0" fontId="0" fillId="4" borderId="0" xfId="0" applyFill="1" applyAlignment="1">
      <alignment horizontal="left" vertical="top" wrapText="1"/>
    </xf>
    <xf numFmtId="0" fontId="0" fillId="4" borderId="0" xfId="0" applyFill="1" applyAlignment="1">
      <alignment vertical="top"/>
    </xf>
    <xf numFmtId="0" fontId="1" fillId="0" borderId="0" xfId="0" applyFont="1" applyAlignment="1">
      <alignment vertical="top" wrapText="1"/>
    </xf>
    <xf numFmtId="0" fontId="0" fillId="0" borderId="0" xfId="0" applyAlignment="1">
      <alignment horizontal="right" vertical="top" wrapText="1"/>
    </xf>
    <xf numFmtId="0" fontId="0" fillId="2" borderId="0" xfId="0" applyFill="1" applyAlignment="1">
      <alignment vertical="top"/>
    </xf>
    <xf numFmtId="164" fontId="0" fillId="0" borderId="0" xfId="0" applyNumberFormat="1" applyAlignment="1">
      <alignment vertical="top"/>
    </xf>
    <xf numFmtId="164" fontId="0" fillId="2" borderId="0" xfId="0" applyNumberFormat="1" applyFill="1" applyAlignment="1">
      <alignment vertical="top"/>
    </xf>
    <xf numFmtId="164" fontId="0" fillId="3" borderId="0" xfId="0" applyNumberFormat="1" applyFill="1" applyAlignment="1">
      <alignment vertical="top"/>
    </xf>
    <xf numFmtId="1" fontId="0" fillId="0" borderId="0" xfId="0" applyNumberFormat="1" applyAlignment="1">
      <alignment vertical="top"/>
    </xf>
    <xf numFmtId="0" fontId="5" fillId="0" borderId="0" xfId="0" applyFont="1" applyAlignment="1">
      <alignment horizontal="center" vertical="center"/>
    </xf>
    <xf numFmtId="0" fontId="1" fillId="4" borderId="0" xfId="0" applyFont="1" applyFill="1" applyAlignment="1">
      <alignment horizontal="left" vertical="center"/>
    </xf>
    <xf numFmtId="0" fontId="0" fillId="4" borderId="0" xfId="0" applyFill="1" applyAlignment="1">
      <alignment vertical="center"/>
    </xf>
    <xf numFmtId="0" fontId="0" fillId="0" borderId="0" xfId="0" applyAlignment="1">
      <alignment vertical="center" wrapText="1"/>
    </xf>
    <xf numFmtId="0" fontId="0" fillId="5" borderId="0" xfId="0" applyFill="1" applyAlignment="1">
      <alignment vertical="top"/>
    </xf>
    <xf numFmtId="3" fontId="0" fillId="0" borderId="0" xfId="0" applyNumberFormat="1" applyAlignment="1">
      <alignment vertical="top"/>
    </xf>
    <xf numFmtId="3" fontId="1" fillId="4" borderId="0" xfId="0" applyNumberFormat="1" applyFont="1" applyFill="1" applyAlignment="1">
      <alignment horizontal="left" vertical="top"/>
    </xf>
    <xf numFmtId="0" fontId="0" fillId="0" borderId="0" xfId="0" applyAlignment="1">
      <alignment horizontal="center" vertical="center" wrapText="1"/>
    </xf>
    <xf numFmtId="0" fontId="0" fillId="0" borderId="0" xfId="0" applyAlignment="1">
      <alignment horizontal="center" vertical="center"/>
    </xf>
    <xf numFmtId="165" fontId="0" fillId="0" borderId="0" xfId="0" applyNumberFormat="1" applyAlignment="1">
      <alignment vertical="top"/>
    </xf>
    <xf numFmtId="0" fontId="0" fillId="0" borderId="0" xfId="0" applyAlignment="1">
      <alignment horizontal="right"/>
    </xf>
    <xf numFmtId="0" fontId="0" fillId="0" borderId="0" xfId="0" applyAlignment="1">
      <alignment wrapText="1"/>
    </xf>
    <xf numFmtId="44" fontId="0" fillId="0" borderId="0" xfId="1" applyFont="1" applyAlignment="1">
      <alignment vertical="top"/>
    </xf>
    <xf numFmtId="44" fontId="0" fillId="5" borderId="0" xfId="1" applyFont="1" applyFill="1" applyAlignment="1">
      <alignment vertical="top"/>
    </xf>
    <xf numFmtId="164" fontId="0" fillId="0" borderId="0" xfId="0" applyNumberFormat="1" applyAlignment="1">
      <alignment vertical="center"/>
    </xf>
    <xf numFmtId="165" fontId="5" fillId="0" borderId="0" xfId="0" applyNumberFormat="1" applyFont="1" applyAlignment="1">
      <alignment vertical="center"/>
    </xf>
    <xf numFmtId="0" fontId="4" fillId="0" borderId="0" xfId="0" applyFont="1" applyAlignment="1">
      <alignment horizontal="center" vertical="center"/>
    </xf>
    <xf numFmtId="0" fontId="0" fillId="0" borderId="0" xfId="0" applyAlignment="1">
      <alignment vertical="center" wrapText="1"/>
    </xf>
    <xf numFmtId="0" fontId="0" fillId="0" borderId="0" xfId="0" applyAlignment="1">
      <alignment horizontal="right" vertical="center"/>
    </xf>
    <xf numFmtId="0" fontId="0" fillId="0" borderId="0" xfId="0" applyAlignment="1">
      <alignment vertical="top"/>
    </xf>
    <xf numFmtId="0" fontId="5"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top"/>
    </xf>
    <xf numFmtId="0" fontId="0" fillId="5" borderId="0" xfId="0" applyFill="1" applyAlignment="1">
      <alignment vertical="top" wrapText="1"/>
    </xf>
    <xf numFmtId="0" fontId="0" fillId="0" borderId="0" xfId="0" applyAlignment="1">
      <alignment horizontal="righ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2F243-C31F-47B2-8752-E2B0B364BB09}">
  <dimension ref="B2:D22"/>
  <sheetViews>
    <sheetView workbookViewId="0">
      <selection activeCell="C9" sqref="C9"/>
    </sheetView>
  </sheetViews>
  <sheetFormatPr defaultRowHeight="15" x14ac:dyDescent="0.25"/>
  <cols>
    <col min="1" max="1" width="6" customWidth="1"/>
    <col min="2" max="2" width="2.7109375" customWidth="1"/>
    <col min="3" max="3" width="145.7109375" customWidth="1"/>
    <col min="4" max="4" width="2.7109375" customWidth="1"/>
  </cols>
  <sheetData>
    <row r="2" spans="2:4" ht="28.15" customHeight="1" x14ac:dyDescent="0.25">
      <c r="B2" s="36" t="s">
        <v>0</v>
      </c>
      <c r="C2" s="36"/>
      <c r="D2" s="36"/>
    </row>
    <row r="3" spans="2:4" x14ac:dyDescent="0.25">
      <c r="B3" s="2"/>
      <c r="C3" s="2"/>
      <c r="D3" s="2"/>
    </row>
    <row r="4" spans="2:4" ht="54.6" customHeight="1" x14ac:dyDescent="0.25">
      <c r="B4" s="2"/>
      <c r="C4" s="7" t="s">
        <v>57</v>
      </c>
      <c r="D4" s="2"/>
    </row>
    <row r="5" spans="2:4" ht="52.15" customHeight="1" x14ac:dyDescent="0.25">
      <c r="B5" s="2"/>
      <c r="C5" s="7" t="s">
        <v>61</v>
      </c>
      <c r="D5" s="2"/>
    </row>
    <row r="6" spans="2:4" ht="34.9" customHeight="1" x14ac:dyDescent="0.25">
      <c r="B6" s="2"/>
      <c r="C6" s="7" t="s">
        <v>75</v>
      </c>
      <c r="D6" s="2"/>
    </row>
    <row r="7" spans="2:4" ht="14.45" customHeight="1" x14ac:dyDescent="0.25">
      <c r="B7" s="2"/>
      <c r="C7" s="2"/>
      <c r="D7" s="2"/>
    </row>
    <row r="8" spans="2:4" ht="34.9" customHeight="1" x14ac:dyDescent="0.25"/>
    <row r="9" spans="2:4" ht="34.9" customHeight="1" x14ac:dyDescent="0.25">
      <c r="C9" s="31"/>
    </row>
    <row r="10" spans="2:4" ht="34.9" customHeight="1" x14ac:dyDescent="0.25"/>
    <row r="11" spans="2:4" ht="34.9" customHeight="1" x14ac:dyDescent="0.25"/>
    <row r="12" spans="2:4" ht="34.9" customHeight="1" x14ac:dyDescent="0.25"/>
    <row r="13" spans="2:4" ht="34.9" customHeight="1" x14ac:dyDescent="0.25"/>
    <row r="14" spans="2:4" ht="34.9" customHeight="1" x14ac:dyDescent="0.25"/>
    <row r="15" spans="2:4" ht="34.9" customHeight="1" x14ac:dyDescent="0.25"/>
    <row r="16" spans="2:4" ht="34.9" customHeight="1" x14ac:dyDescent="0.25"/>
    <row r="17" ht="34.9" customHeight="1" x14ac:dyDescent="0.25"/>
    <row r="18" ht="34.9" customHeight="1" x14ac:dyDescent="0.25"/>
    <row r="19" ht="34.9" customHeight="1" x14ac:dyDescent="0.25"/>
    <row r="20" ht="34.9" customHeight="1" x14ac:dyDescent="0.25"/>
    <row r="21" ht="34.9" customHeight="1" x14ac:dyDescent="0.25"/>
    <row r="22" ht="34.9" customHeight="1" x14ac:dyDescent="0.25"/>
  </sheetData>
  <mergeCells count="1">
    <mergeCell ref="B2:D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8653-5DCE-4183-A4F1-A55527F0BA31}">
  <dimension ref="B2:N40"/>
  <sheetViews>
    <sheetView zoomScale="101" zoomScaleNormal="100" workbookViewId="0">
      <selection activeCell="E21" sqref="E21"/>
    </sheetView>
  </sheetViews>
  <sheetFormatPr defaultRowHeight="15" x14ac:dyDescent="0.25"/>
  <cols>
    <col min="1" max="1" width="4.140625" customWidth="1"/>
    <col min="2" max="2" width="2.7109375" customWidth="1"/>
    <col min="3" max="3" width="30.85546875" customWidth="1"/>
    <col min="4" max="5" width="40.7109375" customWidth="1"/>
    <col min="6" max="6" width="17.85546875" customWidth="1"/>
    <col min="7" max="7" width="15.7109375" customWidth="1"/>
    <col min="8" max="8" width="15" customWidth="1"/>
    <col min="9" max="9" width="2.7109375" customWidth="1"/>
  </cols>
  <sheetData>
    <row r="2" spans="2:14" ht="23.45" customHeight="1" x14ac:dyDescent="0.25">
      <c r="C2" s="36" t="s">
        <v>58</v>
      </c>
      <c r="D2" s="36"/>
      <c r="E2" s="36"/>
      <c r="F2" s="36"/>
      <c r="G2" s="36"/>
      <c r="H2" s="36"/>
      <c r="I2" s="36"/>
    </row>
    <row r="3" spans="2:14" ht="14.45" customHeight="1" x14ac:dyDescent="0.35">
      <c r="B3" s="2"/>
      <c r="C3" s="2"/>
      <c r="D3" s="3"/>
      <c r="E3" s="3"/>
      <c r="F3" s="3"/>
      <c r="G3" s="3"/>
      <c r="H3" s="3"/>
      <c r="I3" s="2"/>
    </row>
    <row r="4" spans="2:14" ht="48.6" customHeight="1" x14ac:dyDescent="0.25">
      <c r="B4" s="2"/>
      <c r="C4" s="20" t="s">
        <v>60</v>
      </c>
      <c r="D4" s="40"/>
      <c r="E4" s="40"/>
      <c r="F4" s="20"/>
      <c r="G4" s="20"/>
      <c r="H4" s="20"/>
      <c r="I4" s="2"/>
    </row>
    <row r="5" spans="2:14" x14ac:dyDescent="0.25">
      <c r="B5" s="2"/>
      <c r="C5" s="1"/>
      <c r="D5" s="1"/>
      <c r="E5" s="1"/>
      <c r="F5" s="1"/>
      <c r="G5" s="1"/>
      <c r="H5" s="1"/>
      <c r="I5" s="2"/>
    </row>
    <row r="6" spans="2:14" ht="76.900000000000006" customHeight="1" x14ac:dyDescent="0.25">
      <c r="B6" s="2"/>
      <c r="C6" s="4" t="s">
        <v>32</v>
      </c>
      <c r="D6" s="5" t="s">
        <v>50</v>
      </c>
      <c r="E6" s="5" t="s">
        <v>51</v>
      </c>
      <c r="F6" s="5" t="s">
        <v>4</v>
      </c>
      <c r="G6" s="5" t="s">
        <v>49</v>
      </c>
      <c r="H6" s="5" t="s">
        <v>6</v>
      </c>
      <c r="I6" s="2"/>
    </row>
    <row r="7" spans="2:14" s="6" customFormat="1" ht="30" customHeight="1" x14ac:dyDescent="0.25">
      <c r="B7" s="8"/>
      <c r="D7" s="7"/>
      <c r="E7" s="9"/>
      <c r="F7" s="6" t="e" cm="1">
        <f t="array" ref="F7">_xlfn.XLOOKUP(E7,Efficiencies!$A$4:'Efficiencies'!$A$19,Efficiencies!$B$4:'Efficiencies'!$B$19)-_xlfn.XLOOKUP(D7,Efficiencies!$A$4:'Efficiencies'!$A$19,Efficiencies!$B$4:'Efficiencies'!$B$19)</f>
        <v>#N/A</v>
      </c>
      <c r="H7" s="6">
        <f t="shared" ref="H7:H23" si="0">IFERROR(F7*G7,0)</f>
        <v>0</v>
      </c>
      <c r="I7" s="8"/>
      <c r="J7" s="7"/>
      <c r="K7" s="7"/>
      <c r="L7" s="7"/>
      <c r="M7" s="7"/>
      <c r="N7" s="7"/>
    </row>
    <row r="8" spans="2:14" s="6" customFormat="1" ht="30" customHeight="1" x14ac:dyDescent="0.25">
      <c r="B8" s="8"/>
      <c r="D8" s="7"/>
      <c r="E8" s="9"/>
      <c r="F8" s="6" t="e" cm="1">
        <f t="array" ref="F8">_xlfn.XLOOKUP(E8,Efficiencies!$A$4:'Efficiencies'!$A$19,Efficiencies!$B$4:'Efficiencies'!$B$19)-_xlfn.XLOOKUP(D8,Efficiencies!$A$4:'Efficiencies'!$A$19,Efficiencies!$B$4:'Efficiencies'!$B$19)</f>
        <v>#N/A</v>
      </c>
      <c r="H8" s="6">
        <f t="shared" si="0"/>
        <v>0</v>
      </c>
      <c r="I8" s="8"/>
      <c r="J8" s="7"/>
      <c r="K8" s="7"/>
      <c r="L8" s="7"/>
      <c r="M8" s="7"/>
      <c r="N8" s="7"/>
    </row>
    <row r="9" spans="2:14" s="6" customFormat="1" ht="30" customHeight="1" x14ac:dyDescent="0.25">
      <c r="B9" s="8"/>
      <c r="D9" s="7"/>
      <c r="E9" s="9"/>
      <c r="F9" s="6" t="e" cm="1">
        <f t="array" ref="F9">_xlfn.XLOOKUP(E9,Efficiencies!$A$4:'Efficiencies'!$A$19,Efficiencies!$B$4:'Efficiencies'!$B$19)-_xlfn.XLOOKUP(D9,Efficiencies!$A$4:'Efficiencies'!$A$19,Efficiencies!$B$4:'Efficiencies'!$B$19)</f>
        <v>#N/A</v>
      </c>
      <c r="H9" s="6">
        <f t="shared" si="0"/>
        <v>0</v>
      </c>
      <c r="I9" s="8"/>
      <c r="J9" s="7"/>
      <c r="K9" s="7"/>
      <c r="L9" s="7"/>
      <c r="M9" s="7"/>
      <c r="N9" s="7"/>
    </row>
    <row r="10" spans="2:14" s="6" customFormat="1" ht="30" customHeight="1" x14ac:dyDescent="0.25">
      <c r="B10" s="8"/>
      <c r="D10" s="7"/>
      <c r="E10" s="9"/>
      <c r="F10" s="6" t="e" cm="1">
        <f t="array" ref="F10">_xlfn.XLOOKUP(E10,Efficiencies!$A$4:'Efficiencies'!$A$19,Efficiencies!$B$4:'Efficiencies'!$B$19)-_xlfn.XLOOKUP(D10,Efficiencies!$A$4:'Efficiencies'!$A$19,Efficiencies!$B$4:'Efficiencies'!$B$19)</f>
        <v>#N/A</v>
      </c>
      <c r="H10" s="6">
        <f t="shared" si="0"/>
        <v>0</v>
      </c>
      <c r="I10" s="8"/>
    </row>
    <row r="11" spans="2:14" s="6" customFormat="1" ht="30" customHeight="1" x14ac:dyDescent="0.25">
      <c r="B11" s="8"/>
      <c r="D11" s="7"/>
      <c r="E11" s="9"/>
      <c r="F11" s="6" t="e" cm="1">
        <f t="array" ref="F11">_xlfn.XLOOKUP(E11,Efficiencies!$A$4:'Efficiencies'!$A$19,Efficiencies!$B$4:'Efficiencies'!$B$19)-_xlfn.XLOOKUP(D11,Efficiencies!$A$4:'Efficiencies'!$A$19,Efficiencies!$B$4:'Efficiencies'!$B$19)</f>
        <v>#N/A</v>
      </c>
      <c r="H11" s="6">
        <f t="shared" si="0"/>
        <v>0</v>
      </c>
      <c r="I11" s="8"/>
    </row>
    <row r="12" spans="2:14" s="6" customFormat="1" ht="30" customHeight="1" x14ac:dyDescent="0.25">
      <c r="B12" s="8"/>
      <c r="D12" s="7"/>
      <c r="E12" s="9"/>
      <c r="F12" s="6" t="e" cm="1">
        <f t="array" ref="F12">_xlfn.XLOOKUP(E12,Efficiencies!$A$4:'Efficiencies'!$A$19,Efficiencies!$B$4:'Efficiencies'!$B$19)-_xlfn.XLOOKUP(D12,Efficiencies!$A$4:'Efficiencies'!$A$19,Efficiencies!$B$4:'Efficiencies'!$B$19)</f>
        <v>#N/A</v>
      </c>
      <c r="H12" s="6">
        <f t="shared" si="0"/>
        <v>0</v>
      </c>
      <c r="I12" s="8"/>
    </row>
    <row r="13" spans="2:14" s="6" customFormat="1" ht="30" customHeight="1" x14ac:dyDescent="0.25">
      <c r="B13" s="8"/>
      <c r="D13" s="7"/>
      <c r="E13" s="9"/>
      <c r="F13" s="6" t="e" cm="1">
        <f t="array" ref="F13">_xlfn.XLOOKUP(E13,Efficiencies!$A$4:'Efficiencies'!$A$19,Efficiencies!$B$4:'Efficiencies'!$B$19)-_xlfn.XLOOKUP(D13,Efficiencies!$A$4:'Efficiencies'!$A$19,Efficiencies!$B$4:'Efficiencies'!$B$19)</f>
        <v>#N/A</v>
      </c>
      <c r="H13" s="6">
        <f t="shared" si="0"/>
        <v>0</v>
      </c>
      <c r="I13" s="8"/>
    </row>
    <row r="14" spans="2:14" s="6" customFormat="1" ht="30" customHeight="1" x14ac:dyDescent="0.25">
      <c r="B14" s="8"/>
      <c r="D14" s="7"/>
      <c r="E14" s="9"/>
      <c r="F14" s="6" t="e" cm="1">
        <f t="array" ref="F14">_xlfn.XLOOKUP(E14,Efficiencies!$A$4:'Efficiencies'!$A$19,Efficiencies!$B$4:'Efficiencies'!$B$19)-_xlfn.XLOOKUP(D14,Efficiencies!$A$4:'Efficiencies'!$A$19,Efficiencies!$B$4:'Efficiencies'!$B$19)</f>
        <v>#N/A</v>
      </c>
      <c r="H14" s="6">
        <f t="shared" si="0"/>
        <v>0</v>
      </c>
      <c r="I14" s="8"/>
    </row>
    <row r="15" spans="2:14" s="6" customFormat="1" ht="30" customHeight="1" x14ac:dyDescent="0.25">
      <c r="B15" s="8"/>
      <c r="D15" s="7"/>
      <c r="E15" s="9"/>
      <c r="F15" s="6" t="e" cm="1">
        <f t="array" ref="F15">_xlfn.XLOOKUP(E15,Efficiencies!$A$4:'Efficiencies'!$A$19,Efficiencies!$B$4:'Efficiencies'!$B$19)-_xlfn.XLOOKUP(D15,Efficiencies!$A$4:'Efficiencies'!$A$19,Efficiencies!$B$4:'Efficiencies'!$B$19)</f>
        <v>#N/A</v>
      </c>
      <c r="H15" s="6">
        <f t="shared" si="0"/>
        <v>0</v>
      </c>
      <c r="I15" s="8"/>
    </row>
    <row r="16" spans="2:14" s="6" customFormat="1" ht="30" customHeight="1" x14ac:dyDescent="0.25">
      <c r="B16" s="8"/>
      <c r="D16" s="7"/>
      <c r="E16" s="9"/>
      <c r="F16" s="6" t="e" cm="1">
        <f t="array" ref="F16">_xlfn.XLOOKUP(E16,Efficiencies!$A$4:'Efficiencies'!$A$19,Efficiencies!$B$4:'Efficiencies'!$B$19)-_xlfn.XLOOKUP(D16,Efficiencies!$A$4:'Efficiencies'!$A$19,Efficiencies!$B$4:'Efficiencies'!$B$19)</f>
        <v>#N/A</v>
      </c>
      <c r="H16" s="6">
        <f t="shared" si="0"/>
        <v>0</v>
      </c>
      <c r="I16" s="8"/>
    </row>
    <row r="17" spans="2:9" s="6" customFormat="1" ht="30" customHeight="1" x14ac:dyDescent="0.25">
      <c r="B17" s="8"/>
      <c r="D17" s="7"/>
      <c r="E17" s="9"/>
      <c r="F17" s="6" t="e" cm="1">
        <f t="array" ref="F17">_xlfn.XLOOKUP(E17,Efficiencies!$A$4:'Efficiencies'!$A$19,Efficiencies!$B$4:'Efficiencies'!$B$19)-_xlfn.XLOOKUP(D17,Efficiencies!$A$4:'Efficiencies'!$A$19,Efficiencies!$B$4:'Efficiencies'!$B$19)</f>
        <v>#N/A</v>
      </c>
      <c r="H17" s="6">
        <f t="shared" si="0"/>
        <v>0</v>
      </c>
      <c r="I17" s="8"/>
    </row>
    <row r="18" spans="2:9" s="6" customFormat="1" ht="30" customHeight="1" x14ac:dyDescent="0.25">
      <c r="B18" s="8"/>
      <c r="D18" s="7"/>
      <c r="E18" s="9"/>
      <c r="F18" s="6" t="e" cm="1">
        <f t="array" ref="F18">_xlfn.XLOOKUP(E18,Efficiencies!$A$4:'Efficiencies'!$A$19,Efficiencies!$B$4:'Efficiencies'!$B$19)-_xlfn.XLOOKUP(D18,Efficiencies!$A$4:'Efficiencies'!$A$19,Efficiencies!$B$4:'Efficiencies'!$B$19)</f>
        <v>#N/A</v>
      </c>
      <c r="H18" s="6">
        <f t="shared" si="0"/>
        <v>0</v>
      </c>
      <c r="I18" s="8"/>
    </row>
    <row r="19" spans="2:9" s="6" customFormat="1" ht="30" customHeight="1" x14ac:dyDescent="0.25">
      <c r="B19" s="8"/>
      <c r="D19" s="7"/>
      <c r="E19" s="9"/>
      <c r="F19" s="6" t="e" cm="1">
        <f t="array" ref="F19">_xlfn.XLOOKUP(E19,Efficiencies!$A$4:'Efficiencies'!$A$19,Efficiencies!$B$4:'Efficiencies'!$B$19)-_xlfn.XLOOKUP(D19,Efficiencies!$A$4:'Efficiencies'!$A$19,Efficiencies!$B$4:'Efficiencies'!$B$19)</f>
        <v>#N/A</v>
      </c>
      <c r="H19" s="6">
        <f t="shared" si="0"/>
        <v>0</v>
      </c>
      <c r="I19" s="8"/>
    </row>
    <row r="20" spans="2:9" s="6" customFormat="1" ht="30" customHeight="1" x14ac:dyDescent="0.25">
      <c r="B20" s="8"/>
      <c r="D20" s="7"/>
      <c r="E20" s="9"/>
      <c r="F20" s="6" t="e" cm="1">
        <f t="array" ref="F20">_xlfn.XLOOKUP(E20,Efficiencies!$A$4:'Efficiencies'!$A$19,Efficiencies!$B$4:'Efficiencies'!$B$19)-_xlfn.XLOOKUP(D20,Efficiencies!$A$4:'Efficiencies'!$A$19,Efficiencies!$B$4:'Efficiencies'!$B$19)</f>
        <v>#N/A</v>
      </c>
      <c r="H20" s="6">
        <f t="shared" si="0"/>
        <v>0</v>
      </c>
      <c r="I20" s="8"/>
    </row>
    <row r="21" spans="2:9" s="6" customFormat="1" ht="30" customHeight="1" x14ac:dyDescent="0.25">
      <c r="B21" s="8"/>
      <c r="D21" s="7"/>
      <c r="E21" s="9"/>
      <c r="F21" s="6" t="e" cm="1">
        <f t="array" ref="F21">_xlfn.XLOOKUP(E21,Efficiencies!$A$4:'Efficiencies'!$A$19,Efficiencies!$B$4:'Efficiencies'!$B$19)-_xlfn.XLOOKUP(D21,Efficiencies!$A$4:'Efficiencies'!$A$19,Efficiencies!$B$4:'Efficiencies'!$B$19)</f>
        <v>#N/A</v>
      </c>
      <c r="H21" s="6">
        <f t="shared" si="0"/>
        <v>0</v>
      </c>
      <c r="I21" s="8"/>
    </row>
    <row r="22" spans="2:9" s="6" customFormat="1" ht="30" customHeight="1" x14ac:dyDescent="0.25">
      <c r="B22" s="8"/>
      <c r="D22" s="7"/>
      <c r="E22" s="9"/>
      <c r="F22" s="6" t="e" cm="1">
        <f t="array" ref="F22">_xlfn.XLOOKUP(E22,Efficiencies!$A$4:'Efficiencies'!$A$19,Efficiencies!$B$4:'Efficiencies'!$B$19)-_xlfn.XLOOKUP(D22,Efficiencies!$A$4:'Efficiencies'!$A$19,Efficiencies!$B$4:'Efficiencies'!$B$19)</f>
        <v>#N/A</v>
      </c>
      <c r="H22" s="6">
        <f t="shared" si="0"/>
        <v>0</v>
      </c>
      <c r="I22" s="8"/>
    </row>
    <row r="23" spans="2:9" s="6" customFormat="1" ht="30" customHeight="1" x14ac:dyDescent="0.25">
      <c r="B23" s="8"/>
      <c r="D23" s="7"/>
      <c r="E23" s="9"/>
      <c r="F23" s="6" t="e" cm="1">
        <f t="array" ref="F23">_xlfn.XLOOKUP(E23,Efficiencies!$A$4:'Efficiencies'!$A$19,Efficiencies!$B$4:'Efficiencies'!$B$19)-_xlfn.XLOOKUP(D23,Efficiencies!$A$4:'Efficiencies'!$A$19,Efficiencies!$B$4:'Efficiencies'!$B$19)</f>
        <v>#N/A</v>
      </c>
      <c r="H23" s="6">
        <f t="shared" si="0"/>
        <v>0</v>
      </c>
      <c r="I23" s="8"/>
    </row>
    <row r="24" spans="2:9" s="6" customFormat="1" ht="30" customHeight="1" x14ac:dyDescent="0.25">
      <c r="B24" s="8"/>
      <c r="D24" s="7"/>
      <c r="E24" s="9"/>
      <c r="F24" s="6" t="e" cm="1">
        <f t="array" ref="F24">_xlfn.XLOOKUP(E24,Efficiencies!$A$4:'Efficiencies'!$A$19,Efficiencies!$B$4:'Efficiencies'!$B$19)-_xlfn.XLOOKUP(D24,Efficiencies!$A$4:'Efficiencies'!$A$19,Efficiencies!$B$4:'Efficiencies'!$B$19)</f>
        <v>#N/A</v>
      </c>
      <c r="H24" s="6">
        <f>IFERROR(F24*G24,0)</f>
        <v>0</v>
      </c>
      <c r="I24" s="8"/>
    </row>
    <row r="25" spans="2:9" s="6" customFormat="1" ht="30" customHeight="1" x14ac:dyDescent="0.25">
      <c r="B25" s="8"/>
      <c r="D25" s="7"/>
      <c r="E25" s="9"/>
      <c r="F25" s="6" t="e" cm="1">
        <f t="array" ref="F25">_xlfn.XLOOKUP(E25,Efficiencies!$A$4:'Efficiencies'!$A$19,Efficiencies!$B$4:'Efficiencies'!$B$19)-_xlfn.XLOOKUP(D25,Efficiencies!$A$4:'Efficiencies'!$A$19,Efficiencies!$B$4:'Efficiencies'!$B$19)</f>
        <v>#N/A</v>
      </c>
      <c r="H25" s="6">
        <f>IFERROR(F25*G25,0)</f>
        <v>0</v>
      </c>
      <c r="I25" s="8"/>
    </row>
    <row r="26" spans="2:9" s="6" customFormat="1" ht="55.9" customHeight="1" x14ac:dyDescent="0.25">
      <c r="B26" s="8"/>
      <c r="C26" s="21" t="s">
        <v>2</v>
      </c>
      <c r="D26" s="22"/>
      <c r="E26" s="10"/>
      <c r="F26" s="11" t="s">
        <v>52</v>
      </c>
      <c r="G26" s="10"/>
      <c r="H26" s="10"/>
      <c r="I26" s="8"/>
    </row>
    <row r="27" spans="2:9" s="6" customFormat="1" ht="19.899999999999999" customHeight="1" x14ac:dyDescent="0.25">
      <c r="B27" s="8"/>
      <c r="H27" s="6">
        <f t="shared" ref="H27:H30" si="1">F27*G27</f>
        <v>0</v>
      </c>
      <c r="I27" s="8"/>
    </row>
    <row r="28" spans="2:9" s="6" customFormat="1" ht="19.899999999999999" customHeight="1" x14ac:dyDescent="0.25">
      <c r="B28" s="8"/>
      <c r="H28" s="6">
        <f t="shared" si="1"/>
        <v>0</v>
      </c>
      <c r="I28" s="8"/>
    </row>
    <row r="29" spans="2:9" s="6" customFormat="1" ht="19.899999999999999" customHeight="1" x14ac:dyDescent="0.25">
      <c r="B29" s="8"/>
      <c r="H29" s="6">
        <f>F29*G29</f>
        <v>0</v>
      </c>
      <c r="I29" s="8"/>
    </row>
    <row r="30" spans="2:9" s="6" customFormat="1" ht="19.899999999999999" customHeight="1" x14ac:dyDescent="0.25">
      <c r="B30" s="8"/>
      <c r="H30" s="6">
        <f t="shared" si="1"/>
        <v>0</v>
      </c>
      <c r="I30" s="8"/>
    </row>
    <row r="31" spans="2:9" s="6" customFormat="1" ht="19.899999999999999" customHeight="1" x14ac:dyDescent="0.25">
      <c r="B31" s="8"/>
      <c r="C31" s="12"/>
      <c r="D31" s="12"/>
      <c r="E31" s="12"/>
      <c r="F31" s="12"/>
      <c r="G31" s="12"/>
      <c r="H31" s="12"/>
      <c r="I31" s="8"/>
    </row>
    <row r="32" spans="2:9" s="6" customFormat="1" ht="31.9" customHeight="1" x14ac:dyDescent="0.25">
      <c r="B32" s="8"/>
      <c r="E32" s="13" t="s">
        <v>7</v>
      </c>
      <c r="F32" s="14"/>
      <c r="H32" s="19">
        <f>SUM(H7:H31)</f>
        <v>0</v>
      </c>
      <c r="I32" s="8"/>
    </row>
    <row r="33" spans="2:14" s="6" customFormat="1" x14ac:dyDescent="0.25">
      <c r="B33" s="8"/>
      <c r="C33" s="15"/>
      <c r="D33" s="15"/>
      <c r="E33" s="15"/>
      <c r="F33" s="15"/>
      <c r="G33" s="15"/>
      <c r="H33" s="15"/>
      <c r="I33" s="8"/>
    </row>
    <row r="34" spans="2:14" s="6" customFormat="1" ht="24" customHeight="1" x14ac:dyDescent="0.25">
      <c r="B34" s="8"/>
      <c r="C34" s="38" t="s">
        <v>5</v>
      </c>
      <c r="D34" s="38"/>
      <c r="E34" s="38"/>
      <c r="F34" s="34"/>
      <c r="G34" s="12"/>
      <c r="H34" s="12"/>
      <c r="I34" s="8"/>
    </row>
    <row r="35" spans="2:14" s="6" customFormat="1" x14ac:dyDescent="0.25">
      <c r="B35" s="8"/>
      <c r="C35" s="15"/>
      <c r="D35" s="15"/>
      <c r="E35" s="15"/>
      <c r="F35" s="17"/>
      <c r="G35" s="15"/>
      <c r="H35" s="15"/>
      <c r="I35" s="8"/>
    </row>
    <row r="36" spans="2:14" s="6" customFormat="1" ht="33" customHeight="1" x14ac:dyDescent="0.25">
      <c r="B36" s="8"/>
      <c r="C36" s="37" t="s">
        <v>62</v>
      </c>
      <c r="D36" s="37"/>
      <c r="E36" s="23"/>
      <c r="F36" s="23"/>
      <c r="H36" s="35" t="e">
        <f>F34/H32</f>
        <v>#DIV/0!</v>
      </c>
      <c r="I36" s="8"/>
      <c r="J36" s="39"/>
      <c r="K36" s="39"/>
      <c r="L36" s="39"/>
      <c r="M36" s="39"/>
      <c r="N36" s="39"/>
    </row>
    <row r="37" spans="2:14" s="6" customFormat="1" ht="33" customHeight="1" x14ac:dyDescent="0.25">
      <c r="B37" s="8"/>
      <c r="C37" s="37" t="s">
        <v>73</v>
      </c>
      <c r="D37" s="37"/>
      <c r="E37" s="37"/>
      <c r="F37" s="27" t="s">
        <v>63</v>
      </c>
      <c r="G37" s="28" t="s">
        <v>64</v>
      </c>
      <c r="H37" s="29"/>
      <c r="I37" s="8"/>
      <c r="J37" s="24"/>
      <c r="K37" s="24"/>
      <c r="L37" s="24"/>
      <c r="M37" s="24"/>
      <c r="N37" s="24"/>
    </row>
    <row r="38" spans="2:14" s="6" customFormat="1" x14ac:dyDescent="0.25">
      <c r="B38" s="8"/>
      <c r="C38" s="8"/>
      <c r="D38" s="8"/>
      <c r="E38" s="8"/>
      <c r="F38" s="18"/>
      <c r="G38" s="8"/>
      <c r="H38" s="8"/>
      <c r="I38" s="8"/>
    </row>
    <row r="39" spans="2:14" s="6" customFormat="1" x14ac:dyDescent="0.25"/>
    <row r="40" spans="2:14" x14ac:dyDescent="0.25">
      <c r="H40" s="30"/>
    </row>
  </sheetData>
  <mergeCells count="6">
    <mergeCell ref="C37:E37"/>
    <mergeCell ref="C34:E34"/>
    <mergeCell ref="C2:I2"/>
    <mergeCell ref="J36:N36"/>
    <mergeCell ref="D4:E4"/>
    <mergeCell ref="C36:D36"/>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18450B60-3603-4E94-89EA-0EF72139F959}">
          <x14:formula1>
            <xm:f>Efficiencies!$A$4:$A$19</xm:f>
          </x14:formula1>
          <xm:sqref>D7:E25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89C4-7204-4F95-8232-E1DCC95B3E97}">
  <dimension ref="A2:B31"/>
  <sheetViews>
    <sheetView workbookViewId="0">
      <selection activeCell="A4" sqref="A4"/>
    </sheetView>
  </sheetViews>
  <sheetFormatPr defaultRowHeight="15" x14ac:dyDescent="0.25"/>
  <cols>
    <col min="1" max="1" width="24" customWidth="1"/>
    <col min="2" max="2" width="60.85546875" customWidth="1"/>
  </cols>
  <sheetData>
    <row r="2" spans="1:2" ht="24.6" customHeight="1" x14ac:dyDescent="0.25">
      <c r="A2" s="40" t="s">
        <v>55</v>
      </c>
      <c r="B2" s="40"/>
    </row>
    <row r="3" spans="1:2" ht="41.45" customHeight="1" x14ac:dyDescent="0.25">
      <c r="A3" s="37" t="s">
        <v>56</v>
      </c>
      <c r="B3" s="37"/>
    </row>
    <row r="4" spans="1:2" ht="19.899999999999999" customHeight="1" x14ac:dyDescent="0.25">
      <c r="A4" s="4" t="s">
        <v>53</v>
      </c>
      <c r="B4" s="4" t="s">
        <v>54</v>
      </c>
    </row>
    <row r="5" spans="1:2" ht="19.899999999999999" customHeight="1" x14ac:dyDescent="0.25"/>
    <row r="6" spans="1:2" ht="19.899999999999999" customHeight="1" x14ac:dyDescent="0.25"/>
    <row r="7" spans="1:2" ht="19.899999999999999" customHeight="1" x14ac:dyDescent="0.25"/>
    <row r="8" spans="1:2" ht="19.899999999999999" customHeight="1" x14ac:dyDescent="0.25"/>
    <row r="9" spans="1:2" ht="19.899999999999999" customHeight="1" x14ac:dyDescent="0.25"/>
    <row r="10" spans="1:2" ht="19.899999999999999" customHeight="1" x14ac:dyDescent="0.25"/>
    <row r="11" spans="1:2" ht="19.899999999999999" customHeight="1" x14ac:dyDescent="0.25"/>
    <row r="12" spans="1:2" ht="19.899999999999999" customHeight="1" x14ac:dyDescent="0.25"/>
    <row r="13" spans="1:2" ht="19.899999999999999" customHeight="1" x14ac:dyDescent="0.25"/>
    <row r="14" spans="1:2" ht="19.899999999999999" customHeight="1" x14ac:dyDescent="0.25"/>
    <row r="15" spans="1:2" ht="19.899999999999999" customHeight="1" x14ac:dyDescent="0.25"/>
    <row r="16" spans="1:2" ht="19.899999999999999" customHeight="1" x14ac:dyDescent="0.25"/>
    <row r="17" ht="19.899999999999999" customHeight="1" x14ac:dyDescent="0.25"/>
    <row r="18" ht="19.899999999999999" customHeight="1" x14ac:dyDescent="0.25"/>
    <row r="19" ht="19.899999999999999" customHeight="1" x14ac:dyDescent="0.25"/>
    <row r="20" ht="19.899999999999999" customHeight="1" x14ac:dyDescent="0.25"/>
    <row r="21" ht="19.899999999999999" customHeight="1" x14ac:dyDescent="0.25"/>
    <row r="22" ht="19.899999999999999" customHeight="1" x14ac:dyDescent="0.25"/>
    <row r="23" ht="19.899999999999999" customHeight="1" x14ac:dyDescent="0.25"/>
    <row r="24" ht="19.899999999999999" customHeight="1" x14ac:dyDescent="0.25"/>
    <row r="25" ht="19.899999999999999" customHeight="1" x14ac:dyDescent="0.25"/>
    <row r="26" ht="19.899999999999999" customHeight="1" x14ac:dyDescent="0.25"/>
    <row r="27" ht="19.899999999999999" customHeight="1" x14ac:dyDescent="0.25"/>
    <row r="28" ht="19.899999999999999" customHeight="1" x14ac:dyDescent="0.25"/>
    <row r="29" ht="19.899999999999999" customHeight="1" x14ac:dyDescent="0.25"/>
    <row r="30" ht="19.899999999999999" customHeight="1" x14ac:dyDescent="0.25"/>
    <row r="31" ht="19.899999999999999" customHeight="1" x14ac:dyDescent="0.25"/>
  </sheetData>
  <mergeCells count="2">
    <mergeCell ref="A2:B2"/>
    <mergeCell ref="A3:B3"/>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0E1A-2D87-4F56-8950-95F6FB818711}">
  <dimension ref="A1:C37"/>
  <sheetViews>
    <sheetView topLeftCell="A7" workbookViewId="0">
      <selection activeCell="C21" sqref="C21"/>
    </sheetView>
  </sheetViews>
  <sheetFormatPr defaultRowHeight="15" x14ac:dyDescent="0.25"/>
  <cols>
    <col min="1" max="1" width="44.7109375" customWidth="1"/>
    <col min="2" max="2" width="13.140625" customWidth="1"/>
    <col min="3" max="3" width="63.42578125" customWidth="1"/>
  </cols>
  <sheetData>
    <row r="1" spans="1:3" ht="30" customHeight="1" x14ac:dyDescent="0.3">
      <c r="A1" s="41" t="s">
        <v>9</v>
      </c>
      <c r="B1" s="41"/>
      <c r="C1" s="41"/>
    </row>
    <row r="2" spans="1:3" ht="29.45" customHeight="1" x14ac:dyDescent="0.25">
      <c r="A2" s="42" t="s">
        <v>10</v>
      </c>
      <c r="B2" s="42"/>
      <c r="C2" s="42"/>
    </row>
    <row r="3" spans="1:3" ht="36.6" customHeight="1" x14ac:dyDescent="0.25">
      <c r="A3" s="4" t="s">
        <v>11</v>
      </c>
      <c r="B3" s="5" t="s">
        <v>12</v>
      </c>
      <c r="C3" s="4" t="s">
        <v>1</v>
      </c>
    </row>
    <row r="4" spans="1:3" s="6" customFormat="1" ht="50.45" customHeight="1" x14ac:dyDescent="0.25">
      <c r="A4" s="6" t="s">
        <v>13</v>
      </c>
      <c r="B4" s="6">
        <v>32</v>
      </c>
      <c r="C4" s="7" t="s">
        <v>14</v>
      </c>
    </row>
    <row r="5" spans="1:3" s="6" customFormat="1" ht="36" customHeight="1" x14ac:dyDescent="0.25">
      <c r="A5" s="6" t="s">
        <v>15</v>
      </c>
      <c r="B5" s="6">
        <v>37</v>
      </c>
      <c r="C5" s="7" t="s">
        <v>16</v>
      </c>
    </row>
    <row r="6" spans="1:3" s="6" customFormat="1" ht="30" customHeight="1" x14ac:dyDescent="0.25">
      <c r="A6" s="6" t="s">
        <v>17</v>
      </c>
      <c r="B6" s="6">
        <v>45</v>
      </c>
      <c r="C6" s="6" t="s">
        <v>18</v>
      </c>
    </row>
    <row r="7" spans="1:3" s="6" customFormat="1" ht="30" customHeight="1" x14ac:dyDescent="0.25">
      <c r="A7" s="6" t="s">
        <v>19</v>
      </c>
      <c r="B7" s="6">
        <v>47</v>
      </c>
      <c r="C7" s="7" t="s">
        <v>20</v>
      </c>
    </row>
    <row r="8" spans="1:3" s="6" customFormat="1" ht="49.15" customHeight="1" x14ac:dyDescent="0.25">
      <c r="A8" s="6" t="s">
        <v>21</v>
      </c>
      <c r="B8" s="6">
        <v>50</v>
      </c>
      <c r="C8" s="7" t="s">
        <v>22</v>
      </c>
    </row>
    <row r="9" spans="1:3" s="6" customFormat="1" ht="46.9" customHeight="1" x14ac:dyDescent="0.25">
      <c r="A9" s="7" t="s">
        <v>65</v>
      </c>
      <c r="B9" s="6">
        <v>55</v>
      </c>
      <c r="C9" s="7" t="s">
        <v>70</v>
      </c>
    </row>
    <row r="10" spans="1:3" s="6" customFormat="1" ht="45.6" customHeight="1" x14ac:dyDescent="0.25">
      <c r="A10" s="6" t="s">
        <v>23</v>
      </c>
      <c r="B10" s="6">
        <v>55</v>
      </c>
      <c r="C10" s="7" t="s">
        <v>24</v>
      </c>
    </row>
    <row r="11" spans="1:3" s="6" customFormat="1" ht="30" customHeight="1" x14ac:dyDescent="0.25">
      <c r="A11" s="6" t="s">
        <v>25</v>
      </c>
      <c r="B11" s="6">
        <v>65</v>
      </c>
    </row>
    <row r="12" spans="1:3" s="6" customFormat="1" ht="30" customHeight="1" x14ac:dyDescent="0.25">
      <c r="A12" s="7" t="s">
        <v>66</v>
      </c>
      <c r="B12" s="6">
        <v>70</v>
      </c>
      <c r="C12" s="7" t="s">
        <v>71</v>
      </c>
    </row>
    <row r="13" spans="1:3" s="6" customFormat="1" ht="35.450000000000003" customHeight="1" x14ac:dyDescent="0.25">
      <c r="A13" s="7" t="s">
        <v>26</v>
      </c>
      <c r="B13" s="6">
        <v>65</v>
      </c>
      <c r="C13" s="7" t="s">
        <v>27</v>
      </c>
    </row>
    <row r="14" spans="1:3" s="6" customFormat="1" ht="30" customHeight="1" x14ac:dyDescent="0.25">
      <c r="A14" s="6" t="s">
        <v>28</v>
      </c>
      <c r="B14" s="6">
        <v>75</v>
      </c>
    </row>
    <row r="15" spans="1:3" s="6" customFormat="1" ht="30" customHeight="1" x14ac:dyDescent="0.25">
      <c r="A15" s="7" t="s">
        <v>67</v>
      </c>
      <c r="B15" s="6">
        <v>85</v>
      </c>
      <c r="C15" s="7" t="s">
        <v>72</v>
      </c>
    </row>
    <row r="16" spans="1:3" s="6" customFormat="1" ht="30" customHeight="1" x14ac:dyDescent="0.25">
      <c r="A16" s="6" t="s">
        <v>29</v>
      </c>
      <c r="B16" s="6">
        <v>80</v>
      </c>
      <c r="C16" s="6" t="s">
        <v>30</v>
      </c>
    </row>
    <row r="17" spans="1:3" s="6" customFormat="1" ht="30" customHeight="1" x14ac:dyDescent="0.25">
      <c r="A17" s="7" t="s">
        <v>68</v>
      </c>
      <c r="B17" s="6">
        <v>85</v>
      </c>
      <c r="C17" s="7" t="s">
        <v>72</v>
      </c>
    </row>
    <row r="18" spans="1:3" s="6" customFormat="1" ht="30" customHeight="1" x14ac:dyDescent="0.25">
      <c r="A18" s="6" t="s">
        <v>31</v>
      </c>
      <c r="B18" s="6">
        <v>80</v>
      </c>
    </row>
    <row r="19" spans="1:3" s="6" customFormat="1" ht="30" customHeight="1" x14ac:dyDescent="0.25">
      <c r="A19" s="6" t="s">
        <v>69</v>
      </c>
      <c r="B19" s="6">
        <v>85</v>
      </c>
      <c r="C19" s="7" t="s">
        <v>72</v>
      </c>
    </row>
    <row r="20" spans="1:3" s="6" customFormat="1" ht="30" customHeight="1" x14ac:dyDescent="0.25"/>
    <row r="21" spans="1:3" s="6" customFormat="1" ht="30" customHeight="1" x14ac:dyDescent="0.25"/>
    <row r="22" spans="1:3" s="6" customFormat="1" ht="30" customHeight="1" x14ac:dyDescent="0.25"/>
    <row r="23" spans="1:3" s="6" customFormat="1" ht="30" customHeight="1" x14ac:dyDescent="0.25"/>
    <row r="24" spans="1:3" s="6" customFormat="1" ht="30" customHeight="1" x14ac:dyDescent="0.25"/>
    <row r="25" spans="1:3" s="6" customFormat="1" ht="30" customHeight="1" x14ac:dyDescent="0.25"/>
    <row r="26" spans="1:3" s="6" customFormat="1" ht="30" customHeight="1" x14ac:dyDescent="0.25"/>
    <row r="27" spans="1:3" s="6" customFormat="1" ht="30" customHeight="1" x14ac:dyDescent="0.25"/>
    <row r="28" spans="1:3" s="6" customFormat="1" ht="30" customHeight="1" x14ac:dyDescent="0.25"/>
    <row r="29" spans="1:3" s="6" customFormat="1" ht="30" customHeight="1" x14ac:dyDescent="0.25"/>
    <row r="30" spans="1:3" s="6" customFormat="1" ht="30" customHeight="1" x14ac:dyDescent="0.25"/>
    <row r="31" spans="1:3" s="6" customFormat="1" ht="30" customHeight="1" x14ac:dyDescent="0.25"/>
    <row r="32" spans="1:3" s="6" customFormat="1" ht="25.15" customHeight="1" x14ac:dyDescent="0.25"/>
    <row r="33" s="6" customFormat="1" ht="19.899999999999999" customHeight="1" x14ac:dyDescent="0.25"/>
    <row r="34" s="6" customFormat="1" ht="19.899999999999999" customHeight="1" x14ac:dyDescent="0.25"/>
    <row r="35" s="6" customFormat="1" ht="19.899999999999999" customHeight="1" x14ac:dyDescent="0.25"/>
    <row r="36" ht="19.899999999999999" customHeight="1" x14ac:dyDescent="0.25"/>
    <row r="37" ht="19.899999999999999" customHeight="1" x14ac:dyDescent="0.25"/>
  </sheetData>
  <sheetProtection algorithmName="SHA-512" hashValue="yIu26bj0mo4TZvwcEwgZvjl7aJ+6wcRlMn3aw68ceADA/BjMK+/PxkhS/UWBAl5P8cMrpDZOXapZe93A0kgUqA==" saltValue="GurPmbCJt6/kdkwz8YWeqw==" spinCount="100000" sheet="1" objects="1" scenarios="1"/>
  <mergeCells count="2">
    <mergeCell ref="A1:C1"/>
    <mergeCell ref="A2:C2"/>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0F9B5-FD7C-47A6-9DAF-A11C95388DAC}">
  <dimension ref="B2:N39"/>
  <sheetViews>
    <sheetView tabSelected="1" topLeftCell="A13" zoomScale="90" zoomScaleNormal="90" workbookViewId="0">
      <selection activeCell="E21" sqref="E21"/>
    </sheetView>
  </sheetViews>
  <sheetFormatPr defaultRowHeight="15" x14ac:dyDescent="0.25"/>
  <cols>
    <col min="2" max="2" width="2.7109375" customWidth="1"/>
    <col min="3" max="3" width="30.85546875" customWidth="1"/>
    <col min="4" max="5" width="40.7109375" customWidth="1"/>
    <col min="6" max="6" width="17.85546875" customWidth="1"/>
    <col min="7" max="7" width="15.7109375" customWidth="1"/>
    <col min="8" max="8" width="15" customWidth="1"/>
    <col min="9" max="9" width="2.7109375" customWidth="1"/>
  </cols>
  <sheetData>
    <row r="2" spans="2:14" ht="23.45" customHeight="1" x14ac:dyDescent="0.25">
      <c r="C2" s="36" t="s">
        <v>59</v>
      </c>
      <c r="D2" s="36"/>
      <c r="E2" s="36"/>
      <c r="F2" s="36"/>
      <c r="G2" s="36"/>
      <c r="H2" s="36"/>
      <c r="I2" s="36"/>
    </row>
    <row r="3" spans="2:14" ht="14.45" customHeight="1" x14ac:dyDescent="0.35">
      <c r="B3" s="2"/>
      <c r="C3" s="2"/>
      <c r="D3" s="3"/>
      <c r="E3" s="3"/>
      <c r="F3" s="3"/>
      <c r="G3" s="3"/>
      <c r="H3" s="3"/>
      <c r="I3" s="2"/>
    </row>
    <row r="4" spans="2:14" ht="48.6" customHeight="1" x14ac:dyDescent="0.25">
      <c r="B4" s="2"/>
      <c r="C4" s="40" t="s">
        <v>3</v>
      </c>
      <c r="D4" s="40"/>
      <c r="E4" s="40"/>
      <c r="F4" s="40"/>
      <c r="G4" s="40"/>
      <c r="H4" s="40"/>
      <c r="I4" s="2"/>
    </row>
    <row r="5" spans="2:14" x14ac:dyDescent="0.25">
      <c r="B5" s="2"/>
      <c r="C5" s="1"/>
      <c r="D5" s="1"/>
      <c r="E5" s="1"/>
      <c r="F5" s="1"/>
      <c r="G5" s="1"/>
      <c r="H5" s="1"/>
      <c r="I5" s="2"/>
    </row>
    <row r="6" spans="2:14" ht="76.900000000000006" customHeight="1" x14ac:dyDescent="0.25">
      <c r="B6" s="2"/>
      <c r="C6" s="4" t="s">
        <v>32</v>
      </c>
      <c r="D6" s="5" t="s">
        <v>50</v>
      </c>
      <c r="E6" s="5" t="s">
        <v>51</v>
      </c>
      <c r="F6" s="5" t="s">
        <v>4</v>
      </c>
      <c r="G6" s="5" t="s">
        <v>49</v>
      </c>
      <c r="H6" s="5" t="s">
        <v>6</v>
      </c>
      <c r="I6" s="2"/>
    </row>
    <row r="7" spans="2:14" s="6" customFormat="1" ht="30" customHeight="1" x14ac:dyDescent="0.25">
      <c r="B7" s="8"/>
      <c r="C7" s="6" t="s">
        <v>33</v>
      </c>
      <c r="D7" s="7" t="s">
        <v>15</v>
      </c>
      <c r="E7" s="9" t="s">
        <v>25</v>
      </c>
      <c r="F7" s="6" cm="1">
        <f t="array" ref="F7">_xlfn.XLOOKUP(E7,Efficiencies!$A$4:'Efficiencies'!$A$19,Efficiencies!$B$4:'Efficiencies'!$B$19)-_xlfn.XLOOKUP(D7,Efficiencies!$A$4:'Efficiencies'!$A$19,Efficiencies!$B$4:'Efficiencies'!$B$19)</f>
        <v>28</v>
      </c>
      <c r="G7" s="6">
        <v>60</v>
      </c>
      <c r="H7" s="25">
        <f t="shared" ref="H7:H12" si="0">IFERROR(F7*G7,0)</f>
        <v>1680</v>
      </c>
      <c r="I7" s="8"/>
      <c r="J7" s="7"/>
      <c r="K7" s="7"/>
      <c r="L7" s="7"/>
      <c r="M7" s="7"/>
      <c r="N7" s="7"/>
    </row>
    <row r="8" spans="2:14" s="6" customFormat="1" ht="30" customHeight="1" x14ac:dyDescent="0.25">
      <c r="B8" s="8"/>
      <c r="C8" s="6" t="s">
        <v>34</v>
      </c>
      <c r="D8" s="7" t="s">
        <v>17</v>
      </c>
      <c r="E8" s="9" t="s">
        <v>65</v>
      </c>
      <c r="F8" s="6" cm="1">
        <f t="array" ref="F8">_xlfn.XLOOKUP(E8,Efficiencies!$A$4:'Efficiencies'!$A$19,Efficiencies!$B$4:'Efficiencies'!$B$19)-_xlfn.XLOOKUP(D8,Efficiencies!$A$4:'Efficiencies'!$A$19,Efficiencies!$B$4:'Efficiencies'!$B$19)</f>
        <v>10</v>
      </c>
      <c r="G8" s="6">
        <v>133</v>
      </c>
      <c r="H8" s="25">
        <f t="shared" si="0"/>
        <v>1330</v>
      </c>
      <c r="I8" s="8"/>
      <c r="J8" s="7"/>
      <c r="K8" s="7"/>
      <c r="L8" s="7"/>
      <c r="M8" s="7"/>
      <c r="N8" s="7"/>
    </row>
    <row r="9" spans="2:14" s="6" customFormat="1" ht="30" customHeight="1" x14ac:dyDescent="0.25">
      <c r="B9" s="8"/>
      <c r="C9" s="6" t="s">
        <v>35</v>
      </c>
      <c r="D9" s="7" t="s">
        <v>21</v>
      </c>
      <c r="E9" s="9" t="s">
        <v>69</v>
      </c>
      <c r="F9" s="6" cm="1">
        <f t="array" ref="F9">_xlfn.XLOOKUP(E9,Efficiencies!$A$4:'Efficiencies'!$A$19,Efficiencies!$B$4:'Efficiencies'!$B$19)-_xlfn.XLOOKUP(D9,Efficiencies!$A$4:'Efficiencies'!$A$19,Efficiencies!$B$4:'Efficiencies'!$B$19)</f>
        <v>35</v>
      </c>
      <c r="G9" s="6">
        <v>39</v>
      </c>
      <c r="H9" s="25">
        <f t="shared" si="0"/>
        <v>1365</v>
      </c>
      <c r="I9" s="8"/>
      <c r="J9" s="7"/>
      <c r="K9" s="7"/>
      <c r="L9" s="7"/>
      <c r="M9" s="7"/>
      <c r="N9" s="7"/>
    </row>
    <row r="10" spans="2:14" s="6" customFormat="1" ht="30" customHeight="1" x14ac:dyDescent="0.25">
      <c r="B10" s="8"/>
      <c r="C10" s="6" t="s">
        <v>36</v>
      </c>
      <c r="D10" s="7" t="s">
        <v>13</v>
      </c>
      <c r="E10" s="9" t="s">
        <v>31</v>
      </c>
      <c r="F10" s="6" cm="1">
        <f t="array" ref="F10">_xlfn.XLOOKUP(E10,Efficiencies!$A$4:'Efficiencies'!$A$19,Efficiencies!$B$4:'Efficiencies'!$B$19)-_xlfn.XLOOKUP(D10,Efficiencies!$A$4:'Efficiencies'!$A$19,Efficiencies!$B$4:'Efficiencies'!$B$19)</f>
        <v>48</v>
      </c>
      <c r="G10" s="6">
        <v>8</v>
      </c>
      <c r="H10" s="25">
        <f t="shared" si="0"/>
        <v>384</v>
      </c>
      <c r="I10" s="8"/>
    </row>
    <row r="11" spans="2:14" s="6" customFormat="1" ht="30" customHeight="1" x14ac:dyDescent="0.25">
      <c r="B11" s="8"/>
      <c r="C11" s="6" t="s">
        <v>37</v>
      </c>
      <c r="D11" s="7" t="s">
        <v>25</v>
      </c>
      <c r="E11" s="9" t="s">
        <v>67</v>
      </c>
      <c r="F11" s="6" cm="1">
        <f t="array" ref="F11">_xlfn.XLOOKUP(E11,Efficiencies!$A$4:'Efficiencies'!$A$19,Efficiencies!$B$4:'Efficiencies'!$B$19)-_xlfn.XLOOKUP(D11,Efficiencies!$A$4:'Efficiencies'!$A$19,Efficiencies!$B$4:'Efficiencies'!$B$19)</f>
        <v>20</v>
      </c>
      <c r="G11" s="6">
        <v>135</v>
      </c>
      <c r="H11" s="25">
        <f t="shared" si="0"/>
        <v>2700</v>
      </c>
      <c r="I11" s="8"/>
    </row>
    <row r="12" spans="2:14" s="6" customFormat="1" ht="30" customHeight="1" x14ac:dyDescent="0.25">
      <c r="B12" s="8"/>
      <c r="C12" s="6" t="s">
        <v>38</v>
      </c>
      <c r="D12" s="7" t="s">
        <v>13</v>
      </c>
      <c r="E12" s="9" t="s">
        <v>25</v>
      </c>
      <c r="F12" s="6" cm="1">
        <f t="array" ref="F12">_xlfn.XLOOKUP(E12,Efficiencies!$A$4:'Efficiencies'!$A$19,Efficiencies!$B$4:'Efficiencies'!$B$19)-_xlfn.XLOOKUP(D12,Efficiencies!$A$4:'Efficiencies'!$A$19,Efficiencies!$B$4:'Efficiencies'!$B$19)</f>
        <v>33</v>
      </c>
      <c r="G12" s="6">
        <v>80</v>
      </c>
      <c r="H12" s="25">
        <f t="shared" si="0"/>
        <v>2640</v>
      </c>
      <c r="I12" s="8"/>
    </row>
    <row r="13" spans="2:14" s="6" customFormat="1" ht="30" customHeight="1" x14ac:dyDescent="0.25">
      <c r="B13" s="8"/>
      <c r="C13" s="6" t="s">
        <v>39</v>
      </c>
      <c r="D13" s="7" t="s">
        <v>17</v>
      </c>
      <c r="E13" s="9" t="s">
        <v>66</v>
      </c>
      <c r="F13" s="6" cm="1">
        <f t="array" ref="F13">_xlfn.XLOOKUP(E13,Efficiencies!$A$4:'Efficiencies'!$A$19,Efficiencies!$B$4:'Efficiencies'!$B$19)-_xlfn.XLOOKUP(D13,Efficiencies!$A$4:'Efficiencies'!$A$19,Efficiencies!$B$4:'Efficiencies'!$B$19)</f>
        <v>25</v>
      </c>
      <c r="G13" s="6">
        <v>66</v>
      </c>
      <c r="H13" s="25">
        <f t="shared" ref="H13:H23" si="1">IFERROR(F13*G13,0)</f>
        <v>1650</v>
      </c>
      <c r="I13" s="8"/>
    </row>
    <row r="14" spans="2:14" s="6" customFormat="1" ht="30" customHeight="1" x14ac:dyDescent="0.25">
      <c r="B14" s="8"/>
      <c r="C14" s="6" t="s">
        <v>40</v>
      </c>
      <c r="D14" s="7" t="s">
        <v>13</v>
      </c>
      <c r="E14" s="9" t="s">
        <v>66</v>
      </c>
      <c r="F14" s="6" cm="1">
        <f t="array" ref="F14">_xlfn.XLOOKUP(E14,Efficiencies!$A$4:'Efficiencies'!$A$19,Efficiencies!$B$4:'Efficiencies'!$B$19)-_xlfn.XLOOKUP(D14,Efficiencies!$A$4:'Efficiencies'!$A$19,Efficiencies!$B$4:'Efficiencies'!$B$19)</f>
        <v>38</v>
      </c>
      <c r="G14" s="6">
        <v>40</v>
      </c>
      <c r="H14" s="25">
        <f t="shared" si="1"/>
        <v>1520</v>
      </c>
      <c r="I14" s="8"/>
    </row>
    <row r="15" spans="2:14" s="6" customFormat="1" ht="30" customHeight="1" x14ac:dyDescent="0.25">
      <c r="B15" s="8"/>
      <c r="C15" s="6" t="s">
        <v>41</v>
      </c>
      <c r="D15" s="7" t="s">
        <v>19</v>
      </c>
      <c r="E15" s="9" t="s">
        <v>66</v>
      </c>
      <c r="F15" s="6" cm="1">
        <f t="array" ref="F15">_xlfn.XLOOKUP(E15,Efficiencies!$A$4:'Efficiencies'!$A$19,Efficiencies!$B$4:'Efficiencies'!$B$19)-_xlfn.XLOOKUP(D15,Efficiencies!$A$4:'Efficiencies'!$A$19,Efficiencies!$B$4:'Efficiencies'!$B$19)</f>
        <v>23</v>
      </c>
      <c r="G15" s="6">
        <v>100</v>
      </c>
      <c r="H15" s="25">
        <f t="shared" si="1"/>
        <v>2300</v>
      </c>
      <c r="I15" s="8"/>
    </row>
    <row r="16" spans="2:14" s="6" customFormat="1" ht="30" customHeight="1" x14ac:dyDescent="0.25">
      <c r="B16" s="8"/>
      <c r="C16" s="6" t="s">
        <v>42</v>
      </c>
      <c r="D16" s="7" t="s">
        <v>13</v>
      </c>
      <c r="E16" s="9" t="s">
        <v>67</v>
      </c>
      <c r="F16" s="6" cm="1">
        <f t="array" ref="F16">_xlfn.XLOOKUP(E16,Efficiencies!$A$4:'Efficiencies'!$A$19,Efficiencies!$B$4:'Efficiencies'!$B$19)-_xlfn.XLOOKUP(D16,Efficiencies!$A$4:'Efficiencies'!$A$19,Efficiencies!$B$4:'Efficiencies'!$B$19)</f>
        <v>53</v>
      </c>
      <c r="G16" s="6">
        <v>330</v>
      </c>
      <c r="H16" s="25">
        <f t="shared" si="1"/>
        <v>17490</v>
      </c>
      <c r="I16" s="8"/>
    </row>
    <row r="17" spans="2:12" s="6" customFormat="1" ht="30" customHeight="1" x14ac:dyDescent="0.25">
      <c r="B17" s="8"/>
      <c r="C17" s="6" t="s">
        <v>43</v>
      </c>
      <c r="D17" s="7" t="s">
        <v>15</v>
      </c>
      <c r="E17" s="9" t="s">
        <v>31</v>
      </c>
      <c r="F17" s="6" cm="1">
        <f t="array" ref="F17">_xlfn.XLOOKUP(E17,Efficiencies!$A$4:'Efficiencies'!$A$19,Efficiencies!$B$4:'Efficiencies'!$B$19)-_xlfn.XLOOKUP(D17,Efficiencies!$A$4:'Efficiencies'!$A$19,Efficiencies!$B$4:'Efficiencies'!$B$19)</f>
        <v>43</v>
      </c>
      <c r="G17" s="6">
        <v>12</v>
      </c>
      <c r="H17" s="25">
        <f t="shared" si="1"/>
        <v>516</v>
      </c>
      <c r="I17" s="8"/>
    </row>
    <row r="18" spans="2:12" s="6" customFormat="1" ht="30" customHeight="1" x14ac:dyDescent="0.25">
      <c r="B18" s="8"/>
      <c r="C18" s="6" t="s">
        <v>44</v>
      </c>
      <c r="D18" s="7" t="s">
        <v>15</v>
      </c>
      <c r="E18" s="9" t="s">
        <v>25</v>
      </c>
      <c r="F18" s="6" cm="1">
        <f t="array" ref="F18">_xlfn.XLOOKUP(E18,Efficiencies!$A$4:'Efficiencies'!$A$19,Efficiencies!$B$4:'Efficiencies'!$B$19)-_xlfn.XLOOKUP(D18,Efficiencies!$A$4:'Efficiencies'!$A$19,Efficiencies!$B$4:'Efficiencies'!$B$19)</f>
        <v>28</v>
      </c>
      <c r="G18" s="6">
        <v>78</v>
      </c>
      <c r="H18" s="25">
        <f t="shared" si="1"/>
        <v>2184</v>
      </c>
      <c r="I18" s="8"/>
    </row>
    <row r="19" spans="2:12" s="6" customFormat="1" ht="30" customHeight="1" x14ac:dyDescent="0.25">
      <c r="B19" s="8"/>
      <c r="C19" s="6" t="s">
        <v>45</v>
      </c>
      <c r="D19" s="7" t="s">
        <v>23</v>
      </c>
      <c r="E19" s="9" t="s">
        <v>68</v>
      </c>
      <c r="F19" s="6" cm="1">
        <f t="array" ref="F19">_xlfn.XLOOKUP(E19,Efficiencies!$A$4:'Efficiencies'!$A$19,Efficiencies!$B$4:'Efficiencies'!$B$19)-_xlfn.XLOOKUP(D19,Efficiencies!$A$4:'Efficiencies'!$A$19,Efficiencies!$B$4:'Efficiencies'!$B$19)</f>
        <v>30</v>
      </c>
      <c r="G19" s="6">
        <v>11</v>
      </c>
      <c r="H19" s="25">
        <f t="shared" si="1"/>
        <v>330</v>
      </c>
      <c r="I19" s="8"/>
    </row>
    <row r="20" spans="2:12" s="6" customFormat="1" ht="30" customHeight="1" x14ac:dyDescent="0.25">
      <c r="B20" s="8"/>
      <c r="C20" s="6" t="s">
        <v>46</v>
      </c>
      <c r="D20" s="7" t="s">
        <v>17</v>
      </c>
      <c r="E20" s="9" t="s">
        <v>28</v>
      </c>
      <c r="F20" s="6" cm="1">
        <f t="array" ref="F20">_xlfn.XLOOKUP(E20,Efficiencies!$A$4:'Efficiencies'!$A$19,Efficiencies!$B$4:'Efficiencies'!$B$19)-_xlfn.XLOOKUP(D20,Efficiencies!$A$4:'Efficiencies'!$A$19,Efficiencies!$B$4:'Efficiencies'!$B$19)</f>
        <v>30</v>
      </c>
      <c r="G20" s="6">
        <v>133</v>
      </c>
      <c r="H20" s="25">
        <f t="shared" si="1"/>
        <v>3990</v>
      </c>
      <c r="I20" s="8"/>
    </row>
    <row r="21" spans="2:12" s="6" customFormat="1" ht="30" customHeight="1" x14ac:dyDescent="0.25">
      <c r="B21" s="8"/>
      <c r="C21" s="6" t="s">
        <v>47</v>
      </c>
      <c r="D21" s="7" t="s">
        <v>19</v>
      </c>
      <c r="E21" s="9" t="s">
        <v>69</v>
      </c>
      <c r="F21" s="6" cm="1">
        <f t="array" ref="F21">_xlfn.XLOOKUP(E21,Efficiencies!$A$4:'Efficiencies'!$A$19,Efficiencies!$B$4:'Efficiencies'!$B$19)-_xlfn.XLOOKUP(D21,Efficiencies!$A$4:'Efficiencies'!$A$19,Efficiencies!$B$4:'Efficiencies'!$B$19)</f>
        <v>38</v>
      </c>
      <c r="G21" s="6">
        <v>4</v>
      </c>
      <c r="H21" s="25">
        <f t="shared" si="1"/>
        <v>152</v>
      </c>
      <c r="I21" s="8"/>
    </row>
    <row r="22" spans="2:12" s="6" customFormat="1" ht="30" customHeight="1" x14ac:dyDescent="0.25">
      <c r="B22" s="8"/>
      <c r="C22" s="6" t="s">
        <v>48</v>
      </c>
      <c r="D22" s="7" t="s">
        <v>13</v>
      </c>
      <c r="E22" s="9" t="s">
        <v>65</v>
      </c>
      <c r="F22" s="6" cm="1">
        <f t="array" ref="F22">_xlfn.XLOOKUP(E22,Efficiencies!$A$4:'Efficiencies'!$A$19,Efficiencies!$B$4:'Efficiencies'!$B$19)-_xlfn.XLOOKUP(D22,Efficiencies!$A$4:'Efficiencies'!$A$19,Efficiencies!$B$4:'Efficiencies'!$B$19)</f>
        <v>23</v>
      </c>
      <c r="G22" s="6">
        <v>62</v>
      </c>
      <c r="H22" s="25">
        <f t="shared" si="1"/>
        <v>1426</v>
      </c>
      <c r="I22" s="8"/>
    </row>
    <row r="23" spans="2:12" s="6" customFormat="1" ht="30" customHeight="1" x14ac:dyDescent="0.25">
      <c r="B23" s="8"/>
      <c r="D23" s="7"/>
      <c r="E23" s="9"/>
      <c r="F23" s="6" t="e" cm="1">
        <f t="array" ref="F23">_xlfn.XLOOKUP(E23,Efficiencies!$A$4:'Efficiencies'!$A$19,Efficiencies!$B$4:'Efficiencies'!$B$19)-_xlfn.XLOOKUP(D23,Efficiencies!$A$4:'Efficiencies'!$A$19,Efficiencies!$B$4:'Efficiencies'!$B$19)</f>
        <v>#N/A</v>
      </c>
      <c r="H23" s="25">
        <f t="shared" si="1"/>
        <v>0</v>
      </c>
      <c r="I23" s="8"/>
    </row>
    <row r="24" spans="2:12" s="6" customFormat="1" ht="30" customHeight="1" x14ac:dyDescent="0.25">
      <c r="B24" s="8"/>
      <c r="D24" s="7"/>
      <c r="E24" s="9"/>
      <c r="F24" s="6" t="e" cm="1">
        <f t="array" ref="F24">_xlfn.XLOOKUP(E24,Efficiencies!$A$4:'Efficiencies'!$A$19,Efficiencies!$B$4:'Efficiencies'!$B$19)-_xlfn.XLOOKUP(D24,Efficiencies!$A$4:'Efficiencies'!$A$19,Efficiencies!$B$4:'Efficiencies'!$B$19)</f>
        <v>#N/A</v>
      </c>
      <c r="H24" s="25">
        <f>IFERROR(F24*G24,0)</f>
        <v>0</v>
      </c>
      <c r="I24" s="8"/>
    </row>
    <row r="25" spans="2:12" s="6" customFormat="1" ht="30" customHeight="1" x14ac:dyDescent="0.25">
      <c r="B25" s="8"/>
      <c r="D25" s="7"/>
      <c r="E25" s="9"/>
      <c r="F25" s="6" t="e" cm="1">
        <f t="array" ref="F25">_xlfn.XLOOKUP(E25,Efficiencies!$A$4:'Efficiencies'!$A$19,Efficiencies!$B$4:'Efficiencies'!$B$19)-_xlfn.XLOOKUP(D25,Efficiencies!$A$4:'Efficiencies'!$A$19,Efficiencies!$B$4:'Efficiencies'!$B$19)</f>
        <v>#N/A</v>
      </c>
      <c r="H25" s="25">
        <f>IFERROR(F25*G25,0)</f>
        <v>0</v>
      </c>
      <c r="I25" s="8"/>
    </row>
    <row r="26" spans="2:12" s="6" customFormat="1" ht="55.9" customHeight="1" x14ac:dyDescent="0.25">
      <c r="B26" s="8"/>
      <c r="C26" s="10" t="s">
        <v>2</v>
      </c>
      <c r="D26" s="12"/>
      <c r="E26" s="10"/>
      <c r="F26" s="11" t="s">
        <v>52</v>
      </c>
      <c r="G26" s="10"/>
      <c r="H26" s="26"/>
      <c r="I26" s="8"/>
    </row>
    <row r="27" spans="2:12" s="6" customFormat="1" ht="19.899999999999999" customHeight="1" x14ac:dyDescent="0.25">
      <c r="B27" s="8"/>
      <c r="H27" s="25">
        <f t="shared" ref="H27:H30" si="2">F27*G27</f>
        <v>0</v>
      </c>
      <c r="I27" s="8"/>
    </row>
    <row r="28" spans="2:12" s="6" customFormat="1" ht="19.899999999999999" customHeight="1" x14ac:dyDescent="0.25">
      <c r="B28" s="8"/>
      <c r="H28" s="25">
        <f t="shared" si="2"/>
        <v>0</v>
      </c>
      <c r="I28" s="8"/>
      <c r="L28" s="32"/>
    </row>
    <row r="29" spans="2:12" s="6" customFormat="1" ht="19.899999999999999" customHeight="1" x14ac:dyDescent="0.25">
      <c r="B29" s="8"/>
      <c r="H29" s="25">
        <f>F29*G29</f>
        <v>0</v>
      </c>
      <c r="I29" s="8"/>
    </row>
    <row r="30" spans="2:12" s="6" customFormat="1" ht="19.899999999999999" customHeight="1" x14ac:dyDescent="0.25">
      <c r="B30" s="8"/>
      <c r="H30" s="25">
        <f t="shared" si="2"/>
        <v>0</v>
      </c>
      <c r="I30" s="8"/>
    </row>
    <row r="31" spans="2:12" s="6" customFormat="1" ht="19.899999999999999" customHeight="1" x14ac:dyDescent="0.25">
      <c r="B31" s="8"/>
      <c r="C31" s="12"/>
      <c r="D31" s="12"/>
      <c r="E31" s="12"/>
      <c r="F31" s="12"/>
      <c r="G31" s="12"/>
      <c r="H31" s="12"/>
      <c r="I31" s="8"/>
    </row>
    <row r="32" spans="2:12" s="6" customFormat="1" ht="31.9" customHeight="1" x14ac:dyDescent="0.25">
      <c r="B32" s="8"/>
      <c r="E32" s="13" t="s">
        <v>74</v>
      </c>
      <c r="F32" s="14"/>
      <c r="H32" s="25">
        <f>SUM(H7:H31)</f>
        <v>41657</v>
      </c>
      <c r="I32" s="8"/>
    </row>
    <row r="33" spans="2:11" s="6" customFormat="1" x14ac:dyDescent="0.25">
      <c r="B33" s="8"/>
      <c r="C33" s="15"/>
      <c r="D33" s="15"/>
      <c r="E33" s="15"/>
      <c r="F33" s="15"/>
      <c r="G33" s="15"/>
      <c r="H33" s="15"/>
      <c r="I33" s="8"/>
    </row>
    <row r="34" spans="2:11" s="6" customFormat="1" ht="24" customHeight="1" x14ac:dyDescent="0.25">
      <c r="B34" s="8"/>
      <c r="C34" s="44" t="s">
        <v>5</v>
      </c>
      <c r="D34" s="44"/>
      <c r="E34" s="44"/>
      <c r="F34" s="16">
        <v>2500000</v>
      </c>
      <c r="G34" s="12"/>
      <c r="H34" s="12"/>
      <c r="I34" s="8"/>
    </row>
    <row r="35" spans="2:11" s="6" customFormat="1" x14ac:dyDescent="0.25">
      <c r="B35" s="8"/>
      <c r="C35" s="15"/>
      <c r="D35" s="15"/>
      <c r="E35" s="15"/>
      <c r="F35" s="17"/>
      <c r="G35" s="15"/>
      <c r="H35" s="15"/>
      <c r="I35" s="8"/>
    </row>
    <row r="36" spans="2:11" s="6" customFormat="1" ht="33" customHeight="1" x14ac:dyDescent="0.25">
      <c r="B36" s="8"/>
      <c r="C36" s="37" t="s">
        <v>62</v>
      </c>
      <c r="D36" s="37"/>
      <c r="E36" s="37"/>
      <c r="F36" s="7"/>
      <c r="H36" s="33">
        <f>F34/H32</f>
        <v>60.013923230189405</v>
      </c>
      <c r="I36" s="8"/>
      <c r="J36" s="43" t="s">
        <v>8</v>
      </c>
      <c r="K36" s="43"/>
    </row>
    <row r="37" spans="2:11" s="6" customFormat="1" ht="33" customHeight="1" x14ac:dyDescent="0.25">
      <c r="B37" s="8"/>
      <c r="C37" s="37" t="s">
        <v>73</v>
      </c>
      <c r="D37" s="37"/>
      <c r="E37" s="37"/>
      <c r="F37" s="27" t="s">
        <v>63</v>
      </c>
      <c r="G37" s="28" t="s">
        <v>64</v>
      </c>
      <c r="H37" s="29"/>
      <c r="I37" s="8"/>
    </row>
    <row r="38" spans="2:11" s="6" customFormat="1" x14ac:dyDescent="0.25">
      <c r="B38" s="8"/>
      <c r="C38" s="8"/>
      <c r="D38" s="8"/>
      <c r="E38" s="8"/>
      <c r="F38" s="18"/>
      <c r="G38" s="8"/>
      <c r="H38" s="8"/>
      <c r="I38" s="8"/>
    </row>
    <row r="39" spans="2:11" s="6" customFormat="1" x14ac:dyDescent="0.25"/>
  </sheetData>
  <sheetProtection algorithmName="SHA-512" hashValue="2l7XWrnY9u3IEWP7IGi4XeUTHTbYDnC01lNlNtwVjvlA2dArJiAs4NEeTzonjCEAiYDPzwDCnu0bJ144O3RmXw==" saltValue="oCwB+xO3ZthW2AvEJl2Ukw==" spinCount="100000" sheet="1" objects="1" scenarios="1"/>
  <mergeCells count="6">
    <mergeCell ref="C37:E37"/>
    <mergeCell ref="J36:K36"/>
    <mergeCell ref="C34:E34"/>
    <mergeCell ref="C2:I2"/>
    <mergeCell ref="C4:H4"/>
    <mergeCell ref="C36:E36"/>
  </mergeCells>
  <pageMargins left="0.7" right="0.7" top="0.75" bottom="0.75" header="0.3" footer="0.3"/>
  <pageSetup orientation="portrait" horizontalDpi="1200" verticalDpi="1200" r:id="rId1"/>
  <ignoredErrors>
    <ignoredError sqref="H32"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E59F8301-76EC-4FD2-A8A6-09F805799586}">
          <x14:formula1>
            <xm:f>Efficiencies!$A$4:$A$19</xm:f>
          </x14:formula1>
          <xm:sqref>D7:E25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40C893814F8943A3DA3EB1A6768922" ma:contentTypeVersion="16" ma:contentTypeDescription="Create a new document." ma:contentTypeScope="" ma:versionID="8716d323cc525192cd04b91b48603d1a">
  <xsd:schema xmlns:xsd="http://www.w3.org/2001/XMLSchema" xmlns:xs="http://www.w3.org/2001/XMLSchema" xmlns:p="http://schemas.microsoft.com/office/2006/metadata/properties" xmlns:ns2="e31474c8-8cd5-4bd7-9295-8b58596e810d" xmlns:ns3="3c89a64e-095e-4b49-914a-0b6d200c3da8" targetNamespace="http://schemas.microsoft.com/office/2006/metadata/properties" ma:root="true" ma:fieldsID="3191e282c99dd02d53ea39901e85d104" ns2:_="" ns3:_="">
    <xsd:import namespace="e31474c8-8cd5-4bd7-9295-8b58596e810d"/>
    <xsd:import namespace="3c89a64e-095e-4b49-914a-0b6d200c3d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474c8-8cd5-4bd7-9295-8b58596e8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d72979-324e-4961-aa49-c6812c00bd1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c89a64e-095e-4b49-914a-0b6d200c3da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76fe4a6-4472-410a-b49f-a3e6c55208c5}" ma:internalName="TaxCatchAll" ma:showField="CatchAllData" ma:web="3c89a64e-095e-4b49-914a-0b6d200c3d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1474c8-8cd5-4bd7-9295-8b58596e810d">
      <Terms xmlns="http://schemas.microsoft.com/office/infopath/2007/PartnerControls"/>
    </lcf76f155ced4ddcb4097134ff3c332f>
    <TaxCatchAll xmlns="3c89a64e-095e-4b49-914a-0b6d200c3da8" xsi:nil="true"/>
  </documentManagement>
</p:properties>
</file>

<file path=customXml/itemProps1.xml><?xml version="1.0" encoding="utf-8"?>
<ds:datastoreItem xmlns:ds="http://schemas.openxmlformats.org/officeDocument/2006/customXml" ds:itemID="{5FAD7290-5197-4E59-9AAD-8E947FC3BD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474c8-8cd5-4bd7-9295-8b58596e810d"/>
    <ds:schemaRef ds:uri="3c89a64e-095e-4b49-914a-0b6d200c3d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D9DA87-2751-40B3-8CDD-C926A6FD0D12}">
  <ds:schemaRefs>
    <ds:schemaRef ds:uri="http://schemas.microsoft.com/sharepoint/v3/contenttype/forms"/>
  </ds:schemaRefs>
</ds:datastoreItem>
</file>

<file path=customXml/itemProps3.xml><?xml version="1.0" encoding="utf-8"?>
<ds:datastoreItem xmlns:ds="http://schemas.openxmlformats.org/officeDocument/2006/customXml" ds:itemID="{FAD50AAA-9311-4DBE-9B65-BDA1E03A0473}">
  <ds:schemaRefs>
    <ds:schemaRef ds:uri="http://schemas.microsoft.com/office/2006/metadata/properties"/>
    <ds:schemaRef ds:uri="http://schemas.microsoft.com/office/infopath/2007/PartnerControls"/>
    <ds:schemaRef ds:uri="e31474c8-8cd5-4bd7-9295-8b58596e810d"/>
    <ds:schemaRef ds:uri="3c89a64e-095e-4b49-914a-0b6d200c3d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On Farm Enable</vt:lpstr>
      <vt:lpstr>Signatures</vt:lpstr>
      <vt:lpstr>Efficiencies</vt:lpstr>
      <vt:lpstr>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N. Kehmeier</dc:creator>
  <cp:lastModifiedBy>Roberts, Melynda</cp:lastModifiedBy>
  <dcterms:created xsi:type="dcterms:W3CDTF">2021-05-07T20:20:31Z</dcterms:created>
  <dcterms:modified xsi:type="dcterms:W3CDTF">2023-04-12T16:50:41Z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0x0101008A40C893814F8943A3DA3EB1A6768922</vt:lpwstr>
  </property>
</Properties>
</file>