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dia.shelby\Documents\"/>
    </mc:Choice>
  </mc:AlternateContent>
  <bookViews>
    <workbookView xWindow="0" yWindow="210" windowWidth="28800" windowHeight="12090" activeTab="2"/>
  </bookViews>
  <sheets>
    <sheet name="General Cost Estimate Summary" sheetId="8" r:id="rId1"/>
    <sheet name="ODC's" sheetId="9" r:id="rId2"/>
    <sheet name="Labor" sheetId="18" r:id="rId3"/>
  </sheets>
  <definedNames>
    <definedName name="_xlnm.Print_Area" localSheetId="2">Labor!$A$1:$BD$25</definedName>
  </definedNames>
  <calcPr calcId="162913"/>
</workbook>
</file>

<file path=xl/calcChain.xml><?xml version="1.0" encoding="utf-8"?>
<calcChain xmlns="http://schemas.openxmlformats.org/spreadsheetml/2006/main">
  <c r="B64" i="9" l="1"/>
  <c r="B77" i="9" s="1"/>
  <c r="AH9" i="18" l="1"/>
  <c r="E22" i="18" s="1"/>
  <c r="AI9" i="18"/>
  <c r="G22" i="18" s="1"/>
  <c r="AH8" i="18"/>
  <c r="E21" i="18" s="1"/>
  <c r="AI8" i="18"/>
  <c r="G21" i="18" s="1"/>
  <c r="AH7" i="18"/>
  <c r="E20" i="18" s="1"/>
  <c r="AI7" i="18"/>
  <c r="G20" i="18" s="1"/>
  <c r="AH6" i="18"/>
  <c r="E19" i="18" s="1"/>
  <c r="AI6" i="18"/>
  <c r="G19" i="18" s="1"/>
  <c r="AI5" i="18"/>
  <c r="G18" i="18" s="1"/>
  <c r="AH5" i="18"/>
  <c r="E18" i="18" s="1"/>
  <c r="AI12" i="18" l="1"/>
  <c r="AH11" i="18"/>
  <c r="AH12" i="18"/>
  <c r="AI11" i="18"/>
  <c r="R75" i="9" l="1"/>
  <c r="AD12" i="18"/>
  <c r="AG7" i="18"/>
  <c r="C20" i="18" s="1"/>
  <c r="AG8" i="18"/>
  <c r="C21" i="18" s="1"/>
  <c r="AG9" i="18"/>
  <c r="AG6" i="18"/>
  <c r="C19" i="18" s="1"/>
  <c r="AG5" i="18"/>
  <c r="C18" i="18" s="1"/>
  <c r="O11" i="18"/>
  <c r="AD11" i="18"/>
  <c r="AA12" i="18"/>
  <c r="AA11" i="18"/>
  <c r="X12" i="18"/>
  <c r="X11" i="18"/>
  <c r="U12" i="18"/>
  <c r="U11" i="18"/>
  <c r="R12" i="18"/>
  <c r="R11" i="18"/>
  <c r="L12" i="18"/>
  <c r="I12" i="18"/>
  <c r="F12" i="18"/>
  <c r="F11" i="18"/>
  <c r="L11" i="18"/>
  <c r="I11" i="18"/>
  <c r="AG12" i="18" l="1"/>
  <c r="AG11" i="18"/>
  <c r="Q11" i="18" l="1"/>
  <c r="P11" i="18"/>
  <c r="A22" i="18" l="1"/>
  <c r="A21" i="18"/>
  <c r="A20" i="18"/>
  <c r="A19" i="18"/>
  <c r="A18" i="18"/>
  <c r="AF11" i="18"/>
  <c r="AE11" i="18"/>
  <c r="H11" i="18"/>
  <c r="G11" i="18"/>
  <c r="E11" i="18"/>
  <c r="D11" i="18"/>
  <c r="C11" i="18"/>
  <c r="R77" i="9"/>
  <c r="R76" i="9"/>
  <c r="B21" i="18" l="1"/>
  <c r="D21" i="18" s="1"/>
  <c r="H21" i="18" s="1"/>
  <c r="B22" i="18"/>
  <c r="H22" i="18" s="1"/>
  <c r="B19" i="18"/>
  <c r="F19" i="18" s="1"/>
  <c r="Q12" i="18"/>
  <c r="P12" i="18"/>
  <c r="O12" i="18"/>
  <c r="C24" i="18"/>
  <c r="E24" i="18"/>
  <c r="AF12" i="18"/>
  <c r="B18" i="18"/>
  <c r="F18" i="18" s="1"/>
  <c r="H12" i="18"/>
  <c r="E12" i="18"/>
  <c r="G12" i="18"/>
  <c r="D12" i="18"/>
  <c r="B20" i="18"/>
  <c r="D20" i="18" s="1"/>
  <c r="H20" i="18" s="1"/>
  <c r="C12" i="18"/>
  <c r="AE12" i="18"/>
  <c r="G24" i="18"/>
  <c r="C7" i="8" l="1"/>
  <c r="F21" i="18"/>
  <c r="D19" i="18"/>
  <c r="H19" i="18" s="1"/>
  <c r="F22" i="18"/>
  <c r="F20" i="18"/>
  <c r="D18" i="18"/>
  <c r="H18" i="18" s="1"/>
  <c r="H24" i="18" l="1"/>
  <c r="F24" i="18"/>
  <c r="D24" i="18"/>
  <c r="C6" i="8" s="1"/>
  <c r="C8" i="8" l="1"/>
  <c r="C9" i="8" s="1"/>
  <c r="C10" i="8" s="1"/>
</calcChain>
</file>

<file path=xl/comments1.xml><?xml version="1.0" encoding="utf-8"?>
<comments xmlns="http://schemas.openxmlformats.org/spreadsheetml/2006/main">
  <authors>
    <author>tara.meadows</author>
  </authors>
  <commentList>
    <comment ref="A66" authorId="0" shapeId="0">
      <text>
        <r>
          <rPr>
            <b/>
            <sz val="8"/>
            <color indexed="81"/>
            <rFont val="Tahoma"/>
            <family val="2"/>
          </rPr>
          <t>tara.meadows:</t>
        </r>
        <r>
          <rPr>
            <sz val="8"/>
            <color indexed="81"/>
            <rFont val="Tahoma"/>
            <family val="2"/>
          </rPr>
          <t xml:space="preserve">
Tweak travel list to reflect other travel methods as needed</t>
        </r>
      </text>
    </comment>
  </commentList>
</comments>
</file>

<file path=xl/sharedStrings.xml><?xml version="1.0" encoding="utf-8"?>
<sst xmlns="http://schemas.openxmlformats.org/spreadsheetml/2006/main" count="140" uniqueCount="98">
  <si>
    <t>Management Team</t>
  </si>
  <si>
    <t>Total Labor</t>
  </si>
  <si>
    <t>PNP Cost</t>
  </si>
  <si>
    <t>PNP</t>
  </si>
  <si>
    <t>Total Direct Labor Costs</t>
  </si>
  <si>
    <t>Total Labor Hours</t>
  </si>
  <si>
    <t>Total Labor Costs</t>
  </si>
  <si>
    <t>POV Mileage</t>
  </si>
  <si>
    <t>Ctr Hours</t>
  </si>
  <si>
    <t>Ctr Cost</t>
  </si>
  <si>
    <t>Contractor</t>
  </si>
  <si>
    <t>Rental Car</t>
  </si>
  <si>
    <t>Rental Car Fuel</t>
  </si>
  <si>
    <t xml:space="preserve">* - </t>
  </si>
  <si>
    <t>Hotel</t>
  </si>
  <si>
    <t>SELECT FY:</t>
  </si>
  <si>
    <t>Total Hours by Labor Category</t>
  </si>
  <si>
    <t>TRAVEL</t>
  </si>
  <si>
    <t>Other Direct Costs (Non-travel)</t>
  </si>
  <si>
    <t>Subtotal Non-travel ODCs</t>
  </si>
  <si>
    <t>Subtotal Travel ODCs</t>
  </si>
  <si>
    <t>Airfare/Amtrak</t>
  </si>
  <si>
    <t>Total ODCs</t>
  </si>
  <si>
    <t>TOTAL CONTRACT COST</t>
  </si>
  <si>
    <t>Other Direct Costs</t>
  </si>
  <si>
    <t xml:space="preserve">Total Direct Labor </t>
  </si>
  <si>
    <t>Labor Category</t>
  </si>
  <si>
    <t>Gov't Est.</t>
  </si>
  <si>
    <t>Gov't Est (hrs)</t>
  </si>
  <si>
    <t>Gov't Est. (Cost)</t>
  </si>
  <si>
    <t>PNP Hrs</t>
  </si>
  <si>
    <t xml:space="preserve">Gov't Est. </t>
  </si>
  <si>
    <t>Tolls</t>
  </si>
  <si>
    <t>Per Diem + Hotel</t>
  </si>
  <si>
    <t>POV Mileage KO</t>
  </si>
  <si>
    <t>POV Mileage Task 1</t>
  </si>
  <si>
    <t>200 miles *1 trip @ $ .54/mile</t>
  </si>
  <si>
    <t>Optional Task 1 AnnapolisTreatment of Invasives</t>
  </si>
  <si>
    <t>Project Manager</t>
  </si>
  <si>
    <t>POV Mileage Optional Task 2</t>
  </si>
  <si>
    <t>200 miles *10 trips @ $ .54/mile</t>
  </si>
  <si>
    <t>Labor Rate</t>
  </si>
  <si>
    <t>Subcontractor Project Management*</t>
  </si>
  <si>
    <t>Cooperator Fees**</t>
  </si>
  <si>
    <t>Cooperator</t>
  </si>
  <si>
    <t>GENERAL COST ESTIMATE SUMMARY</t>
  </si>
  <si>
    <t>Field Technicians</t>
  </si>
  <si>
    <t>Senior GIS/CADD Specialist</t>
  </si>
  <si>
    <t>Clerical</t>
  </si>
  <si>
    <t>Senior Engineer/Wetland Scientist</t>
  </si>
  <si>
    <t>Mobilization</t>
  </si>
  <si>
    <t>Demobilization</t>
  </si>
  <si>
    <t>Clearing and Grubbing (17,655 SY)</t>
  </si>
  <si>
    <t>Stakeout</t>
  </si>
  <si>
    <t>As-Built</t>
  </si>
  <si>
    <t>Utility Locater</t>
  </si>
  <si>
    <t>Stabilize Construction Entrance (X3)</t>
  </si>
  <si>
    <t>Diversion - Care of Water</t>
  </si>
  <si>
    <t>Contingent Utility Encasement</t>
  </si>
  <si>
    <t>Contingent Utility Relocation</t>
  </si>
  <si>
    <t>Riffle Grade Control Structure</t>
  </si>
  <si>
    <t>Boulder Revetment (X 183 LF)</t>
  </si>
  <si>
    <t>Remove and Replace Steel Plate</t>
  </si>
  <si>
    <t>Rip Rap Stabilization (X 118 SY)</t>
  </si>
  <si>
    <t>Remove Debris at Outfalls</t>
  </si>
  <si>
    <t>Steep Pool Structures ( X 165 LF)</t>
  </si>
  <si>
    <t xml:space="preserve"> Cascade Structures (X 55)</t>
  </si>
  <si>
    <t>Gravel for Chinking (90 CY)</t>
  </si>
  <si>
    <t>Excavation (3,000 CY)</t>
  </si>
  <si>
    <t>Haul Off (2,925 CY)</t>
  </si>
  <si>
    <t>Fish/Aquatic Organism Salvage/Relocation</t>
  </si>
  <si>
    <t>Silt Fence (225 LF)</t>
  </si>
  <si>
    <t>Safety/Tree Protection Fence (250 LF)</t>
  </si>
  <si>
    <t>Mulch for Haul Roads (1,340 CY)</t>
  </si>
  <si>
    <t>Soil Stabilization Matting (4500 SY)</t>
  </si>
  <si>
    <t>Topsoil (130 CY)</t>
  </si>
  <si>
    <t>MOT - Traffic/Pedestrian Safety Signage</t>
  </si>
  <si>
    <t>Invasive Plant Management</t>
  </si>
  <si>
    <t>Permanent Seed and Mulch  (15,750 SY)</t>
  </si>
  <si>
    <t>Container Trees (X 201)</t>
  </si>
  <si>
    <t>1-3 Gallon Shrubs ( X 496)</t>
  </si>
  <si>
    <t>Tree/Shrub Guards</t>
  </si>
  <si>
    <t>W Guardrail (235 LF)</t>
  </si>
  <si>
    <t>Draft Report/As-builts</t>
  </si>
  <si>
    <t>Final Report/As-builts</t>
  </si>
  <si>
    <t xml:space="preserve">Shipping </t>
  </si>
  <si>
    <t>OPTION 1 (Task 2) Monitoring Year 1 for 85% Plant Mortality</t>
  </si>
  <si>
    <t>Task 1 - Kick Off Meeting/Site Visits/Progress Meetings/Monthly Reports/Meeting Minutes</t>
  </si>
  <si>
    <t>Task - 1 Safety Plan and Work Plan (Draft and Final)</t>
  </si>
  <si>
    <t>Task 1 - Construction Implementation</t>
  </si>
  <si>
    <t>Task 1 - Draft Report/As-Built</t>
  </si>
  <si>
    <t>Task 1 - Final Report - As Built</t>
  </si>
  <si>
    <t>Task 1 - Final Inspection</t>
  </si>
  <si>
    <t>TASK 1</t>
  </si>
  <si>
    <t xml:space="preserve">Total ODCs </t>
  </si>
  <si>
    <t>OPTION 2 (Task 3) Monitoring Year 2 for 85% Plant Mortality</t>
  </si>
  <si>
    <t>Cooperative Agreement - Stream Restoration Construction at NSF Carderock   COST TEMPLATE</t>
  </si>
  <si>
    <t>Extend 18" RCP  (20 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</si>
</sst>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.00;[Red]&quot;$&quot;#,##0.00"/>
    <numFmt numFmtId="166" formatCode="0.0%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55"/>
      <name val="Arial"/>
      <family val="2"/>
    </font>
    <font>
      <sz val="10"/>
      <color indexed="6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8"/>
      <color rgb="FFFF0000"/>
      <name val="Arial"/>
      <family val="2"/>
    </font>
    <font>
      <sz val="10"/>
      <color theme="0" tint="-0.34998626667073579"/>
      <name val="Arial"/>
      <family val="2"/>
    </font>
    <font>
      <i/>
      <sz val="10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6">
    <xf numFmtId="0" fontId="0" fillId="0" borderId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88">
    <xf numFmtId="0" fontId="0" fillId="0" borderId="0" xfId="0"/>
    <xf numFmtId="0" fontId="4" fillId="0" borderId="0" xfId="0" applyFont="1" applyFill="1"/>
    <xf numFmtId="0" fontId="3" fillId="0" borderId="0" xfId="0" applyFont="1" applyFill="1"/>
    <xf numFmtId="0" fontId="4" fillId="0" borderId="0" xfId="0" applyFont="1" applyFill="1" applyBorder="1"/>
    <xf numFmtId="4" fontId="3" fillId="0" borderId="0" xfId="0" applyNumberFormat="1" applyFont="1" applyFill="1"/>
    <xf numFmtId="4" fontId="3" fillId="0" borderId="0" xfId="0" applyNumberFormat="1" applyFont="1" applyFill="1" applyBorder="1" applyProtection="1"/>
    <xf numFmtId="0" fontId="4" fillId="0" borderId="0" xfId="0" applyFont="1" applyFill="1" applyBorder="1" applyAlignment="1" applyProtection="1">
      <alignment horizontal="center"/>
    </xf>
    <xf numFmtId="0" fontId="6" fillId="0" borderId="0" xfId="0" applyFont="1" applyFill="1" applyBorder="1"/>
    <xf numFmtId="4" fontId="4" fillId="0" borderId="0" xfId="0" applyNumberFormat="1" applyFont="1" applyFill="1" applyBorder="1" applyProtection="1"/>
    <xf numFmtId="0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 applyBorder="1" applyAlignment="1" applyProtection="1">
      <alignment horizontal="left" vertical="top"/>
    </xf>
    <xf numFmtId="4" fontId="4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3" fillId="0" borderId="0" xfId="0" applyFont="1" applyFill="1" applyAlignment="1"/>
    <xf numFmtId="0" fontId="4" fillId="0" borderId="0" xfId="0" applyFont="1" applyFill="1" applyBorder="1" applyAlignment="1"/>
    <xf numFmtId="44" fontId="4" fillId="0" borderId="0" xfId="0" applyNumberFormat="1" applyFont="1" applyFill="1" applyAlignment="1">
      <alignment horizontal="center"/>
    </xf>
    <xf numFmtId="0" fontId="0" fillId="0" borderId="0" xfId="0" applyFill="1"/>
    <xf numFmtId="44" fontId="3" fillId="0" borderId="0" xfId="0" applyNumberFormat="1" applyFont="1" applyFill="1" applyBorder="1" applyProtection="1"/>
    <xf numFmtId="0" fontId="3" fillId="0" borderId="0" xfId="0" applyFont="1" applyFill="1" applyBorder="1"/>
    <xf numFmtId="44" fontId="4" fillId="0" borderId="0" xfId="0" applyNumberFormat="1" applyFont="1" applyFill="1"/>
    <xf numFmtId="0" fontId="3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4" fillId="0" borderId="12" xfId="1" applyNumberFormat="1" applyFont="1" applyFill="1" applyBorder="1" applyAlignment="1">
      <alignment horizontal="center"/>
    </xf>
    <xf numFmtId="0" fontId="4" fillId="0" borderId="14" xfId="1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25" xfId="0" applyFont="1" applyFill="1" applyBorder="1" applyAlignment="1" applyProtection="1">
      <alignment horizontal="left"/>
    </xf>
    <xf numFmtId="0" fontId="4" fillId="0" borderId="13" xfId="0" applyNumberFormat="1" applyFont="1" applyFill="1" applyBorder="1" applyAlignment="1">
      <alignment horizontal="center"/>
    </xf>
    <xf numFmtId="44" fontId="8" fillId="0" borderId="0" xfId="1" applyFont="1" applyFill="1" applyAlignment="1">
      <alignment horizontal="left" vertical="top"/>
    </xf>
    <xf numFmtId="7" fontId="7" fillId="0" borderId="0" xfId="0" applyNumberFormat="1" applyFont="1" applyFill="1" applyAlignment="1">
      <alignment horizontal="left" vertical="top"/>
    </xf>
    <xf numFmtId="44" fontId="9" fillId="0" borderId="42" xfId="1" applyFont="1" applyFill="1" applyBorder="1" applyAlignment="1">
      <alignment horizontal="left" vertical="top"/>
    </xf>
    <xf numFmtId="0" fontId="0" fillId="0" borderId="0" xfId="0" applyAlignment="1"/>
    <xf numFmtId="0" fontId="2" fillId="0" borderId="0" xfId="2"/>
    <xf numFmtId="0" fontId="2" fillId="0" borderId="38" xfId="2" applyFont="1" applyFill="1" applyBorder="1" applyAlignment="1" applyProtection="1">
      <alignment horizontal="left"/>
    </xf>
    <xf numFmtId="0" fontId="2" fillId="0" borderId="34" xfId="2" applyFont="1" applyFill="1" applyBorder="1" applyAlignment="1" applyProtection="1">
      <alignment horizontal="left"/>
    </xf>
    <xf numFmtId="0" fontId="3" fillId="0" borderId="27" xfId="2" applyFont="1" applyFill="1" applyBorder="1" applyAlignment="1" applyProtection="1">
      <alignment horizontal="right"/>
    </xf>
    <xf numFmtId="0" fontId="2" fillId="0" borderId="29" xfId="2" applyFont="1" applyFill="1" applyBorder="1" applyAlignment="1" applyProtection="1">
      <alignment horizontal="left"/>
    </xf>
    <xf numFmtId="0" fontId="2" fillId="0" borderId="0" xfId="2" applyBorder="1"/>
    <xf numFmtId="44" fontId="2" fillId="0" borderId="0" xfId="2" applyNumberFormat="1" applyFont="1" applyFill="1" applyBorder="1" applyAlignment="1" applyProtection="1">
      <alignment horizontal="center"/>
    </xf>
    <xf numFmtId="0" fontId="2" fillId="0" borderId="0" xfId="2" applyFont="1" applyFill="1" applyBorder="1" applyAlignment="1" applyProtection="1">
      <alignment horizontal="left"/>
    </xf>
    <xf numFmtId="7" fontId="2" fillId="0" borderId="0" xfId="2" applyNumberFormat="1" applyFont="1" applyFill="1" applyBorder="1" applyAlignment="1" applyProtection="1">
      <alignment horizontal="center"/>
    </xf>
    <xf numFmtId="7" fontId="2" fillId="0" borderId="0" xfId="2" applyNumberFormat="1" applyFont="1" applyFill="1" applyBorder="1" applyAlignment="1" applyProtection="1"/>
    <xf numFmtId="0" fontId="3" fillId="0" borderId="0" xfId="2" applyFont="1" applyFill="1" applyBorder="1"/>
    <xf numFmtId="7" fontId="3" fillId="0" borderId="0" xfId="2" applyNumberFormat="1" applyFont="1" applyFill="1" applyBorder="1" applyAlignment="1" applyProtection="1">
      <alignment horizontal="center"/>
    </xf>
    <xf numFmtId="0" fontId="2" fillId="0" borderId="0" xfId="2" applyFont="1" applyFill="1"/>
    <xf numFmtId="0" fontId="2" fillId="0" borderId="0" xfId="2" applyFill="1"/>
    <xf numFmtId="44" fontId="9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7" fontId="9" fillId="0" borderId="0" xfId="0" applyNumberFormat="1" applyFont="1" applyFill="1" applyAlignment="1">
      <alignment horizontal="center" vertical="top"/>
    </xf>
    <xf numFmtId="0" fontId="9" fillId="0" borderId="0" xfId="0" applyFont="1" applyFill="1" applyAlignment="1">
      <alignment horizontal="center"/>
    </xf>
    <xf numFmtId="44" fontId="9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left" vertical="top"/>
    </xf>
    <xf numFmtId="0" fontId="0" fillId="0" borderId="0" xfId="0" applyAlignment="1"/>
    <xf numFmtId="0" fontId="0" fillId="0" borderId="0" xfId="0" applyProtection="1">
      <protection locked="0"/>
    </xf>
    <xf numFmtId="0" fontId="5" fillId="0" borderId="19" xfId="0" applyFont="1" applyBorder="1" applyAlignment="1">
      <alignment vertical="top"/>
    </xf>
    <xf numFmtId="0" fontId="5" fillId="0" borderId="29" xfId="0" applyFont="1" applyBorder="1" applyAlignment="1">
      <alignment vertical="top"/>
    </xf>
    <xf numFmtId="0" fontId="3" fillId="0" borderId="54" xfId="0" applyFont="1" applyFill="1" applyBorder="1" applyAlignment="1" applyProtection="1">
      <alignment horizontal="left"/>
    </xf>
    <xf numFmtId="44" fontId="3" fillId="0" borderId="32" xfId="0" applyNumberFormat="1" applyFont="1" applyFill="1" applyBorder="1" applyAlignment="1">
      <alignment horizontal="center"/>
    </xf>
    <xf numFmtId="44" fontId="4" fillId="0" borderId="12" xfId="0" applyNumberFormat="1" applyFont="1" applyFill="1" applyBorder="1" applyAlignment="1" applyProtection="1">
      <alignment horizontal="right"/>
    </xf>
    <xf numFmtId="44" fontId="4" fillId="0" borderId="55" xfId="0" applyNumberFormat="1" applyFont="1" applyFill="1" applyBorder="1" applyAlignment="1" applyProtection="1">
      <alignment horizontal="right"/>
    </xf>
    <xf numFmtId="44" fontId="4" fillId="0" borderId="16" xfId="0" applyNumberFormat="1" applyFont="1" applyFill="1" applyBorder="1" applyAlignment="1" applyProtection="1">
      <alignment horizontal="right"/>
    </xf>
    <xf numFmtId="0" fontId="4" fillId="0" borderId="4" xfId="1" applyNumberFormat="1" applyFont="1" applyFill="1" applyBorder="1" applyAlignment="1">
      <alignment horizontal="center"/>
    </xf>
    <xf numFmtId="0" fontId="4" fillId="0" borderId="13" xfId="1" applyNumberFormat="1" applyFont="1" applyFill="1" applyBorder="1" applyAlignment="1">
      <alignment horizontal="center"/>
    </xf>
    <xf numFmtId="0" fontId="3" fillId="0" borderId="15" xfId="0" applyNumberFormat="1" applyFont="1" applyFill="1" applyBorder="1" applyAlignment="1" applyProtection="1">
      <alignment horizontal="center"/>
    </xf>
    <xf numFmtId="44" fontId="9" fillId="0" borderId="26" xfId="1" applyFont="1" applyFill="1" applyBorder="1" applyAlignment="1">
      <alignment horizontal="left" vertical="top"/>
    </xf>
    <xf numFmtId="37" fontId="3" fillId="0" borderId="13" xfId="0" applyNumberFormat="1" applyFont="1" applyFill="1" applyBorder="1" applyAlignment="1" applyProtection="1">
      <alignment horizontal="center"/>
    </xf>
    <xf numFmtId="44" fontId="3" fillId="0" borderId="7" xfId="1" applyNumberFormat="1" applyFont="1" applyFill="1" applyBorder="1" applyAlignment="1">
      <alignment horizontal="center"/>
    </xf>
    <xf numFmtId="0" fontId="4" fillId="0" borderId="27" xfId="0" applyFont="1" applyFill="1" applyBorder="1"/>
    <xf numFmtId="3" fontId="4" fillId="0" borderId="4" xfId="1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 applyProtection="1">
      <alignment horizontal="center"/>
    </xf>
    <xf numFmtId="0" fontId="3" fillId="0" borderId="32" xfId="0" applyNumberFormat="1" applyFont="1" applyFill="1" applyBorder="1" applyAlignment="1" applyProtection="1">
      <alignment horizontal="center"/>
    </xf>
    <xf numFmtId="0" fontId="12" fillId="0" borderId="32" xfId="0" applyNumberFormat="1" applyFont="1" applyFill="1" applyBorder="1" applyAlignment="1" applyProtection="1">
      <alignment horizontal="center"/>
    </xf>
    <xf numFmtId="0" fontId="3" fillId="0" borderId="45" xfId="0" applyFont="1" applyFill="1" applyBorder="1" applyAlignment="1">
      <alignment horizontal="left"/>
    </xf>
    <xf numFmtId="0" fontId="3" fillId="0" borderId="46" xfId="0" applyFont="1" applyFill="1" applyBorder="1"/>
    <xf numFmtId="0" fontId="2" fillId="0" borderId="0" xfId="0" applyFont="1" applyFill="1" applyAlignment="1">
      <alignment horizontal="left"/>
    </xf>
    <xf numFmtId="0" fontId="13" fillId="0" borderId="14" xfId="1" applyNumberFormat="1" applyFont="1" applyFill="1" applyBorder="1" applyAlignment="1">
      <alignment horizontal="center"/>
    </xf>
    <xf numFmtId="0" fontId="12" fillId="0" borderId="15" xfId="0" applyNumberFormat="1" applyFont="1" applyFill="1" applyBorder="1" applyAlignment="1" applyProtection="1">
      <alignment horizontal="center"/>
    </xf>
    <xf numFmtId="44" fontId="14" fillId="0" borderId="26" xfId="1" applyFont="1" applyFill="1" applyBorder="1" applyAlignment="1">
      <alignment horizontal="left" vertical="top"/>
    </xf>
    <xf numFmtId="44" fontId="3" fillId="0" borderId="2" xfId="0" applyNumberFormat="1" applyFont="1" applyFill="1" applyBorder="1" applyAlignment="1">
      <alignment horizontal="center"/>
    </xf>
    <xf numFmtId="0" fontId="3" fillId="0" borderId="32" xfId="2" applyFont="1" applyFill="1" applyBorder="1" applyAlignment="1">
      <alignment horizontal="center"/>
    </xf>
    <xf numFmtId="0" fontId="3" fillId="0" borderId="27" xfId="2" applyFont="1" applyFill="1" applyBorder="1"/>
    <xf numFmtId="0" fontId="15" fillId="0" borderId="0" xfId="2" applyFont="1"/>
    <xf numFmtId="0" fontId="2" fillId="0" borderId="0" xfId="0" applyFont="1" applyFill="1"/>
    <xf numFmtId="165" fontId="2" fillId="0" borderId="0" xfId="2" applyNumberFormat="1"/>
    <xf numFmtId="0" fontId="4" fillId="0" borderId="5" xfId="1" applyNumberFormat="1" applyFont="1" applyFill="1" applyBorder="1" applyAlignment="1">
      <alignment horizontal="center"/>
    </xf>
    <xf numFmtId="0" fontId="2" fillId="0" borderId="9" xfId="2" applyFont="1" applyFill="1" applyBorder="1" applyAlignment="1" applyProtection="1">
      <alignment horizontal="left"/>
    </xf>
    <xf numFmtId="164" fontId="2" fillId="0" borderId="0" xfId="2" applyNumberFormat="1"/>
    <xf numFmtId="8" fontId="2" fillId="0" borderId="0" xfId="2" applyNumberFormat="1"/>
    <xf numFmtId="6" fontId="2" fillId="0" borderId="0" xfId="2" applyNumberFormat="1"/>
    <xf numFmtId="3" fontId="4" fillId="0" borderId="23" xfId="1" applyNumberFormat="1" applyFont="1" applyFill="1" applyBorder="1" applyAlignment="1">
      <alignment horizontal="center"/>
    </xf>
    <xf numFmtId="0" fontId="0" fillId="0" borderId="0" xfId="0" applyAlignment="1"/>
    <xf numFmtId="0" fontId="4" fillId="0" borderId="0" xfId="1" applyNumberFormat="1" applyFont="1" applyFill="1" applyBorder="1" applyAlignment="1">
      <alignment horizontal="center"/>
    </xf>
    <xf numFmtId="0" fontId="4" fillId="0" borderId="43" xfId="1" applyNumberFormat="1" applyFont="1" applyFill="1" applyBorder="1" applyAlignment="1">
      <alignment horizontal="center"/>
    </xf>
    <xf numFmtId="0" fontId="4" fillId="0" borderId="51" xfId="1" applyNumberFormat="1" applyFont="1" applyFill="1" applyBorder="1" applyAlignment="1">
      <alignment horizontal="center"/>
    </xf>
    <xf numFmtId="0" fontId="2" fillId="0" borderId="63" xfId="5" applyNumberFormat="1" applyFont="1" applyFill="1" applyBorder="1" applyAlignment="1">
      <alignment horizontal="center"/>
    </xf>
    <xf numFmtId="0" fontId="3" fillId="0" borderId="3" xfId="0" applyFont="1" applyFill="1" applyBorder="1" applyAlignment="1" applyProtection="1">
      <alignment horizontal="center"/>
    </xf>
    <xf numFmtId="0" fontId="4" fillId="0" borderId="7" xfId="1" applyNumberFormat="1" applyFont="1" applyFill="1" applyBorder="1" applyAlignment="1">
      <alignment horizontal="center"/>
    </xf>
    <xf numFmtId="0" fontId="4" fillId="0" borderId="52" xfId="1" applyNumberFormat="1" applyFont="1" applyFill="1" applyBorder="1" applyAlignment="1">
      <alignment horizontal="center"/>
    </xf>
    <xf numFmtId="0" fontId="4" fillId="0" borderId="20" xfId="1" applyNumberFormat="1" applyFont="1" applyFill="1" applyBorder="1" applyAlignment="1">
      <alignment horizontal="center"/>
    </xf>
    <xf numFmtId="0" fontId="4" fillId="0" borderId="46" xfId="1" applyNumberFormat="1" applyFont="1" applyFill="1" applyBorder="1" applyAlignment="1">
      <alignment horizontal="center"/>
    </xf>
    <xf numFmtId="37" fontId="3" fillId="0" borderId="17" xfId="0" applyNumberFormat="1" applyFont="1" applyFill="1" applyBorder="1" applyAlignment="1" applyProtection="1">
      <alignment horizontal="center"/>
    </xf>
    <xf numFmtId="37" fontId="3" fillId="0" borderId="59" xfId="0" applyNumberFormat="1" applyFont="1" applyFill="1" applyBorder="1" applyAlignment="1" applyProtection="1">
      <alignment horizontal="center"/>
    </xf>
    <xf numFmtId="37" fontId="3" fillId="0" borderId="57" xfId="0" applyNumberFormat="1" applyFont="1" applyFill="1" applyBorder="1" applyAlignment="1" applyProtection="1">
      <alignment horizontal="center"/>
    </xf>
    <xf numFmtId="37" fontId="3" fillId="0" borderId="61" xfId="0" applyNumberFormat="1" applyFont="1" applyFill="1" applyBorder="1" applyAlignment="1" applyProtection="1">
      <alignment horizontal="center"/>
    </xf>
    <xf numFmtId="44" fontId="9" fillId="0" borderId="60" xfId="1" applyFont="1" applyFill="1" applyBorder="1" applyAlignment="1">
      <alignment horizontal="left" vertical="top"/>
    </xf>
    <xf numFmtId="44" fontId="9" fillId="0" borderId="58" xfId="1" applyFont="1" applyFill="1" applyBorder="1" applyAlignment="1">
      <alignment horizontal="left" vertical="top"/>
    </xf>
    <xf numFmtId="44" fontId="9" fillId="0" borderId="62" xfId="1" applyFont="1" applyFill="1" applyBorder="1" applyAlignment="1">
      <alignment horizontal="left" vertical="top"/>
    </xf>
    <xf numFmtId="0" fontId="2" fillId="0" borderId="4" xfId="5" applyNumberFormat="1" applyFont="1" applyFill="1" applyBorder="1" applyAlignment="1">
      <alignment horizontal="center"/>
    </xf>
    <xf numFmtId="0" fontId="4" fillId="0" borderId="63" xfId="1" applyNumberFormat="1" applyFont="1" applyFill="1" applyBorder="1" applyAlignment="1">
      <alignment horizontal="center"/>
    </xf>
    <xf numFmtId="0" fontId="4" fillId="0" borderId="64" xfId="1" applyNumberFormat="1" applyFont="1" applyFill="1" applyBorder="1" applyAlignment="1">
      <alignment horizontal="center"/>
    </xf>
    <xf numFmtId="44" fontId="9" fillId="0" borderId="65" xfId="1" applyFont="1" applyFill="1" applyBorder="1" applyAlignment="1">
      <alignment horizontal="left" vertical="top"/>
    </xf>
    <xf numFmtId="0" fontId="3" fillId="0" borderId="33" xfId="0" applyNumberFormat="1" applyFont="1" applyFill="1" applyBorder="1" applyAlignment="1" applyProtection="1">
      <alignment horizontal="center"/>
    </xf>
    <xf numFmtId="0" fontId="3" fillId="0" borderId="66" xfId="0" applyNumberFormat="1" applyFont="1" applyFill="1" applyBorder="1" applyAlignment="1" applyProtection="1">
      <alignment horizontal="center"/>
    </xf>
    <xf numFmtId="0" fontId="3" fillId="0" borderId="67" xfId="0" applyNumberFormat="1" applyFont="1" applyFill="1" applyBorder="1" applyAlignment="1" applyProtection="1">
      <alignment horizontal="center"/>
    </xf>
    <xf numFmtId="0" fontId="3" fillId="0" borderId="24" xfId="0" applyFont="1" applyFill="1" applyBorder="1" applyAlignment="1" applyProtection="1">
      <alignment horizontal="center"/>
    </xf>
    <xf numFmtId="0" fontId="3" fillId="0" borderId="23" xfId="0" applyNumberFormat="1" applyFont="1" applyFill="1" applyBorder="1" applyAlignment="1" applyProtection="1">
      <alignment horizontal="center"/>
    </xf>
    <xf numFmtId="0" fontId="2" fillId="0" borderId="23" xfId="5" applyNumberFormat="1" applyFont="1" applyFill="1" applyBorder="1" applyAlignment="1">
      <alignment horizontal="center"/>
    </xf>
    <xf numFmtId="0" fontId="3" fillId="0" borderId="50" xfId="0" applyFont="1" applyFill="1" applyBorder="1" applyAlignment="1" applyProtection="1">
      <alignment horizontal="center"/>
    </xf>
    <xf numFmtId="0" fontId="4" fillId="0" borderId="55" xfId="1" applyNumberFormat="1" applyFont="1" applyFill="1" applyBorder="1" applyAlignment="1">
      <alignment horizontal="center"/>
    </xf>
    <xf numFmtId="0" fontId="4" fillId="0" borderId="50" xfId="1" applyNumberFormat="1" applyFont="1" applyFill="1" applyBorder="1" applyAlignment="1">
      <alignment horizontal="center"/>
    </xf>
    <xf numFmtId="44" fontId="9" fillId="0" borderId="68" xfId="1" applyFont="1" applyFill="1" applyBorder="1" applyAlignment="1">
      <alignment horizontal="left" vertical="top"/>
    </xf>
    <xf numFmtId="0" fontId="3" fillId="0" borderId="69" xfId="0" applyFont="1" applyFill="1" applyBorder="1" applyAlignment="1">
      <alignment horizontal="center"/>
    </xf>
    <xf numFmtId="37" fontId="3" fillId="0" borderId="69" xfId="0" applyNumberFormat="1" applyFont="1" applyFill="1" applyBorder="1" applyAlignment="1" applyProtection="1">
      <alignment horizontal="center"/>
    </xf>
    <xf numFmtId="0" fontId="4" fillId="0" borderId="18" xfId="1" applyNumberFormat="1" applyFont="1" applyFill="1" applyBorder="1" applyAlignment="1">
      <alignment horizontal="center"/>
    </xf>
    <xf numFmtId="0" fontId="4" fillId="0" borderId="53" xfId="1" applyNumberFormat="1" applyFont="1" applyFill="1" applyBorder="1" applyAlignment="1">
      <alignment horizontal="center"/>
    </xf>
    <xf numFmtId="0" fontId="4" fillId="0" borderId="67" xfId="1" applyNumberFormat="1" applyFont="1" applyFill="1" applyBorder="1" applyAlignment="1">
      <alignment horizontal="center"/>
    </xf>
    <xf numFmtId="0" fontId="3" fillId="0" borderId="0" xfId="0" applyFont="1" applyFill="1" applyAlignment="1">
      <alignment horizontal="right"/>
    </xf>
    <xf numFmtId="0" fontId="12" fillId="0" borderId="33" xfId="0" applyNumberFormat="1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3" fillId="0" borderId="63" xfId="5" applyNumberFormat="1" applyFont="1" applyFill="1" applyBorder="1" applyAlignment="1">
      <alignment horizontal="center"/>
    </xf>
    <xf numFmtId="0" fontId="13" fillId="0" borderId="64" xfId="1" applyNumberFormat="1" applyFont="1" applyFill="1" applyBorder="1" applyAlignment="1">
      <alignment horizontal="center"/>
    </xf>
    <xf numFmtId="0" fontId="13" fillId="0" borderId="7" xfId="1" applyNumberFormat="1" applyFont="1" applyFill="1" applyBorder="1" applyAlignment="1">
      <alignment horizontal="center"/>
    </xf>
    <xf numFmtId="44" fontId="5" fillId="0" borderId="49" xfId="1" applyNumberFormat="1" applyFont="1" applyFill="1" applyBorder="1" applyAlignment="1">
      <alignment horizontal="left"/>
    </xf>
    <xf numFmtId="44" fontId="5" fillId="0" borderId="25" xfId="1" applyNumberFormat="1" applyFont="1" applyFill="1" applyBorder="1" applyAlignment="1">
      <alignment horizontal="left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44" fontId="4" fillId="0" borderId="0" xfId="1" applyNumberFormat="1" applyFont="1" applyFill="1" applyBorder="1" applyAlignment="1">
      <alignment horizontal="center"/>
    </xf>
    <xf numFmtId="44" fontId="4" fillId="0" borderId="18" xfId="1" applyNumberFormat="1" applyFont="1" applyFill="1" applyBorder="1" applyAlignment="1">
      <alignment horizontal="center"/>
    </xf>
    <xf numFmtId="44" fontId="4" fillId="0" borderId="20" xfId="1" applyNumberFormat="1" applyFont="1" applyFill="1" applyBorder="1" applyAlignment="1">
      <alignment horizontal="center"/>
    </xf>
    <xf numFmtId="3" fontId="4" fillId="0" borderId="13" xfId="0" applyNumberFormat="1" applyFont="1" applyFill="1" applyBorder="1" applyAlignment="1" applyProtection="1">
      <alignment horizontal="center"/>
    </xf>
    <xf numFmtId="0" fontId="2" fillId="0" borderId="47" xfId="3" applyFont="1" applyFill="1" applyBorder="1" applyAlignment="1" applyProtection="1">
      <alignment horizontal="left"/>
    </xf>
    <xf numFmtId="0" fontId="2" fillId="0" borderId="56" xfId="3" applyFont="1" applyFill="1" applyBorder="1" applyAlignment="1" applyProtection="1">
      <alignment horizontal="left"/>
    </xf>
    <xf numFmtId="0" fontId="2" fillId="0" borderId="47" xfId="2" applyFont="1" applyFill="1" applyBorder="1" applyAlignment="1" applyProtection="1">
      <alignment horizontal="left"/>
    </xf>
    <xf numFmtId="0" fontId="3" fillId="0" borderId="0" xfId="2" applyFont="1" applyFill="1" applyBorder="1" applyAlignment="1" applyProtection="1">
      <alignment horizontal="right"/>
    </xf>
    <xf numFmtId="44" fontId="2" fillId="0" borderId="0" xfId="2" applyNumberFormat="1"/>
    <xf numFmtId="44" fontId="4" fillId="0" borderId="0" xfId="0" applyNumberFormat="1" applyFont="1" applyFill="1" applyBorder="1" applyAlignment="1" applyProtection="1">
      <alignment horizontal="center"/>
    </xf>
    <xf numFmtId="44" fontId="4" fillId="0" borderId="53" xfId="0" applyNumberFormat="1" applyFont="1" applyFill="1" applyBorder="1" applyAlignment="1" applyProtection="1">
      <alignment horizontal="center"/>
    </xf>
    <xf numFmtId="44" fontId="4" fillId="0" borderId="43" xfId="0" applyNumberFormat="1" applyFont="1" applyFill="1" applyBorder="1" applyAlignment="1" applyProtection="1">
      <alignment horizontal="center"/>
    </xf>
    <xf numFmtId="44" fontId="4" fillId="0" borderId="46" xfId="0" applyNumberFormat="1" applyFont="1" applyFill="1" applyBorder="1" applyAlignment="1" applyProtection="1">
      <alignment horizontal="center"/>
    </xf>
    <xf numFmtId="44" fontId="4" fillId="0" borderId="18" xfId="0" applyNumberFormat="1" applyFont="1" applyFill="1" applyBorder="1" applyAlignment="1" applyProtection="1">
      <alignment horizontal="center"/>
    </xf>
    <xf numFmtId="0" fontId="3" fillId="0" borderId="23" xfId="0" applyFont="1" applyFill="1" applyBorder="1" applyAlignment="1" applyProtection="1">
      <alignment horizontal="center"/>
    </xf>
    <xf numFmtId="44" fontId="4" fillId="0" borderId="20" xfId="0" applyNumberFormat="1" applyFont="1" applyFill="1" applyBorder="1" applyAlignment="1" applyProtection="1">
      <alignment horizontal="center"/>
    </xf>
    <xf numFmtId="0" fontId="3" fillId="0" borderId="43" xfId="0" applyFont="1" applyFill="1" applyBorder="1"/>
    <xf numFmtId="44" fontId="5" fillId="0" borderId="53" xfId="5" applyFont="1" applyBorder="1" applyAlignment="1">
      <alignment horizontal="left" vertical="top" wrapText="1"/>
    </xf>
    <xf numFmtId="44" fontId="5" fillId="0" borderId="43" xfId="5" applyFont="1" applyBorder="1" applyAlignment="1">
      <alignment horizontal="left" vertical="top" wrapText="1"/>
    </xf>
    <xf numFmtId="44" fontId="5" fillId="0" borderId="46" xfId="1" applyFont="1" applyFill="1" applyBorder="1" applyAlignment="1">
      <alignment horizontal="left"/>
    </xf>
    <xf numFmtId="0" fontId="5" fillId="0" borderId="29" xfId="3" applyFont="1" applyFill="1" applyBorder="1" applyAlignment="1">
      <alignment vertical="top" wrapText="1"/>
    </xf>
    <xf numFmtId="0" fontId="3" fillId="0" borderId="3" xfId="2" applyFont="1" applyFill="1" applyBorder="1" applyAlignment="1">
      <alignment horizontal="center"/>
    </xf>
    <xf numFmtId="43" fontId="2" fillId="0" borderId="11" xfId="1" applyNumberFormat="1" applyFont="1" applyFill="1" applyBorder="1" applyAlignment="1" applyProtection="1"/>
    <xf numFmtId="43" fontId="2" fillId="0" borderId="1" xfId="1" applyNumberFormat="1" applyFont="1" applyFill="1" applyBorder="1" applyAlignment="1" applyProtection="1"/>
    <xf numFmtId="43" fontId="2" fillId="0" borderId="6" xfId="1" applyNumberFormat="1" applyFont="1" applyFill="1" applyBorder="1" applyAlignment="1" applyProtection="1"/>
    <xf numFmtId="43" fontId="2" fillId="0" borderId="35" xfId="1" applyNumberFormat="1" applyFont="1" applyFill="1" applyBorder="1" applyAlignment="1" applyProtection="1"/>
    <xf numFmtId="43" fontId="2" fillId="0" borderId="40" xfId="1" applyNumberFormat="1" applyFont="1" applyFill="1" applyBorder="1" applyAlignment="1" applyProtection="1"/>
    <xf numFmtId="43" fontId="2" fillId="0" borderId="41" xfId="1" applyNumberFormat="1" applyFont="1" applyFill="1" applyBorder="1" applyAlignment="1" applyProtection="1"/>
    <xf numFmtId="43" fontId="2" fillId="0" borderId="31" xfId="1" applyNumberFormat="1" applyFont="1" applyFill="1" applyBorder="1" applyAlignment="1" applyProtection="1"/>
    <xf numFmtId="43" fontId="2" fillId="0" borderId="36" xfId="1" applyNumberFormat="1" applyFont="1" applyFill="1" applyBorder="1" applyAlignment="1" applyProtection="1"/>
    <xf numFmtId="43" fontId="2" fillId="0" borderId="48" xfId="1" applyNumberFormat="1" applyFont="1" applyFill="1" applyBorder="1" applyAlignment="1" applyProtection="1"/>
    <xf numFmtId="43" fontId="2" fillId="0" borderId="22" xfId="1" applyNumberFormat="1" applyFont="1" applyFill="1" applyBorder="1" applyAlignment="1" applyProtection="1"/>
    <xf numFmtId="43" fontId="3" fillId="0" borderId="32" xfId="1" applyNumberFormat="1" applyFont="1" applyFill="1" applyBorder="1" applyAlignment="1" applyProtection="1"/>
    <xf numFmtId="43" fontId="3" fillId="0" borderId="3" xfId="1" applyNumberFormat="1" applyFont="1" applyFill="1" applyBorder="1" applyAlignment="1" applyProtection="1"/>
    <xf numFmtId="43" fontId="2" fillId="0" borderId="43" xfId="1" applyNumberFormat="1" applyFont="1" applyFill="1" applyBorder="1" applyAlignment="1" applyProtection="1"/>
    <xf numFmtId="43" fontId="3" fillId="0" borderId="32" xfId="2" applyNumberFormat="1" applyFont="1" applyFill="1" applyBorder="1" applyAlignment="1">
      <alignment horizontal="center"/>
    </xf>
    <xf numFmtId="43" fontId="3" fillId="0" borderId="3" xfId="2" applyNumberFormat="1" applyFont="1" applyFill="1" applyBorder="1" applyAlignment="1">
      <alignment horizontal="center"/>
    </xf>
    <xf numFmtId="43" fontId="2" fillId="0" borderId="12" xfId="1" applyNumberFormat="1" applyFont="1" applyFill="1" applyBorder="1" applyAlignment="1" applyProtection="1"/>
    <xf numFmtId="43" fontId="2" fillId="0" borderId="5" xfId="1" applyNumberFormat="1" applyFont="1" applyFill="1" applyBorder="1" applyAlignment="1" applyProtection="1"/>
    <xf numFmtId="43" fontId="3" fillId="0" borderId="32" xfId="2" applyNumberFormat="1" applyFont="1" applyFill="1" applyBorder="1"/>
    <xf numFmtId="43" fontId="3" fillId="0" borderId="3" xfId="2" applyNumberFormat="1" applyFont="1" applyFill="1" applyBorder="1"/>
    <xf numFmtId="43" fontId="3" fillId="0" borderId="0" xfId="2" applyNumberFormat="1" applyFont="1" applyFill="1" applyBorder="1"/>
    <xf numFmtId="43" fontId="2" fillId="0" borderId="0" xfId="1" applyNumberFormat="1" applyFont="1" applyFill="1" applyBorder="1" applyAlignment="1" applyProtection="1"/>
    <xf numFmtId="0" fontId="15" fillId="0" borderId="0" xfId="2" applyFont="1" applyFill="1"/>
    <xf numFmtId="43" fontId="3" fillId="2" borderId="32" xfId="1" applyNumberFormat="1" applyFont="1" applyFill="1" applyBorder="1" applyAlignment="1" applyProtection="1"/>
    <xf numFmtId="43" fontId="3" fillId="2" borderId="3" xfId="1" applyNumberFormat="1" applyFont="1" applyFill="1" applyBorder="1" applyAlignment="1" applyProtection="1"/>
    <xf numFmtId="0" fontId="2" fillId="2" borderId="0" xfId="2" applyFill="1"/>
    <xf numFmtId="0" fontId="0" fillId="0" borderId="0" xfId="0" applyFill="1" applyAlignment="1"/>
    <xf numFmtId="44" fontId="3" fillId="0" borderId="3" xfId="0" applyNumberFormat="1" applyFont="1" applyFill="1" applyBorder="1" applyAlignment="1">
      <alignment horizontal="center"/>
    </xf>
    <xf numFmtId="44" fontId="3" fillId="0" borderId="0" xfId="0" applyNumberFormat="1" applyFont="1" applyFill="1" applyBorder="1" applyAlignment="1">
      <alignment horizontal="center"/>
    </xf>
    <xf numFmtId="44" fontId="4" fillId="0" borderId="24" xfId="0" applyNumberFormat="1" applyFont="1" applyFill="1" applyBorder="1" applyAlignment="1" applyProtection="1">
      <alignment horizontal="right"/>
    </xf>
    <xf numFmtId="44" fontId="4" fillId="0" borderId="0" xfId="0" applyNumberFormat="1" applyFont="1" applyFill="1" applyBorder="1" applyAlignment="1" applyProtection="1">
      <alignment horizontal="right"/>
    </xf>
    <xf numFmtId="44" fontId="4" fillId="0" borderId="5" xfId="0" applyNumberFormat="1" applyFont="1" applyFill="1" applyBorder="1" applyAlignment="1" applyProtection="1">
      <alignment horizontal="right"/>
    </xf>
    <xf numFmtId="44" fontId="4" fillId="0" borderId="17" xfId="0" applyNumberFormat="1" applyFont="1" applyFill="1" applyBorder="1" applyAlignment="1" applyProtection="1">
      <alignment horizontal="right"/>
    </xf>
    <xf numFmtId="44" fontId="3" fillId="0" borderId="0" xfId="0" applyNumberFormat="1" applyFont="1" applyFill="1" applyBorder="1" applyAlignment="1">
      <alignment horizontal="right"/>
    </xf>
    <xf numFmtId="44" fontId="9" fillId="0" borderId="70" xfId="1" applyFont="1" applyFill="1" applyBorder="1" applyAlignment="1">
      <alignment horizontal="left" vertical="top"/>
    </xf>
    <xf numFmtId="0" fontId="3" fillId="0" borderId="71" xfId="0" applyNumberFormat="1" applyFont="1" applyFill="1" applyBorder="1" applyAlignment="1" applyProtection="1">
      <alignment horizontal="center"/>
    </xf>
    <xf numFmtId="0" fontId="16" fillId="0" borderId="0" xfId="0" applyFont="1" applyFill="1"/>
    <xf numFmtId="44" fontId="16" fillId="0" borderId="0" xfId="0" applyNumberFormat="1" applyFont="1" applyFill="1"/>
    <xf numFmtId="44" fontId="4" fillId="0" borderId="63" xfId="0" applyNumberFormat="1" applyFont="1" applyFill="1" applyBorder="1" applyAlignment="1" applyProtection="1">
      <alignment horizontal="right"/>
    </xf>
    <xf numFmtId="44" fontId="4" fillId="0" borderId="66" xfId="0" applyNumberFormat="1" applyFont="1" applyFill="1" applyBorder="1" applyAlignment="1" applyProtection="1">
      <alignment horizontal="right"/>
    </xf>
    <xf numFmtId="44" fontId="3" fillId="0" borderId="30" xfId="0" applyNumberFormat="1" applyFont="1" applyFill="1" applyBorder="1" applyAlignment="1">
      <alignment horizontal="right"/>
    </xf>
    <xf numFmtId="44" fontId="4" fillId="0" borderId="67" xfId="0" applyNumberFormat="1" applyFont="1" applyFill="1" applyBorder="1" applyAlignment="1" applyProtection="1">
      <alignment horizontal="right"/>
    </xf>
    <xf numFmtId="44" fontId="3" fillId="0" borderId="64" xfId="0" applyNumberFormat="1" applyFont="1" applyFill="1" applyBorder="1" applyAlignment="1">
      <alignment horizontal="right"/>
    </xf>
    <xf numFmtId="0" fontId="3" fillId="0" borderId="30" xfId="2" applyFont="1" applyFill="1" applyBorder="1" applyAlignment="1" applyProtection="1">
      <alignment horizontal="left"/>
    </xf>
    <xf numFmtId="0" fontId="3" fillId="2" borderId="27" xfId="2" applyFont="1" applyFill="1" applyBorder="1" applyAlignment="1">
      <alignment horizontal="left"/>
    </xf>
    <xf numFmtId="44" fontId="3" fillId="0" borderId="14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center"/>
    </xf>
    <xf numFmtId="166" fontId="2" fillId="0" borderId="57" xfId="0" applyNumberFormat="1" applyFont="1" applyFill="1" applyBorder="1" applyAlignment="1">
      <alignment horizontal="center"/>
    </xf>
    <xf numFmtId="0" fontId="16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164" fontId="2" fillId="2" borderId="0" xfId="2" applyNumberFormat="1" applyFill="1"/>
    <xf numFmtId="164" fontId="3" fillId="0" borderId="33" xfId="2" applyNumberFormat="1" applyFont="1" applyFill="1" applyBorder="1" applyAlignment="1">
      <alignment horizontal="center"/>
    </xf>
    <xf numFmtId="164" fontId="2" fillId="0" borderId="10" xfId="1" applyNumberFormat="1" applyFont="1" applyFill="1" applyBorder="1" applyAlignment="1" applyProtection="1"/>
    <xf numFmtId="164" fontId="2" fillId="0" borderId="37" xfId="1" applyNumberFormat="1" applyFont="1" applyFill="1" applyBorder="1" applyAlignment="1" applyProtection="1"/>
    <xf numFmtId="164" fontId="2" fillId="0" borderId="39" xfId="1" applyNumberFormat="1" applyFont="1" applyFill="1" applyBorder="1" applyAlignment="1" applyProtection="1"/>
    <xf numFmtId="164" fontId="2" fillId="0" borderId="39" xfId="5" applyNumberFormat="1" applyFont="1" applyFill="1" applyBorder="1" applyAlignment="1" applyProtection="1"/>
    <xf numFmtId="164" fontId="2" fillId="0" borderId="37" xfId="5" applyNumberFormat="1" applyFont="1" applyFill="1" applyBorder="1" applyAlignment="1" applyProtection="1"/>
    <xf numFmtId="164" fontId="2" fillId="0" borderId="21" xfId="1" applyNumberFormat="1" applyFont="1" applyFill="1" applyBorder="1" applyAlignment="1" applyProtection="1"/>
    <xf numFmtId="164" fontId="3" fillId="0" borderId="33" xfId="1" applyNumberFormat="1" applyFont="1" applyFill="1" applyBorder="1" applyAlignment="1" applyProtection="1"/>
    <xf numFmtId="164" fontId="2" fillId="0" borderId="0" xfId="1" applyNumberFormat="1" applyFont="1" applyFill="1" applyBorder="1" applyAlignment="1" applyProtection="1"/>
    <xf numFmtId="164" fontId="2" fillId="0" borderId="25" xfId="1" applyNumberFormat="1" applyFont="1" applyFill="1" applyBorder="1" applyAlignment="1" applyProtection="1"/>
    <xf numFmtId="164" fontId="3" fillId="0" borderId="2" xfId="2" applyNumberFormat="1" applyFont="1" applyFill="1" applyBorder="1"/>
    <xf numFmtId="164" fontId="3" fillId="0" borderId="0" xfId="2" applyNumberFormat="1" applyFont="1" applyFill="1" applyBorder="1"/>
    <xf numFmtId="164" fontId="3" fillId="2" borderId="2" xfId="1" applyNumberFormat="1" applyFont="1" applyFill="1" applyBorder="1" applyAlignment="1" applyProtection="1"/>
    <xf numFmtId="164" fontId="2" fillId="0" borderId="0" xfId="2" applyNumberFormat="1" applyFont="1" applyFill="1" applyBorder="1" applyAlignment="1" applyProtection="1">
      <alignment horizontal="center"/>
    </xf>
    <xf numFmtId="164" fontId="2" fillId="0" borderId="0" xfId="2" applyNumberFormat="1" applyFont="1" applyFill="1" applyBorder="1" applyProtection="1"/>
    <xf numFmtId="164" fontId="2" fillId="0" borderId="0" xfId="2" applyNumberFormat="1" applyFont="1" applyFill="1" applyBorder="1" applyAlignment="1" applyProtection="1"/>
    <xf numFmtId="164" fontId="3" fillId="0" borderId="0" xfId="2" applyNumberFormat="1" applyFont="1" applyFill="1" applyBorder="1" applyProtection="1"/>
    <xf numFmtId="164" fontId="2" fillId="0" borderId="0" xfId="2" applyNumberFormat="1" applyFont="1" applyFill="1"/>
    <xf numFmtId="164" fontId="2" fillId="0" borderId="0" xfId="2" applyNumberFormat="1" applyFill="1"/>
    <xf numFmtId="0" fontId="2" fillId="0" borderId="30" xfId="0" applyFont="1" applyFill="1" applyBorder="1" applyAlignment="1">
      <alignment horizontal="left"/>
    </xf>
    <xf numFmtId="0" fontId="4" fillId="0" borderId="0" xfId="0" applyFont="1" applyFill="1" applyAlignment="1">
      <alignment wrapText="1"/>
    </xf>
    <xf numFmtId="0" fontId="3" fillId="0" borderId="63" xfId="0" applyNumberFormat="1" applyFont="1" applyFill="1" applyBorder="1" applyAlignment="1" applyProtection="1">
      <alignment horizontal="center"/>
    </xf>
    <xf numFmtId="0" fontId="3" fillId="0" borderId="14" xfId="0" applyNumberFormat="1" applyFont="1" applyFill="1" applyBorder="1" applyAlignment="1" applyProtection="1">
      <alignment horizontal="center"/>
    </xf>
    <xf numFmtId="0" fontId="3" fillId="0" borderId="5" xfId="0" applyFont="1" applyFill="1" applyBorder="1" applyAlignment="1" applyProtection="1">
      <alignment horizontal="center"/>
    </xf>
    <xf numFmtId="0" fontId="2" fillId="0" borderId="0" xfId="0" applyFont="1" applyFill="1" applyAlignment="1">
      <alignment horizontal="center"/>
    </xf>
    <xf numFmtId="6" fontId="4" fillId="0" borderId="0" xfId="0" applyNumberFormat="1" applyFont="1" applyFill="1" applyAlignment="1">
      <alignment horizontal="center"/>
    </xf>
    <xf numFmtId="8" fontId="4" fillId="0" borderId="0" xfId="0" applyNumberFormat="1" applyFont="1" applyFill="1" applyAlignment="1">
      <alignment horizontal="center"/>
    </xf>
    <xf numFmtId="0" fontId="3" fillId="0" borderId="0" xfId="2" applyFont="1"/>
    <xf numFmtId="8" fontId="0" fillId="0" borderId="0" xfId="0" applyNumberFormat="1" applyFill="1" applyAlignment="1">
      <alignment horizontal="center"/>
    </xf>
    <xf numFmtId="8" fontId="2" fillId="0" borderId="0" xfId="0" applyNumberFormat="1" applyFont="1" applyFill="1" applyAlignment="1">
      <alignment horizontal="center" wrapText="1"/>
    </xf>
    <xf numFmtId="0" fontId="0" fillId="0" borderId="0" xfId="0" applyFill="1" applyAlignment="1">
      <alignment horizontal="center"/>
    </xf>
    <xf numFmtId="8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 applyProtection="1">
      <alignment horizontal="center" vertical="center"/>
    </xf>
    <xf numFmtId="0" fontId="0" fillId="0" borderId="0" xfId="0" applyAlignment="1"/>
    <xf numFmtId="0" fontId="3" fillId="0" borderId="45" xfId="0" applyFont="1" applyFill="1" applyBorder="1" applyAlignment="1" applyProtection="1">
      <alignment horizontal="left"/>
    </xf>
    <xf numFmtId="0" fontId="3" fillId="0" borderId="64" xfId="0" applyFont="1" applyFill="1" applyBorder="1" applyAlignment="1" applyProtection="1">
      <alignment horizontal="left"/>
    </xf>
    <xf numFmtId="0" fontId="3" fillId="0" borderId="28" xfId="0" applyFont="1" applyFill="1" applyBorder="1" applyAlignment="1" applyProtection="1">
      <alignment horizontal="left"/>
    </xf>
    <xf numFmtId="0" fontId="3" fillId="0" borderId="44" xfId="0" applyFont="1" applyFill="1" applyBorder="1" applyAlignment="1" applyProtection="1">
      <alignment horizontal="left"/>
    </xf>
    <xf numFmtId="0" fontId="3" fillId="0" borderId="49" xfId="0" applyFont="1" applyFill="1" applyBorder="1" applyAlignment="1" applyProtection="1">
      <alignment horizontal="left"/>
    </xf>
    <xf numFmtId="0" fontId="3" fillId="0" borderId="67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</xf>
    <xf numFmtId="0" fontId="3" fillId="2" borderId="0" xfId="2" applyFont="1" applyFill="1" applyAlignment="1">
      <alignment horizontal="left"/>
    </xf>
    <xf numFmtId="0" fontId="3" fillId="2" borderId="20" xfId="2" applyFont="1" applyFill="1" applyBorder="1" applyAlignment="1">
      <alignment horizontal="left"/>
    </xf>
    <xf numFmtId="0" fontId="2" fillId="0" borderId="20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2" fillId="0" borderId="8" xfId="0" applyNumberFormat="1" applyFont="1" applyFill="1" applyBorder="1" applyAlignment="1" applyProtection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44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 applyProtection="1">
      <alignment horizontal="center"/>
    </xf>
    <xf numFmtId="0" fontId="3" fillId="0" borderId="8" xfId="0" applyFont="1" applyFill="1" applyBorder="1" applyAlignment="1" applyProtection="1">
      <alignment horizontal="center"/>
    </xf>
    <xf numFmtId="0" fontId="3" fillId="0" borderId="44" xfId="0" applyFont="1" applyFill="1" applyBorder="1" applyAlignment="1" applyProtection="1">
      <alignment horizontal="center"/>
    </xf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0" fontId="3" fillId="0" borderId="49" xfId="0" applyNumberFormat="1" applyFont="1" applyFill="1" applyBorder="1" applyAlignment="1" applyProtection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53" xfId="0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left"/>
    </xf>
    <xf numFmtId="0" fontId="3" fillId="0" borderId="30" xfId="0" applyFont="1" applyFill="1" applyBorder="1" applyAlignment="1">
      <alignment horizontal="left"/>
    </xf>
    <xf numFmtId="0" fontId="3" fillId="0" borderId="19" xfId="0" applyFont="1" applyFill="1" applyBorder="1" applyAlignment="1" applyProtection="1">
      <alignment horizontal="left"/>
    </xf>
    <xf numFmtId="0" fontId="3" fillId="0" borderId="30" xfId="0" applyFont="1" applyFill="1" applyBorder="1" applyAlignment="1" applyProtection="1">
      <alignment horizontal="left"/>
    </xf>
    <xf numFmtId="0" fontId="3" fillId="0" borderId="8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27" xfId="0" applyNumberFormat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19" xfId="0" applyNumberFormat="1" applyFont="1" applyFill="1" applyBorder="1" applyAlignment="1" applyProtection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6">
    <cellStyle name="Currency" xfId="1" builtinId="4"/>
    <cellStyle name="Currency 2" xfId="4"/>
    <cellStyle name="Currency 3" xfId="5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20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5895975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20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7800975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20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9820275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20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1163955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20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1365885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selection activeCell="B16" sqref="B16"/>
    </sheetView>
  </sheetViews>
  <sheetFormatPr defaultRowHeight="12.75" x14ac:dyDescent="0.2"/>
  <cols>
    <col min="1" max="1" width="36.5703125" style="18" customWidth="1"/>
    <col min="2" max="5" width="18.7109375" style="18" customWidth="1"/>
    <col min="6" max="6" width="15.7109375" style="18" customWidth="1"/>
    <col min="7" max="7" width="27.7109375" style="18" customWidth="1"/>
    <col min="8" max="8" width="15.5703125" style="18" customWidth="1"/>
    <col min="9" max="9" width="11.140625" style="18" customWidth="1"/>
    <col min="10" max="10" width="9.140625" style="18"/>
    <col min="11" max="12" width="11.140625" style="18" hidden="1" customWidth="1"/>
    <col min="13" max="13" width="58.85546875" style="18" hidden="1" customWidth="1"/>
    <col min="14" max="14" width="11.28515625" style="18" bestFit="1" customWidth="1"/>
    <col min="15" max="15" width="11.7109375" style="18" customWidth="1"/>
    <col min="16" max="16" width="9.140625" style="18"/>
    <col min="17" max="17" width="11.140625" style="18" bestFit="1" customWidth="1"/>
    <col min="18" max="18" width="12.28515625" style="18" bestFit="1" customWidth="1"/>
    <col min="19" max="19" width="5.7109375" style="18" bestFit="1" customWidth="1"/>
    <col min="20" max="16384" width="9.140625" style="18"/>
  </cols>
  <sheetData>
    <row r="1" spans="1:17" x14ac:dyDescent="0.2">
      <c r="A1" s="2" t="s">
        <v>45</v>
      </c>
      <c r="B1" s="247"/>
      <c r="C1" s="248"/>
      <c r="D1" s="248"/>
      <c r="E1" s="96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7" x14ac:dyDescent="0.2">
      <c r="A2" s="20"/>
      <c r="B2" s="19"/>
      <c r="C2" s="19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7" x14ac:dyDescent="0.2">
      <c r="A3" s="20"/>
      <c r="B3" s="19"/>
      <c r="C3" s="19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7" ht="13.5" thickBot="1" x14ac:dyDescent="0.25">
      <c r="A4" s="3"/>
      <c r="B4" s="19"/>
      <c r="C4" s="19"/>
      <c r="D4" s="2"/>
      <c r="E4" s="2"/>
      <c r="F4" s="189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17" ht="13.5" thickBot="1" x14ac:dyDescent="0.25">
      <c r="A5" s="251" t="s">
        <v>4</v>
      </c>
      <c r="B5" s="252"/>
      <c r="C5" s="84" t="s">
        <v>31</v>
      </c>
      <c r="D5" s="63" t="s">
        <v>10</v>
      </c>
      <c r="E5" s="190" t="s">
        <v>3</v>
      </c>
      <c r="F5" s="191"/>
      <c r="G5" s="189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1:17" x14ac:dyDescent="0.2">
      <c r="A6" s="253" t="s">
        <v>25</v>
      </c>
      <c r="B6" s="254"/>
      <c r="C6" s="204">
        <f>Labor!D24</f>
        <v>0</v>
      </c>
      <c r="D6" s="65"/>
      <c r="E6" s="192"/>
      <c r="F6" s="193"/>
    </row>
    <row r="7" spans="1:17" x14ac:dyDescent="0.2">
      <c r="A7" s="255" t="s">
        <v>94</v>
      </c>
      <c r="B7" s="255"/>
      <c r="C7" s="201">
        <f>'ODC''s'!B77</f>
        <v>0</v>
      </c>
      <c r="D7" s="64"/>
      <c r="E7" s="194"/>
      <c r="F7" s="193"/>
    </row>
    <row r="8" spans="1:17" x14ac:dyDescent="0.2">
      <c r="A8" s="32" t="s">
        <v>42</v>
      </c>
      <c r="B8" s="209">
        <v>0</v>
      </c>
      <c r="C8" s="201">
        <f>C6*B8</f>
        <v>0</v>
      </c>
      <c r="D8" s="64"/>
      <c r="E8" s="194"/>
      <c r="F8" s="193"/>
    </row>
    <row r="9" spans="1:17" ht="13.5" thickBot="1" x14ac:dyDescent="0.25">
      <c r="A9" s="62" t="s">
        <v>43</v>
      </c>
      <c r="B9" s="210">
        <v>0.08</v>
      </c>
      <c r="C9" s="202">
        <f>SUM(C6:C8)*B9</f>
        <v>0</v>
      </c>
      <c r="D9" s="66"/>
      <c r="E9" s="195"/>
      <c r="F9" s="193"/>
    </row>
    <row r="10" spans="1:17" ht="14.25" thickTop="1" thickBot="1" x14ac:dyDescent="0.25">
      <c r="A10" s="249" t="s">
        <v>23</v>
      </c>
      <c r="B10" s="250"/>
      <c r="C10" s="208">
        <f>SUM(C6:C9)</f>
        <v>0</v>
      </c>
      <c r="D10" s="205"/>
      <c r="E10" s="203"/>
      <c r="F10" s="196"/>
    </row>
    <row r="11" spans="1:17" x14ac:dyDescent="0.2">
      <c r="A11"/>
      <c r="B11"/>
      <c r="C11"/>
      <c r="D11"/>
      <c r="E11"/>
    </row>
    <row r="12" spans="1:17" x14ac:dyDescent="0.2">
      <c r="A12" s="88"/>
    </row>
    <row r="13" spans="1:17" x14ac:dyDescent="0.2">
      <c r="A13" s="246"/>
      <c r="B13" s="246"/>
      <c r="C13" s="246"/>
      <c r="D13" s="246"/>
      <c r="E13" s="246"/>
    </row>
    <row r="14" spans="1:17" ht="3" customHeight="1" x14ac:dyDescent="0.2">
      <c r="A14" s="246"/>
      <c r="B14" s="246"/>
      <c r="C14" s="246"/>
      <c r="D14" s="246"/>
      <c r="E14" s="246"/>
    </row>
    <row r="15" spans="1:17" x14ac:dyDescent="0.2">
      <c r="A15" s="80"/>
      <c r="B15" s="88"/>
      <c r="C15" s="238"/>
      <c r="D15" s="88"/>
      <c r="E15" s="244"/>
    </row>
    <row r="16" spans="1:17" x14ac:dyDescent="0.2">
      <c r="A16" s="24"/>
      <c r="B16" s="30"/>
      <c r="C16" s="240"/>
      <c r="D16" s="242"/>
      <c r="E16" s="242"/>
    </row>
    <row r="17" spans="1:7" x14ac:dyDescent="0.2">
      <c r="A17" s="80"/>
      <c r="B17" s="30"/>
      <c r="C17" s="240"/>
      <c r="D17" s="242"/>
      <c r="E17" s="242"/>
    </row>
    <row r="18" spans="1:7" s="212" customFormat="1" x14ac:dyDescent="0.2">
      <c r="A18" s="80"/>
      <c r="B18" s="30"/>
      <c r="C18" s="240"/>
      <c r="D18" s="243"/>
      <c r="E18" s="243"/>
      <c r="F18" s="211"/>
      <c r="G18" s="211"/>
    </row>
    <row r="19" spans="1:7" s="212" customFormat="1" x14ac:dyDescent="0.2">
      <c r="A19" s="80"/>
      <c r="B19" s="30"/>
      <c r="C19" s="240"/>
      <c r="D19" s="243"/>
      <c r="E19" s="243"/>
      <c r="F19" s="211"/>
      <c r="G19" s="211"/>
    </row>
    <row r="20" spans="1:7" x14ac:dyDescent="0.2">
      <c r="A20" s="199"/>
      <c r="B20" s="200"/>
      <c r="C20" s="200"/>
      <c r="D20" s="200"/>
      <c r="E20" s="200"/>
      <c r="F20" s="200"/>
      <c r="G20" s="199"/>
    </row>
    <row r="21" spans="1:7" x14ac:dyDescent="0.2">
      <c r="A21" s="80"/>
      <c r="C21" s="238"/>
    </row>
    <row r="22" spans="1:7" x14ac:dyDescent="0.2">
      <c r="A22" s="80"/>
      <c r="C22" s="242"/>
      <c r="D22" s="242"/>
      <c r="E22" s="242"/>
    </row>
    <row r="23" spans="1:7" x14ac:dyDescent="0.2">
      <c r="A23" s="80"/>
      <c r="C23" s="242"/>
      <c r="D23" s="242"/>
      <c r="E23" s="242"/>
    </row>
    <row r="24" spans="1:7" x14ac:dyDescent="0.2">
      <c r="A24" s="80"/>
      <c r="C24" s="242"/>
      <c r="D24" s="242"/>
      <c r="E24" s="242"/>
    </row>
    <row r="25" spans="1:7" x14ac:dyDescent="0.2">
      <c r="A25" s="80"/>
      <c r="C25" s="242"/>
      <c r="D25" s="242"/>
      <c r="E25" s="242"/>
    </row>
    <row r="26" spans="1:7" x14ac:dyDescent="0.2">
      <c r="D26" s="242"/>
    </row>
    <row r="27" spans="1:7" x14ac:dyDescent="0.2">
      <c r="A27" s="80"/>
      <c r="C27" s="242"/>
    </row>
    <row r="28" spans="1:7" x14ac:dyDescent="0.2">
      <c r="A28" s="80"/>
      <c r="C28" s="242"/>
    </row>
    <row r="29" spans="1:7" x14ac:dyDescent="0.2">
      <c r="A29" s="80"/>
      <c r="C29" s="242"/>
    </row>
    <row r="31" spans="1:7" x14ac:dyDescent="0.2">
      <c r="A31" s="2"/>
      <c r="B31" s="2"/>
    </row>
    <row r="32" spans="1:7" x14ac:dyDescent="0.2">
      <c r="A32" s="88"/>
      <c r="B32" s="242"/>
    </row>
    <row r="33" spans="1:2" x14ac:dyDescent="0.2">
      <c r="A33" s="88"/>
      <c r="B33" s="245"/>
    </row>
    <row r="34" spans="1:2" x14ac:dyDescent="0.2">
      <c r="A34" s="88"/>
      <c r="B34" s="242"/>
    </row>
    <row r="35" spans="1:2" x14ac:dyDescent="0.2">
      <c r="B35" s="242"/>
    </row>
  </sheetData>
  <mergeCells count="6">
    <mergeCell ref="A13:E14"/>
    <mergeCell ref="B1:D1"/>
    <mergeCell ref="A10:B10"/>
    <mergeCell ref="A5:B5"/>
    <mergeCell ref="A6:B6"/>
    <mergeCell ref="A7:B7"/>
  </mergeCells>
  <pageMargins left="0.75" right="0.75" top="1" bottom="1" header="0.5" footer="0.5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zoomScaleNormal="100" zoomScaleSheetLayoutView="100" workbookViewId="0">
      <pane xSplit="1" ySplit="3" topLeftCell="B38" activePane="bottomRight" state="frozen"/>
      <selection pane="topRight" activeCell="B1" sqref="B1"/>
      <selection pane="bottomLeft" activeCell="A3" sqref="A3"/>
      <selection pane="bottomRight" activeCell="G58" sqref="G58"/>
    </sheetView>
  </sheetViews>
  <sheetFormatPr defaultRowHeight="12.75" x14ac:dyDescent="0.2"/>
  <cols>
    <col min="1" max="1" width="72.85546875" style="38" customWidth="1"/>
    <col min="2" max="2" width="17.5703125" style="92" customWidth="1"/>
    <col min="3" max="3" width="12.7109375" style="38" customWidth="1"/>
    <col min="4" max="4" width="12.7109375" style="51" customWidth="1"/>
    <col min="5" max="5" width="9.140625" style="87"/>
    <col min="6" max="6" width="9.140625" style="38"/>
    <col min="7" max="7" width="12.28515625" style="38" customWidth="1"/>
    <col min="8" max="8" width="9.140625" style="38"/>
    <col min="9" max="9" width="0" style="38" hidden="1" customWidth="1"/>
    <col min="10" max="10" width="12.28515625" style="38" hidden="1" customWidth="1"/>
    <col min="11" max="11" width="17.7109375" style="38" hidden="1" customWidth="1"/>
    <col min="12" max="18" width="0" style="38" hidden="1" customWidth="1"/>
    <col min="19" max="16384" width="9.140625" style="38"/>
  </cols>
  <sheetData>
    <row r="1" spans="1:4" x14ac:dyDescent="0.2">
      <c r="A1" s="256" t="s">
        <v>24</v>
      </c>
      <c r="B1" s="213"/>
      <c r="C1" s="188"/>
      <c r="D1" s="188"/>
    </row>
    <row r="2" spans="1:4" ht="13.5" thickBot="1" x14ac:dyDescent="0.25">
      <c r="A2" s="257"/>
      <c r="B2" s="213"/>
      <c r="C2" s="188"/>
      <c r="D2" s="188"/>
    </row>
    <row r="3" spans="1:4" ht="13.5" thickBot="1" x14ac:dyDescent="0.25">
      <c r="A3" s="206" t="s">
        <v>18</v>
      </c>
      <c r="B3" s="214" t="s">
        <v>27</v>
      </c>
      <c r="C3" s="85" t="s">
        <v>10</v>
      </c>
      <c r="D3" s="163" t="s">
        <v>3</v>
      </c>
    </row>
    <row r="4" spans="1:4" x14ac:dyDescent="0.2">
      <c r="A4" s="91"/>
      <c r="B4" s="215"/>
      <c r="C4" s="164"/>
      <c r="D4" s="165"/>
    </row>
    <row r="5" spans="1:4" hidden="1" x14ac:dyDescent="0.2">
      <c r="A5" s="91" t="s">
        <v>37</v>
      </c>
      <c r="B5" s="216"/>
      <c r="C5" s="166"/>
      <c r="D5" s="167"/>
    </row>
    <row r="6" spans="1:4" hidden="1" x14ac:dyDescent="0.2">
      <c r="A6" s="91" t="s">
        <v>37</v>
      </c>
      <c r="B6" s="216"/>
      <c r="C6" s="166"/>
      <c r="D6" s="167"/>
    </row>
    <row r="7" spans="1:4" hidden="1" x14ac:dyDescent="0.2">
      <c r="A7" s="91" t="s">
        <v>37</v>
      </c>
      <c r="B7" s="216"/>
      <c r="C7" s="166"/>
      <c r="D7" s="171"/>
    </row>
    <row r="8" spans="1:4" x14ac:dyDescent="0.2">
      <c r="A8" s="241" t="s">
        <v>93</v>
      </c>
      <c r="B8" s="217"/>
      <c r="C8" s="168"/>
      <c r="D8" s="167"/>
    </row>
    <row r="9" spans="1:4" x14ac:dyDescent="0.2">
      <c r="A9" s="148" t="s">
        <v>50</v>
      </c>
      <c r="B9" s="216">
        <v>0</v>
      </c>
      <c r="C9" s="166"/>
      <c r="D9" s="167"/>
    </row>
    <row r="10" spans="1:4" x14ac:dyDescent="0.2">
      <c r="A10" s="146" t="s">
        <v>51</v>
      </c>
      <c r="B10" s="218">
        <v>0</v>
      </c>
      <c r="C10" s="166"/>
      <c r="D10" s="167"/>
    </row>
    <row r="11" spans="1:4" x14ac:dyDescent="0.2">
      <c r="A11" s="147" t="s">
        <v>52</v>
      </c>
      <c r="B11" s="219">
        <v>0</v>
      </c>
      <c r="C11" s="166"/>
      <c r="D11" s="167"/>
    </row>
    <row r="12" spans="1:4" x14ac:dyDescent="0.2">
      <c r="A12" s="147" t="s">
        <v>53</v>
      </c>
      <c r="B12" s="219">
        <v>0</v>
      </c>
      <c r="C12" s="166"/>
      <c r="D12" s="167"/>
    </row>
    <row r="13" spans="1:4" x14ac:dyDescent="0.2">
      <c r="A13" s="147" t="s">
        <v>54</v>
      </c>
      <c r="B13" s="219">
        <v>0</v>
      </c>
      <c r="C13" s="166"/>
      <c r="D13" s="167"/>
    </row>
    <row r="14" spans="1:4" x14ac:dyDescent="0.2">
      <c r="A14" s="147" t="s">
        <v>55</v>
      </c>
      <c r="B14" s="219">
        <v>0</v>
      </c>
      <c r="C14" s="166"/>
      <c r="D14" s="167"/>
    </row>
    <row r="15" spans="1:4" x14ac:dyDescent="0.2">
      <c r="A15" s="147" t="s">
        <v>56</v>
      </c>
      <c r="B15" s="219">
        <v>0</v>
      </c>
      <c r="C15" s="166"/>
      <c r="D15" s="167"/>
    </row>
    <row r="16" spans="1:4" x14ac:dyDescent="0.2">
      <c r="A16" s="147" t="s">
        <v>57</v>
      </c>
      <c r="B16" s="219">
        <v>0</v>
      </c>
      <c r="C16" s="166"/>
      <c r="D16" s="167"/>
    </row>
    <row r="17" spans="1:7" x14ac:dyDescent="0.2">
      <c r="A17" s="147" t="s">
        <v>58</v>
      </c>
      <c r="B17" s="219">
        <v>0</v>
      </c>
      <c r="C17" s="166"/>
      <c r="D17" s="167"/>
    </row>
    <row r="18" spans="1:7" x14ac:dyDescent="0.2">
      <c r="A18" s="147" t="s">
        <v>59</v>
      </c>
      <c r="B18" s="219">
        <v>0</v>
      </c>
      <c r="C18" s="166"/>
      <c r="D18" s="167"/>
    </row>
    <row r="19" spans="1:7" x14ac:dyDescent="0.2">
      <c r="A19" s="147" t="s">
        <v>60</v>
      </c>
      <c r="B19" s="219">
        <v>0</v>
      </c>
      <c r="C19" s="166"/>
      <c r="D19" s="167"/>
    </row>
    <row r="20" spans="1:7" x14ac:dyDescent="0.2">
      <c r="A20" s="147" t="s">
        <v>61</v>
      </c>
      <c r="B20" s="219">
        <v>0</v>
      </c>
      <c r="C20" s="166"/>
      <c r="D20" s="167"/>
    </row>
    <row r="21" spans="1:7" x14ac:dyDescent="0.2">
      <c r="A21" s="147" t="s">
        <v>62</v>
      </c>
      <c r="B21" s="219">
        <v>0</v>
      </c>
      <c r="C21" s="166"/>
      <c r="D21" s="167"/>
    </row>
    <row r="22" spans="1:7" x14ac:dyDescent="0.2">
      <c r="A22" s="147" t="s">
        <v>63</v>
      </c>
      <c r="B22" s="219">
        <v>0</v>
      </c>
      <c r="C22" s="166"/>
      <c r="D22" s="167"/>
    </row>
    <row r="23" spans="1:7" x14ac:dyDescent="0.2">
      <c r="A23" s="147" t="s">
        <v>64</v>
      </c>
      <c r="B23" s="219">
        <v>0</v>
      </c>
      <c r="C23" s="166"/>
      <c r="D23" s="167"/>
    </row>
    <row r="24" spans="1:7" x14ac:dyDescent="0.2">
      <c r="A24" s="147" t="s">
        <v>65</v>
      </c>
      <c r="B24" s="219">
        <v>0</v>
      </c>
      <c r="C24" s="166"/>
      <c r="D24" s="167"/>
      <c r="G24" s="150"/>
    </row>
    <row r="25" spans="1:7" x14ac:dyDescent="0.2">
      <c r="A25" s="147" t="s">
        <v>66</v>
      </c>
      <c r="B25" s="219">
        <v>0</v>
      </c>
      <c r="C25" s="166"/>
      <c r="D25" s="167"/>
    </row>
    <row r="26" spans="1:7" x14ac:dyDescent="0.2">
      <c r="A26" s="147" t="s">
        <v>67</v>
      </c>
      <c r="B26" s="219">
        <v>0</v>
      </c>
      <c r="C26" s="166"/>
      <c r="D26" s="167"/>
    </row>
    <row r="27" spans="1:7" x14ac:dyDescent="0.2">
      <c r="A27" s="148" t="s">
        <v>68</v>
      </c>
      <c r="B27" s="216">
        <v>0</v>
      </c>
      <c r="C27" s="166"/>
      <c r="D27" s="167"/>
    </row>
    <row r="28" spans="1:7" x14ac:dyDescent="0.2">
      <c r="A28" s="146" t="s">
        <v>69</v>
      </c>
      <c r="B28" s="218">
        <v>0</v>
      </c>
      <c r="C28" s="168"/>
      <c r="D28" s="169"/>
    </row>
    <row r="29" spans="1:7" x14ac:dyDescent="0.2">
      <c r="A29" s="147" t="s">
        <v>70</v>
      </c>
      <c r="B29" s="219">
        <v>0</v>
      </c>
      <c r="C29" s="166"/>
      <c r="D29" s="167"/>
    </row>
    <row r="30" spans="1:7" x14ac:dyDescent="0.2">
      <c r="A30" s="147" t="s">
        <v>97</v>
      </c>
      <c r="B30" s="219">
        <v>0</v>
      </c>
      <c r="C30" s="166"/>
      <c r="D30" s="167"/>
    </row>
    <row r="31" spans="1:7" x14ac:dyDescent="0.2">
      <c r="A31" s="147" t="s">
        <v>71</v>
      </c>
      <c r="B31" s="219">
        <v>0</v>
      </c>
      <c r="C31" s="166"/>
      <c r="D31" s="167"/>
    </row>
    <row r="32" spans="1:7" x14ac:dyDescent="0.2">
      <c r="A32" s="147" t="s">
        <v>72</v>
      </c>
      <c r="B32" s="219">
        <v>0</v>
      </c>
      <c r="C32" s="166"/>
      <c r="D32" s="167"/>
    </row>
    <row r="33" spans="1:14" x14ac:dyDescent="0.2">
      <c r="A33" s="147" t="s">
        <v>73</v>
      </c>
      <c r="B33" s="219">
        <v>0</v>
      </c>
      <c r="C33" s="166"/>
      <c r="D33" s="167"/>
    </row>
    <row r="34" spans="1:14" x14ac:dyDescent="0.2">
      <c r="A34" s="147" t="s">
        <v>74</v>
      </c>
      <c r="B34" s="219">
        <v>0</v>
      </c>
      <c r="C34" s="166"/>
      <c r="D34" s="167"/>
    </row>
    <row r="35" spans="1:14" x14ac:dyDescent="0.2">
      <c r="A35" s="147" t="s">
        <v>75</v>
      </c>
      <c r="B35" s="219">
        <v>0</v>
      </c>
      <c r="C35" s="166"/>
      <c r="D35" s="167"/>
      <c r="M35" s="92"/>
      <c r="N35" s="92"/>
    </row>
    <row r="36" spans="1:14" x14ac:dyDescent="0.2">
      <c r="A36" s="147" t="s">
        <v>76</v>
      </c>
      <c r="B36" s="219">
        <v>0</v>
      </c>
      <c r="C36" s="166"/>
      <c r="D36" s="167"/>
      <c r="M36" s="92"/>
      <c r="N36" s="92"/>
    </row>
    <row r="37" spans="1:14" x14ac:dyDescent="0.2">
      <c r="A37" s="147" t="s">
        <v>77</v>
      </c>
      <c r="B37" s="219">
        <v>0</v>
      </c>
      <c r="C37" s="166"/>
      <c r="D37" s="167"/>
      <c r="M37" s="93"/>
      <c r="N37" s="92"/>
    </row>
    <row r="38" spans="1:14" x14ac:dyDescent="0.2">
      <c r="A38" s="147" t="s">
        <v>78</v>
      </c>
      <c r="B38" s="219">
        <v>0</v>
      </c>
      <c r="C38" s="170"/>
      <c r="D38" s="171"/>
      <c r="M38" s="94"/>
      <c r="N38" s="92"/>
    </row>
    <row r="39" spans="1:14" x14ac:dyDescent="0.2">
      <c r="A39" s="147" t="s">
        <v>79</v>
      </c>
      <c r="B39" s="219">
        <v>0</v>
      </c>
      <c r="C39" s="170"/>
      <c r="D39" s="171"/>
      <c r="M39" s="94"/>
      <c r="N39" s="92"/>
    </row>
    <row r="40" spans="1:14" x14ac:dyDescent="0.2">
      <c r="A40" s="147" t="s">
        <v>80</v>
      </c>
      <c r="B40" s="219">
        <v>0</v>
      </c>
      <c r="C40" s="170"/>
      <c r="D40" s="171"/>
      <c r="M40" s="94"/>
      <c r="N40" s="92"/>
    </row>
    <row r="41" spans="1:14" x14ac:dyDescent="0.2">
      <c r="A41" s="147" t="s">
        <v>81</v>
      </c>
      <c r="B41" s="219">
        <v>0</v>
      </c>
      <c r="C41" s="170"/>
      <c r="D41" s="171"/>
      <c r="M41" s="94"/>
      <c r="N41" s="92"/>
    </row>
    <row r="42" spans="1:14" x14ac:dyDescent="0.2">
      <c r="A42" s="147" t="s">
        <v>82</v>
      </c>
      <c r="B42" s="219">
        <v>0</v>
      </c>
      <c r="C42" s="170"/>
      <c r="D42" s="171"/>
      <c r="M42" s="94"/>
      <c r="N42" s="92"/>
    </row>
    <row r="43" spans="1:14" x14ac:dyDescent="0.2">
      <c r="A43" s="147"/>
      <c r="B43" s="219"/>
      <c r="C43" s="170"/>
      <c r="D43" s="171"/>
      <c r="M43" s="94"/>
      <c r="N43" s="92"/>
    </row>
    <row r="44" spans="1:14" x14ac:dyDescent="0.2">
      <c r="A44" s="147" t="s">
        <v>83</v>
      </c>
      <c r="B44" s="219">
        <v>0</v>
      </c>
      <c r="C44" s="170"/>
      <c r="D44" s="171"/>
      <c r="M44" s="94"/>
      <c r="N44" s="92"/>
    </row>
    <row r="45" spans="1:14" x14ac:dyDescent="0.2">
      <c r="A45" s="91" t="s">
        <v>84</v>
      </c>
      <c r="B45" s="216">
        <v>0</v>
      </c>
      <c r="C45" s="170"/>
      <c r="D45" s="171"/>
      <c r="M45" s="94"/>
      <c r="N45" s="92"/>
    </row>
    <row r="46" spans="1:14" x14ac:dyDescent="0.2">
      <c r="A46" s="146"/>
      <c r="B46" s="218"/>
      <c r="C46" s="170"/>
      <c r="D46" s="171"/>
      <c r="M46" s="94"/>
      <c r="N46" s="92"/>
    </row>
    <row r="47" spans="1:14" x14ac:dyDescent="0.2">
      <c r="A47" s="147" t="s">
        <v>85</v>
      </c>
      <c r="B47" s="218">
        <v>0</v>
      </c>
      <c r="C47" s="170"/>
      <c r="D47" s="171"/>
      <c r="M47" s="94"/>
      <c r="N47" s="92"/>
    </row>
    <row r="48" spans="1:14" x14ac:dyDescent="0.2">
      <c r="A48" s="147"/>
      <c r="B48" s="219"/>
      <c r="C48" s="170"/>
      <c r="D48" s="171"/>
      <c r="M48" s="94"/>
      <c r="N48" s="92"/>
    </row>
    <row r="49" spans="1:14" x14ac:dyDescent="0.2">
      <c r="A49" s="147"/>
      <c r="B49" s="219"/>
      <c r="C49" s="170"/>
      <c r="D49" s="171"/>
      <c r="M49" s="94"/>
      <c r="N49" s="92"/>
    </row>
    <row r="50" spans="1:14" x14ac:dyDescent="0.2">
      <c r="A50" s="147"/>
      <c r="B50" s="219"/>
      <c r="C50" s="170"/>
      <c r="D50" s="171"/>
      <c r="M50" s="94"/>
      <c r="N50" s="92"/>
    </row>
    <row r="51" spans="1:14" x14ac:dyDescent="0.2">
      <c r="A51" s="147"/>
      <c r="B51" s="219"/>
      <c r="C51" s="170"/>
      <c r="D51" s="171"/>
      <c r="M51" s="94"/>
      <c r="N51" s="92"/>
    </row>
    <row r="52" spans="1:14" x14ac:dyDescent="0.2">
      <c r="A52" s="147"/>
      <c r="B52" s="219"/>
      <c r="C52" s="170"/>
      <c r="D52" s="171"/>
      <c r="M52" s="94"/>
      <c r="N52" s="92"/>
    </row>
    <row r="53" spans="1:14" x14ac:dyDescent="0.2">
      <c r="A53" s="147"/>
      <c r="B53" s="219"/>
      <c r="C53" s="170"/>
      <c r="D53" s="171"/>
      <c r="M53" s="94"/>
      <c r="N53" s="92"/>
    </row>
    <row r="54" spans="1:14" x14ac:dyDescent="0.2">
      <c r="A54" s="147"/>
      <c r="B54" s="219"/>
      <c r="C54" s="170"/>
      <c r="D54" s="171"/>
      <c r="M54" s="94"/>
      <c r="N54" s="92"/>
    </row>
    <row r="55" spans="1:14" x14ac:dyDescent="0.2">
      <c r="A55" s="147"/>
      <c r="B55" s="219"/>
      <c r="C55" s="170"/>
      <c r="D55" s="171"/>
      <c r="M55" s="94"/>
      <c r="N55" s="92"/>
    </row>
    <row r="56" spans="1:14" x14ac:dyDescent="0.2">
      <c r="A56" s="147"/>
      <c r="B56" s="219"/>
      <c r="C56" s="170"/>
      <c r="D56" s="171"/>
      <c r="M56" s="94"/>
      <c r="N56" s="92"/>
    </row>
    <row r="57" spans="1:14" x14ac:dyDescent="0.2">
      <c r="A57" s="147"/>
      <c r="B57" s="219"/>
      <c r="C57" s="170"/>
      <c r="D57" s="171"/>
      <c r="M57" s="94"/>
      <c r="N57" s="92"/>
    </row>
    <row r="58" spans="1:14" x14ac:dyDescent="0.2">
      <c r="A58" s="147"/>
      <c r="B58" s="219"/>
      <c r="C58" s="170"/>
      <c r="D58" s="171"/>
      <c r="M58" s="94"/>
      <c r="N58" s="92"/>
    </row>
    <row r="59" spans="1:14" x14ac:dyDescent="0.2">
      <c r="A59" s="147"/>
      <c r="B59" s="219"/>
      <c r="C59" s="170"/>
      <c r="D59" s="171"/>
      <c r="M59" s="94"/>
      <c r="N59" s="92"/>
    </row>
    <row r="60" spans="1:14" x14ac:dyDescent="0.2">
      <c r="A60" s="147"/>
      <c r="B60" s="219"/>
      <c r="C60" s="170"/>
      <c r="D60" s="171"/>
      <c r="N60" s="92"/>
    </row>
    <row r="61" spans="1:14" x14ac:dyDescent="0.2">
      <c r="A61" s="147"/>
      <c r="B61" s="219"/>
      <c r="C61" s="170"/>
      <c r="D61" s="171"/>
    </row>
    <row r="62" spans="1:14" x14ac:dyDescent="0.2">
      <c r="A62" s="147"/>
      <c r="B62" s="219"/>
      <c r="C62" s="170"/>
      <c r="D62" s="171"/>
    </row>
    <row r="63" spans="1:14" ht="13.5" thickBot="1" x14ac:dyDescent="0.25">
      <c r="A63" s="91"/>
      <c r="B63" s="220"/>
      <c r="C63" s="172"/>
      <c r="D63" s="173"/>
    </row>
    <row r="64" spans="1:14" ht="13.5" thickBot="1" x14ac:dyDescent="0.25">
      <c r="A64" s="41" t="s">
        <v>19</v>
      </c>
      <c r="B64" s="221">
        <f>SUM(B9:B63)</f>
        <v>0</v>
      </c>
      <c r="C64" s="174"/>
      <c r="D64" s="175"/>
    </row>
    <row r="65" spans="1:18" s="51" customFormat="1" ht="13.5" thickBot="1" x14ac:dyDescent="0.25">
      <c r="A65" s="149"/>
      <c r="B65" s="222"/>
      <c r="C65" s="184"/>
      <c r="D65" s="176"/>
      <c r="E65" s="185"/>
    </row>
    <row r="66" spans="1:18" ht="13.5" thickBot="1" x14ac:dyDescent="0.25">
      <c r="A66" s="86" t="s">
        <v>17</v>
      </c>
      <c r="B66" s="214" t="s">
        <v>27</v>
      </c>
      <c r="C66" s="177" t="s">
        <v>10</v>
      </c>
      <c r="D66" s="178" t="s">
        <v>3</v>
      </c>
    </row>
    <row r="67" spans="1:18" x14ac:dyDescent="0.2">
      <c r="A67" s="39" t="s">
        <v>21</v>
      </c>
      <c r="B67" s="217"/>
      <c r="C67" s="168"/>
      <c r="D67" s="169"/>
    </row>
    <row r="68" spans="1:18" x14ac:dyDescent="0.2">
      <c r="A68" s="40" t="s">
        <v>33</v>
      </c>
      <c r="B68" s="216"/>
      <c r="C68" s="166"/>
      <c r="D68" s="167"/>
    </row>
    <row r="69" spans="1:18" x14ac:dyDescent="0.2">
      <c r="A69" s="40" t="s">
        <v>7</v>
      </c>
      <c r="B69" s="216"/>
      <c r="C69" s="166"/>
      <c r="D69" s="167"/>
    </row>
    <row r="70" spans="1:18" x14ac:dyDescent="0.2">
      <c r="A70" s="40" t="s">
        <v>11</v>
      </c>
      <c r="B70" s="216"/>
      <c r="C70" s="166"/>
      <c r="D70" s="167"/>
    </row>
    <row r="71" spans="1:18" x14ac:dyDescent="0.2">
      <c r="A71" s="40" t="s">
        <v>12</v>
      </c>
      <c r="B71" s="216"/>
      <c r="C71" s="166"/>
      <c r="D71" s="167"/>
    </row>
    <row r="72" spans="1:18" x14ac:dyDescent="0.2">
      <c r="A72" s="40" t="s">
        <v>14</v>
      </c>
      <c r="B72" s="216"/>
      <c r="C72" s="166"/>
      <c r="D72" s="167"/>
    </row>
    <row r="73" spans="1:18" x14ac:dyDescent="0.2">
      <c r="A73" s="40" t="s">
        <v>32</v>
      </c>
      <c r="B73" s="216"/>
      <c r="C73" s="166"/>
      <c r="D73" s="167"/>
    </row>
    <row r="74" spans="1:18" ht="13.5" thickBot="1" x14ac:dyDescent="0.25">
      <c r="A74" s="42"/>
      <c r="B74" s="223"/>
      <c r="C74" s="179"/>
      <c r="D74" s="180"/>
    </row>
    <row r="75" spans="1:18" ht="13.5" thickBot="1" x14ac:dyDescent="0.25">
      <c r="A75" s="41" t="s">
        <v>20</v>
      </c>
      <c r="B75" s="224"/>
      <c r="C75" s="181"/>
      <c r="D75" s="182"/>
      <c r="I75" s="38" t="s">
        <v>34</v>
      </c>
      <c r="K75" s="87"/>
      <c r="L75" s="87" t="s">
        <v>36</v>
      </c>
      <c r="O75" s="38">
        <v>200</v>
      </c>
      <c r="P75" s="38">
        <v>1</v>
      </c>
      <c r="Q75" s="38">
        <v>0.54</v>
      </c>
      <c r="R75" s="38">
        <f>O75*P75*Q75</f>
        <v>108</v>
      </c>
    </row>
    <row r="76" spans="1:18" ht="13.5" thickBot="1" x14ac:dyDescent="0.25">
      <c r="A76" s="149"/>
      <c r="B76" s="225"/>
      <c r="C76" s="183"/>
      <c r="D76" s="183"/>
      <c r="I76" s="38" t="s">
        <v>35</v>
      </c>
      <c r="K76" s="87"/>
      <c r="L76" s="87" t="s">
        <v>40</v>
      </c>
      <c r="O76" s="38">
        <v>200</v>
      </c>
      <c r="P76" s="38">
        <v>10</v>
      </c>
      <c r="Q76" s="38">
        <v>0.54</v>
      </c>
      <c r="R76" s="38">
        <f t="shared" ref="R76:R77" si="0">O76*P76*Q76</f>
        <v>1080</v>
      </c>
    </row>
    <row r="77" spans="1:18" ht="13.5" thickBot="1" x14ac:dyDescent="0.25">
      <c r="A77" s="207" t="s">
        <v>22</v>
      </c>
      <c r="B77" s="226">
        <f>SUM(B64:B76)</f>
        <v>0</v>
      </c>
      <c r="C77" s="186"/>
      <c r="D77" s="187"/>
      <c r="I77" s="38" t="s">
        <v>39</v>
      </c>
      <c r="K77" s="87"/>
      <c r="L77" s="87" t="s">
        <v>40</v>
      </c>
      <c r="O77" s="38">
        <v>200</v>
      </c>
      <c r="P77" s="38">
        <v>10</v>
      </c>
      <c r="Q77" s="38">
        <v>0.54</v>
      </c>
      <c r="R77" s="38">
        <f t="shared" si="0"/>
        <v>1080</v>
      </c>
    </row>
    <row r="78" spans="1:18" x14ac:dyDescent="0.2">
      <c r="A78" s="43"/>
      <c r="B78" s="227"/>
      <c r="C78" s="44"/>
      <c r="D78" s="44"/>
      <c r="K78" s="87"/>
      <c r="L78" s="87"/>
    </row>
    <row r="79" spans="1:18" x14ac:dyDescent="0.2">
      <c r="B79" s="227"/>
      <c r="C79" s="44"/>
      <c r="D79" s="44"/>
      <c r="K79" s="87"/>
      <c r="L79" s="87"/>
    </row>
    <row r="80" spans="1:18" x14ac:dyDescent="0.2">
      <c r="A80" s="45"/>
      <c r="B80" s="227"/>
      <c r="C80" s="46"/>
      <c r="D80" s="46"/>
      <c r="L80" s="87"/>
    </row>
    <row r="81" spans="1:12" x14ac:dyDescent="0.2">
      <c r="A81" s="45"/>
      <c r="B81" s="227"/>
      <c r="C81" s="46"/>
      <c r="D81" s="46"/>
      <c r="L81" s="87"/>
    </row>
    <row r="82" spans="1:12" x14ac:dyDescent="0.2">
      <c r="A82" s="45"/>
      <c r="B82" s="227"/>
      <c r="C82" s="46"/>
      <c r="D82" s="46"/>
      <c r="L82" s="87"/>
    </row>
    <row r="83" spans="1:12" x14ac:dyDescent="0.2">
      <c r="A83" s="45"/>
      <c r="B83" s="227"/>
      <c r="C83" s="46"/>
      <c r="D83" s="46"/>
      <c r="L83" s="87"/>
    </row>
    <row r="84" spans="1:12" x14ac:dyDescent="0.2">
      <c r="A84" s="45"/>
      <c r="B84" s="227"/>
      <c r="C84" s="46"/>
      <c r="D84" s="46"/>
      <c r="L84" s="87"/>
    </row>
    <row r="85" spans="1:12" x14ac:dyDescent="0.2">
      <c r="A85" s="45"/>
      <c r="B85" s="227"/>
      <c r="C85" s="46"/>
      <c r="D85" s="46"/>
      <c r="J85" s="89"/>
      <c r="K85" s="89"/>
    </row>
    <row r="86" spans="1:12" x14ac:dyDescent="0.2">
      <c r="A86" s="45"/>
      <c r="B86" s="229"/>
      <c r="C86" s="46"/>
      <c r="D86" s="46"/>
    </row>
    <row r="87" spans="1:12" x14ac:dyDescent="0.2">
      <c r="A87" s="45"/>
      <c r="B87" s="229"/>
      <c r="C87" s="46"/>
      <c r="D87" s="46"/>
    </row>
    <row r="88" spans="1:12" x14ac:dyDescent="0.2">
      <c r="A88" s="45"/>
      <c r="B88" s="229"/>
      <c r="C88" s="47"/>
      <c r="D88" s="47"/>
    </row>
    <row r="89" spans="1:12" x14ac:dyDescent="0.2">
      <c r="A89" s="45"/>
      <c r="B89" s="228"/>
      <c r="C89" s="46"/>
      <c r="D89" s="46"/>
    </row>
    <row r="90" spans="1:12" x14ac:dyDescent="0.2">
      <c r="A90" s="48"/>
      <c r="B90" s="230"/>
      <c r="C90" s="49"/>
      <c r="D90" s="49"/>
    </row>
    <row r="91" spans="1:12" x14ac:dyDescent="0.2">
      <c r="A91" s="50"/>
      <c r="B91" s="231"/>
      <c r="C91" s="50"/>
      <c r="D91" s="50"/>
    </row>
    <row r="92" spans="1:12" x14ac:dyDescent="0.2">
      <c r="A92" s="50" t="s">
        <v>13</v>
      </c>
      <c r="B92" s="231"/>
      <c r="C92" s="50"/>
      <c r="D92" s="50"/>
    </row>
    <row r="93" spans="1:12" x14ac:dyDescent="0.2">
      <c r="A93" s="50"/>
      <c r="B93" s="231"/>
      <c r="C93" s="50"/>
      <c r="D93" s="50"/>
    </row>
    <row r="94" spans="1:12" x14ac:dyDescent="0.2">
      <c r="A94" s="50"/>
      <c r="B94" s="231"/>
      <c r="C94" s="50"/>
      <c r="D94" s="50"/>
    </row>
    <row r="95" spans="1:12" x14ac:dyDescent="0.2">
      <c r="A95" s="50"/>
      <c r="B95" s="231"/>
      <c r="C95" s="50"/>
      <c r="D95" s="50"/>
    </row>
    <row r="96" spans="1:12" x14ac:dyDescent="0.2">
      <c r="A96" s="51"/>
      <c r="B96" s="232"/>
      <c r="C96" s="51"/>
    </row>
    <row r="97" spans="1:3" x14ac:dyDescent="0.2">
      <c r="A97" s="51"/>
      <c r="B97" s="232"/>
      <c r="C97" s="51"/>
    </row>
    <row r="98" spans="1:3" x14ac:dyDescent="0.2">
      <c r="A98" s="51"/>
      <c r="B98" s="232"/>
      <c r="C98" s="51"/>
    </row>
    <row r="99" spans="1:3" x14ac:dyDescent="0.2">
      <c r="A99" s="51"/>
      <c r="B99" s="232"/>
      <c r="C99" s="51"/>
    </row>
    <row r="100" spans="1:3" x14ac:dyDescent="0.2">
      <c r="A100" s="51"/>
      <c r="B100" s="232"/>
      <c r="C100" s="51"/>
    </row>
    <row r="101" spans="1:3" x14ac:dyDescent="0.2">
      <c r="A101" s="51"/>
      <c r="B101" s="232"/>
      <c r="C101" s="51"/>
    </row>
  </sheetData>
  <mergeCells count="1">
    <mergeCell ref="A1:A2"/>
  </mergeCells>
  <pageMargins left="0.75" right="0.75" top="1" bottom="1" header="0.5" footer="0.5"/>
  <pageSetup paperSize="17" scale="75" fitToHeight="0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35"/>
  <sheetViews>
    <sheetView tabSelected="1" zoomScale="90" zoomScaleNormal="90" zoomScaleSheetLayoutView="70" workbookViewId="0">
      <pane xSplit="1" topLeftCell="B1" activePane="topRight" state="frozen"/>
      <selection pane="topRight" activeCell="D38" sqref="D38"/>
    </sheetView>
  </sheetViews>
  <sheetFormatPr defaultColWidth="8.85546875" defaultRowHeight="12.75" x14ac:dyDescent="0.2"/>
  <cols>
    <col min="1" max="1" width="33" style="23" customWidth="1"/>
    <col min="2" max="2" width="10.42578125" style="1" bestFit="1" customWidth="1"/>
    <col min="3" max="4" width="15" style="30" customWidth="1"/>
    <col min="5" max="14" width="15" style="9" customWidth="1"/>
    <col min="15" max="16" width="15" style="30" customWidth="1"/>
    <col min="17" max="18" width="15" style="9" customWidth="1"/>
    <col min="19" max="56" width="15" style="1" customWidth="1"/>
    <col min="57" max="57" width="10.42578125" style="1" customWidth="1"/>
    <col min="58" max="58" width="13.140625" style="1" customWidth="1"/>
    <col min="59" max="59" width="10.42578125" style="1" customWidth="1"/>
    <col min="60" max="60" width="14.85546875" style="1" bestFit="1" customWidth="1"/>
    <col min="61" max="61" width="12.7109375" style="1" customWidth="1"/>
    <col min="62" max="63" width="10.42578125" style="1" customWidth="1"/>
    <col min="64" max="67" width="8.85546875" style="1" hidden="1" customWidth="1"/>
    <col min="68" max="16384" width="8.85546875" style="1"/>
  </cols>
  <sheetData>
    <row r="1" spans="1:60" x14ac:dyDescent="0.2">
      <c r="A1" s="1"/>
      <c r="C1" s="9"/>
      <c r="D1" s="9"/>
      <c r="E1" s="1"/>
      <c r="F1" s="1"/>
      <c r="G1" s="1"/>
      <c r="H1" s="1"/>
      <c r="I1" s="1"/>
      <c r="J1" s="1"/>
      <c r="K1" s="1"/>
      <c r="L1" s="1"/>
      <c r="M1" s="1"/>
      <c r="N1" s="1"/>
      <c r="O1" s="9"/>
      <c r="P1" s="9"/>
      <c r="Q1" s="1"/>
      <c r="R1" s="1"/>
    </row>
    <row r="2" spans="1:60" ht="13.5" thickBot="1" x14ac:dyDescent="0.25">
      <c r="A2" s="132" t="s">
        <v>15</v>
      </c>
      <c r="B2" s="59">
        <v>2018</v>
      </c>
      <c r="C2" s="258" t="s">
        <v>96</v>
      </c>
      <c r="D2" s="258"/>
      <c r="E2" s="258"/>
      <c r="F2" s="258"/>
      <c r="G2" s="258"/>
      <c r="H2" s="258"/>
      <c r="I2" s="234"/>
      <c r="J2" s="1"/>
      <c r="K2" s="1"/>
      <c r="L2" s="1"/>
      <c r="M2" s="1"/>
      <c r="N2" s="1"/>
      <c r="O2" s="1"/>
      <c r="P2" s="1"/>
      <c r="Q2" s="1"/>
      <c r="R2" s="1"/>
    </row>
    <row r="3" spans="1:60" s="15" customFormat="1" ht="36.75" customHeight="1" thickBot="1" x14ac:dyDescent="0.25">
      <c r="A3" s="277" t="s">
        <v>26</v>
      </c>
      <c r="B3" s="277" t="s">
        <v>41</v>
      </c>
      <c r="C3" s="283" t="s">
        <v>87</v>
      </c>
      <c r="D3" s="284"/>
      <c r="E3" s="284"/>
      <c r="F3" s="286" t="s">
        <v>88</v>
      </c>
      <c r="G3" s="287"/>
      <c r="H3" s="287"/>
      <c r="I3" s="281" t="s">
        <v>89</v>
      </c>
      <c r="J3" s="281"/>
      <c r="K3" s="282"/>
      <c r="L3" s="281" t="s">
        <v>90</v>
      </c>
      <c r="M3" s="281"/>
      <c r="N3" s="282"/>
      <c r="O3" s="268" t="s">
        <v>91</v>
      </c>
      <c r="P3" s="285"/>
      <c r="Q3" s="285"/>
      <c r="R3" s="259" t="s">
        <v>92</v>
      </c>
      <c r="S3" s="260"/>
      <c r="T3" s="261"/>
      <c r="U3" s="281" t="s">
        <v>86</v>
      </c>
      <c r="V3" s="281"/>
      <c r="W3" s="282"/>
      <c r="X3" s="271" t="s">
        <v>95</v>
      </c>
      <c r="Y3" s="272"/>
      <c r="Z3" s="273"/>
      <c r="AA3" s="274"/>
      <c r="AB3" s="275"/>
      <c r="AC3" s="276"/>
      <c r="AD3" s="268"/>
      <c r="AE3" s="269"/>
      <c r="AF3" s="270"/>
      <c r="AG3" s="262" t="s">
        <v>16</v>
      </c>
      <c r="AH3" s="263"/>
      <c r="AI3" s="264"/>
    </row>
    <row r="4" spans="1:60" s="15" customFormat="1" ht="17.25" customHeight="1" thickBot="1" x14ac:dyDescent="0.25">
      <c r="A4" s="278"/>
      <c r="B4" s="278"/>
      <c r="C4" s="75" t="s">
        <v>27</v>
      </c>
      <c r="D4" s="76" t="s">
        <v>44</v>
      </c>
      <c r="E4" s="101" t="s">
        <v>3</v>
      </c>
      <c r="F4" s="75" t="s">
        <v>27</v>
      </c>
      <c r="G4" s="76" t="s">
        <v>44</v>
      </c>
      <c r="H4" s="101" t="s">
        <v>3</v>
      </c>
      <c r="I4" s="121" t="s">
        <v>27</v>
      </c>
      <c r="J4" s="76" t="s">
        <v>44</v>
      </c>
      <c r="K4" s="120" t="s">
        <v>3</v>
      </c>
      <c r="L4" s="121" t="s">
        <v>27</v>
      </c>
      <c r="M4" s="76" t="s">
        <v>44</v>
      </c>
      <c r="N4" s="120" t="s">
        <v>3</v>
      </c>
      <c r="O4" s="75" t="s">
        <v>27</v>
      </c>
      <c r="P4" s="76" t="s">
        <v>44</v>
      </c>
      <c r="Q4" s="101" t="s">
        <v>3</v>
      </c>
      <c r="R4" s="235" t="s">
        <v>27</v>
      </c>
      <c r="S4" s="236" t="s">
        <v>44</v>
      </c>
      <c r="T4" s="237" t="s">
        <v>3</v>
      </c>
      <c r="U4" s="119" t="s">
        <v>27</v>
      </c>
      <c r="V4" s="76" t="s">
        <v>44</v>
      </c>
      <c r="W4" s="123" t="s">
        <v>3</v>
      </c>
      <c r="X4" s="121" t="s">
        <v>27</v>
      </c>
      <c r="Y4" s="76" t="s">
        <v>44</v>
      </c>
      <c r="Z4" s="120" t="s">
        <v>3</v>
      </c>
      <c r="AA4" s="121" t="s">
        <v>27</v>
      </c>
      <c r="AB4" s="76" t="s">
        <v>44</v>
      </c>
      <c r="AC4" s="120" t="s">
        <v>3</v>
      </c>
      <c r="AD4" s="117" t="s">
        <v>27</v>
      </c>
      <c r="AE4" s="76" t="s">
        <v>44</v>
      </c>
      <c r="AF4" s="101" t="s">
        <v>3</v>
      </c>
      <c r="AG4" s="133" t="s">
        <v>27</v>
      </c>
      <c r="AH4" s="77" t="s">
        <v>44</v>
      </c>
      <c r="AI4" s="134" t="s">
        <v>3</v>
      </c>
    </row>
    <row r="5" spans="1:60" ht="12.75" customHeight="1" x14ac:dyDescent="0.2">
      <c r="A5" s="162" t="s">
        <v>38</v>
      </c>
      <c r="B5" s="159">
        <v>145</v>
      </c>
      <c r="C5" s="114">
        <v>0</v>
      </c>
      <c r="D5" s="27">
        <v>0</v>
      </c>
      <c r="E5" s="90">
        <v>0</v>
      </c>
      <c r="F5" s="113">
        <v>0</v>
      </c>
      <c r="G5" s="27">
        <v>0</v>
      </c>
      <c r="H5" s="99">
        <v>0</v>
      </c>
      <c r="I5" s="122">
        <v>0</v>
      </c>
      <c r="J5" s="124"/>
      <c r="K5" s="125"/>
      <c r="L5" s="122">
        <v>0</v>
      </c>
      <c r="M5" s="124"/>
      <c r="N5" s="125"/>
      <c r="O5" s="122">
        <v>0</v>
      </c>
      <c r="P5" s="124">
        <v>0</v>
      </c>
      <c r="Q5" s="125">
        <v>0</v>
      </c>
      <c r="R5" s="122">
        <v>0</v>
      </c>
      <c r="S5" s="131"/>
      <c r="T5" s="129"/>
      <c r="U5" s="122">
        <v>0</v>
      </c>
      <c r="V5" s="131"/>
      <c r="W5" s="129"/>
      <c r="X5" s="122">
        <v>0</v>
      </c>
      <c r="Y5" s="124"/>
      <c r="Z5" s="129"/>
      <c r="AA5" s="122">
        <v>0</v>
      </c>
      <c r="AB5" s="124"/>
      <c r="AC5" s="130"/>
      <c r="AD5" s="100">
        <v>0</v>
      </c>
      <c r="AE5" s="27">
        <v>0</v>
      </c>
      <c r="AF5" s="90">
        <v>0</v>
      </c>
      <c r="AG5" s="135">
        <f t="shared" ref="AG5:AI9" si="0">C5+F5+I5+L5+O5+R5+U5+X5+AA5+AD5</f>
        <v>0</v>
      </c>
      <c r="AH5" s="135">
        <f t="shared" si="0"/>
        <v>0</v>
      </c>
      <c r="AI5" s="135">
        <f t="shared" si="0"/>
        <v>0</v>
      </c>
    </row>
    <row r="6" spans="1:60" x14ac:dyDescent="0.2">
      <c r="A6" s="162" t="s">
        <v>49</v>
      </c>
      <c r="B6" s="160">
        <v>140</v>
      </c>
      <c r="C6" s="114">
        <v>0</v>
      </c>
      <c r="D6" s="27">
        <v>0</v>
      </c>
      <c r="E6" s="90">
        <v>0</v>
      </c>
      <c r="F6" s="113">
        <v>0</v>
      </c>
      <c r="G6" s="27">
        <v>0</v>
      </c>
      <c r="H6" s="99">
        <v>0</v>
      </c>
      <c r="I6" s="113">
        <v>0</v>
      </c>
      <c r="J6" s="27"/>
      <c r="K6" s="99"/>
      <c r="L6" s="113">
        <v>0</v>
      </c>
      <c r="M6" s="27"/>
      <c r="N6" s="99"/>
      <c r="O6" s="113">
        <v>0</v>
      </c>
      <c r="P6" s="27">
        <v>0</v>
      </c>
      <c r="Q6" s="99">
        <v>0</v>
      </c>
      <c r="R6" s="113">
        <v>0</v>
      </c>
      <c r="S6" s="114"/>
      <c r="T6" s="97"/>
      <c r="U6" s="113">
        <v>0</v>
      </c>
      <c r="V6" s="114"/>
      <c r="W6" s="97"/>
      <c r="X6" s="113">
        <v>0</v>
      </c>
      <c r="Y6" s="27"/>
      <c r="Z6" s="97"/>
      <c r="AA6" s="113">
        <v>0</v>
      </c>
      <c r="AB6" s="27"/>
      <c r="AC6" s="98"/>
      <c r="AD6" s="100">
        <v>0</v>
      </c>
      <c r="AE6" s="27">
        <v>0</v>
      </c>
      <c r="AF6" s="90">
        <v>0</v>
      </c>
      <c r="AG6" s="135">
        <f t="shared" si="0"/>
        <v>0</v>
      </c>
      <c r="AH6" s="135">
        <f t="shared" si="0"/>
        <v>0</v>
      </c>
      <c r="AI6" s="135">
        <f t="shared" si="0"/>
        <v>0</v>
      </c>
    </row>
    <row r="7" spans="1:60" ht="12.75" customHeight="1" x14ac:dyDescent="0.2">
      <c r="A7" s="162" t="s">
        <v>46</v>
      </c>
      <c r="B7" s="160">
        <v>31</v>
      </c>
      <c r="C7" s="114">
        <v>0</v>
      </c>
      <c r="D7" s="27">
        <v>0</v>
      </c>
      <c r="E7" s="90">
        <v>0</v>
      </c>
      <c r="F7" s="113">
        <v>0</v>
      </c>
      <c r="G7" s="27">
        <v>0</v>
      </c>
      <c r="H7" s="99">
        <v>0</v>
      </c>
      <c r="I7" s="113">
        <v>0</v>
      </c>
      <c r="J7" s="27"/>
      <c r="K7" s="99"/>
      <c r="L7" s="113">
        <v>0</v>
      </c>
      <c r="M7" s="27"/>
      <c r="N7" s="99"/>
      <c r="O7" s="113">
        <v>0</v>
      </c>
      <c r="P7" s="27">
        <v>0</v>
      </c>
      <c r="Q7" s="99">
        <v>0</v>
      </c>
      <c r="R7" s="113">
        <v>0</v>
      </c>
      <c r="S7" s="114"/>
      <c r="T7" s="97"/>
      <c r="U7" s="113">
        <v>0</v>
      </c>
      <c r="V7" s="114"/>
      <c r="W7" s="97"/>
      <c r="X7" s="113">
        <v>0</v>
      </c>
      <c r="Y7" s="27"/>
      <c r="Z7" s="97"/>
      <c r="AA7" s="113">
        <v>0</v>
      </c>
      <c r="AB7" s="27"/>
      <c r="AC7" s="98"/>
      <c r="AD7" s="100">
        <v>0</v>
      </c>
      <c r="AE7" s="27">
        <v>0</v>
      </c>
      <c r="AF7" s="90">
        <v>0</v>
      </c>
      <c r="AG7" s="135">
        <f t="shared" si="0"/>
        <v>0</v>
      </c>
      <c r="AH7" s="135">
        <f t="shared" si="0"/>
        <v>0</v>
      </c>
      <c r="AI7" s="135">
        <f t="shared" si="0"/>
        <v>0</v>
      </c>
    </row>
    <row r="8" spans="1:60" ht="12.75" customHeight="1" x14ac:dyDescent="0.2">
      <c r="A8" s="162" t="s">
        <v>47</v>
      </c>
      <c r="B8" s="160">
        <v>110</v>
      </c>
      <c r="C8" s="114">
        <v>0</v>
      </c>
      <c r="D8" s="27">
        <v>0</v>
      </c>
      <c r="E8" s="90">
        <v>0</v>
      </c>
      <c r="F8" s="113">
        <v>0</v>
      </c>
      <c r="G8" s="27">
        <v>0</v>
      </c>
      <c r="H8" s="99">
        <v>0</v>
      </c>
      <c r="I8" s="113">
        <v>0</v>
      </c>
      <c r="J8" s="27"/>
      <c r="K8" s="99"/>
      <c r="L8" s="113">
        <v>0</v>
      </c>
      <c r="M8" s="27"/>
      <c r="N8" s="99"/>
      <c r="O8" s="113">
        <v>0</v>
      </c>
      <c r="P8" s="27">
        <v>0</v>
      </c>
      <c r="Q8" s="99">
        <v>0</v>
      </c>
      <c r="R8" s="113">
        <v>0</v>
      </c>
      <c r="S8" s="114"/>
      <c r="T8" s="97"/>
      <c r="U8" s="113">
        <v>0</v>
      </c>
      <c r="V8" s="114"/>
      <c r="W8" s="97"/>
      <c r="X8" s="113">
        <v>0</v>
      </c>
      <c r="Y8" s="27"/>
      <c r="Z8" s="97"/>
      <c r="AA8" s="113">
        <v>0</v>
      </c>
      <c r="AB8" s="27"/>
      <c r="AC8" s="98"/>
      <c r="AD8" s="100">
        <v>0</v>
      </c>
      <c r="AE8" s="27">
        <v>0</v>
      </c>
      <c r="AF8" s="90">
        <v>0</v>
      </c>
      <c r="AG8" s="135">
        <f t="shared" si="0"/>
        <v>0</v>
      </c>
      <c r="AH8" s="135">
        <f t="shared" si="0"/>
        <v>0</v>
      </c>
      <c r="AI8" s="135">
        <f t="shared" si="0"/>
        <v>0</v>
      </c>
    </row>
    <row r="9" spans="1:60" ht="12.75" customHeight="1" x14ac:dyDescent="0.2">
      <c r="A9" s="162" t="s">
        <v>48</v>
      </c>
      <c r="B9" s="160">
        <v>35</v>
      </c>
      <c r="C9" s="114">
        <v>0</v>
      </c>
      <c r="D9" s="27">
        <v>0</v>
      </c>
      <c r="E9" s="90">
        <v>0</v>
      </c>
      <c r="F9" s="113">
        <v>0</v>
      </c>
      <c r="G9" s="27">
        <v>0</v>
      </c>
      <c r="H9" s="99">
        <v>0</v>
      </c>
      <c r="I9" s="113">
        <v>0</v>
      </c>
      <c r="J9" s="27"/>
      <c r="K9" s="99"/>
      <c r="L9" s="113">
        <v>0</v>
      </c>
      <c r="M9" s="27"/>
      <c r="N9" s="99"/>
      <c r="O9" s="113">
        <v>0</v>
      </c>
      <c r="P9" s="27">
        <v>0</v>
      </c>
      <c r="Q9" s="99">
        <v>0</v>
      </c>
      <c r="R9" s="113">
        <v>0</v>
      </c>
      <c r="S9" s="114"/>
      <c r="T9" s="97"/>
      <c r="U9" s="113">
        <v>0</v>
      </c>
      <c r="V9" s="114"/>
      <c r="W9" s="97"/>
      <c r="X9" s="113">
        <v>0</v>
      </c>
      <c r="Y9" s="27"/>
      <c r="Z9" s="97"/>
      <c r="AA9" s="113">
        <v>0</v>
      </c>
      <c r="AB9" s="27"/>
      <c r="AC9" s="98"/>
      <c r="AD9" s="100">
        <v>0</v>
      </c>
      <c r="AE9" s="27">
        <v>0</v>
      </c>
      <c r="AF9" s="90">
        <v>0</v>
      </c>
      <c r="AG9" s="135">
        <f t="shared" si="0"/>
        <v>0</v>
      </c>
      <c r="AH9" s="135">
        <f t="shared" si="0"/>
        <v>0</v>
      </c>
      <c r="AI9" s="135">
        <f t="shared" si="0"/>
        <v>0</v>
      </c>
    </row>
    <row r="10" spans="1:60" ht="13.5" thickBot="1" x14ac:dyDescent="0.25">
      <c r="A10" s="233"/>
      <c r="B10" s="161"/>
      <c r="C10" s="115"/>
      <c r="D10" s="28"/>
      <c r="E10" s="102"/>
      <c r="F10" s="68"/>
      <c r="G10" s="28"/>
      <c r="H10" s="103"/>
      <c r="I10" s="68"/>
      <c r="J10" s="28"/>
      <c r="K10" s="103"/>
      <c r="L10" s="68"/>
      <c r="M10" s="28"/>
      <c r="N10" s="103"/>
      <c r="O10" s="68"/>
      <c r="P10" s="28"/>
      <c r="Q10" s="103"/>
      <c r="R10" s="68"/>
      <c r="S10" s="115"/>
      <c r="T10" s="104"/>
      <c r="U10" s="68"/>
      <c r="V10" s="115"/>
      <c r="W10" s="104"/>
      <c r="X10" s="68"/>
      <c r="Y10" s="28"/>
      <c r="Z10" s="104"/>
      <c r="AA10" s="68"/>
      <c r="AB10" s="28"/>
      <c r="AC10" s="105"/>
      <c r="AD10" s="115"/>
      <c r="AE10" s="28"/>
      <c r="AF10" s="102"/>
      <c r="AG10" s="136"/>
      <c r="AH10" s="81"/>
      <c r="AI10" s="137"/>
    </row>
    <row r="11" spans="1:60" ht="13.5" thickBot="1" x14ac:dyDescent="0.25">
      <c r="A11" s="32" t="s">
        <v>5</v>
      </c>
      <c r="B11" s="158"/>
      <c r="C11" s="69">
        <f t="shared" ref="C11:I11" si="1">SUM(C5:C10)</f>
        <v>0</v>
      </c>
      <c r="D11" s="29">
        <f t="shared" si="1"/>
        <v>0</v>
      </c>
      <c r="E11" s="106">
        <f t="shared" si="1"/>
        <v>0</v>
      </c>
      <c r="F11" s="69">
        <f t="shared" si="1"/>
        <v>0</v>
      </c>
      <c r="G11" s="29">
        <f t="shared" si="1"/>
        <v>0</v>
      </c>
      <c r="H11" s="107">
        <f t="shared" si="1"/>
        <v>0</v>
      </c>
      <c r="I11" s="69">
        <f t="shared" si="1"/>
        <v>0</v>
      </c>
      <c r="J11" s="108"/>
      <c r="K11" s="109"/>
      <c r="L11" s="69">
        <f>SUM(L5:L10)</f>
        <v>0</v>
      </c>
      <c r="M11" s="108"/>
      <c r="N11" s="108"/>
      <c r="O11" s="198">
        <f>SUM(O5:O10)</f>
        <v>0</v>
      </c>
      <c r="P11" s="127">
        <f>SUM(P5:P10)</f>
        <v>0</v>
      </c>
      <c r="Q11" s="128">
        <f>SUM(Q5:Q10)</f>
        <v>0</v>
      </c>
      <c r="R11" s="118">
        <f>SUM(R5:R10)</f>
        <v>0</v>
      </c>
      <c r="S11" s="128"/>
      <c r="T11" s="109"/>
      <c r="U11" s="69">
        <f>SUM(U5:U10)</f>
        <v>0</v>
      </c>
      <c r="V11" s="128"/>
      <c r="W11" s="108"/>
      <c r="X11" s="69">
        <f>SUM(X5:X10)</f>
        <v>0</v>
      </c>
      <c r="Y11" s="128"/>
      <c r="Z11" s="109"/>
      <c r="AA11" s="69">
        <f>SUM(AA5:AA10)</f>
        <v>0</v>
      </c>
      <c r="AB11" s="128"/>
      <c r="AC11" s="109"/>
      <c r="AD11" s="69">
        <f t="shared" ref="AD11:AI11" si="2">SUM(AD5:AD10)</f>
        <v>0</v>
      </c>
      <c r="AE11" s="29">
        <f t="shared" si="2"/>
        <v>0</v>
      </c>
      <c r="AF11" s="106">
        <f t="shared" si="2"/>
        <v>0</v>
      </c>
      <c r="AG11" s="82">
        <f t="shared" si="2"/>
        <v>0</v>
      </c>
      <c r="AH11" s="82">
        <f t="shared" si="2"/>
        <v>0</v>
      </c>
      <c r="AI11" s="82">
        <f t="shared" si="2"/>
        <v>0</v>
      </c>
    </row>
    <row r="12" spans="1:60" s="2" customFormat="1" ht="14.25" thickTop="1" thickBot="1" x14ac:dyDescent="0.25">
      <c r="A12" s="78" t="s">
        <v>6</v>
      </c>
      <c r="B12" s="79"/>
      <c r="C12" s="70">
        <f t="shared" ref="C12:I12" si="3">SUMPRODUCT($B$5:$B$10,C5:C10)</f>
        <v>0</v>
      </c>
      <c r="D12" s="36">
        <f t="shared" si="3"/>
        <v>0</v>
      </c>
      <c r="E12" s="36">
        <f t="shared" si="3"/>
        <v>0</v>
      </c>
      <c r="F12" s="70">
        <f t="shared" si="3"/>
        <v>0</v>
      </c>
      <c r="G12" s="36">
        <f t="shared" si="3"/>
        <v>0</v>
      </c>
      <c r="H12" s="110">
        <f t="shared" si="3"/>
        <v>0</v>
      </c>
      <c r="I12" s="70">
        <f t="shared" si="3"/>
        <v>0</v>
      </c>
      <c r="J12" s="111"/>
      <c r="K12" s="112"/>
      <c r="L12" s="70">
        <f>SUMPRODUCT($B$5:$B$10,L5:L10)</f>
        <v>0</v>
      </c>
      <c r="M12" s="111"/>
      <c r="N12" s="197"/>
      <c r="O12" s="116">
        <f>SUMPRODUCT($B$5:$B$10,O5:O10)</f>
        <v>0</v>
      </c>
      <c r="P12" s="126">
        <f>SUMPRODUCT($B$5:$B$10,P5:P10)</f>
        <v>0</v>
      </c>
      <c r="Q12" s="126">
        <f>SUMPRODUCT($B$5:$B$10,Q5:Q10)</f>
        <v>0</v>
      </c>
      <c r="R12" s="70">
        <f>SUMPRODUCT($B$5:$B$10,R5:R10)</f>
        <v>0</v>
      </c>
      <c r="S12" s="116"/>
      <c r="T12" s="116"/>
      <c r="U12" s="70">
        <f>SUMPRODUCT($B$5:$B$10,U5:U10)</f>
        <v>0</v>
      </c>
      <c r="V12" s="111"/>
      <c r="W12" s="111"/>
      <c r="X12" s="70">
        <f>SUMPRODUCT($B$5:$B$10,X5:X10)</f>
        <v>0</v>
      </c>
      <c r="Y12" s="116"/>
      <c r="Z12" s="116"/>
      <c r="AA12" s="70">
        <f>SUMPRODUCT($B$5:$B$10,AA5:AA10)</f>
        <v>0</v>
      </c>
      <c r="AB12" s="116"/>
      <c r="AC12" s="116"/>
      <c r="AD12" s="70">
        <f t="shared" ref="AD12:AI12" si="4">SUMPRODUCT($B$5:$B$10,AD5:AD10)</f>
        <v>0</v>
      </c>
      <c r="AE12" s="36">
        <f t="shared" si="4"/>
        <v>0</v>
      </c>
      <c r="AF12" s="36">
        <f t="shared" si="4"/>
        <v>0</v>
      </c>
      <c r="AG12" s="83">
        <f t="shared" si="4"/>
        <v>0</v>
      </c>
      <c r="AH12" s="83">
        <f t="shared" si="4"/>
        <v>0</v>
      </c>
      <c r="AI12" s="83">
        <f t="shared" si="4"/>
        <v>0</v>
      </c>
    </row>
    <row r="13" spans="1:60" s="55" customFormat="1" ht="12.75" customHeight="1" x14ac:dyDescent="0.2">
      <c r="A13" s="25"/>
      <c r="B13" s="53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6"/>
      <c r="AH13" s="56"/>
      <c r="AI13" s="56"/>
      <c r="AJ13" s="54"/>
      <c r="AK13" s="54"/>
      <c r="AL13" s="54"/>
      <c r="AM13" s="54"/>
      <c r="AN13" s="54"/>
      <c r="AO13" s="54"/>
      <c r="AP13" s="54"/>
    </row>
    <row r="14" spans="1:60" x14ac:dyDescent="0.2">
      <c r="C14" s="17"/>
      <c r="D14" s="80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4"/>
      <c r="R14" s="35"/>
      <c r="S14" s="14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34"/>
      <c r="BF14" s="22"/>
      <c r="BG14" s="22"/>
      <c r="BH14" s="22"/>
    </row>
    <row r="15" spans="1:60" ht="13.5" thickBot="1" x14ac:dyDescent="0.25">
      <c r="B15" s="16"/>
      <c r="C15" s="31"/>
      <c r="D15" s="31"/>
      <c r="E15" s="13"/>
      <c r="F15" s="13"/>
      <c r="G15" s="13"/>
      <c r="H15" s="13"/>
      <c r="I15" s="13"/>
      <c r="J15" s="80"/>
      <c r="K15" s="88"/>
      <c r="L15" s="238"/>
      <c r="M15" s="13"/>
      <c r="N15" s="13"/>
      <c r="O15" s="13"/>
      <c r="P15" s="13"/>
      <c r="Q15" s="14"/>
      <c r="R15" s="14"/>
      <c r="S15" s="14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B15" s="22"/>
      <c r="BC15" s="22"/>
      <c r="BE15" s="34"/>
      <c r="BF15" s="22"/>
      <c r="BG15" s="22"/>
      <c r="BH15" s="22"/>
    </row>
    <row r="16" spans="1:60" ht="13.5" thickBot="1" x14ac:dyDescent="0.25">
      <c r="A16" s="279" t="s">
        <v>0</v>
      </c>
      <c r="B16" s="279" t="s">
        <v>41</v>
      </c>
      <c r="C16" s="265" t="s">
        <v>1</v>
      </c>
      <c r="D16" s="266"/>
      <c r="E16" s="266"/>
      <c r="F16" s="266"/>
      <c r="G16" s="266"/>
      <c r="H16" s="267"/>
      <c r="I16" s="22"/>
      <c r="J16" s="24"/>
      <c r="K16" s="30"/>
      <c r="L16" s="239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 s="34"/>
      <c r="AV16" s="22"/>
      <c r="AW16" s="22"/>
      <c r="AX16" s="22"/>
      <c r="AY16" s="22"/>
    </row>
    <row r="17" spans="1:63" ht="13.5" thickBot="1" x14ac:dyDescent="0.25">
      <c r="A17" s="280"/>
      <c r="B17" s="280"/>
      <c r="C17" s="140" t="s">
        <v>28</v>
      </c>
      <c r="D17" s="141" t="s">
        <v>29</v>
      </c>
      <c r="E17" s="140" t="s">
        <v>8</v>
      </c>
      <c r="F17" s="141" t="s">
        <v>9</v>
      </c>
      <c r="G17" s="156" t="s">
        <v>30</v>
      </c>
      <c r="H17" s="120" t="s">
        <v>2</v>
      </c>
      <c r="I17" s="14"/>
      <c r="J17" s="80"/>
      <c r="K17" s="30"/>
      <c r="L17" s="240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 s="14"/>
      <c r="AV17" s="14"/>
      <c r="AW17" s="14"/>
      <c r="AX17" s="14"/>
      <c r="AY17" s="14"/>
    </row>
    <row r="18" spans="1:63" x14ac:dyDescent="0.2">
      <c r="A18" s="60" t="str">
        <f t="shared" ref="A18:B22" si="5">A5</f>
        <v>Project Manager</v>
      </c>
      <c r="B18" s="138">
        <f t="shared" si="5"/>
        <v>145</v>
      </c>
      <c r="C18" s="95">
        <f>AG5</f>
        <v>0</v>
      </c>
      <c r="D18" s="143">
        <f t="shared" ref="D18:D21" si="6">B18*C18</f>
        <v>0</v>
      </c>
      <c r="E18" s="95">
        <f>AH5</f>
        <v>0</v>
      </c>
      <c r="F18" s="155">
        <f>B18*E18</f>
        <v>0</v>
      </c>
      <c r="G18" s="95">
        <f>AI5</f>
        <v>0</v>
      </c>
      <c r="H18" s="152">
        <f>D18*G18</f>
        <v>0</v>
      </c>
      <c r="I18" s="10"/>
      <c r="J18" s="80"/>
      <c r="K18" s="30"/>
      <c r="L18" s="240"/>
      <c r="M18"/>
      <c r="N18"/>
      <c r="O18"/>
      <c r="P18"/>
      <c r="Q18"/>
      <c r="R18"/>
      <c r="S18"/>
      <c r="T18"/>
      <c r="U18"/>
      <c r="V18"/>
      <c r="W18" s="22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 s="22"/>
      <c r="AR18"/>
      <c r="AS18"/>
      <c r="AT18" s="22"/>
      <c r="AU18" s="10"/>
      <c r="AV18" s="10"/>
      <c r="AW18" s="10"/>
      <c r="AX18" s="10"/>
      <c r="AY18" s="10"/>
    </row>
    <row r="19" spans="1:63" x14ac:dyDescent="0.2">
      <c r="A19" s="61" t="str">
        <f t="shared" si="5"/>
        <v>Senior Engineer/Wetland Scientist</v>
      </c>
      <c r="B19" s="139">
        <f t="shared" si="5"/>
        <v>140</v>
      </c>
      <c r="C19" s="67">
        <f>AG6</f>
        <v>0</v>
      </c>
      <c r="D19" s="142">
        <f t="shared" si="6"/>
        <v>0</v>
      </c>
      <c r="E19" s="74">
        <f t="shared" ref="E19:E22" si="7">AH6</f>
        <v>0</v>
      </c>
      <c r="F19" s="151">
        <f>B19*E19</f>
        <v>0</v>
      </c>
      <c r="G19" s="74">
        <f>AI6</f>
        <v>0</v>
      </c>
      <c r="H19" s="153">
        <f>D19*G19</f>
        <v>0</v>
      </c>
      <c r="I19" s="57"/>
      <c r="J19" s="80"/>
      <c r="K19" s="30"/>
      <c r="L19" s="239"/>
      <c r="M19"/>
      <c r="N19"/>
      <c r="O19"/>
      <c r="P19"/>
      <c r="Q19"/>
      <c r="R19"/>
      <c r="S19"/>
      <c r="T19"/>
      <c r="U19"/>
      <c r="V19"/>
      <c r="W19" s="22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 s="22"/>
      <c r="AR19"/>
      <c r="AS19"/>
      <c r="AT19" s="22"/>
      <c r="AU19" s="10"/>
      <c r="AV19" s="10"/>
      <c r="AW19" s="10"/>
      <c r="AX19" s="10"/>
      <c r="AY19" s="10"/>
    </row>
    <row r="20" spans="1:63" x14ac:dyDescent="0.2">
      <c r="A20" s="61" t="str">
        <f t="shared" si="5"/>
        <v>Field Technicians</v>
      </c>
      <c r="B20" s="139">
        <f t="shared" si="5"/>
        <v>31</v>
      </c>
      <c r="C20" s="74">
        <f t="shared" ref="C20:C21" si="8">AG7</f>
        <v>0</v>
      </c>
      <c r="D20" s="142">
        <f t="shared" si="6"/>
        <v>0</v>
      </c>
      <c r="E20" s="74">
        <f t="shared" si="7"/>
        <v>0</v>
      </c>
      <c r="F20" s="151">
        <f>B20*E20</f>
        <v>0</v>
      </c>
      <c r="G20" s="74">
        <f>AI7</f>
        <v>0</v>
      </c>
      <c r="H20" s="153">
        <f>D20*G20</f>
        <v>0</v>
      </c>
      <c r="I20" s="10"/>
      <c r="J20" s="10"/>
      <c r="K20"/>
      <c r="L20"/>
      <c r="M20"/>
      <c r="N20"/>
      <c r="O20"/>
      <c r="P20"/>
      <c r="Q20"/>
      <c r="R20"/>
      <c r="S20"/>
      <c r="T20"/>
      <c r="U20"/>
      <c r="V20"/>
      <c r="W20" s="22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 s="22"/>
      <c r="AR20"/>
      <c r="AS20"/>
      <c r="AT20" s="22"/>
      <c r="AU20" s="10"/>
      <c r="AV20" s="10"/>
      <c r="AW20" s="10"/>
      <c r="AX20" s="10"/>
      <c r="AY20" s="10"/>
    </row>
    <row r="21" spans="1:63" x14ac:dyDescent="0.2">
      <c r="A21" s="61" t="str">
        <f t="shared" si="5"/>
        <v>Senior GIS/CADD Specialist</v>
      </c>
      <c r="B21" s="139">
        <f t="shared" si="5"/>
        <v>110</v>
      </c>
      <c r="C21" s="67">
        <f t="shared" si="8"/>
        <v>0</v>
      </c>
      <c r="D21" s="142">
        <f t="shared" si="6"/>
        <v>0</v>
      </c>
      <c r="E21" s="74">
        <f t="shared" si="7"/>
        <v>0</v>
      </c>
      <c r="F21" s="151">
        <f>B21*E21</f>
        <v>0</v>
      </c>
      <c r="G21" s="74">
        <f>AI8</f>
        <v>0</v>
      </c>
      <c r="H21" s="153">
        <f>D21*G21</f>
        <v>0</v>
      </c>
      <c r="I21" s="10"/>
      <c r="J21" s="11"/>
      <c r="K21"/>
      <c r="L21"/>
      <c r="M21"/>
      <c r="N21"/>
      <c r="O21"/>
      <c r="P21"/>
      <c r="Q21"/>
      <c r="R21"/>
      <c r="S21"/>
      <c r="T21"/>
      <c r="U21"/>
      <c r="V21"/>
      <c r="W21" s="22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 s="22"/>
      <c r="AR21"/>
      <c r="AS21"/>
      <c r="AT21" s="22"/>
      <c r="AU21" s="10"/>
      <c r="AV21" s="11"/>
      <c r="AW21" s="12"/>
      <c r="AX21" s="12"/>
      <c r="AY21" s="11"/>
    </row>
    <row r="22" spans="1:63" x14ac:dyDescent="0.2">
      <c r="A22" s="61" t="str">
        <f t="shared" si="5"/>
        <v>Clerical</v>
      </c>
      <c r="B22" s="139">
        <f t="shared" si="5"/>
        <v>35</v>
      </c>
      <c r="C22" s="74">
        <v>40</v>
      </c>
      <c r="D22" s="142">
        <v>0</v>
      </c>
      <c r="E22" s="74">
        <f t="shared" si="7"/>
        <v>0</v>
      </c>
      <c r="F22" s="151">
        <f>B22*E22</f>
        <v>0</v>
      </c>
      <c r="G22" s="74">
        <f>AI9</f>
        <v>0</v>
      </c>
      <c r="H22" s="153">
        <f>D22*G22</f>
        <v>0</v>
      </c>
      <c r="I22" s="10"/>
      <c r="J22" s="11"/>
      <c r="K22"/>
      <c r="L22"/>
      <c r="M22"/>
      <c r="N22"/>
      <c r="O22"/>
      <c r="P22"/>
      <c r="Q22"/>
      <c r="R22"/>
      <c r="S22"/>
      <c r="T22"/>
      <c r="U22"/>
      <c r="V22"/>
      <c r="W22" s="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 s="22"/>
      <c r="AR22"/>
      <c r="AS22"/>
      <c r="AT22" s="22"/>
      <c r="AU22" s="10"/>
      <c r="AV22" s="11"/>
      <c r="AW22" s="12"/>
      <c r="AX22" s="12"/>
      <c r="AY22" s="11"/>
    </row>
    <row r="23" spans="1:63" s="3" customFormat="1" ht="13.5" thickBot="1" x14ac:dyDescent="0.25">
      <c r="A23" s="61"/>
      <c r="B23" s="139"/>
      <c r="C23" s="68"/>
      <c r="D23" s="144"/>
      <c r="E23" s="33"/>
      <c r="F23" s="157"/>
      <c r="G23" s="145"/>
      <c r="H23" s="154"/>
      <c r="J23" s="6"/>
      <c r="K23"/>
      <c r="L23"/>
      <c r="M23"/>
      <c r="N23"/>
      <c r="O23"/>
      <c r="P23"/>
      <c r="Q23"/>
      <c r="R23"/>
      <c r="S23"/>
      <c r="T23"/>
      <c r="U23"/>
      <c r="V23"/>
      <c r="W23" s="22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 s="22"/>
      <c r="AR23"/>
      <c r="AS23"/>
      <c r="AT23" s="22"/>
      <c r="AV23" s="6"/>
      <c r="AW23" s="8"/>
      <c r="AX23" s="8"/>
      <c r="AY23" s="6"/>
    </row>
    <row r="24" spans="1:63" ht="13.5" thickBot="1" x14ac:dyDescent="0.25">
      <c r="A24" s="26" t="s">
        <v>1</v>
      </c>
      <c r="B24" s="73"/>
      <c r="C24" s="71">
        <f t="shared" ref="C24:H24" si="9">SUM(C18:C22)</f>
        <v>40</v>
      </c>
      <c r="D24" s="72">
        <f t="shared" si="9"/>
        <v>0</v>
      </c>
      <c r="E24" s="71">
        <f t="shared" si="9"/>
        <v>0</v>
      </c>
      <c r="F24" s="72">
        <f t="shared" si="9"/>
        <v>0</v>
      </c>
      <c r="G24" s="71">
        <f t="shared" si="9"/>
        <v>0</v>
      </c>
      <c r="H24" s="72">
        <f t="shared" si="9"/>
        <v>0</v>
      </c>
      <c r="I24" s="1"/>
      <c r="J24" s="6"/>
      <c r="K24"/>
      <c r="L24"/>
      <c r="M24"/>
      <c r="N24"/>
      <c r="O24"/>
      <c r="P24"/>
      <c r="Q24"/>
      <c r="R24"/>
      <c r="S24"/>
      <c r="T24"/>
      <c r="U24"/>
      <c r="V24"/>
      <c r="W24" s="22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 s="22"/>
      <c r="AR24"/>
      <c r="AS24"/>
      <c r="AT24" s="22"/>
      <c r="AV24" s="6"/>
      <c r="AW24" s="8"/>
      <c r="AX24" s="8"/>
      <c r="AY24" s="6"/>
    </row>
    <row r="25" spans="1:63" x14ac:dyDescent="0.2">
      <c r="A25" s="80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3"/>
      <c r="S25" s="21"/>
      <c r="BE25" s="3"/>
      <c r="BF25" s="5"/>
      <c r="BH25" s="5"/>
    </row>
    <row r="26" spans="1:63" x14ac:dyDescent="0.2">
      <c r="E26" s="1"/>
      <c r="F26" s="1"/>
      <c r="G26" s="1"/>
      <c r="H26" s="1"/>
      <c r="I26" s="1"/>
      <c r="J26" s="1"/>
      <c r="K26" s="1"/>
      <c r="L26" s="1"/>
      <c r="M26" s="1"/>
      <c r="N26" s="1"/>
      <c r="Q26" s="1"/>
      <c r="R26" s="1"/>
      <c r="BH26" s="3"/>
      <c r="BI26" s="8"/>
      <c r="BK26" s="8"/>
    </row>
    <row r="27" spans="1:63" x14ac:dyDescent="0.2">
      <c r="A27" s="80"/>
      <c r="B27" s="88"/>
      <c r="C27" s="238"/>
      <c r="R27" s="17"/>
      <c r="BH27" s="3"/>
      <c r="BI27" s="5"/>
      <c r="BK27" s="5"/>
    </row>
    <row r="28" spans="1:63" x14ac:dyDescent="0.2">
      <c r="A28" s="24"/>
      <c r="B28" s="30"/>
      <c r="C28" s="239"/>
      <c r="BH28" s="3"/>
      <c r="BI28" s="8"/>
      <c r="BK28" s="8"/>
    </row>
    <row r="29" spans="1:63" x14ac:dyDescent="0.2">
      <c r="A29" s="80"/>
      <c r="B29" s="30"/>
      <c r="C29" s="240"/>
      <c r="BH29" s="3"/>
      <c r="BI29" s="5"/>
      <c r="BK29" s="5"/>
    </row>
    <row r="30" spans="1:63" x14ac:dyDescent="0.2">
      <c r="A30" s="80"/>
      <c r="B30" s="30"/>
      <c r="C30" s="240"/>
      <c r="BH30" s="3"/>
      <c r="BI30" s="5"/>
      <c r="BK30" s="5"/>
    </row>
    <row r="31" spans="1:63" x14ac:dyDescent="0.2">
      <c r="A31" s="80"/>
      <c r="B31" s="30"/>
      <c r="C31" s="239"/>
      <c r="BH31" s="3"/>
      <c r="BI31" s="7"/>
      <c r="BK31" s="7"/>
    </row>
    <row r="32" spans="1:63" x14ac:dyDescent="0.2">
      <c r="A32" s="24"/>
      <c r="BH32" s="3"/>
      <c r="BI32" s="5"/>
      <c r="BK32" s="5"/>
    </row>
    <row r="33" spans="60:63" x14ac:dyDescent="0.2">
      <c r="BH33" s="3"/>
      <c r="BI33" s="5"/>
      <c r="BK33" s="5"/>
    </row>
    <row r="34" spans="60:63" x14ac:dyDescent="0.2">
      <c r="BH34" s="3"/>
      <c r="BI34" s="5"/>
      <c r="BK34" s="5"/>
    </row>
    <row r="35" spans="60:63" x14ac:dyDescent="0.2">
      <c r="BI35" s="4"/>
      <c r="BK35" s="4"/>
    </row>
  </sheetData>
  <mergeCells count="17">
    <mergeCell ref="A3:A4"/>
    <mergeCell ref="A16:A17"/>
    <mergeCell ref="B3:B4"/>
    <mergeCell ref="B16:B17"/>
    <mergeCell ref="U3:W3"/>
    <mergeCell ref="C3:E3"/>
    <mergeCell ref="O3:Q3"/>
    <mergeCell ref="F3:H3"/>
    <mergeCell ref="I3:K3"/>
    <mergeCell ref="L3:N3"/>
    <mergeCell ref="C2:H2"/>
    <mergeCell ref="R3:T3"/>
    <mergeCell ref="AG3:AI3"/>
    <mergeCell ref="C16:H16"/>
    <mergeCell ref="AD3:AF3"/>
    <mergeCell ref="X3:Z3"/>
    <mergeCell ref="AA3:AC3"/>
  </mergeCells>
  <dataValidations count="1">
    <dataValidation type="list" allowBlank="1" showInputMessage="1" showErrorMessage="1" sqref="B2">
      <formula1>"2014,2015,2016,2017,2018"</formula1>
    </dataValidation>
  </dataValidations>
  <printOptions horizontalCentered="1"/>
  <pageMargins left="0.7" right="0.7" top="0.75" bottom="0.75" header="0.3" footer="0.3"/>
  <pageSetup paperSize="17" fitToWidth="0" orientation="landscape" r:id="rId1"/>
  <headerFooter alignWithMargins="0"/>
  <colBreaks count="1" manualBreakCount="1">
    <brk id="56" max="73" man="1"/>
  </colBreaks>
  <ignoredErrors>
    <ignoredError sqref="G18:G2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General Cost Estimate Summary</vt:lpstr>
      <vt:lpstr>ODC's</vt:lpstr>
      <vt:lpstr>Labor</vt:lpstr>
      <vt:lpstr>Labor!Print_Area</vt:lpstr>
    </vt:vector>
  </TitlesOfParts>
  <Company>NMCI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laura.muhs</dc:creator>
  <cp:lastModifiedBy>Shelby, Nadia E CIV NAVFAC Washington</cp:lastModifiedBy>
  <cp:lastPrinted>2018-06-04T16:14:26Z</cp:lastPrinted>
  <dcterms:created xsi:type="dcterms:W3CDTF">2007-08-02T17:26:33Z</dcterms:created>
  <dcterms:modified xsi:type="dcterms:W3CDTF">2018-08-14T17:45:17Z</dcterms:modified>
</cp:coreProperties>
</file>