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darpagcchigh.sharepoint.us/sites/DSO/Program Lifecycle/PINPOINT/Program Documents/Solicitation/"/>
    </mc:Choice>
  </mc:AlternateContent>
  <xr:revisionPtr revIDLastSave="1" documentId="8_{A4FDF612-0E3B-48A3-9DCD-098BD77F8EE7}" xr6:coauthVersionLast="47" xr6:coauthVersionMax="47" xr10:uidLastSave="{F014C46A-270B-425C-8D05-BFBC02F870CF}"/>
  <bookViews>
    <workbookView xWindow="-38520" yWindow="-4560" windowWidth="38640" windowHeight="21120" tabRatio="751" activeTab="5" xr2:uid="{00000000-000D-0000-FFFF-FFFF00000000}"/>
  </bookViews>
  <sheets>
    <sheet name="Total Amount " sheetId="53" r:id="rId1"/>
    <sheet name=" Materials-Supplies" sheetId="51" r:id="rId2"/>
    <sheet name="Equipment List" sheetId="14" r:id="rId3"/>
    <sheet name="Travel" sheetId="47" r:id="rId4"/>
    <sheet name="Other ODCs" sheetId="52" r:id="rId5"/>
    <sheet name="IIP Option" sheetId="54" r:id="rId6"/>
  </sheets>
  <externalReferences>
    <externalReference r:id="rId7"/>
    <externalReference r:id="rId8"/>
  </externalReferences>
  <definedNames>
    <definedName name="AcademiaAdministrativeSupportCategories">#REF!</definedName>
    <definedName name="AcademiaConsultantCategories">#REF!</definedName>
    <definedName name="AcademiaLaborGroups" localSheetId="3">#REF!</definedName>
    <definedName name="AcademiaLaborGroups">#REF!</definedName>
    <definedName name="AcademiaProjectManagementCategories">#REF!</definedName>
    <definedName name="AcademiaResearchCategories">#REF!</definedName>
    <definedName name="ff.dlrs.Base" localSheetId="0">'Total Amount '!$K$54</definedName>
    <definedName name="ff.dlrs.Base">#REF!</definedName>
    <definedName name="ff.dlrs.Op1" localSheetId="0">'Total Amount '!$AA$54</definedName>
    <definedName name="ff.dlrs.Op1">#REF!</definedName>
    <definedName name="ff.dlrs.Op2" localSheetId="5">'[2]Total Amount'!#REF!</definedName>
    <definedName name="ff.dlrs.Op2" localSheetId="0">'Total Amount '!#REF!</definedName>
    <definedName name="ff.dlrs.Op2">#REF!</definedName>
    <definedName name="ff.dlrs.Op3" localSheetId="5">'[2]Total Amount'!#REF!</definedName>
    <definedName name="ff.dlrs.Op3" localSheetId="0">'Total Amount '!#REF!</definedName>
    <definedName name="ff.dlrs.Op3">#REF!</definedName>
    <definedName name="ff.dlrs.Op4" localSheetId="5">'[2]Total Amount'!#REF!</definedName>
    <definedName name="ff.dlrs.Op4" localSheetId="0">'Total Amount '!#REF!</definedName>
    <definedName name="ff.dlrs.Op4">#REF!</definedName>
    <definedName name="ff.dlrs.Op5" localSheetId="5">'[2]Total Amount'!#REF!</definedName>
    <definedName name="ff.dlrs.Op5" localSheetId="0">'Total Amount '!#REF!</definedName>
    <definedName name="ff.dlrs.Op5">#REF!</definedName>
    <definedName name="GeneralConsultantCategories">#REF!</definedName>
    <definedName name="GeneralLaborGroups" localSheetId="3">#REF!</definedName>
    <definedName name="GeneralLaborGroups">#REF!</definedName>
    <definedName name="GeneralManufacturingCategories">#REF!</definedName>
    <definedName name="GeneralProjectManagementCategories">#REF!</definedName>
    <definedName name="GeneralScienceandEngineeringCategories">#REF!</definedName>
    <definedName name="GeneralSoftwareDevelopmentCategories">#REF!</definedName>
    <definedName name="GeneralSupportCategories">#REF!</definedName>
    <definedName name="Indirect.Rate.Table">#REF!</definedName>
    <definedName name="IndirectRateCategories" localSheetId="3">#REF!</definedName>
    <definedName name="IndirectRateCategories">#REF!</definedName>
    <definedName name="Labor.Rates.Table">#REF!</definedName>
    <definedName name="Labor_Cats_Sorted_Table">#REF!</definedName>
    <definedName name="LaborCollection" localSheetId="3">#REF!</definedName>
    <definedName name="LaborCollection">#REF!</definedName>
    <definedName name="NoBusinessTypeSelected" localSheetId="3">#REF!</definedName>
    <definedName name="NoBusinessTypeSelected">#REF!</definedName>
    <definedName name="Offeror.Bus.Type" localSheetId="3">#REF!</definedName>
    <definedName name="Offeror.Bus.Type">#REF!</definedName>
    <definedName name="OfferorBusinessTypes" localSheetId="3">#REF!</definedName>
    <definedName name="OfferorBusinessTypes">#REF!</definedName>
    <definedName name="OfferorBusType">#REF!</definedName>
    <definedName name="Period1_Label" localSheetId="3">#REF!</definedName>
    <definedName name="Period1_Label">#REF!</definedName>
    <definedName name="Period2_Label" localSheetId="3">#REF!</definedName>
    <definedName name="Period2_Label">#REF!</definedName>
    <definedName name="Period3_Label" localSheetId="3">#REF!</definedName>
    <definedName name="Period3_Label">#REF!</definedName>
    <definedName name="Period4_Label" localSheetId="3">#REF!</definedName>
    <definedName name="Period4_Label">#REF!</definedName>
    <definedName name="Period5_Label" localSheetId="3">#REF!</definedName>
    <definedName name="Period5_Label">#REF!</definedName>
    <definedName name="Period6_Label" localSheetId="3">#REF!</definedName>
    <definedName name="Period6_Label">#REF!</definedName>
    <definedName name="SBIRSTTRPhaseChoices" localSheetId="3">#REF!</definedName>
    <definedName name="SBIRSTTRPhaseChoices">#REF!</definedName>
    <definedName name="sc.dlrs.Base" localSheetId="0">'Total Amount '!$K$47</definedName>
    <definedName name="sc.dlrs.Base">#REF!</definedName>
    <definedName name="sc.dlrs.Op1" localSheetId="0">'Total Amount '!$AA$47</definedName>
    <definedName name="sc.dlrs.Op1">#REF!</definedName>
    <definedName name="sc.dlrs.Op2" localSheetId="5">'[2]Total Amount'!#REF!</definedName>
    <definedName name="sc.dlrs.Op2" localSheetId="0">'Total Amount '!#REF!</definedName>
    <definedName name="sc.dlrs.Op2">#REF!</definedName>
    <definedName name="sc.dlrs.Op3" localSheetId="5">'[2]Total Amount'!#REF!</definedName>
    <definedName name="sc.dlrs.Op3" localSheetId="0">'Total Amount '!#REF!</definedName>
    <definedName name="sc.dlrs.Op3">#REF!</definedName>
    <definedName name="sc.dlrs.Op4" localSheetId="5">'[2]Total Amount'!#REF!</definedName>
    <definedName name="sc.dlrs.Op4" localSheetId="0">'Total Amount '!#REF!</definedName>
    <definedName name="sc.dlrs.Op4">#REF!</definedName>
    <definedName name="sc.dlrs.Op5" localSheetId="5">'[2]Total Amount'!#REF!</definedName>
    <definedName name="sc.dlrs.Op5" localSheetId="0">'Total Amount '!#REF!</definedName>
    <definedName name="sc.dlrs.Op5">#REF!</definedName>
    <definedName name="SmallBusinessSizeChoices" localSheetId="3">#REF!</definedName>
    <definedName name="SmallBusinessSizeChoices">#REF!</definedName>
    <definedName name="SpecificAnnouncementNumber">#REF!</definedName>
    <definedName name="SpreadsheetVersionNumber">#REF!</definedName>
    <definedName name="tcc.dlrs.Base" localSheetId="0">'Total Amount '!$K$38</definedName>
    <definedName name="tcc.dlrs.Base">#REF!</definedName>
    <definedName name="tcc.dlrs.Op1" localSheetId="0">'Total Amount '!$AA$38</definedName>
    <definedName name="tcc.dlrs.Op1">#REF!</definedName>
    <definedName name="tcc.dlrs.Op2" localSheetId="5">'[2]Total Amount'!#REF!</definedName>
    <definedName name="tcc.dlrs.Op2" localSheetId="0">'Total Amount '!#REF!</definedName>
    <definedName name="tcc.dlrs.Op2">#REF!</definedName>
    <definedName name="tcc.dlrs.Op3" localSheetId="5">'[2]Total Amount'!#REF!</definedName>
    <definedName name="tcc.dlrs.Op3" localSheetId="0">'Total Amount '!#REF!</definedName>
    <definedName name="tcc.dlrs.Op3">#REF!</definedName>
    <definedName name="tcc.dlrs.Op4" localSheetId="5">'[2]Total Amount'!#REF!</definedName>
    <definedName name="tcc.dlrs.Op4" localSheetId="0">'Total Amount '!#REF!</definedName>
    <definedName name="tcc.dlrs.Op4">#REF!</definedName>
    <definedName name="tcc.dlrs.Op5" localSheetId="5">'[2]Total Amount'!#REF!</definedName>
    <definedName name="tcc.dlrs.Op5" localSheetId="0">'Total Amount '!#REF!</definedName>
    <definedName name="tcc.dlrs.Op5">#REF!</definedName>
    <definedName name="tcm.dlrs.Base" localSheetId="5">'[2]Total Amount'!#REF!</definedName>
    <definedName name="tcm.dlrs.Base" localSheetId="0">'Total Amount '!#REF!</definedName>
    <definedName name="tcm.dlrs.Base">#REF!</definedName>
    <definedName name="tcm.dlrs.Op1" localSheetId="5">'[2]Total Amount'!#REF!</definedName>
    <definedName name="tcm.dlrs.Op1" localSheetId="0">'Total Amount '!#REF!</definedName>
    <definedName name="tcm.dlrs.Op1">#REF!</definedName>
    <definedName name="tcm.dlrs.Op2" localSheetId="5">'[2]Total Amount'!#REF!</definedName>
    <definedName name="tcm.dlrs.Op2" localSheetId="0">'Total Amount '!#REF!</definedName>
    <definedName name="tcm.dlrs.Op2">#REF!</definedName>
    <definedName name="tcm.dlrs.Op3" localSheetId="5">'[2]Total Amount'!#REF!</definedName>
    <definedName name="tcm.dlrs.Op3" localSheetId="0">'Total Amount '!#REF!</definedName>
    <definedName name="tcm.dlrs.Op3">#REF!</definedName>
    <definedName name="tcm.dlrs.Op4" localSheetId="5">'[2]Total Amount'!#REF!</definedName>
    <definedName name="tcm.dlrs.Op4" localSheetId="0">'Total Amount '!#REF!</definedName>
    <definedName name="tcm.dlrs.Op4">#REF!</definedName>
    <definedName name="tcm.dlrs.Op5" localSheetId="5">'[2]Total Amount'!#REF!</definedName>
    <definedName name="tcm.dlrs.Op5" localSheetId="0">'Total Amount '!#REF!</definedName>
    <definedName name="tcm.dlrs.Op5">#REF!</definedName>
    <definedName name="tdlc.dlrs.Base" localSheetId="5">'[2]Total Amount'!#REF!</definedName>
    <definedName name="tdlc.dlrs.Base" localSheetId="0">'Total Amount '!#REF!</definedName>
    <definedName name="tdlc.dlrs.Base">#REF!</definedName>
    <definedName name="tdlc.dlrs.Op1" localSheetId="5">'[2]Total Amount'!#REF!</definedName>
    <definedName name="tdlc.dlrs.Op1" localSheetId="0">'Total Amount '!#REF!</definedName>
    <definedName name="tdlc.dlrs.Op1">#REF!</definedName>
    <definedName name="tdlc.dlrs.Op2" localSheetId="5">'[2]Total Amount'!#REF!</definedName>
    <definedName name="tdlc.dlrs.Op2" localSheetId="0">'Total Amount '!#REF!</definedName>
    <definedName name="tdlc.dlrs.Op2">#REF!</definedName>
    <definedName name="tdlc.dlrs.Op3" localSheetId="5">'[2]Total Amount'!#REF!</definedName>
    <definedName name="tdlc.dlrs.Op3" localSheetId="0">'Total Amount '!#REF!</definedName>
    <definedName name="tdlc.dlrs.Op3">#REF!</definedName>
    <definedName name="tdlc.dlrs.Op4" localSheetId="5">'[2]Total Amount'!#REF!</definedName>
    <definedName name="tdlc.dlrs.Op4" localSheetId="0">'Total Amount '!#REF!</definedName>
    <definedName name="tdlc.dlrs.Op4">#REF!</definedName>
    <definedName name="tdlc.dlrs.Op5" localSheetId="5">'[2]Total Amount'!#REF!</definedName>
    <definedName name="tdlc.dlrs.Op5" localSheetId="0">'Total Amount '!#REF!</definedName>
    <definedName name="tdlc.dlrs.Op5">#REF!</definedName>
    <definedName name="tdlc.hrs.Base" localSheetId="5">'[2]Total Amount'!#REF!</definedName>
    <definedName name="tdlc.hrs.Base" localSheetId="0">'Total Amount '!#REF!</definedName>
    <definedName name="tdlc.hrs.Base">#REF!</definedName>
    <definedName name="tdlc.hrs.Op1" localSheetId="5">'[2]Total Amount'!#REF!</definedName>
    <definedName name="tdlc.hrs.Op1" localSheetId="0">'Total Amount '!#REF!</definedName>
    <definedName name="tdlc.hrs.Op1">#REF!</definedName>
    <definedName name="tdlc.hrs.Op2" localSheetId="5">'[2]Total Amount'!#REF!</definedName>
    <definedName name="tdlc.hrs.Op2" localSheetId="0">'Total Amount '!#REF!</definedName>
    <definedName name="tdlc.hrs.Op2">#REF!</definedName>
    <definedName name="tdlc.hrs.Op3" localSheetId="5">'[2]Total Amount'!#REF!</definedName>
    <definedName name="tdlc.hrs.Op3" localSheetId="0">'Total Amount '!#REF!</definedName>
    <definedName name="tdlc.hrs.Op3">#REF!</definedName>
    <definedName name="tdlc.hrs.Op4" localSheetId="5">'[2]Total Amount'!#REF!</definedName>
    <definedName name="tdlc.hrs.Op4" localSheetId="0">'Total Amount '!#REF!</definedName>
    <definedName name="tdlc.hrs.Op4">#REF!</definedName>
    <definedName name="tdlc.hrs.Op5" localSheetId="5">'[2]Total Amount'!#REF!</definedName>
    <definedName name="tdlc.hrs.Op5" localSheetId="0">'Total Amount '!#REF!</definedName>
    <definedName name="tdlc.hrs.Op5">#REF!</definedName>
    <definedName name="tecpff.dlrs.Base" localSheetId="0">'Total Amount '!$K$56</definedName>
    <definedName name="tecpff.dlrs.Base">#REF!</definedName>
    <definedName name="tecpff.dlrs.Op1" localSheetId="0">'Total Amount '!$AA$56</definedName>
    <definedName name="tecpff.dlrs.Op1">#REF!</definedName>
    <definedName name="tecpff.dlrs.Op2" localSheetId="5">'[2]Total Amount'!#REF!</definedName>
    <definedName name="tecpff.dlrs.Op2" localSheetId="0">'Total Amount '!#REF!</definedName>
    <definedName name="tecpff.dlrs.Op2">#REF!</definedName>
    <definedName name="tecpff.dlrs.Op3" localSheetId="5">'[2]Total Amount'!#REF!</definedName>
    <definedName name="tecpff.dlrs.Op3" localSheetId="0">'Total Amount '!#REF!</definedName>
    <definedName name="tecpff.dlrs.Op3">#REF!</definedName>
    <definedName name="tecpff.dlrs.Op4" localSheetId="5">'[2]Total Amount'!#REF!</definedName>
    <definedName name="tecpff.dlrs.Op4" localSheetId="0">'Total Amount '!#REF!</definedName>
    <definedName name="tecpff.dlrs.Op4">#REF!</definedName>
    <definedName name="tecpff.dlrs.Op5" localSheetId="5">'[2]Total Amount'!#REF!</definedName>
    <definedName name="tecpff.dlrs.Op5" localSheetId="0">'Total Amount '!#REF!</definedName>
    <definedName name="tecpff.dlrs.Op5">#REF!</definedName>
    <definedName name="tfbc.dlrs.Base" localSheetId="5">'[2]Total Amount'!#REF!</definedName>
    <definedName name="tfbc.dlrs.Base" localSheetId="0">'Total Amount '!#REF!</definedName>
    <definedName name="tfbc.dlrs.Base">#REF!</definedName>
    <definedName name="tfbc.dlrs.Op1" localSheetId="5">'[2]Total Amount'!#REF!</definedName>
    <definedName name="tfbc.dlrs.Op1" localSheetId="0">'Total Amount '!#REF!</definedName>
    <definedName name="tfbc.dlrs.Op1">#REF!</definedName>
    <definedName name="tfbc.dlrs.Op2" localSheetId="5">'[2]Total Amount'!#REF!</definedName>
    <definedName name="tfbc.dlrs.Op2" localSheetId="0">'Total Amount '!#REF!</definedName>
    <definedName name="tfbc.dlrs.Op2">#REF!</definedName>
    <definedName name="tfbc.dlrs.Op3" localSheetId="5">'[2]Total Amount'!#REF!</definedName>
    <definedName name="tfbc.dlrs.Op3" localSheetId="0">'Total Amount '!#REF!</definedName>
    <definedName name="tfbc.dlrs.Op3">#REF!</definedName>
    <definedName name="tfbc.dlrs.Op4" localSheetId="5">'[2]Total Amount'!#REF!</definedName>
    <definedName name="tfbc.dlrs.Op4" localSheetId="0">'Total Amount '!#REF!</definedName>
    <definedName name="tfbc.dlrs.Op4">#REF!</definedName>
    <definedName name="tfbc.dlrs.Op5" localSheetId="5">'[2]Total Amount'!#REF!</definedName>
    <definedName name="tfbc.dlrs.Op5" localSheetId="0">'Total Amount '!#REF!</definedName>
    <definedName name="tfbc.dlrs.Op5">#REF!</definedName>
    <definedName name="tgac.dlrs.Base" localSheetId="0">'Total Amount '!$K$49</definedName>
    <definedName name="tgac.dlrs.Base">#REF!</definedName>
    <definedName name="tgac.dlrs.Op1" localSheetId="0">'Total Amount '!$AA$49</definedName>
    <definedName name="tgac.dlrs.Op1">#REF!</definedName>
    <definedName name="tgac.dlrs.Op2" localSheetId="5">'[2]Total Amount'!#REF!</definedName>
    <definedName name="tgac.dlrs.Op2" localSheetId="0">'Total Amount '!#REF!</definedName>
    <definedName name="tgac.dlrs.Op2">#REF!</definedName>
    <definedName name="tgac.dlrs.Op3" localSheetId="5">'[2]Total Amount'!#REF!</definedName>
    <definedName name="tgac.dlrs.Op3" localSheetId="0">'Total Amount '!#REF!</definedName>
    <definedName name="tgac.dlrs.Op3">#REF!</definedName>
    <definedName name="tgac.dlrs.Op4" localSheetId="5">'[2]Total Amount'!#REF!</definedName>
    <definedName name="tgac.dlrs.Op4" localSheetId="0">'Total Amount '!#REF!</definedName>
    <definedName name="tgac.dlrs.Op4">#REF!</definedName>
    <definedName name="tgac.dlrs.Op5" localSheetId="5">'[2]Total Amount'!#REF!</definedName>
    <definedName name="tgac.dlrs.Op5" localSheetId="0">'Total Amount '!#REF!</definedName>
    <definedName name="tgac.dlrs.Op5">#REF!</definedName>
    <definedName name="tloc.dlrs.Base" localSheetId="5">'[2]Total Amount'!#REF!</definedName>
    <definedName name="tloc.dlrs.Base" localSheetId="0">'Total Amount '!#REF!</definedName>
    <definedName name="tloc.dlrs.Base">#REF!</definedName>
    <definedName name="tloc.dlrs.Op1" localSheetId="5">'[2]Total Amount'!#REF!</definedName>
    <definedName name="tloc.dlrs.Op1" localSheetId="0">'Total Amount '!#REF!</definedName>
    <definedName name="tloc.dlrs.Op1">#REF!</definedName>
    <definedName name="tloc.dlrs.Op2" localSheetId="5">'[2]Total Amount'!#REF!</definedName>
    <definedName name="tloc.dlrs.Op2" localSheetId="0">'Total Amount '!#REF!</definedName>
    <definedName name="tloc.dlrs.Op2">#REF!</definedName>
    <definedName name="tloc.dlrs.Op3" localSheetId="5">'[2]Total Amount'!#REF!</definedName>
    <definedName name="tloc.dlrs.Op3" localSheetId="0">'Total Amount '!#REF!</definedName>
    <definedName name="tloc.dlrs.Op3">#REF!</definedName>
    <definedName name="tloc.dlrs.Op4" localSheetId="5">'[2]Total Amount'!#REF!</definedName>
    <definedName name="tloc.dlrs.Op4" localSheetId="0">'Total Amount '!#REF!</definedName>
    <definedName name="tloc.dlrs.Op4">#REF!</definedName>
    <definedName name="tloc.dlrs.Op5" localSheetId="5">'[2]Total Amount'!#REF!</definedName>
    <definedName name="tloc.dlrs.Op5" localSheetId="0">'Total Amount '!#REF!</definedName>
    <definedName name="tloc.dlrs.Op5">#REF!</definedName>
    <definedName name="tmhc.dlrs.Base" localSheetId="0">'Total Amount '!$K$46</definedName>
    <definedName name="tmhc.dlrs.Base">#REF!</definedName>
    <definedName name="tmhc.dlrs.Op1" localSheetId="0">'Total Amount '!$AA$46</definedName>
    <definedName name="tmhc.dlrs.Op1">#REF!</definedName>
    <definedName name="tmhc.dlrs.Op2" localSheetId="5">'[2]Total Amount'!#REF!</definedName>
    <definedName name="tmhc.dlrs.Op2" localSheetId="0">'Total Amount '!#REF!</definedName>
    <definedName name="tmhc.dlrs.Op2">#REF!</definedName>
    <definedName name="tmhc.dlrs.Op3" localSheetId="5">'[2]Total Amount'!#REF!</definedName>
    <definedName name="tmhc.dlrs.Op3" localSheetId="0">'Total Amount '!#REF!</definedName>
    <definedName name="tmhc.dlrs.Op3">#REF!</definedName>
    <definedName name="tmhc.dlrs.Op4" localSheetId="5">'[2]Total Amount'!#REF!</definedName>
    <definedName name="tmhc.dlrs.Op4" localSheetId="0">'Total Amount '!#REF!</definedName>
    <definedName name="tmhc.dlrs.Op4">#REF!</definedName>
    <definedName name="tmhc.dlrs.Op5" localSheetId="5">'[2]Total Amount'!#REF!</definedName>
    <definedName name="tmhc.dlrs.Op5" localSheetId="0">'Total Amount '!#REF!</definedName>
    <definedName name="tmhc.dlrs.Op5">#REF!</definedName>
    <definedName name="tmmc.dlrs.Base" localSheetId="0">'Total Amount '!$K$46</definedName>
    <definedName name="tmmc.dlrs.Base">#REF!</definedName>
    <definedName name="tmmc.dlrs.Op1" localSheetId="0">'Total Amount '!$AA$46</definedName>
    <definedName name="tmmc.dlrs.Op1">#REF!</definedName>
    <definedName name="tmmc.dlrs.Op2" localSheetId="5">'[2]Total Amount'!#REF!</definedName>
    <definedName name="tmmc.dlrs.Op2" localSheetId="0">'Total Amount '!#REF!</definedName>
    <definedName name="tmmc.dlrs.Op2">#REF!</definedName>
    <definedName name="tmmc.dlrs.Op3" localSheetId="5">'[2]Total Amount'!#REF!</definedName>
    <definedName name="tmmc.dlrs.Op3" localSheetId="0">'Total Amount '!#REF!</definedName>
    <definedName name="tmmc.dlrs.Op3">#REF!</definedName>
    <definedName name="tmmc.dlrs.Op4" localSheetId="5">'[2]Total Amount'!#REF!</definedName>
    <definedName name="tmmc.dlrs.Op4" localSheetId="0">'Total Amount '!#REF!</definedName>
    <definedName name="tmmc.dlrs.Op4">#REF!</definedName>
    <definedName name="tmmc.dlrs.Op5" localSheetId="5">'[2]Total Amount'!#REF!</definedName>
    <definedName name="tmmc.dlrs.Op5" localSheetId="0">'Total Amount '!#REF!</definedName>
    <definedName name="tmmc.dlrs.Op5">#REF!</definedName>
    <definedName name="todc.dlrs.Base" localSheetId="0">'Total Amount '!$K$44</definedName>
    <definedName name="todc.dlrs.Base">#REF!</definedName>
    <definedName name="todc.dlrs.Op1" localSheetId="0">'Total Amount '!$AA$44</definedName>
    <definedName name="todc.dlrs.Op1">#REF!</definedName>
    <definedName name="todc.dlrs.Op2" localSheetId="5">'[2]Total Amount'!#REF!</definedName>
    <definedName name="todc.dlrs.Op2" localSheetId="0">'Total Amount '!#REF!</definedName>
    <definedName name="todc.dlrs.Op2">#REF!</definedName>
    <definedName name="todc.dlrs.Op3" localSheetId="5">'[2]Total Amount'!#REF!</definedName>
    <definedName name="todc.dlrs.Op3" localSheetId="0">'Total Amount '!#REF!</definedName>
    <definedName name="todc.dlrs.Op3">#REF!</definedName>
    <definedName name="todc.dlrs.Op4" localSheetId="5">'[2]Total Amount'!#REF!</definedName>
    <definedName name="todc.dlrs.Op4" localSheetId="0">'Total Amount '!#REF!</definedName>
    <definedName name="todc.dlrs.Op4">#REF!</definedName>
    <definedName name="todc.dlrs.Op5" localSheetId="5">'[2]Total Amount'!#REF!</definedName>
    <definedName name="todc.dlrs.Op5" localSheetId="0">'Total Amount '!#REF!</definedName>
    <definedName name="todc.dlrs.Op5">#REF!</definedName>
    <definedName name="tsc.dlrs.Base" localSheetId="0">'Total Amount '!$K$34</definedName>
    <definedName name="tsc.dlrs.Base">#REF!</definedName>
    <definedName name="tsc.dlrs.Op1" localSheetId="0">'Total Amount '!$AA$34</definedName>
    <definedName name="tsc.dlrs.Op1">#REF!</definedName>
    <definedName name="tsc.dlrs.Op2" localSheetId="5">'[2]Total Amount'!#REF!</definedName>
    <definedName name="tsc.dlrs.Op2" localSheetId="0">'Total Amount '!#REF!</definedName>
    <definedName name="tsc.dlrs.Op2">#REF!</definedName>
    <definedName name="tsc.dlrs.Op3" localSheetId="5">'[2]Total Amount'!#REF!</definedName>
    <definedName name="tsc.dlrs.Op3" localSheetId="0">'Total Amount '!#REF!</definedName>
    <definedName name="tsc.dlrs.Op3">#REF!</definedName>
    <definedName name="tsc.dlrs.Op4" localSheetId="5">'[2]Total Amount'!#REF!</definedName>
    <definedName name="tsc.dlrs.Op4" localSheetId="0">'Total Amount '!#REF!</definedName>
    <definedName name="tsc.dlrs.Op4">#REF!</definedName>
    <definedName name="tsc.dlrs.Op5" localSheetId="5">'[2]Total Amount'!#REF!</definedName>
    <definedName name="tsc.dlrs.Op5" localSheetId="0">'Total Amount '!#REF!</definedName>
    <definedName name="tsc.dlrs.Op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54" l="1"/>
  <c r="N13" i="54"/>
  <c r="N12" i="54"/>
  <c r="N11" i="54"/>
  <c r="N10" i="54"/>
  <c r="N9" i="54"/>
  <c r="N8" i="54"/>
  <c r="N7" i="54"/>
  <c r="N6" i="54"/>
  <c r="N5" i="54"/>
  <c r="N4" i="54"/>
  <c r="N15" i="54" s="1"/>
  <c r="H77" i="53"/>
  <c r="F77" i="53"/>
  <c r="H76" i="53"/>
  <c r="F76" i="53"/>
  <c r="F75" i="53"/>
  <c r="H75" i="53" s="1"/>
  <c r="H74" i="53"/>
  <c r="F74" i="53"/>
  <c r="F73" i="53"/>
  <c r="H73" i="53" s="1"/>
  <c r="F72" i="53"/>
  <c r="H72" i="53" s="1"/>
  <c r="F71" i="53"/>
  <c r="H71" i="53" s="1"/>
  <c r="F70" i="53"/>
  <c r="H70" i="53" s="1"/>
  <c r="F69" i="53"/>
  <c r="H69" i="53" s="1"/>
  <c r="H68" i="53"/>
  <c r="F68" i="53"/>
  <c r="H67" i="53"/>
  <c r="F67" i="53"/>
  <c r="AK55" i="53"/>
  <c r="S54" i="53"/>
  <c r="K54" i="53"/>
  <c r="AI53" i="53"/>
  <c r="AI54" i="53" s="1"/>
  <c r="AA53" i="53"/>
  <c r="S53" i="53"/>
  <c r="K53" i="53"/>
  <c r="AI52" i="53"/>
  <c r="AA52" i="53"/>
  <c r="AK52" i="53" s="1"/>
  <c r="S52" i="53"/>
  <c r="K52" i="53"/>
  <c r="AK47" i="53"/>
  <c r="AI46" i="53"/>
  <c r="AA46" i="53"/>
  <c r="AK46" i="53" s="1"/>
  <c r="S46" i="53"/>
  <c r="K46" i="53"/>
  <c r="AL44" i="53"/>
  <c r="AK44" i="53"/>
  <c r="AI44" i="53"/>
  <c r="AA44" i="53"/>
  <c r="S44" i="53"/>
  <c r="K44" i="53"/>
  <c r="AL43" i="53"/>
  <c r="AK43" i="53"/>
  <c r="AL42" i="53"/>
  <c r="AK42" i="53"/>
  <c r="AL41" i="53"/>
  <c r="AK41" i="53"/>
  <c r="AL40" i="53"/>
  <c r="AK40" i="53"/>
  <c r="AJ38" i="53"/>
  <c r="AI38" i="53"/>
  <c r="AK38" i="53" s="1"/>
  <c r="AA38" i="53"/>
  <c r="S38" i="53"/>
  <c r="K38" i="53"/>
  <c r="AI36" i="53"/>
  <c r="AK36" i="53" s="1"/>
  <c r="AA36" i="53"/>
  <c r="S36" i="53"/>
  <c r="K36" i="53"/>
  <c r="AI34" i="53"/>
  <c r="AK34" i="53" s="1"/>
  <c r="AA34" i="53"/>
  <c r="S34" i="53"/>
  <c r="K34" i="53"/>
  <c r="AK33" i="53"/>
  <c r="AK32" i="53"/>
  <c r="AK31" i="53"/>
  <c r="AK30" i="53"/>
  <c r="AB25" i="53"/>
  <c r="T25" i="53"/>
  <c r="L25" i="53"/>
  <c r="D25" i="53"/>
  <c r="AK24" i="53"/>
  <c r="AA24" i="53"/>
  <c r="K24" i="53"/>
  <c r="B24" i="53"/>
  <c r="AJ23" i="53"/>
  <c r="AF23" i="53"/>
  <c r="AD23" i="53"/>
  <c r="V23" i="53"/>
  <c r="X23" i="53" s="1"/>
  <c r="N23" i="53"/>
  <c r="P23" i="53" s="1"/>
  <c r="F23" i="53"/>
  <c r="H23" i="53" s="1"/>
  <c r="AJ22" i="53"/>
  <c r="AD22" i="53"/>
  <c r="V22" i="53"/>
  <c r="N22" i="53"/>
  <c r="P22" i="53" s="1"/>
  <c r="F22" i="53"/>
  <c r="AJ21" i="53"/>
  <c r="AH21" i="53"/>
  <c r="AF21" i="53"/>
  <c r="AI21" i="53" s="1"/>
  <c r="AD21" i="53"/>
  <c r="X21" i="53"/>
  <c r="V21" i="53"/>
  <c r="N21" i="53"/>
  <c r="P21" i="53" s="1"/>
  <c r="F21" i="53"/>
  <c r="H21" i="53" s="1"/>
  <c r="AJ20" i="53"/>
  <c r="AD20" i="53"/>
  <c r="V20" i="53"/>
  <c r="N20" i="53"/>
  <c r="F20" i="53"/>
  <c r="H20" i="53" s="1"/>
  <c r="AJ19" i="53"/>
  <c r="AD19" i="53"/>
  <c r="AF19" i="53" s="1"/>
  <c r="Z19" i="53"/>
  <c r="X19" i="53"/>
  <c r="AA19" i="53" s="1"/>
  <c r="V19" i="53"/>
  <c r="P19" i="53"/>
  <c r="N19" i="53"/>
  <c r="F19" i="53"/>
  <c r="AK19" i="53" s="1"/>
  <c r="AJ18" i="53"/>
  <c r="AD18" i="53"/>
  <c r="V18" i="53"/>
  <c r="N18" i="53"/>
  <c r="F18" i="53"/>
  <c r="AK17" i="53"/>
  <c r="AJ17" i="53"/>
  <c r="AD17" i="53"/>
  <c r="AF17" i="53" s="1"/>
  <c r="V17" i="53"/>
  <c r="X17" i="53" s="1"/>
  <c r="R17" i="53"/>
  <c r="P17" i="53"/>
  <c r="S17" i="53" s="1"/>
  <c r="N17" i="53"/>
  <c r="H17" i="53"/>
  <c r="F17" i="53"/>
  <c r="AJ16" i="53"/>
  <c r="AD16" i="53"/>
  <c r="AF16" i="53" s="1"/>
  <c r="V16" i="53"/>
  <c r="N16" i="53"/>
  <c r="F16" i="53"/>
  <c r="AJ15" i="53"/>
  <c r="AD15" i="53"/>
  <c r="AK15" i="53" s="1"/>
  <c r="V15" i="53"/>
  <c r="X15" i="53" s="1"/>
  <c r="N15" i="53"/>
  <c r="P15" i="53" s="1"/>
  <c r="H15" i="53"/>
  <c r="F15" i="53"/>
  <c r="AJ14" i="53"/>
  <c r="AD14" i="53"/>
  <c r="V14" i="53"/>
  <c r="X14" i="53" s="1"/>
  <c r="N14" i="53"/>
  <c r="P14" i="53" s="1"/>
  <c r="F14" i="53"/>
  <c r="AJ13" i="53"/>
  <c r="AF13" i="53"/>
  <c r="AD13" i="53"/>
  <c r="V13" i="53"/>
  <c r="AK13" i="53" s="1"/>
  <c r="N13" i="53"/>
  <c r="P13" i="53" s="1"/>
  <c r="F13" i="53"/>
  <c r="H13" i="53" s="1"/>
  <c r="AJ12" i="53"/>
  <c r="AJ25" i="53" s="1"/>
  <c r="AD12" i="53"/>
  <c r="V12" i="53"/>
  <c r="N12" i="53"/>
  <c r="P12" i="53" s="1"/>
  <c r="F12" i="53"/>
  <c r="H12" i="53" s="1"/>
  <c r="AJ11" i="53"/>
  <c r="AF11" i="53"/>
  <c r="AD11" i="53"/>
  <c r="AD25" i="53" s="1"/>
  <c r="X11" i="53"/>
  <c r="V11" i="53"/>
  <c r="N11" i="53"/>
  <c r="P11" i="53" s="1"/>
  <c r="F11" i="53"/>
  <c r="H11" i="53" s="1"/>
  <c r="AH16" i="53" l="1"/>
  <c r="AI16" i="53" s="1"/>
  <c r="AH19" i="53"/>
  <c r="AI19" i="53" s="1"/>
  <c r="AA23" i="53"/>
  <c r="R18" i="53"/>
  <c r="Z20" i="53"/>
  <c r="AI17" i="53"/>
  <c r="AH14" i="53"/>
  <c r="S21" i="53"/>
  <c r="J13" i="53"/>
  <c r="K13" i="53"/>
  <c r="J23" i="53"/>
  <c r="K23" i="53" s="1"/>
  <c r="AI23" i="53"/>
  <c r="K11" i="53"/>
  <c r="J18" i="53"/>
  <c r="R15" i="53"/>
  <c r="S15" i="53"/>
  <c r="AA15" i="53"/>
  <c r="AH18" i="53"/>
  <c r="R12" i="53"/>
  <c r="S12" i="53"/>
  <c r="Z16" i="53"/>
  <c r="J20" i="53"/>
  <c r="K20" i="53"/>
  <c r="Z17" i="53"/>
  <c r="AA17" i="53" s="1"/>
  <c r="Z14" i="53"/>
  <c r="AA14" i="53"/>
  <c r="P26" i="53"/>
  <c r="AH12" i="53"/>
  <c r="R16" i="53"/>
  <c r="S19" i="53"/>
  <c r="R22" i="53"/>
  <c r="S22" i="53"/>
  <c r="X16" i="53"/>
  <c r="AF18" i="53"/>
  <c r="AK20" i="53"/>
  <c r="H22" i="53"/>
  <c r="F25" i="53"/>
  <c r="J12" i="53"/>
  <c r="K12" i="53" s="1"/>
  <c r="R14" i="53"/>
  <c r="S14" i="53" s="1"/>
  <c r="J11" i="53"/>
  <c r="R13" i="53"/>
  <c r="S13" i="53" s="1"/>
  <c r="Z15" i="53"/>
  <c r="AH17" i="53"/>
  <c r="J21" i="53"/>
  <c r="K21" i="53" s="1"/>
  <c r="R23" i="53"/>
  <c r="S23" i="53" s="1"/>
  <c r="N25" i="53"/>
  <c r="AK18" i="53"/>
  <c r="V25" i="53"/>
  <c r="AK53" i="53"/>
  <c r="R11" i="53"/>
  <c r="R21" i="53"/>
  <c r="Z23" i="53"/>
  <c r="X12" i="53"/>
  <c r="AF14" i="53"/>
  <c r="AK16" i="53"/>
  <c r="H18" i="53"/>
  <c r="P20" i="53"/>
  <c r="R20" i="53" s="1"/>
  <c r="X22" i="53"/>
  <c r="AA54" i="53"/>
  <c r="X13" i="53"/>
  <c r="AF15" i="53"/>
  <c r="Z11" i="53"/>
  <c r="AA11" i="53" s="1"/>
  <c r="AH13" i="53"/>
  <c r="AI13" i="53" s="1"/>
  <c r="J17" i="53"/>
  <c r="K17" i="53" s="1"/>
  <c r="R19" i="53"/>
  <c r="Z21" i="53"/>
  <c r="AA21" i="53" s="1"/>
  <c r="AH23" i="53"/>
  <c r="AF12" i="53"/>
  <c r="AK14" i="53"/>
  <c r="H16" i="53"/>
  <c r="P18" i="53"/>
  <c r="X20" i="53"/>
  <c r="AF22" i="53"/>
  <c r="AK23" i="53"/>
  <c r="H19" i="53"/>
  <c r="J19" i="53" s="1"/>
  <c r="AH11" i="53"/>
  <c r="P16" i="53"/>
  <c r="J15" i="53"/>
  <c r="K15" i="53" s="1"/>
  <c r="AI11" i="53"/>
  <c r="AK12" i="53"/>
  <c r="H14" i="53"/>
  <c r="H26" i="53" s="1"/>
  <c r="X18" i="53"/>
  <c r="AF20" i="53"/>
  <c r="AF26" i="53" s="1"/>
  <c r="AK22" i="53"/>
  <c r="AK11" i="53"/>
  <c r="AK21" i="53"/>
  <c r="E4" i="51"/>
  <c r="E5" i="51"/>
  <c r="E6" i="51"/>
  <c r="E7" i="51"/>
  <c r="R27" i="53" l="1"/>
  <c r="Q49" i="53" s="1"/>
  <c r="S49" i="53" s="1"/>
  <c r="S50" i="53" s="1"/>
  <c r="J14" i="53"/>
  <c r="AA13" i="53"/>
  <c r="AA22" i="53"/>
  <c r="S20" i="53"/>
  <c r="AH20" i="53"/>
  <c r="AI20" i="53" s="1"/>
  <c r="AA20" i="53"/>
  <c r="AH22" i="53"/>
  <c r="AI22" i="53" s="1"/>
  <c r="AA12" i="53"/>
  <c r="AA25" i="53" s="1"/>
  <c r="J16" i="53"/>
  <c r="J27" i="53" s="1"/>
  <c r="AI18" i="53"/>
  <c r="S11" i="53"/>
  <c r="S16" i="53"/>
  <c r="K19" i="53"/>
  <c r="K18" i="53"/>
  <c r="AK25" i="53"/>
  <c r="Z22" i="53"/>
  <c r="J22" i="53"/>
  <c r="K22" i="53" s="1"/>
  <c r="AI12" i="53"/>
  <c r="AK54" i="53"/>
  <c r="AH15" i="53"/>
  <c r="AH27" i="53" s="1"/>
  <c r="AG49" i="53" s="1"/>
  <c r="AI49" i="53" s="1"/>
  <c r="AI50" i="53" s="1"/>
  <c r="Z18" i="53"/>
  <c r="AA18" i="53" s="1"/>
  <c r="K14" i="53"/>
  <c r="Z27" i="53"/>
  <c r="Y49" i="53" s="1"/>
  <c r="AA49" i="53" s="1"/>
  <c r="AA50" i="53" s="1"/>
  <c r="Z55" i="53" s="1"/>
  <c r="X26" i="53"/>
  <c r="AK26" i="53" s="1"/>
  <c r="AI14" i="53"/>
  <c r="S18" i="53"/>
  <c r="Z12" i="53"/>
  <c r="AA16" i="53"/>
  <c r="Z13" i="53"/>
  <c r="I49" i="53" l="1"/>
  <c r="K49" i="53" s="1"/>
  <c r="AK27" i="53"/>
  <c r="AH55" i="53"/>
  <c r="AI56" i="53"/>
  <c r="AA56" i="53"/>
  <c r="AI15" i="53"/>
  <c r="AI25" i="53" s="1"/>
  <c r="K16" i="53"/>
  <c r="K25" i="53" s="1"/>
  <c r="R55" i="53"/>
  <c r="S56" i="53"/>
  <c r="S25" i="53"/>
  <c r="K50" i="53" l="1"/>
  <c r="AK49" i="53"/>
  <c r="E10" i="52"/>
  <c r="E9" i="52"/>
  <c r="E8" i="52"/>
  <c r="E7" i="52"/>
  <c r="E6" i="52"/>
  <c r="E5" i="52"/>
  <c r="E4" i="52"/>
  <c r="E11" i="52" s="1"/>
  <c r="AK50" i="53" l="1"/>
  <c r="J55" i="53"/>
  <c r="K56" i="53"/>
  <c r="AK56" i="53" s="1"/>
  <c r="E12" i="51"/>
  <c r="E11" i="51"/>
  <c r="E10" i="51"/>
  <c r="E9" i="51"/>
  <c r="E8" i="51"/>
  <c r="E13" i="51"/>
  <c r="Y13" i="47" l="1"/>
  <c r="U13" i="47"/>
  <c r="Q13" i="47"/>
  <c r="R13" i="47" s="1"/>
  <c r="P13" i="47"/>
  <c r="N13" i="47"/>
  <c r="L13" i="47"/>
  <c r="J13" i="47"/>
  <c r="I13" i="47"/>
  <c r="H13" i="47"/>
  <c r="Y12" i="47"/>
  <c r="U12" i="47"/>
  <c r="Q12" i="47"/>
  <c r="R12" i="47" s="1"/>
  <c r="P12" i="47"/>
  <c r="N12" i="47"/>
  <c r="L12" i="47"/>
  <c r="J12" i="47"/>
  <c r="I12" i="47"/>
  <c r="H12" i="47"/>
  <c r="Y11" i="47"/>
  <c r="U11" i="47"/>
  <c r="Q11" i="47"/>
  <c r="R11" i="47" s="1"/>
  <c r="P11" i="47"/>
  <c r="N11" i="47"/>
  <c r="L11" i="47"/>
  <c r="J11" i="47"/>
  <c r="I11" i="47"/>
  <c r="H11" i="47"/>
  <c r="Y10" i="47"/>
  <c r="U10" i="47"/>
  <c r="Q10" i="47"/>
  <c r="R10" i="47" s="1"/>
  <c r="P10" i="47"/>
  <c r="N10" i="47"/>
  <c r="L10" i="47"/>
  <c r="J10" i="47"/>
  <c r="I10" i="47"/>
  <c r="H10" i="47"/>
  <c r="Y8" i="47"/>
  <c r="AB8" i="47" s="1"/>
  <c r="AC8" i="47" s="1"/>
  <c r="U8" i="47"/>
  <c r="R8" i="47"/>
  <c r="Q8" i="47"/>
  <c r="P8" i="47"/>
  <c r="N8" i="47"/>
  <c r="L8" i="47"/>
  <c r="J8" i="47"/>
  <c r="I8" i="47"/>
  <c r="H8" i="47"/>
  <c r="Y7" i="47"/>
  <c r="AB7" i="47" s="1"/>
  <c r="AC7" i="47" s="1"/>
  <c r="U7" i="47"/>
  <c r="R7" i="47"/>
  <c r="Q7" i="47"/>
  <c r="P7" i="47"/>
  <c r="N7" i="47"/>
  <c r="L7" i="47"/>
  <c r="J7" i="47"/>
  <c r="I7" i="47"/>
  <c r="H7" i="47"/>
  <c r="Y6" i="47"/>
  <c r="AB6" i="47" s="1"/>
  <c r="AC6" i="47" s="1"/>
  <c r="U6" i="47"/>
  <c r="R6" i="47"/>
  <c r="Q6" i="47"/>
  <c r="P6" i="47"/>
  <c r="N6" i="47"/>
  <c r="L6" i="47"/>
  <c r="J6" i="47"/>
  <c r="I6" i="47"/>
  <c r="H6" i="47"/>
  <c r="Y5" i="47"/>
  <c r="AB5" i="47" s="1"/>
  <c r="AC5" i="47" s="1"/>
  <c r="U5" i="47"/>
  <c r="R5" i="47"/>
  <c r="Q5" i="47"/>
  <c r="P5" i="47"/>
  <c r="N5" i="47"/>
  <c r="L5" i="47"/>
  <c r="J5" i="47"/>
  <c r="I5" i="47"/>
  <c r="H5" i="47"/>
  <c r="AB12" i="47" l="1"/>
  <c r="AC12" i="47" s="1"/>
  <c r="AC9" i="47"/>
  <c r="AB11" i="47"/>
  <c r="AC11" i="47" s="1"/>
  <c r="AB10" i="47"/>
  <c r="AC10" i="47" s="1"/>
  <c r="AB13" i="47"/>
  <c r="AC13" i="47" s="1"/>
  <c r="AC14" i="47" l="1"/>
  <c r="AC15" i="47"/>
  <c r="I8" i="14" l="1"/>
  <c r="I6" i="14"/>
  <c r="I5" i="14"/>
  <c r="I4" i="14"/>
  <c r="I9"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wade.wargo</author>
    <author>tc={C15C1224-4BB6-4DB7-B485-EA952DD5E350}</author>
    <author>tc={894B67DA-C0FD-4CA4-B965-C1FD474EE571}</author>
    <author>tc={F4C2F5D9-F519-48E1-9FB7-BDA73E969B99}</author>
    <author>tc={11A0C477-137F-4CC4-9291-992887BE30E4}</author>
    <author>tc={85CE8FD7-A42D-4E76-B938-002F37932C1A}</author>
    <author>tc={9B9C093F-C7D9-4FB0-86ED-358CC50826B8}</author>
    <author>tc={6BFA78AF-0603-438A-BC67-FCF4A558393C}</author>
    <author>tc={72942640-EC15-458F-AA31-1B378BB542CA}</author>
    <author>tc={A22E0EB2-2ED6-44FF-9C9B-E9CBFEB4FEE8}</author>
    <author>tc={1BEBC389-C5F8-43DC-BE2E-FC33D22048AF}</author>
    <author>tc={2356491F-9D67-4FBC-B9CF-BE08670C8ABD}</author>
    <author>tc={3F28F886-6A1A-4342-B693-4303805BD372}</author>
    <author>tc={DBFACA4E-2A45-4A8C-AF7B-50EE2A20F5E0}</author>
    <author>tc={CA9090EF-060C-4066-B3DF-65609ED2F801}</author>
  </authors>
  <commentList>
    <comment ref="AK9" authorId="0" shapeId="0" xr:uid="{91A63D65-A141-4119-8FA8-E23138CDA954}">
      <text>
        <r>
          <rPr>
            <sz val="8"/>
            <color indexed="81"/>
            <rFont val="Tahoma"/>
            <family val="2"/>
          </rPr>
          <t>Indicate the actual number of total months for the Base and Options.</t>
        </r>
      </text>
    </comment>
    <comment ref="H10" authorId="1" shapeId="0" xr:uid="{C15C1224-4BB6-4DB7-B485-EA952DD5E350}">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J10" authorId="2" shapeId="0" xr:uid="{894B67DA-C0FD-4CA4-B965-C1FD474EE571}">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P10" authorId="3" shapeId="0" xr:uid="{F4C2F5D9-F519-48E1-9FB7-BDA73E969B99}">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X10" authorId="4" shapeId="0" xr:uid="{11A0C477-137F-4CC4-9291-992887BE30E4}">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AF10" authorId="5" shapeId="0" xr:uid="{85CE8FD7-A42D-4E76-B938-002F37932C1A}">
      <text>
        <t>[Threaded comment]
Your version of Excel allows you to read this threaded comment; however, any edits to it will get removed if the file is opened in a newer version of Excel. Learn more: https://go.microsoft.com/fwlink/?linkid=870924
Comment:
    Insert formulas in Column as appropriate. See Note 3</t>
      </text>
    </comment>
    <comment ref="C37" authorId="6" shapeId="0" xr:uid="{9B9C093F-C7D9-4FB0-86ED-358CC50826B8}">
      <text>
        <t>[Threaded comment]
Your version of Excel allows you to read this threaded comment; however, any edits to it will get removed if the file is opened in a newer version of Excel. Learn more: https://go.microsoft.com/fwlink/?linkid=870924
Comment:
    Insert Consultant name</t>
      </text>
    </comment>
    <comment ref="K40" authorId="7" shapeId="0" xr:uid="{6BFA78AF-0603-438A-BC67-FCF4A558393C}">
      <text>
        <t>[Threaded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t>
      </text>
    </comment>
    <comment ref="K41" authorId="8" shapeId="0" xr:uid="{72942640-EC15-458F-AA31-1B378BB542CA}">
      <text>
        <t xml:space="preserve">[Threaded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 
</t>
      </text>
    </comment>
    <comment ref="K42" authorId="9" shapeId="0" xr:uid="{A22E0EB2-2ED6-44FF-9C9B-E9CBFEB4FEE8}">
      <text>
        <t xml:space="preserve">[Threaded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
</t>
      </text>
    </comment>
    <comment ref="K43" authorId="10" shapeId="0" xr:uid="{1BEBC389-C5F8-43DC-BE2E-FC33D22048AF}">
      <text>
        <t xml:space="preserve">[Threaded comment]
Your version of Excel allows you to read this threaded comment; however, any edits to it will get removed if the file is opened in a newer version of Excel. Learn more: https://go.microsoft.com/fwlink/?linkid=870924
Comment:
    Break out all ODCs by Phase/CFY that equals the grand total on corresponding worksheets &amp; Subtotal Column
</t>
      </text>
    </comment>
    <comment ref="I48" authorId="11" shapeId="0" xr:uid="{2356491F-9D67-4FBC-B9CF-BE08670C8ABD}">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 ref="Q48" authorId="12" shapeId="0" xr:uid="{3F28F886-6A1A-4342-B693-4303805BD372}">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 ref="Y48" authorId="13" shapeId="0" xr:uid="{DBFACA4E-2A45-4A8C-AF7B-50EE2A20F5E0}">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 ref="AG48" authorId="14" shapeId="0" xr:uid="{CA9090EF-060C-4066-B3DF-65609ED2F801}">
      <text>
        <t xml:space="preserve">[Threaded comment]
Your version of Excel allows you to read this threaded comment; however, any edits to it will get removed if the file is opened in a newer version of Excel. Learn more: https://go.microsoft.com/fwlink/?linkid=870924
Comment:
    For Universities: Use MTDC base as applicable </t>
      </text>
    </comment>
  </commentList>
</comments>
</file>

<file path=xl/sharedStrings.xml><?xml version="1.0" encoding="utf-8"?>
<sst xmlns="http://schemas.openxmlformats.org/spreadsheetml/2006/main" count="324" uniqueCount="198">
  <si>
    <t>Highlighted cell color corresponds to notes below (some cells also have notes for additional guidance)</t>
  </si>
  <si>
    <t>**All calculations in cells must have a traceable formula**</t>
  </si>
  <si>
    <t>(Fill-in)</t>
  </si>
  <si>
    <t>CAGE CODE</t>
  </si>
  <si>
    <t>(Note 2)</t>
  </si>
  <si>
    <t>Total</t>
  </si>
  <si>
    <t>Direct Labor (DL)</t>
  </si>
  <si>
    <t>Enter Project PoP as "MM/YY to MM/YY"</t>
  </si>
  <si>
    <r>
      <t xml:space="preserve">Proposer's Labor Category </t>
    </r>
    <r>
      <rPr>
        <b/>
        <u/>
        <sz val="9"/>
        <color rgb="FFFF0000"/>
        <rFont val="Times New Roman"/>
        <family val="1"/>
      </rPr>
      <t>(Note 1)</t>
    </r>
  </si>
  <si>
    <t>Name (Last, First)</t>
  </si>
  <si>
    <t>Hours</t>
  </si>
  <si>
    <t>Direct Rate</t>
  </si>
  <si>
    <t>Direct Cost</t>
  </si>
  <si>
    <t>Fringe Benefits Rate</t>
  </si>
  <si>
    <t>Fringe Benefits Cost</t>
  </si>
  <si>
    <t>Overhead Rate</t>
  </si>
  <si>
    <t>Overhead Cost</t>
  </si>
  <si>
    <t>Subtotal</t>
  </si>
  <si>
    <t>Cost</t>
  </si>
  <si>
    <t>Subcontracts/Interorganizational Transfer</t>
  </si>
  <si>
    <t>Subcontract/Interorganizational Name - #01</t>
  </si>
  <si>
    <t>Subcontract/Interorganizational Name - #02</t>
  </si>
  <si>
    <t>Subcontract/Interorganizational Name - #03</t>
  </si>
  <si>
    <t xml:space="preserve">Insert line(s) for any additional Subcontractors/Interorganizational </t>
  </si>
  <si>
    <t>Subtotal Subcontract Costs</t>
  </si>
  <si>
    <t>Subcontract Overhead (if applicable see note 3)</t>
  </si>
  <si>
    <t>See Note 3</t>
  </si>
  <si>
    <t>Base</t>
  </si>
  <si>
    <t>Rate</t>
  </si>
  <si>
    <t>Subcontract Overhead Cost</t>
  </si>
  <si>
    <t>Consultants</t>
  </si>
  <si>
    <t>Total Consultant Costs</t>
  </si>
  <si>
    <t>Check sum</t>
  </si>
  <si>
    <t>Materials/Supplies</t>
  </si>
  <si>
    <t>Provide details in Materials Tab</t>
  </si>
  <si>
    <t>Equipment</t>
  </si>
  <si>
    <t>Provide details in Equip. Tab</t>
  </si>
  <si>
    <t>Travel</t>
  </si>
  <si>
    <t>Provide details in Travel Tab</t>
  </si>
  <si>
    <t>Other ODCs</t>
  </si>
  <si>
    <t>Provide details in other ODC Tab</t>
  </si>
  <si>
    <t>Total Other Direct Costs</t>
  </si>
  <si>
    <t>Material Handling (if applicable see note 3)</t>
  </si>
  <si>
    <t>Total Material Handling Costs</t>
  </si>
  <si>
    <t>Subtotal Cost</t>
  </si>
  <si>
    <t>See Note 4</t>
  </si>
  <si>
    <t>Total Cost</t>
  </si>
  <si>
    <t>Facilities Capital Cost of Money (COM)</t>
  </si>
  <si>
    <t>Total COM</t>
  </si>
  <si>
    <t>Fee/Profit</t>
  </si>
  <si>
    <t>Total Cost Plus Fee (or Total Price)</t>
  </si>
  <si>
    <r>
      <t xml:space="preserve"> MATERIALS - SUPPLIES </t>
    </r>
    <r>
      <rPr>
        <b/>
        <i/>
        <sz val="12"/>
        <color rgb="FFFF0000"/>
        <rFont val="Times New Roman"/>
        <family val="1"/>
      </rPr>
      <t>(Note 1)</t>
    </r>
  </si>
  <si>
    <t>Subtotals and Totals must match Total Amount worksheet</t>
  </si>
  <si>
    <t>See Instructions Below</t>
  </si>
  <si>
    <r>
      <t xml:space="preserve">Item
</t>
    </r>
    <r>
      <rPr>
        <b/>
        <sz val="12"/>
        <color rgb="FFFF0000"/>
        <rFont val="Times New Roman"/>
        <family val="1"/>
      </rPr>
      <t>(Note 2)</t>
    </r>
  </si>
  <si>
    <t>Description of Material/ Supply</t>
  </si>
  <si>
    <t>Qty</t>
  </si>
  <si>
    <t>Unit Price</t>
  </si>
  <si>
    <t xml:space="preserve">Extended Price </t>
  </si>
  <si>
    <t xml:space="preserve">Competitive / Commercial/ Sole Source </t>
  </si>
  <si>
    <t>Vendor/Source (If known)</t>
  </si>
  <si>
    <r>
      <t xml:space="preserve">Basis of Estimate </t>
    </r>
    <r>
      <rPr>
        <b/>
        <sz val="12"/>
        <color rgb="FFFF0000"/>
        <rFont val="Times New Roman"/>
        <family val="1"/>
      </rPr>
      <t>(Note 3)</t>
    </r>
  </si>
  <si>
    <r>
      <t xml:space="preserve">Supporting documentation has been provided (Y/N) </t>
    </r>
    <r>
      <rPr>
        <b/>
        <sz val="12"/>
        <color rgb="FFFF0000"/>
        <rFont val="Times New Roman"/>
        <family val="1"/>
      </rPr>
      <t>(Note 3)</t>
    </r>
  </si>
  <si>
    <t>Reference Document Number</t>
  </si>
  <si>
    <t>Y</t>
  </si>
  <si>
    <t>N</t>
  </si>
  <si>
    <t xml:space="preserve">Option I </t>
  </si>
  <si>
    <t xml:space="preserve">TOTAL  </t>
  </si>
  <si>
    <t>Instructions:</t>
  </si>
  <si>
    <t xml:space="preserve">• Fill out all columns on the Materials/Supplies Tab for each item. Subtotals and Totals must match Total Amount worksheet
• Insert the most specific unit description of material in column B. Avoid general descriptions of categories of material.  
• In column F, indicate is the material line is competitive, commercial (e.g. catalog, internet, price list) or a sole source manufactured item                             
• Provide vendor or source name in Column G
• Add additional lines if needed.    </t>
  </si>
  <si>
    <t>Note 1:</t>
  </si>
  <si>
    <t>Material is property that may be incorporated into or attached to a deliverable end item or that may be consumed or expended in performing a contract.  It includes assemblies, components, parts, raw and processed materials, and small tools and supplies that may be consumed in normal use in performing a contract. Material should be proposed separately from Equipment.</t>
  </si>
  <si>
    <t xml:space="preserve">Note 2: </t>
  </si>
  <si>
    <t>Include a separate section in the above table for the Base and each Option.  Add additional lines labeled with Options if needed.</t>
  </si>
  <si>
    <t>Note 3:</t>
  </si>
  <si>
    <r>
      <t>EQUIPMENT</t>
    </r>
    <r>
      <rPr>
        <b/>
        <i/>
        <sz val="12"/>
        <color rgb="FFFF0000"/>
        <rFont val="Times New Roman"/>
        <family val="1"/>
      </rPr>
      <t xml:space="preserve"> (Note 1)</t>
    </r>
  </si>
  <si>
    <t>Description of Equipment (Note 1)</t>
  </si>
  <si>
    <t>Justification for why the equipment is needed</t>
  </si>
  <si>
    <t>Will the equipment be included as part of a deliverable item under the award? (Y/N)</t>
  </si>
  <si>
    <r>
      <t xml:space="preserve">Type of Equipment (special test equipment, special tooling, general purpose equipment, or plant equipment)
</t>
    </r>
    <r>
      <rPr>
        <b/>
        <sz val="12"/>
        <color rgb="FFFF0000"/>
        <rFont val="Times New Roman"/>
        <family val="1"/>
      </rPr>
      <t>(Note 3)</t>
    </r>
  </si>
  <si>
    <t>Unit of Issue</t>
  </si>
  <si>
    <t>Total Price</t>
  </si>
  <si>
    <t>Vendor/Source</t>
  </si>
  <si>
    <t>Basis of Estimate (Note 4)</t>
  </si>
  <si>
    <r>
      <t xml:space="preserve">Supporting documentation has been provided (Y/N)
</t>
    </r>
    <r>
      <rPr>
        <b/>
        <sz val="12"/>
        <color rgb="FFFF0000"/>
        <rFont val="Times New Roman"/>
        <family val="1"/>
      </rPr>
      <t>(Note 4)</t>
    </r>
  </si>
  <si>
    <t xml:space="preserve">TOTAL </t>
  </si>
  <si>
    <t>Contractors are normally required to furnish all equipment and/or facilities necessary to perform Government contracts (see FAR 45.102(a)). The Government may allow equipment and/or facilities only under special circumstances. If equipment and/or facilities are proposed, the specific description should identify the component, nomenclature, and configuration of the equipment/hardware that it proposes to purchase for this effort.  The purchase on a direct reimbursement basis of equipment that is not included in a deliverable item will be evaluated for allowability on a case-by-case basis.  Maximum use of Government integration, test, and experiment facilities is encouraged.</t>
  </si>
  <si>
    <t>Definitions:</t>
  </si>
  <si>
    <t xml:space="preserve">Special Test Equipment is defined as either single or multipurpose integrated test units engineered, designed, fabricated, or modified to accomplish special purpose testing in performing a contract.  It consists of items or assemblies of equipment including standard or general purpose items or components that are interconnected and interdependent so as to become a new functional entity for special testing purposes.   </t>
  </si>
  <si>
    <t>Special tooling is defined as jigs, dies, fixtures, molds, patterns, taps, gauges, and all components of these items, including foundations and similar improvements necessary for installing special test equipment, and which are of such a specialized nature that without substantial modification or alteration their use is limited to the development or production of particular supplies or parts thereof or to the performance of particular services.</t>
  </si>
  <si>
    <t>Plant equipment means personal property of a capital nature (including equipment, machine tools, test equipment, furniture, vehicles, and accessory and auxiliary items) for use in manufacturing supplies, in performing services, or for any administrative or general plant purpose. It does not include special tooling or special test equipment.</t>
  </si>
  <si>
    <t>Note 4:</t>
  </si>
  <si>
    <t>In an attachment, provide all supporting documentation to support your price basis, e.g. copy of vendor quote, past invoice/PO, page from catalog, or method used for deriving engineering estimates.</t>
  </si>
  <si>
    <t xml:space="preserve"> TRAVEL</t>
  </si>
  <si>
    <t>(Notes 1, 2  and 3)</t>
  </si>
  <si>
    <t>TRAVEL DETAIL</t>
  </si>
  <si>
    <t>Base / Option / Task</t>
  </si>
  <si>
    <t>Purpose of Trip</t>
  </si>
  <si>
    <t>Origin Destination</t>
  </si>
  <si>
    <t>Final Destination</t>
  </si>
  <si>
    <t># People</t>
  </si>
  <si>
    <t># Days</t>
  </si>
  <si>
    <t># of Trips</t>
  </si>
  <si>
    <t># days at 100% Hotel per diem</t>
  </si>
  <si>
    <t># days at 100% M&amp;IE per diem</t>
  </si>
  <si>
    <t># days at 75% M&amp;IE per diem</t>
  </si>
  <si>
    <t>Round Trip Airfare/ Trainfare per person</t>
  </si>
  <si>
    <t>Total Airfare/ Trainfare $ per Trip</t>
  </si>
  <si>
    <t>Hotel  Per Diem Rate per person</t>
  </si>
  <si>
    <t>Total Hotel Per Diem $ per trip</t>
  </si>
  <si>
    <t>M&amp;IE  Per Diem Rate per person</t>
  </si>
  <si>
    <t>100% M&amp;IE Per Diem $</t>
  </si>
  <si>
    <t>75% M&amp;IE Per Diem $</t>
  </si>
  <si>
    <t>Total M&amp;IE Per Diem $ per trip</t>
  </si>
  <si>
    <t>Car Rental dollars per day including Taxes &amp; Fees</t>
  </si>
  <si>
    <t># of Cars (1-3 people per car)</t>
  </si>
  <si>
    <t>Total Car rental $ per trip</t>
  </si>
  <si>
    <t>Standard Personal Car Mileage Rate</t>
  </si>
  <si>
    <t>Estimated Number of Round trip Miles per Car</t>
  </si>
  <si>
    <t># of Personal Cars</t>
  </si>
  <si>
    <t>Total Mileage Rate Dollars</t>
  </si>
  <si>
    <t>Conference Fees</t>
  </si>
  <si>
    <t>Other Expenses (tolls, parking, rental gas, wi-fi)</t>
  </si>
  <si>
    <t>TOTAL DIRECT DOLLARS PER TRIP</t>
  </si>
  <si>
    <t>GRAND TOTAL DIRECT DOLLARS FOR ALL TRIPS</t>
  </si>
  <si>
    <t>Base Total Travel</t>
  </si>
  <si>
    <t>Option Total Travel</t>
  </si>
  <si>
    <t>GRAND TOTAL TRAVEL</t>
  </si>
  <si>
    <t xml:space="preserve">•  When completing the “Origin” and “Final” Destination information, enter the city and state where travel will originate and end. For example, from Seattle WA to Washington DC. Do not list airport codes.
•  Include the trip purpose. It must be referred to in the Technical Proposal. Publications, conference attendance, and presentations are encouraged but must be justified to and approved by the Program Officer.
•  Remember that you cannot stay overnight the same number of days that you travel. There must always be one more day than night. 
•  The first day and the last day of travel are charged at 75% of the M&amp;IE per diem rate. If you travel for just one day (lasting 12 hours or more), the M&amp;IE per diem rate is also charged at 75%. For answers to FAQs about per diem and travel rates, please review: https://www.gsa.gov/travel/plan-book/per-diem-rates/frequently-asked-questions-per-diem.
•  Do not combine any categories.
•  For lodging and M&amp;IE, use federal Per Diem Rates found at https://www.gsa.gov.
•  Submit backup for airfare and rental cars. Price airfare at economy rates; indicate if the airfare is refundable. </t>
  </si>
  <si>
    <t xml:space="preserve">Note 1: </t>
  </si>
  <si>
    <t>Estimates and the resultant costs claimed must conform to the applicable Federal cost principles.</t>
  </si>
  <si>
    <r>
      <t>•</t>
    </r>
    <r>
      <rPr>
        <sz val="7"/>
        <rFont val="Times New Roman"/>
        <family val="1"/>
      </rPr>
      <t xml:space="preserve">        </t>
    </r>
    <r>
      <rPr>
        <sz val="12"/>
        <rFont val="Times New Roman"/>
        <family val="1"/>
      </rPr>
      <t>Do not combine any categories.</t>
    </r>
  </si>
  <si>
    <t>Note 2:</t>
  </si>
  <si>
    <t>Include a separate section in the above table for the base and each option</t>
  </si>
  <si>
    <t>If there are miscellaneous expenses associated with the trip, provide description and rationale.</t>
  </si>
  <si>
    <t xml:space="preserve"> </t>
  </si>
  <si>
    <r>
      <t>OTHER DIRECT COSTS</t>
    </r>
    <r>
      <rPr>
        <b/>
        <i/>
        <sz val="12"/>
        <color rgb="FFFF0000"/>
        <rFont val="Times New Roman"/>
        <family val="1"/>
      </rPr>
      <t xml:space="preserve"> (Note 1)</t>
    </r>
  </si>
  <si>
    <r>
      <t xml:space="preserve">Description
</t>
    </r>
    <r>
      <rPr>
        <b/>
        <sz val="12"/>
        <color rgb="FFFF0000"/>
        <rFont val="Times New Roman"/>
        <family val="1"/>
      </rPr>
      <t>(Note 2)</t>
    </r>
  </si>
  <si>
    <t>Extended Price</t>
  </si>
  <si>
    <t>Basis of Estimate (Note 3)</t>
  </si>
  <si>
    <r>
      <t>Supporting documentation has been provided (Y/N)</t>
    </r>
    <r>
      <rPr>
        <b/>
        <sz val="12"/>
        <color rgb="FFFF0000"/>
        <rFont val="Times New Roman"/>
        <family val="1"/>
      </rPr>
      <t xml:space="preserve"> (Note 3)</t>
    </r>
  </si>
  <si>
    <t xml:space="preserve">
•  If you have any ODC entries, be sure to fill out all columns.                                                                                                                                                                  </t>
  </si>
  <si>
    <t>Examples include tuition, rental fees, shipping costs, license fees</t>
  </si>
  <si>
    <r>
      <t>•  Subtotals and Totals must match Total Amount worksheet.
•  Fill out all columns on the Equipment Tab for each item.
•  Add additional lines if needed.
•  </t>
    </r>
    <r>
      <rPr>
        <b/>
        <u/>
        <sz val="10"/>
        <rFont val="Times New Roman"/>
        <family val="1"/>
      </rPr>
      <t>Provide justification for all proposed equipment</t>
    </r>
    <r>
      <rPr>
        <sz val="10"/>
        <rFont val="Times New Roman"/>
        <family val="1"/>
      </rPr>
      <t>. Be sure to indicate the benefit(s) to the Government. Expand on any statements along the lines of “It is needed to support the project deliverables”. Costs must be approved by the Program Officer. Link the justification to the type of equipment purchase, i.e. special test equipment, special tooling, or plant equipment.
•  </t>
    </r>
    <r>
      <rPr>
        <b/>
        <sz val="10"/>
        <rFont val="Times New Roman"/>
        <family val="1"/>
      </rPr>
      <t>Include supporting documentation for each entry</t>
    </r>
    <r>
      <rPr>
        <sz val="10"/>
        <rFont val="Times New Roman"/>
        <family val="1"/>
      </rPr>
      <t>. Backup may consist of a vendor quote, past purchase order or invoice, information from a website, or a detailed explanation of labor and material costs for custom made items.
•  Label equipment backup clearly with a Reference Document Number in the format of EQ000 starting with EQ001.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Equipment worksheet under the Reference Document Number column.
•  Ensure that descriptions and vendors listed on the Equipment worksheet match information provided in the backup.
•  Number Reference Document Numbers sequentially so they match the Item number in the Base. For example, Item number 1 should match EQ001. If the same items are used again in the options, there is no need to renumber or add additional copies of the backup, but list the items sequentially for each option by Reference Document Number. As an example, EQ010 could be used for Base item number 10, Option I item number 1 and Option II Item number 6.</t>
    </r>
  </si>
  <si>
    <t>Include a separate section in the above table for the Base and Option.  Add additional lines labeled with Options if needed.</t>
  </si>
  <si>
    <r>
      <t xml:space="preserve">In an attachment, provide all supporting documentation to support your price basis, e.g. copy of quote, page from catalog, or method used for deriving engineering estimates. </t>
    </r>
    <r>
      <rPr>
        <b/>
        <sz val="10"/>
        <rFont val="Times New Roman"/>
        <family val="1"/>
      </rPr>
      <t xml:space="preserve">Include supporting documentation for each entry (100%). </t>
    </r>
    <r>
      <rPr>
        <sz val="10"/>
        <rFont val="Times New Roman"/>
        <family val="1"/>
      </rPr>
      <t>Backup may consist of a vendor quote, past purchase order/invoice, information from a website, or a detailed explanation of labor and material costs for custom made items.
•  Label ODC backup clearly with a Reference Document Number in the format of ODC000 starting with ODC001. Place the Reference Document Number in the upper right hand side of the backup page. If there are several quotes on a page, make sure each desired item has a separate reference number placed to the left of the item on the backup page. The Reference Document Number must be listed next to the appropriate item on the ODC worksheet under the Reference Document Number column.
•  Ensure that descriptions and vendors listed on the ODC Details worksheet match information provided in the backup.
•  Number Reference Document Numbers sequentially so they match the Item number in the Base. For example, Item number 1 should match ODC001. If the same items are used again in the options, there is no need to renumber or add additional copies of the backup, but list the items sequentially by Reference Document Number. As an example, ODC002 could be used for Base item number 2, and Option I item number 1.</t>
    </r>
  </si>
  <si>
    <r>
      <t xml:space="preserve">Column H, insert a basis of estimate for each material line item (e.g. vendor quote, internet pricing, historical pricing, etc). Column I, included as a seperate attachment, should provide supporting  documentation for </t>
    </r>
    <r>
      <rPr>
        <b/>
        <u/>
        <sz val="10"/>
        <rFont val="Times New Roman"/>
        <family val="1"/>
      </rPr>
      <t>60% of the total proposed material (from highest to lowest cost per item)</t>
    </r>
    <r>
      <rPr>
        <sz val="10"/>
        <rFont val="Times New Roman"/>
        <family val="1"/>
      </rPr>
      <t>, e.g. copy of vendor quote, past invoice/PO, page from catalog, or method used for deriving engineering estimates.                                                                                                                                                                                                                            • Clearly label Materials/Supplies backup with a Reference Document Number in the format of MAT000 starting with MAT001.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Materials/Supplies worksheet under the Reference Document Number column.
• Ensure that descriptions and vendors listed on the Materials/Supplies worksheet match information provided in the backup.
• Number Reference Document Numbers sequentially so they match the Item number in the Base. For example, Item number 1 should match MAT001. If the same items are used again in the options, there is no need to renumber or add additional copies of the backup, but list the items sequentially for each option by Reference Document Number. As an example, MAT010 could be used for Base item number 10, and Option I item number1.</t>
    </r>
  </si>
  <si>
    <t>DARPA Streamlined Cost Proposal Spreadsheet SEPT 2025- See Detailed Instructions Below Cost Information and User Guide on Last Tab</t>
  </si>
  <si>
    <t>Proposer Name:</t>
  </si>
  <si>
    <t>Prime or Subcontractor (dropdown):</t>
  </si>
  <si>
    <t>CAGE CODE:</t>
  </si>
  <si>
    <t>Base Phase 1 (CFY2X MM/YY to MM/YY)</t>
  </si>
  <si>
    <t>(Option) Phase 2 (CFY2X MM/YY to MM/YY)</t>
  </si>
  <si>
    <r>
      <t>X</t>
    </r>
    <r>
      <rPr>
        <b/>
        <u/>
        <sz val="9"/>
        <rFont val="Times New Roman"/>
        <family val="1"/>
      </rPr>
      <t>-Months</t>
    </r>
  </si>
  <si>
    <r>
      <t xml:space="preserve">DARPA Labor Category </t>
    </r>
    <r>
      <rPr>
        <b/>
        <sz val="10"/>
        <color rgb="FFFF0000"/>
        <rFont val="Times New Roman"/>
        <family val="1"/>
      </rPr>
      <t>(Note 1)</t>
    </r>
  </si>
  <si>
    <t>Burdened Labor $</t>
  </si>
  <si>
    <t xml:space="preserve">Direct Cost </t>
  </si>
  <si>
    <t>Direct Costs:</t>
  </si>
  <si>
    <t>Fringe Costs:</t>
  </si>
  <si>
    <t>Overhead Costs:</t>
  </si>
  <si>
    <t xml:space="preserve">Hours </t>
  </si>
  <si>
    <t>Other Direct Costs:</t>
  </si>
  <si>
    <t>General and Administrative (G&amp;A) / Facilities and Administration (F&amp;A) (if F&amp;A see note 4)</t>
  </si>
  <si>
    <t>Total G&amp;A/F&amp;A Cost</t>
  </si>
  <si>
    <t>Rate:</t>
  </si>
  <si>
    <r>
      <t xml:space="preserve">Instructions:
</t>
    </r>
    <r>
      <rPr>
        <sz val="10"/>
        <rFont val="Times New Roman"/>
        <family val="1"/>
      </rPr>
      <t>•    This spreadsheet must be used by all Primes and Subcontractors. Each organization must complete a separate spreadsheet. See the Volume 2 (Cost) template for additional submission information. 
•    The Direct Labor Hours can be discretly estimated hours or extrapolated hours from a percentage of full time effort dedicated to the program (e.g. Academia)
•    For PRIME submission – Subcontractor/Interorganizational Name: If there are subcontracts, list all subcontractor names
•    In upper right last column (cell AK9), replace the X in X-Months with actual number of months for the Base and Options
•    List Principal Investigator and Key Personnel working on the project even if they receive no salary support.
•    Subcontracts/Interorganizational Transfers: If appropriate, place Subcontractor name(s) or Interorganizational Name/Code in Column C.
•    Do not delete any cells, rows, or columns as it may distort formulas that are implemented</t>
    </r>
  </si>
  <si>
    <t>Note 1:  Personnel Identification: For each proposed person/labor category  in the technical proposal, list both your company's labor category and select the corresponding DARPA labor category.</t>
  </si>
  <si>
    <r>
      <rPr>
        <b/>
        <u/>
        <sz val="11"/>
        <rFont val="Times New Roman"/>
        <family val="1"/>
      </rPr>
      <t xml:space="preserve">Note 2: </t>
    </r>
    <r>
      <rPr>
        <b/>
        <sz val="11"/>
        <rFont val="Times New Roman"/>
        <family val="1"/>
      </rPr>
      <t xml:space="preserve">or the Period of Performance (PoP), enter the Base Phase 1 PoP in row 9, referencing the applicable Contractor Fiscal Year (CFY) in row 8. If an Option Phase 2 is applicable, enter its PoP in row 9 and its CFY in the appropriate cell(s) in row 8 ; otherwise, leave Option Phase 2 blank. Ensure all dates match your technical proposal. </t>
    </r>
  </si>
  <si>
    <r>
      <rPr>
        <b/>
        <u/>
        <sz val="11"/>
        <rFont val="Times New Roman"/>
        <family val="1"/>
      </rPr>
      <t>Note 3</t>
    </r>
    <r>
      <rPr>
        <b/>
        <sz val="11"/>
        <rFont val="Times New Roman"/>
        <family val="1"/>
      </rPr>
      <t>: Indirect Rates:  Enter your company's applicable indirect rates in the purple columns. If rate categories do not apply leave cells blank.  For each indirect rate, include a traceable formula showing the calculation based on the rate and application base, following your company's accounting procedures.</t>
    </r>
  </si>
  <si>
    <r>
      <rPr>
        <b/>
        <u/>
        <sz val="11"/>
        <rFont val="Times New Roman"/>
        <family val="1"/>
      </rPr>
      <t>Note 4:</t>
    </r>
    <r>
      <rPr>
        <b/>
        <sz val="11"/>
        <rFont val="Times New Roman"/>
        <family val="1"/>
      </rPr>
      <t xml:space="preserve"> Universities: Use F&amp;A rates (instead of G&amp;A) with a Modified Total Direct Cost (MTDC) application base. All calculations must have traceable formulas.</t>
    </r>
  </si>
  <si>
    <r>
      <t xml:space="preserve">Note 5: </t>
    </r>
    <r>
      <rPr>
        <b/>
        <sz val="11"/>
        <rFont val="Times New Roman"/>
        <family val="1"/>
      </rPr>
      <t>Other Transaction (OT) Awards: Complete the Milestone Tabs only if proposing an OT award.</t>
    </r>
  </si>
  <si>
    <t xml:space="preserve">To determine the Hourly Rate used by a salaried occupation, utilize the formula set forth below. The first line is an example of how the formula works. The second line allows the University to input the necessary data in the yellow cells only, to populate an hourly rate. The University will then place that Hourly Rate in the applicable field above in the Direct Rate columns (E, M, U, or AC). </t>
  </si>
  <si>
    <t>Annual Salary</t>
  </si>
  <si>
    <t># of months Comprising Annual Salary</t>
  </si>
  <si>
    <t>$ Per Month Rate</t>
  </si>
  <si>
    <t>Number of Work hours per month</t>
  </si>
  <si>
    <t>Hourly Rate</t>
  </si>
  <si>
    <t>Example</t>
  </si>
  <si>
    <t>University: input data in yellow cells only</t>
  </si>
  <si>
    <t>University: replace this line with Job Title</t>
  </si>
  <si>
    <t>Carry this rate to the applicable field above in the Direct Rate columns.</t>
  </si>
  <si>
    <t>This sheet is for the DSO Industry Immersion Program (IIP) Option
($160,000 maximum 9 to 12 months)</t>
  </si>
  <si>
    <t>Graduate Student/Post-Doctoral Researcher Costs</t>
  </si>
  <si>
    <t>Mo. 1</t>
  </si>
  <si>
    <t>Mo. 2</t>
  </si>
  <si>
    <t>Mo. 3</t>
  </si>
  <si>
    <t>Mo. 4</t>
  </si>
  <si>
    <t>Mo. 5</t>
  </si>
  <si>
    <t>Mo. 6</t>
  </si>
  <si>
    <t>Mo. 7</t>
  </si>
  <si>
    <t>Mo. 8</t>
  </si>
  <si>
    <t>Mo. 9</t>
  </si>
  <si>
    <t>Mo. 10</t>
  </si>
  <si>
    <t>Mo. 11</t>
  </si>
  <si>
    <t>Mo. 12</t>
  </si>
  <si>
    <t>Labor</t>
  </si>
  <si>
    <t>Lodging</t>
  </si>
  <si>
    <t>Per Diem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</si>
</sst>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quot;$&quot;#,##0"/>
    <numFmt numFmtId="166" formatCode="&quot;$&quot;#,##0.000"/>
    <numFmt numFmtId="167" formatCode="#,##0.0"/>
    <numFmt numFmtId="168" formatCode="0.000"/>
    <numFmt numFmtId="169" formatCode="_([$$-409]* #,##0.00_);_([$$-409]* \(#,##0.00\);_([$$-409]* &quot;-&quot;??_);_(@_)"/>
  </numFmts>
  <fonts count="52" x14ac:knownFonts="1">
    <font>
      <sz val="10"/>
      <name val="Arial"/>
    </font>
    <font>
      <sz val="11"/>
      <color theme="1"/>
      <name val="Calibri"/>
      <family val="2"/>
      <scheme val="minor"/>
    </font>
    <font>
      <sz val="10"/>
      <name val="Arial"/>
      <family val="2"/>
    </font>
    <font>
      <sz val="8"/>
      <name val="Arial"/>
      <family val="2"/>
    </font>
    <font>
      <sz val="8"/>
      <color indexed="81"/>
      <name val="Tahoma"/>
      <family val="2"/>
    </font>
    <font>
      <sz val="10"/>
      <name val="Times New Roman"/>
      <family val="1"/>
    </font>
    <font>
      <sz val="12"/>
      <name val="Times New Roman"/>
      <family val="1"/>
    </font>
    <font>
      <b/>
      <sz val="12"/>
      <name val="Times New Roman"/>
      <family val="1"/>
    </font>
    <font>
      <sz val="10"/>
      <name val="Verdana"/>
      <family val="2"/>
    </font>
    <font>
      <sz val="7"/>
      <name val="Times New Roman"/>
      <family val="1"/>
    </font>
    <font>
      <sz val="11"/>
      <color theme="1"/>
      <name val="Times New Roman"/>
      <family val="2"/>
    </font>
    <font>
      <sz val="11"/>
      <name val="Times New Roman"/>
      <family val="1"/>
    </font>
    <font>
      <b/>
      <sz val="11"/>
      <name val="Times New Roman"/>
      <family val="1"/>
    </font>
    <font>
      <b/>
      <sz val="12"/>
      <color theme="3"/>
      <name val="Times New Roman"/>
      <family val="1"/>
    </font>
    <font>
      <b/>
      <sz val="11"/>
      <color theme="3"/>
      <name val="Times New Roman"/>
      <family val="1"/>
    </font>
    <font>
      <b/>
      <sz val="10"/>
      <name val="Times New Roman"/>
      <family val="1"/>
    </font>
    <font>
      <sz val="9"/>
      <name val="Times New Roman"/>
      <family val="1"/>
    </font>
    <font>
      <b/>
      <sz val="9"/>
      <name val="Times New Roman"/>
      <family val="1"/>
    </font>
    <font>
      <b/>
      <sz val="9"/>
      <color indexed="10"/>
      <name val="Times New Roman"/>
      <family val="1"/>
    </font>
    <font>
      <b/>
      <u/>
      <sz val="9"/>
      <name val="Times New Roman"/>
      <family val="1"/>
    </font>
    <font>
      <b/>
      <u/>
      <sz val="9"/>
      <color indexed="10"/>
      <name val="Times New Roman"/>
      <family val="1"/>
    </font>
    <font>
      <b/>
      <u/>
      <sz val="9"/>
      <color rgb="FFFF0000"/>
      <name val="Times New Roman"/>
      <family val="1"/>
    </font>
    <font>
      <i/>
      <sz val="9"/>
      <name val="Times New Roman"/>
      <family val="1"/>
    </font>
    <font>
      <b/>
      <i/>
      <u/>
      <sz val="9"/>
      <name val="Times New Roman"/>
      <family val="1"/>
    </font>
    <font>
      <b/>
      <i/>
      <sz val="9"/>
      <color rgb="FFFF0000"/>
      <name val="Times New Roman"/>
      <family val="1"/>
    </font>
    <font>
      <u/>
      <sz val="9"/>
      <name val="Times New Roman"/>
      <family val="1"/>
    </font>
    <font>
      <b/>
      <i/>
      <sz val="9"/>
      <name val="Times New Roman"/>
      <family val="1"/>
    </font>
    <font>
      <strike/>
      <sz val="10"/>
      <name val="Times New Roman"/>
      <family val="1"/>
    </font>
    <font>
      <b/>
      <i/>
      <sz val="12"/>
      <name val="Times New Roman"/>
      <family val="1"/>
    </font>
    <font>
      <b/>
      <i/>
      <sz val="12"/>
      <color rgb="FFFF0000"/>
      <name val="Times New Roman"/>
      <family val="1"/>
    </font>
    <font>
      <b/>
      <u/>
      <sz val="12"/>
      <name val="Times New Roman"/>
      <family val="1"/>
    </font>
    <font>
      <b/>
      <sz val="12"/>
      <color rgb="FFFF0000"/>
      <name val="Times New Roman"/>
      <family val="1"/>
    </font>
    <font>
      <b/>
      <sz val="12"/>
      <color indexed="8"/>
      <name val="Times New Roman"/>
      <family val="1"/>
    </font>
    <font>
      <sz val="12"/>
      <color indexed="8"/>
      <name val="Times New Roman"/>
      <family val="1"/>
    </font>
    <font>
      <b/>
      <u/>
      <sz val="10"/>
      <name val="Times New Roman"/>
      <family val="1"/>
    </font>
    <font>
      <b/>
      <i/>
      <sz val="12"/>
      <color indexed="8"/>
      <name val="Times New Roman"/>
      <family val="1"/>
    </font>
    <font>
      <sz val="14"/>
      <color indexed="8"/>
      <name val="Times New Roman"/>
      <family val="1"/>
    </font>
    <font>
      <sz val="11"/>
      <color rgb="FF0070C0"/>
      <name val="Times New Roman"/>
      <family val="1"/>
    </font>
    <font>
      <b/>
      <sz val="10"/>
      <color rgb="FFFF0000"/>
      <name val="Times New Roman"/>
      <family val="1"/>
    </font>
    <font>
      <b/>
      <i/>
      <u/>
      <sz val="9"/>
      <color theme="0"/>
      <name val="Times New Roman"/>
      <family val="1"/>
    </font>
    <font>
      <i/>
      <u/>
      <sz val="9"/>
      <color theme="3"/>
      <name val="Times New Roman"/>
      <family val="1"/>
    </font>
    <font>
      <u/>
      <sz val="9"/>
      <color theme="3"/>
      <name val="Times New Roman"/>
      <family val="1"/>
    </font>
    <font>
      <i/>
      <sz val="8"/>
      <color theme="0" tint="-0.249977111117893"/>
      <name val="Times New Roman"/>
      <family val="1"/>
    </font>
    <font>
      <i/>
      <sz val="10"/>
      <color theme="0" tint="-0.249977111117893"/>
      <name val="Times New Roman"/>
      <family val="1"/>
    </font>
    <font>
      <b/>
      <i/>
      <u/>
      <sz val="9"/>
      <color theme="3"/>
      <name val="Times New Roman"/>
      <family val="1"/>
    </font>
    <font>
      <b/>
      <sz val="9"/>
      <color rgb="FF0000CC"/>
      <name val="Times New Roman"/>
      <family val="1"/>
    </font>
    <font>
      <b/>
      <i/>
      <sz val="9"/>
      <color rgb="FF0000CC"/>
      <name val="Times New Roman"/>
      <family val="1"/>
    </font>
    <font>
      <b/>
      <sz val="10"/>
      <color rgb="FF0000CC"/>
      <name val="Times New Roman"/>
      <family val="1"/>
    </font>
    <font>
      <i/>
      <u/>
      <sz val="9"/>
      <name val="Times New Roman"/>
      <family val="1"/>
    </font>
    <font>
      <b/>
      <u/>
      <sz val="11"/>
      <name val="Times New Roman"/>
      <family val="1"/>
    </font>
    <font>
      <sz val="18"/>
      <name val="Times New Roman"/>
      <family val="1"/>
    </font>
    <font>
      <b/>
      <sz val="10"/>
      <name val="Arial"/>
      <family val="2"/>
    </font>
  </fonts>
  <fills count="25">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ECECEC"/>
        <bgColor indexed="64"/>
      </patternFill>
    </fill>
    <fill>
      <patternFill patternType="solid">
        <fgColor indexed="9"/>
        <bgColor indexed="64"/>
      </patternFill>
    </fill>
    <fill>
      <patternFill patternType="solid">
        <fgColor theme="8"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00FF99"/>
        <bgColor indexed="64"/>
      </patternFill>
    </fill>
    <fill>
      <patternFill patternType="solid">
        <fgColor theme="7" tint="0.39997558519241921"/>
        <bgColor indexed="64"/>
      </patternFill>
    </fill>
    <fill>
      <patternFill patternType="solid">
        <fgColor theme="9"/>
        <bgColor indexed="64"/>
      </patternFill>
    </fill>
    <fill>
      <patternFill patternType="solid">
        <fgColor indexed="65"/>
        <bgColor indexed="64"/>
      </patternFill>
    </fill>
    <fill>
      <patternFill patternType="solid">
        <fgColor theme="9" tint="0.79998168889431442"/>
        <bgColor indexed="64"/>
      </patternFill>
    </fill>
    <fill>
      <patternFill patternType="solid">
        <fgColor rgb="FF66FF99"/>
        <bgColor indexed="64"/>
      </patternFill>
    </fill>
    <fill>
      <patternFill patternType="solid">
        <fgColor theme="3" tint="0.39997558519241921"/>
        <bgColor indexed="64"/>
      </patternFill>
    </fill>
    <fill>
      <patternFill patternType="darkDown">
        <bgColor theme="1"/>
      </patternFill>
    </fill>
    <fill>
      <patternFill patternType="solid">
        <fgColor theme="1"/>
        <bgColor indexed="64"/>
      </patternFill>
    </fill>
    <fill>
      <patternFill patternType="solid">
        <fgColor theme="0" tint="-0.34998626667073579"/>
        <bgColor indexed="64"/>
      </patternFill>
    </fill>
    <fill>
      <patternFill patternType="solid">
        <fgColor rgb="FF92D050"/>
        <bgColor indexed="64"/>
      </patternFill>
    </fill>
  </fills>
  <borders count="69">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style="thick">
        <color rgb="FF00FF99"/>
      </right>
      <top style="thin">
        <color indexed="64"/>
      </top>
      <bottom style="medium">
        <color indexed="64"/>
      </bottom>
      <diagonal/>
    </border>
    <border>
      <left style="thick">
        <color rgb="FF00FF99"/>
      </left>
      <right style="medium">
        <color rgb="FF00FF99"/>
      </right>
      <top style="thick">
        <color rgb="FF00FF99"/>
      </top>
      <bottom/>
      <diagonal/>
    </border>
    <border>
      <left style="medium">
        <color indexed="64"/>
      </left>
      <right style="medium">
        <color indexed="64"/>
      </right>
      <top/>
      <bottom style="medium">
        <color indexed="64"/>
      </bottom>
      <diagonal/>
    </border>
    <border>
      <left style="thick">
        <color rgb="FF00FF99"/>
      </left>
      <right style="medium">
        <color rgb="FF00FF99"/>
      </right>
      <top style="thick">
        <color rgb="FF00FF99"/>
      </top>
      <bottom style="medium">
        <color rgb="FF00FF99"/>
      </bottom>
      <diagonal/>
    </border>
    <border>
      <left style="medium">
        <color rgb="FF00FF99"/>
      </left>
      <right/>
      <top/>
      <bottom style="medium">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64"/>
      </bottom>
      <diagonal/>
    </border>
  </borders>
  <cellStyleXfs count="15">
    <xf numFmtId="0" fontId="0" fillId="0" borderId="0"/>
    <xf numFmtId="0" fontId="5" fillId="0" borderId="0"/>
    <xf numFmtId="0" fontId="8"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5" fillId="0" borderId="0"/>
    <xf numFmtId="168"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cellStyleXfs>
  <cellXfs count="588">
    <xf numFmtId="0" fontId="0" fillId="0" borderId="0" xfId="0"/>
    <xf numFmtId="0" fontId="5" fillId="0" borderId="0" xfId="0" applyFont="1"/>
    <xf numFmtId="0" fontId="5" fillId="0" borderId="0" xfId="0" applyFont="1" applyAlignment="1">
      <alignment horizontal="left" indent="6"/>
    </xf>
    <xf numFmtId="0" fontId="6" fillId="0" borderId="0" xfId="0" applyFont="1" applyAlignment="1">
      <alignment vertical="center"/>
    </xf>
    <xf numFmtId="0" fontId="6" fillId="0" borderId="0" xfId="0" applyFont="1" applyAlignment="1">
      <alignment horizontal="justify" vertical="center"/>
    </xf>
    <xf numFmtId="0" fontId="7" fillId="0" borderId="0" xfId="0" applyFont="1" applyAlignment="1">
      <alignment horizontal="justify" vertical="center"/>
    </xf>
    <xf numFmtId="0" fontId="6" fillId="0" borderId="0" xfId="0" applyFont="1"/>
    <xf numFmtId="164" fontId="13" fillId="0" borderId="0" xfId="0" applyNumberFormat="1" applyFont="1"/>
    <xf numFmtId="164" fontId="7" fillId="0" borderId="0" xfId="0" applyNumberFormat="1" applyFont="1"/>
    <xf numFmtId="164" fontId="5" fillId="0" borderId="0" xfId="0" applyNumberFormat="1" applyFont="1"/>
    <xf numFmtId="164" fontId="14" fillId="0" borderId="0" xfId="0" applyNumberFormat="1" applyFont="1" applyAlignment="1">
      <alignment horizontal="center"/>
    </xf>
    <xf numFmtId="164" fontId="16" fillId="0" borderId="0" xfId="0" applyNumberFormat="1" applyFont="1"/>
    <xf numFmtId="164" fontId="18" fillId="0" borderId="1" xfId="0" applyNumberFormat="1" applyFont="1" applyBorder="1" applyAlignment="1">
      <alignment horizontal="right"/>
    </xf>
    <xf numFmtId="0" fontId="5" fillId="0" borderId="0" xfId="0" applyFont="1" applyAlignment="1">
      <alignment horizontal="center"/>
    </xf>
    <xf numFmtId="164" fontId="16" fillId="11" borderId="1" xfId="0" applyNumberFormat="1" applyFont="1" applyFill="1" applyBorder="1" applyAlignment="1">
      <alignment horizontal="right"/>
    </xf>
    <xf numFmtId="164" fontId="16" fillId="0" borderId="1" xfId="0" applyNumberFormat="1" applyFont="1" applyBorder="1" applyAlignment="1">
      <alignment horizontal="right"/>
    </xf>
    <xf numFmtId="164" fontId="17" fillId="0" borderId="21" xfId="0" applyNumberFormat="1" applyFont="1" applyBorder="1"/>
    <xf numFmtId="0" fontId="6" fillId="0" borderId="0" xfId="1" applyFont="1" applyAlignment="1">
      <alignment horizontal="center"/>
    </xf>
    <xf numFmtId="0" fontId="6" fillId="0" borderId="0" xfId="1" applyFont="1"/>
    <xf numFmtId="0" fontId="6" fillId="0" borderId="0" xfId="1" applyFont="1" applyAlignment="1">
      <alignment horizontal="right"/>
    </xf>
    <xf numFmtId="0" fontId="7" fillId="0" borderId="0" xfId="1" applyFont="1" applyAlignment="1">
      <alignment horizontal="right"/>
    </xf>
    <xf numFmtId="0" fontId="15" fillId="0" borderId="0" xfId="0" applyFont="1" applyAlignment="1">
      <alignment vertical="top"/>
    </xf>
    <xf numFmtId="0" fontId="6" fillId="0" borderId="0" xfId="0" applyFont="1" applyAlignment="1">
      <alignment wrapText="1"/>
    </xf>
    <xf numFmtId="0" fontId="35" fillId="2" borderId="0" xfId="0" applyFont="1" applyFill="1"/>
    <xf numFmtId="0" fontId="6" fillId="2" borderId="0" xfId="0" applyFont="1" applyFill="1"/>
    <xf numFmtId="0" fontId="19" fillId="4" borderId="0" xfId="0" applyFont="1" applyFill="1"/>
    <xf numFmtId="0" fontId="5" fillId="2" borderId="0" xfId="0" applyFont="1" applyFill="1"/>
    <xf numFmtId="0" fontId="36" fillId="0" borderId="0" xfId="0" applyFont="1"/>
    <xf numFmtId="0" fontId="33" fillId="0" borderId="0" xfId="0" applyFont="1" applyAlignment="1">
      <alignment vertical="top" wrapText="1"/>
    </xf>
    <xf numFmtId="0" fontId="32" fillId="0" borderId="0" xfId="0" applyFont="1" applyAlignment="1">
      <alignment horizontal="right" vertical="top" wrapText="1"/>
    </xf>
    <xf numFmtId="0" fontId="15" fillId="0" borderId="0" xfId="0" applyFont="1" applyAlignment="1">
      <alignment horizontal="left" vertical="top"/>
    </xf>
    <xf numFmtId="0" fontId="5" fillId="0" borderId="0" xfId="0" applyFont="1" applyAlignment="1">
      <alignment wrapText="1"/>
    </xf>
    <xf numFmtId="0" fontId="28" fillId="4" borderId="0" xfId="0" applyFont="1" applyFill="1"/>
    <xf numFmtId="0" fontId="24" fillId="4" borderId="0" xfId="0" applyFont="1" applyFill="1"/>
    <xf numFmtId="0" fontId="30" fillId="4" borderId="0" xfId="0" applyFont="1" applyFill="1"/>
    <xf numFmtId="0" fontId="6" fillId="4" borderId="0" xfId="0" applyFont="1" applyFill="1"/>
    <xf numFmtId="0" fontId="5" fillId="4" borderId="0" xfId="0" applyFont="1" applyFill="1"/>
    <xf numFmtId="0" fontId="5" fillId="0" borderId="0" xfId="2" applyFont="1"/>
    <xf numFmtId="0" fontId="6" fillId="0" borderId="0" xfId="2" applyFont="1"/>
    <xf numFmtId="0" fontId="12" fillId="0" borderId="0" xfId="2" applyFont="1"/>
    <xf numFmtId="164" fontId="12" fillId="9" borderId="8" xfId="2" quotePrefix="1" applyNumberFormat="1" applyFont="1" applyFill="1" applyBorder="1" applyAlignment="1">
      <alignment horizontal="center" wrapText="1"/>
    </xf>
    <xf numFmtId="164" fontId="12" fillId="0" borderId="11" xfId="2" quotePrefix="1" applyNumberFormat="1" applyFont="1" applyBorder="1" applyAlignment="1">
      <alignment horizontal="center" wrapText="1"/>
    </xf>
    <xf numFmtId="164" fontId="12" fillId="9" borderId="9" xfId="2" quotePrefix="1" applyNumberFormat="1" applyFont="1" applyFill="1" applyBorder="1" applyAlignment="1">
      <alignment horizontal="center" wrapText="1"/>
    </xf>
    <xf numFmtId="164" fontId="12" fillId="9" borderId="7" xfId="2" quotePrefix="1" applyNumberFormat="1" applyFont="1" applyFill="1" applyBorder="1" applyAlignment="1">
      <alignment horizontal="center" wrapText="1"/>
    </xf>
    <xf numFmtId="164" fontId="12" fillId="9" borderId="10" xfId="2" quotePrefix="1" applyNumberFormat="1" applyFont="1" applyFill="1" applyBorder="1" applyAlignment="1">
      <alignment horizontal="center" wrapText="1"/>
    </xf>
    <xf numFmtId="164" fontId="12" fillId="9" borderId="8" xfId="2" applyNumberFormat="1" applyFont="1" applyFill="1" applyBorder="1" applyAlignment="1" applyProtection="1">
      <alignment horizontal="center" wrapText="1"/>
      <protection locked="0"/>
    </xf>
    <xf numFmtId="164" fontId="12" fillId="9" borderId="10" xfId="2" applyNumberFormat="1" applyFont="1" applyFill="1" applyBorder="1" applyAlignment="1">
      <alignment horizontal="center" wrapText="1"/>
    </xf>
    <xf numFmtId="164" fontId="12" fillId="9" borderId="14" xfId="2" applyNumberFormat="1" applyFont="1" applyFill="1" applyBorder="1" applyAlignment="1">
      <alignment horizontal="center" wrapText="1"/>
    </xf>
    <xf numFmtId="164" fontId="12" fillId="5" borderId="15" xfId="2" quotePrefix="1" applyNumberFormat="1" applyFont="1" applyFill="1" applyBorder="1" applyAlignment="1">
      <alignment horizontal="center" wrapText="1"/>
    </xf>
    <xf numFmtId="164" fontId="12" fillId="5" borderId="11" xfId="2" quotePrefix="1" applyNumberFormat="1" applyFont="1" applyFill="1" applyBorder="1" applyAlignment="1">
      <alignment horizontal="center" wrapText="1"/>
    </xf>
    <xf numFmtId="0" fontId="11" fillId="0" borderId="0" xfId="2" applyFont="1"/>
    <xf numFmtId="49" fontId="11" fillId="3" borderId="4" xfId="2" applyNumberFormat="1" applyFont="1" applyFill="1" applyBorder="1" applyAlignment="1" applyProtection="1">
      <alignment horizontal="left" vertical="center" wrapText="1"/>
      <protection locked="0"/>
    </xf>
    <xf numFmtId="38" fontId="11" fillId="3" borderId="4" xfId="2" applyNumberFormat="1" applyFont="1" applyFill="1" applyBorder="1" applyAlignment="1" applyProtection="1">
      <alignment horizontal="center"/>
      <protection locked="0"/>
    </xf>
    <xf numFmtId="38" fontId="12" fillId="3" borderId="6" xfId="2" applyNumberFormat="1" applyFont="1" applyFill="1" applyBorder="1" applyAlignment="1" applyProtection="1">
      <alignment horizontal="center"/>
      <protection locked="0"/>
    </xf>
    <xf numFmtId="38" fontId="11" fillId="8" borderId="4" xfId="2" applyNumberFormat="1" applyFont="1" applyFill="1" applyBorder="1" applyAlignment="1">
      <alignment horizontal="center"/>
    </xf>
    <xf numFmtId="164" fontId="11" fillId="3" borderId="3" xfId="2" applyNumberFormat="1" applyFont="1" applyFill="1" applyBorder="1" applyAlignment="1" applyProtection="1">
      <alignment horizontal="center"/>
      <protection locked="0"/>
    </xf>
    <xf numFmtId="44" fontId="12" fillId="8" borderId="4" xfId="7" applyFont="1" applyFill="1" applyBorder="1" applyAlignment="1" applyProtection="1">
      <alignment horizontal="center"/>
    </xf>
    <xf numFmtId="164" fontId="37" fillId="8" borderId="4" xfId="2" applyNumberFormat="1" applyFont="1" applyFill="1" applyBorder="1" applyAlignment="1">
      <alignment horizontal="center"/>
    </xf>
    <xf numFmtId="44" fontId="12" fillId="8" borderId="5" xfId="2" applyNumberFormat="1" applyFont="1" applyFill="1" applyBorder="1" applyAlignment="1">
      <alignment horizontal="center"/>
    </xf>
    <xf numFmtId="165" fontId="11" fillId="3" borderId="3" xfId="2" applyNumberFormat="1" applyFont="1" applyFill="1" applyBorder="1" applyAlignment="1" applyProtection="1">
      <alignment horizontal="center"/>
      <protection locked="0"/>
    </xf>
    <xf numFmtId="3" fontId="11" fillId="3" borderId="4" xfId="2" applyNumberFormat="1" applyFont="1" applyFill="1" applyBorder="1" applyAlignment="1" applyProtection="1">
      <alignment horizontal="center"/>
      <protection locked="0"/>
    </xf>
    <xf numFmtId="44" fontId="12" fillId="8" borderId="5" xfId="7" applyFont="1" applyFill="1" applyBorder="1" applyAlignment="1" applyProtection="1">
      <alignment horizontal="center"/>
    </xf>
    <xf numFmtId="166" fontId="11" fillId="3" borderId="3" xfId="2" applyNumberFormat="1" applyFont="1" applyFill="1" applyBorder="1" applyAlignment="1">
      <alignment horizontal="center"/>
    </xf>
    <xf numFmtId="167" fontId="11" fillId="3" borderId="4" xfId="2" applyNumberFormat="1" applyFont="1" applyFill="1" applyBorder="1" applyAlignment="1" applyProtection="1">
      <alignment horizontal="center"/>
      <protection locked="0"/>
    </xf>
    <xf numFmtId="164" fontId="11" fillId="3" borderId="3" xfId="2" applyNumberFormat="1" applyFont="1" applyFill="1" applyBorder="1" applyAlignment="1">
      <alignment horizontal="center"/>
    </xf>
    <xf numFmtId="164" fontId="11" fillId="3" borderId="16" xfId="7" applyNumberFormat="1" applyFont="1" applyFill="1" applyBorder="1" applyAlignment="1" applyProtection="1">
      <alignment horizontal="center"/>
    </xf>
    <xf numFmtId="42" fontId="12" fillId="5" borderId="17" xfId="7" applyNumberFormat="1" applyFont="1" applyFill="1" applyBorder="1" applyAlignment="1" applyProtection="1">
      <alignment horizontal="center"/>
    </xf>
    <xf numFmtId="42" fontId="12" fillId="5" borderId="18" xfId="7" applyNumberFormat="1" applyFont="1" applyFill="1" applyBorder="1" applyAlignment="1" applyProtection="1">
      <alignment horizontal="center"/>
    </xf>
    <xf numFmtId="49" fontId="11" fillId="7" borderId="4" xfId="2" applyNumberFormat="1" applyFont="1" applyFill="1" applyBorder="1" applyAlignment="1" applyProtection="1">
      <alignment horizontal="left" vertical="center" wrapText="1"/>
      <protection locked="0"/>
    </xf>
    <xf numFmtId="38" fontId="11" fillId="7" borderId="4" xfId="2" applyNumberFormat="1" applyFont="1" applyFill="1" applyBorder="1" applyAlignment="1" applyProtection="1">
      <alignment horizontal="center"/>
      <protection locked="0"/>
    </xf>
    <xf numFmtId="38" fontId="12" fillId="7" borderId="6" xfId="2" applyNumberFormat="1" applyFont="1" applyFill="1" applyBorder="1" applyAlignment="1" applyProtection="1">
      <alignment horizontal="center"/>
      <protection locked="0"/>
    </xf>
    <xf numFmtId="38" fontId="11" fillId="7" borderId="4" xfId="2" applyNumberFormat="1" applyFont="1" applyFill="1" applyBorder="1" applyAlignment="1">
      <alignment horizontal="center"/>
    </xf>
    <xf numFmtId="164" fontId="11" fillId="7" borderId="3" xfId="2" applyNumberFormat="1" applyFont="1" applyFill="1" applyBorder="1" applyAlignment="1" applyProtection="1">
      <alignment horizontal="center"/>
      <protection locked="0"/>
    </xf>
    <xf numFmtId="44" fontId="12" fillId="7" borderId="4" xfId="7" applyFont="1" applyFill="1" applyBorder="1" applyAlignment="1" applyProtection="1">
      <alignment horizontal="center"/>
    </xf>
    <xf numFmtId="44" fontId="12" fillId="7" borderId="5" xfId="2" applyNumberFormat="1" applyFont="1" applyFill="1" applyBorder="1" applyAlignment="1">
      <alignment horizontal="center"/>
    </xf>
    <xf numFmtId="165" fontId="11" fillId="7" borderId="3" xfId="2" applyNumberFormat="1" applyFont="1" applyFill="1" applyBorder="1" applyAlignment="1" applyProtection="1">
      <alignment horizontal="center"/>
      <protection locked="0"/>
    </xf>
    <xf numFmtId="3" fontId="11" fillId="7" borderId="4" xfId="2" applyNumberFormat="1" applyFont="1" applyFill="1" applyBorder="1" applyAlignment="1" applyProtection="1">
      <alignment horizontal="center"/>
      <protection locked="0"/>
    </xf>
    <xf numFmtId="44" fontId="12" fillId="7" borderId="5" xfId="7" applyFont="1" applyFill="1" applyBorder="1" applyAlignment="1" applyProtection="1">
      <alignment horizontal="center"/>
    </xf>
    <xf numFmtId="166" fontId="11" fillId="7" borderId="3" xfId="2" applyNumberFormat="1" applyFont="1" applyFill="1" applyBorder="1" applyAlignment="1">
      <alignment horizontal="center"/>
    </xf>
    <xf numFmtId="167" fontId="11" fillId="7" borderId="4" xfId="2" applyNumberFormat="1" applyFont="1" applyFill="1" applyBorder="1" applyAlignment="1" applyProtection="1">
      <alignment horizontal="center"/>
      <protection locked="0"/>
    </xf>
    <xf numFmtId="164" fontId="11" fillId="7" borderId="3" xfId="2" applyNumberFormat="1" applyFont="1" applyFill="1" applyBorder="1" applyAlignment="1">
      <alignment horizontal="center"/>
    </xf>
    <xf numFmtId="164" fontId="11" fillId="7" borderId="16" xfId="7" applyNumberFormat="1" applyFont="1" applyFill="1" applyBorder="1" applyAlignment="1" applyProtection="1">
      <alignment horizontal="center"/>
    </xf>
    <xf numFmtId="42" fontId="12" fillId="7" borderId="17" xfId="7" applyNumberFormat="1" applyFont="1" applyFill="1" applyBorder="1" applyAlignment="1" applyProtection="1">
      <alignment horizontal="center"/>
    </xf>
    <xf numFmtId="42" fontId="12" fillId="7" borderId="18" xfId="7" applyNumberFormat="1" applyFont="1" applyFill="1" applyBorder="1" applyAlignment="1" applyProtection="1">
      <alignment horizontal="center"/>
    </xf>
    <xf numFmtId="164" fontId="37" fillId="7" borderId="4" xfId="2" applyNumberFormat="1" applyFont="1" applyFill="1" applyBorder="1" applyAlignment="1">
      <alignment horizontal="center"/>
    </xf>
    <xf numFmtId="164" fontId="12" fillId="6" borderId="19" xfId="2" quotePrefix="1" applyNumberFormat="1" applyFont="1" applyFill="1" applyBorder="1" applyAlignment="1">
      <alignment horizontal="left"/>
    </xf>
    <xf numFmtId="164" fontId="11" fillId="6" borderId="20" xfId="2" quotePrefix="1" applyNumberFormat="1" applyFont="1" applyFill="1" applyBorder="1" applyAlignment="1">
      <alignment horizontal="center" wrapText="1"/>
    </xf>
    <xf numFmtId="164" fontId="12" fillId="6" borderId="19" xfId="2" quotePrefix="1" applyNumberFormat="1" applyFont="1" applyFill="1" applyBorder="1" applyAlignment="1">
      <alignment horizontal="center"/>
    </xf>
    <xf numFmtId="164" fontId="11" fillId="6" borderId="19" xfId="2" applyNumberFormat="1" applyFont="1" applyFill="1" applyBorder="1" applyAlignment="1">
      <alignment horizontal="center"/>
    </xf>
    <xf numFmtId="38" fontId="11" fillId="6" borderId="19" xfId="2" applyNumberFormat="1" applyFont="1" applyFill="1" applyBorder="1" applyAlignment="1">
      <alignment horizontal="center"/>
    </xf>
    <xf numFmtId="38" fontId="11" fillId="6" borderId="21" xfId="2" applyNumberFormat="1" applyFont="1" applyFill="1" applyBorder="1" applyAlignment="1">
      <alignment horizontal="center"/>
    </xf>
    <xf numFmtId="38" fontId="11" fillId="6" borderId="12" xfId="2" applyNumberFormat="1" applyFont="1" applyFill="1" applyBorder="1" applyAlignment="1">
      <alignment horizontal="center"/>
    </xf>
    <xf numFmtId="164" fontId="11" fillId="6" borderId="22" xfId="2" applyNumberFormat="1" applyFont="1" applyFill="1" applyBorder="1" applyAlignment="1">
      <alignment horizontal="center"/>
    </xf>
    <xf numFmtId="164" fontId="12" fillId="6" borderId="23" xfId="2" applyNumberFormat="1" applyFont="1" applyFill="1" applyBorder="1" applyAlignment="1">
      <alignment horizontal="center"/>
    </xf>
    <xf numFmtId="164" fontId="12" fillId="6" borderId="12" xfId="2" applyNumberFormat="1" applyFont="1" applyFill="1" applyBorder="1" applyAlignment="1">
      <alignment horizontal="center"/>
    </xf>
    <xf numFmtId="3" fontId="11" fillId="6" borderId="19" xfId="2" applyNumberFormat="1" applyFont="1" applyFill="1" applyBorder="1" applyAlignment="1">
      <alignment horizontal="center"/>
    </xf>
    <xf numFmtId="164" fontId="12" fillId="6" borderId="22" xfId="2" applyNumberFormat="1" applyFont="1" applyFill="1" applyBorder="1" applyAlignment="1">
      <alignment horizontal="center"/>
    </xf>
    <xf numFmtId="164" fontId="12" fillId="6" borderId="19" xfId="2" applyNumberFormat="1" applyFont="1" applyFill="1" applyBorder="1" applyAlignment="1" applyProtection="1">
      <alignment horizontal="center"/>
      <protection locked="0"/>
    </xf>
    <xf numFmtId="42" fontId="12" fillId="6" borderId="20" xfId="7" applyNumberFormat="1" applyFont="1" applyFill="1" applyBorder="1" applyAlignment="1" applyProtection="1">
      <alignment horizontal="center"/>
    </xf>
    <xf numFmtId="42" fontId="12" fillId="6" borderId="24" xfId="7" applyNumberFormat="1" applyFont="1" applyFill="1" applyBorder="1" applyAlignment="1" applyProtection="1">
      <alignment horizontal="center"/>
    </xf>
    <xf numFmtId="0" fontId="32" fillId="0" borderId="0" xfId="0" applyFont="1" applyAlignment="1">
      <alignment horizontal="left" vertical="top" wrapText="1" indent="4"/>
    </xf>
    <xf numFmtId="0" fontId="7" fillId="0" borderId="0" xfId="0" applyFont="1" applyAlignment="1">
      <alignment horizontal="right"/>
    </xf>
    <xf numFmtId="0" fontId="5" fillId="0" borderId="0" xfId="0" applyFont="1" applyAlignment="1">
      <alignment horizontal="left" vertical="top"/>
    </xf>
    <xf numFmtId="0" fontId="28" fillId="11" borderId="0" xfId="0" applyFont="1" applyFill="1" applyAlignment="1">
      <alignment horizontal="left"/>
    </xf>
    <xf numFmtId="0" fontId="6" fillId="11" borderId="0" xfId="10" applyFont="1" applyFill="1"/>
    <xf numFmtId="0" fontId="30" fillId="11" borderId="0" xfId="10" applyFont="1" applyFill="1"/>
    <xf numFmtId="0" fontId="19" fillId="11" borderId="0" xfId="10" applyFont="1" applyFill="1"/>
    <xf numFmtId="0" fontId="7" fillId="11" borderId="0" xfId="0" applyFont="1" applyFill="1"/>
    <xf numFmtId="0" fontId="7" fillId="11" borderId="0" xfId="0" applyFont="1" applyFill="1" applyAlignment="1">
      <alignment horizontal="center"/>
    </xf>
    <xf numFmtId="0" fontId="15" fillId="11" borderId="30" xfId="0" applyFont="1" applyFill="1" applyBorder="1" applyAlignment="1">
      <alignment vertical="top"/>
    </xf>
    <xf numFmtId="0" fontId="6" fillId="11" borderId="33" xfId="0" applyFont="1" applyFill="1" applyBorder="1"/>
    <xf numFmtId="0" fontId="6" fillId="11" borderId="0" xfId="0" applyFont="1" applyFill="1"/>
    <xf numFmtId="0" fontId="6" fillId="11" borderId="34" xfId="0" applyFont="1" applyFill="1" applyBorder="1"/>
    <xf numFmtId="0" fontId="15" fillId="11" borderId="33" xfId="0" applyFont="1" applyFill="1" applyBorder="1" applyAlignment="1">
      <alignment vertical="top"/>
    </xf>
    <xf numFmtId="0" fontId="15" fillId="11" borderId="33" xfId="0" applyFont="1" applyFill="1" applyBorder="1"/>
    <xf numFmtId="0" fontId="15" fillId="11" borderId="35" xfId="0" applyFont="1" applyFill="1" applyBorder="1" applyAlignment="1">
      <alignment vertical="top"/>
    </xf>
    <xf numFmtId="0" fontId="35" fillId="11" borderId="0" xfId="0" applyFont="1" applyFill="1"/>
    <xf numFmtId="0" fontId="30" fillId="11" borderId="0" xfId="0" applyFont="1" applyFill="1"/>
    <xf numFmtId="0" fontId="16" fillId="11" borderId="0" xfId="0" applyFont="1" applyFill="1" applyAlignment="1">
      <alignment horizontal="center"/>
    </xf>
    <xf numFmtId="0" fontId="15" fillId="11" borderId="30" xfId="0" applyFont="1" applyFill="1" applyBorder="1" applyAlignment="1">
      <alignment horizontal="left" vertical="top"/>
    </xf>
    <xf numFmtId="0" fontId="5" fillId="11" borderId="33" xfId="0" applyFont="1" applyFill="1" applyBorder="1"/>
    <xf numFmtId="0" fontId="5" fillId="11" borderId="35" xfId="0" applyFont="1" applyFill="1" applyBorder="1" applyAlignment="1">
      <alignment vertical="top"/>
    </xf>
    <xf numFmtId="0" fontId="5" fillId="11" borderId="12" xfId="0" applyFont="1" applyFill="1" applyBorder="1"/>
    <xf numFmtId="0" fontId="5" fillId="11" borderId="36" xfId="0" applyFont="1" applyFill="1" applyBorder="1"/>
    <xf numFmtId="0" fontId="5" fillId="11" borderId="0" xfId="0" applyFont="1" applyFill="1"/>
    <xf numFmtId="0" fontId="5" fillId="11" borderId="34" xfId="0" applyFont="1" applyFill="1" applyBorder="1"/>
    <xf numFmtId="0" fontId="15" fillId="0" borderId="0" xfId="0" applyFont="1"/>
    <xf numFmtId="0" fontId="15" fillId="0" borderId="0" xfId="0" applyFont="1" applyAlignment="1">
      <alignment wrapText="1"/>
    </xf>
    <xf numFmtId="0" fontId="5" fillId="11" borderId="0" xfId="0" applyFont="1" applyFill="1" applyAlignment="1">
      <alignment wrapText="1"/>
    </xf>
    <xf numFmtId="164" fontId="16" fillId="0" borderId="44" xfId="0" applyNumberFormat="1" applyFont="1" applyBorder="1"/>
    <xf numFmtId="164" fontId="19" fillId="0" borderId="44" xfId="0" applyNumberFormat="1" applyFont="1" applyBorder="1" applyAlignment="1">
      <alignment horizontal="center"/>
    </xf>
    <xf numFmtId="164" fontId="19" fillId="15" borderId="44" xfId="0" applyNumberFormat="1" applyFont="1" applyFill="1" applyBorder="1" applyAlignment="1">
      <alignment horizontal="center" wrapText="1"/>
    </xf>
    <xf numFmtId="164" fontId="16" fillId="11" borderId="47" xfId="0" applyNumberFormat="1" applyFont="1" applyFill="1" applyBorder="1" applyAlignment="1">
      <alignment horizontal="right"/>
    </xf>
    <xf numFmtId="164" fontId="16" fillId="6" borderId="44" xfId="0" applyNumberFormat="1" applyFont="1" applyFill="1" applyBorder="1"/>
    <xf numFmtId="10" fontId="16" fillId="6" borderId="44" xfId="0" applyNumberFormat="1" applyFont="1" applyFill="1" applyBorder="1" applyAlignment="1">
      <alignment horizontal="right"/>
    </xf>
    <xf numFmtId="164" fontId="23" fillId="0" borderId="44" xfId="0" applyNumberFormat="1" applyFont="1" applyBorder="1" applyAlignment="1">
      <alignment horizontal="center"/>
    </xf>
    <xf numFmtId="164" fontId="22" fillId="11" borderId="44" xfId="0" applyNumberFormat="1" applyFont="1" applyFill="1" applyBorder="1" applyAlignment="1">
      <alignment horizontal="left"/>
    </xf>
    <xf numFmtId="164" fontId="22" fillId="15" borderId="47" xfId="0" applyNumberFormat="1" applyFont="1" applyFill="1" applyBorder="1" applyAlignment="1">
      <alignment horizontal="right"/>
    </xf>
    <xf numFmtId="164" fontId="22" fillId="15" borderId="44" xfId="0" applyNumberFormat="1" applyFont="1" applyFill="1" applyBorder="1" applyAlignment="1">
      <alignment horizontal="right"/>
    </xf>
    <xf numFmtId="164" fontId="25" fillId="0" borderId="44" xfId="0" applyNumberFormat="1" applyFont="1" applyBorder="1" applyAlignment="1">
      <alignment horizontal="center"/>
    </xf>
    <xf numFmtId="164" fontId="16" fillId="0" borderId="47" xfId="0" applyNumberFormat="1" applyFont="1" applyBorder="1" applyAlignment="1">
      <alignment horizontal="right"/>
    </xf>
    <xf numFmtId="164" fontId="16" fillId="0" borderId="44" xfId="0" applyNumberFormat="1" applyFont="1" applyBorder="1" applyAlignment="1">
      <alignment horizontal="right"/>
    </xf>
    <xf numFmtId="164" fontId="16" fillId="0" borderId="45" xfId="0" applyNumberFormat="1" applyFont="1" applyBorder="1"/>
    <xf numFmtId="164" fontId="22" fillId="0" borderId="44" xfId="0" applyNumberFormat="1" applyFont="1" applyBorder="1"/>
    <xf numFmtId="164" fontId="17" fillId="13" borderId="44" xfId="0" applyNumberFormat="1" applyFont="1" applyFill="1" applyBorder="1"/>
    <xf numFmtId="164" fontId="17" fillId="0" borderId="44" xfId="0" applyNumberFormat="1" applyFont="1" applyBorder="1"/>
    <xf numFmtId="164" fontId="17" fillId="0" borderId="51" xfId="0" applyNumberFormat="1" applyFont="1" applyBorder="1"/>
    <xf numFmtId="164" fontId="22" fillId="17" borderId="44" xfId="0" applyNumberFormat="1" applyFont="1" applyFill="1" applyBorder="1" applyAlignment="1">
      <alignment horizontal="right"/>
    </xf>
    <xf numFmtId="0" fontId="7" fillId="0" borderId="42" xfId="1" applyFont="1" applyBorder="1" applyAlignment="1">
      <alignment horizontal="center" vertical="center" wrapText="1"/>
    </xf>
    <xf numFmtId="0" fontId="7" fillId="0" borderId="42" xfId="1" applyFont="1" applyBorder="1" applyAlignment="1">
      <alignment horizontal="center" vertical="center"/>
    </xf>
    <xf numFmtId="0" fontId="7" fillId="0" borderId="44" xfId="1" applyFont="1" applyBorder="1" applyAlignment="1">
      <alignment horizontal="center" vertical="center" wrapText="1"/>
    </xf>
    <xf numFmtId="0" fontId="32" fillId="0" borderId="42" xfId="0" applyFont="1" applyBorder="1" applyAlignment="1">
      <alignment horizontal="center" vertical="center" wrapText="1"/>
    </xf>
    <xf numFmtId="0" fontId="7" fillId="0" borderId="42" xfId="1" applyFont="1" applyBorder="1" applyAlignment="1">
      <alignment horizontal="center"/>
    </xf>
    <xf numFmtId="168" fontId="6" fillId="0" borderId="42" xfId="11" applyFont="1" applyBorder="1" applyAlignment="1">
      <alignment horizontal="left" vertical="center"/>
    </xf>
    <xf numFmtId="3" fontId="6" fillId="0" borderId="42" xfId="11" applyNumberFormat="1" applyFont="1" applyBorder="1" applyAlignment="1">
      <alignment horizontal="center" vertical="center"/>
    </xf>
    <xf numFmtId="7" fontId="6" fillId="0" borderId="42" xfId="11" applyNumberFormat="1" applyFont="1" applyBorder="1" applyAlignment="1">
      <alignment horizontal="right" vertical="center"/>
    </xf>
    <xf numFmtId="8" fontId="6" fillId="0" borderId="42" xfId="1" applyNumberFormat="1" applyFont="1" applyBorder="1" applyAlignment="1">
      <alignment horizontal="right"/>
    </xf>
    <xf numFmtId="0" fontId="6" fillId="0" borderId="42" xfId="1" applyFont="1" applyBorder="1" applyAlignment="1">
      <alignment horizontal="center"/>
    </xf>
    <xf numFmtId="0" fontId="6" fillId="0" borderId="44" xfId="1" applyFont="1" applyBorder="1" applyAlignment="1">
      <alignment horizontal="center"/>
    </xf>
    <xf numFmtId="0" fontId="33" fillId="0" borderId="42" xfId="0" applyFont="1" applyBorder="1" applyAlignment="1">
      <alignment horizontal="center" vertical="top" wrapText="1"/>
    </xf>
    <xf numFmtId="0" fontId="6" fillId="0" borderId="44" xfId="1" applyFont="1" applyBorder="1" applyAlignment="1">
      <alignment horizontal="center" wrapText="1"/>
    </xf>
    <xf numFmtId="1" fontId="6" fillId="0" borderId="42" xfId="11" applyNumberFormat="1" applyFont="1" applyBorder="1" applyAlignment="1">
      <alignment horizontal="center" vertical="center"/>
    </xf>
    <xf numFmtId="44" fontId="6" fillId="0" borderId="42" xfId="7" applyFont="1" applyFill="1" applyBorder="1" applyAlignment="1">
      <alignment horizontal="right"/>
    </xf>
    <xf numFmtId="0" fontId="6" fillId="0" borderId="42" xfId="1" applyFont="1" applyBorder="1"/>
    <xf numFmtId="0" fontId="6" fillId="0" borderId="42" xfId="1" applyFont="1" applyBorder="1" applyAlignment="1">
      <alignment horizontal="left"/>
    </xf>
    <xf numFmtId="16" fontId="6" fillId="0" borderId="42" xfId="0" applyNumberFormat="1" applyFont="1" applyBorder="1" applyAlignment="1">
      <alignment horizontal="center"/>
    </xf>
    <xf numFmtId="8" fontId="7" fillId="0" borderId="42" xfId="1" applyNumberFormat="1" applyFont="1" applyBorder="1" applyAlignment="1">
      <alignment horizontal="right"/>
    </xf>
    <xf numFmtId="8" fontId="7" fillId="9" borderId="51" xfId="1" applyNumberFormat="1" applyFont="1" applyFill="1" applyBorder="1" applyAlignment="1">
      <alignment horizontal="right"/>
    </xf>
    <xf numFmtId="0" fontId="5" fillId="0" borderId="53" xfId="0" applyFont="1" applyBorder="1"/>
    <xf numFmtId="0" fontId="6" fillId="0" borderId="53" xfId="0" applyFont="1" applyBorder="1"/>
    <xf numFmtId="0" fontId="32" fillId="0" borderId="42" xfId="0" applyFont="1" applyBorder="1" applyAlignment="1">
      <alignment horizontal="center" vertical="top" wrapText="1"/>
    </xf>
    <xf numFmtId="0" fontId="33" fillId="0" borderId="42" xfId="0" applyFont="1" applyBorder="1" applyAlignment="1">
      <alignment vertical="top" wrapText="1"/>
    </xf>
    <xf numFmtId="165" fontId="33" fillId="0" borderId="42" xfId="0" applyNumberFormat="1" applyFont="1" applyBorder="1" applyAlignment="1">
      <alignment horizontal="right" vertical="top" wrapText="1"/>
    </xf>
    <xf numFmtId="165" fontId="33" fillId="0" borderId="42" xfId="0" applyNumberFormat="1" applyFont="1" applyBorder="1" applyAlignment="1">
      <alignment vertical="top" wrapText="1"/>
    </xf>
    <xf numFmtId="6" fontId="32" fillId="0" borderId="42" xfId="0" applyNumberFormat="1" applyFont="1" applyBorder="1" applyAlignment="1">
      <alignment vertical="top" wrapText="1"/>
    </xf>
    <xf numFmtId="0" fontId="32" fillId="0" borderId="54" xfId="0" applyFont="1" applyBorder="1" applyAlignment="1">
      <alignment horizontal="center" vertical="center" wrapText="1"/>
    </xf>
    <xf numFmtId="0" fontId="32" fillId="0" borderId="54" xfId="0" applyFont="1" applyBorder="1" applyAlignment="1">
      <alignment horizontal="left" vertical="top" wrapText="1"/>
    </xf>
    <xf numFmtId="0" fontId="33" fillId="0" borderId="54" xfId="0" applyFont="1" applyBorder="1" applyAlignment="1">
      <alignment horizontal="center" vertical="top" wrapText="1"/>
    </xf>
    <xf numFmtId="165" fontId="33" fillId="0" borderId="54" xfId="0" applyNumberFormat="1" applyFont="1" applyBorder="1" applyAlignment="1">
      <alignment horizontal="right" vertical="top" wrapText="1"/>
    </xf>
    <xf numFmtId="165" fontId="33" fillId="0" borderId="54" xfId="0" applyNumberFormat="1" applyFont="1" applyBorder="1" applyAlignment="1">
      <alignment vertical="top" wrapText="1"/>
    </xf>
    <xf numFmtId="0" fontId="33" fillId="0" borderId="54" xfId="0" applyFont="1" applyBorder="1" applyAlignment="1">
      <alignment horizontal="left" vertical="top" wrapText="1"/>
    </xf>
    <xf numFmtId="6" fontId="32" fillId="3" borderId="54" xfId="0" applyNumberFormat="1" applyFont="1" applyFill="1" applyBorder="1" applyAlignment="1">
      <alignment vertical="top" wrapText="1"/>
    </xf>
    <xf numFmtId="164" fontId="5" fillId="0" borderId="0" xfId="0" applyNumberFormat="1" applyFont="1" applyAlignment="1">
      <alignment vertical="top" wrapText="1"/>
    </xf>
    <xf numFmtId="44" fontId="13" fillId="0" borderId="0" xfId="7" applyFont="1" applyFill="1" applyBorder="1" applyAlignment="1"/>
    <xf numFmtId="44" fontId="7" fillId="0" borderId="0" xfId="7" applyFont="1" applyFill="1" applyAlignment="1"/>
    <xf numFmtId="44" fontId="5" fillId="0" borderId="0" xfId="7" applyFont="1" applyFill="1"/>
    <xf numFmtId="44" fontId="14" fillId="0" borderId="0" xfId="7" applyFont="1" applyFill="1" applyBorder="1" applyAlignment="1">
      <alignment horizontal="center"/>
    </xf>
    <xf numFmtId="44" fontId="16" fillId="0" borderId="0" xfId="7" applyFont="1" applyFill="1" applyBorder="1"/>
    <xf numFmtId="164" fontId="5" fillId="0" borderId="15" xfId="0" applyNumberFormat="1" applyFont="1" applyBorder="1"/>
    <xf numFmtId="44" fontId="16" fillId="0" borderId="0" xfId="7" applyFont="1" applyFill="1" applyBorder="1" applyAlignment="1">
      <alignment horizontal="right"/>
    </xf>
    <xf numFmtId="164" fontId="16" fillId="0" borderId="11" xfId="0" applyNumberFormat="1" applyFont="1" applyBorder="1"/>
    <xf numFmtId="164" fontId="16" fillId="0" borderId="15" xfId="0" applyNumberFormat="1" applyFont="1" applyBorder="1"/>
    <xf numFmtId="0" fontId="2" fillId="0" borderId="0" xfId="0" applyFont="1"/>
    <xf numFmtId="0" fontId="5" fillId="18" borderId="30" xfId="0" applyFont="1" applyFill="1" applyBorder="1"/>
    <xf numFmtId="44" fontId="20" fillId="0" borderId="2" xfId="7" applyFont="1" applyFill="1" applyBorder="1" applyAlignment="1">
      <alignment horizontal="right"/>
    </xf>
    <xf numFmtId="164" fontId="19" fillId="18" borderId="55" xfId="0" applyNumberFormat="1" applyFont="1" applyFill="1" applyBorder="1" applyAlignment="1">
      <alignment horizontal="center" wrapText="1"/>
    </xf>
    <xf numFmtId="0" fontId="15" fillId="18" borderId="0" xfId="0" applyFont="1" applyFill="1" applyAlignment="1">
      <alignment horizontal="center"/>
    </xf>
    <xf numFmtId="164" fontId="19" fillId="18" borderId="6" xfId="0" applyNumberFormat="1" applyFont="1" applyFill="1" applyBorder="1" applyAlignment="1">
      <alignment horizontal="center"/>
    </xf>
    <xf numFmtId="164" fontId="19" fillId="18" borderId="1" xfId="0" applyNumberFormat="1" applyFont="1" applyFill="1" applyBorder="1" applyAlignment="1">
      <alignment horizontal="center" wrapText="1"/>
    </xf>
    <xf numFmtId="164" fontId="19" fillId="18" borderId="43" xfId="0" applyNumberFormat="1" applyFont="1" applyFill="1" applyBorder="1" applyAlignment="1">
      <alignment horizontal="center" wrapText="1"/>
    </xf>
    <xf numFmtId="44" fontId="19" fillId="18" borderId="44" xfId="7" applyFont="1" applyFill="1" applyBorder="1" applyAlignment="1">
      <alignment horizontal="center" wrapText="1"/>
    </xf>
    <xf numFmtId="44" fontId="19" fillId="15" borderId="44" xfId="7" applyFont="1" applyFill="1" applyBorder="1" applyAlignment="1">
      <alignment horizontal="center" wrapText="1"/>
    </xf>
    <xf numFmtId="44" fontId="19" fillId="0" borderId="2" xfId="7" applyFont="1" applyBorder="1" applyAlignment="1">
      <alignment horizontal="center" wrapText="1"/>
    </xf>
    <xf numFmtId="164" fontId="19" fillId="18" borderId="1" xfId="0" applyNumberFormat="1" applyFont="1" applyFill="1" applyBorder="1" applyAlignment="1">
      <alignment horizontal="center"/>
    </xf>
    <xf numFmtId="44" fontId="19" fillId="0" borderId="2" xfId="7" applyFont="1" applyFill="1" applyBorder="1" applyAlignment="1">
      <alignment horizontal="center"/>
    </xf>
    <xf numFmtId="0" fontId="5" fillId="18" borderId="43" xfId="0" applyFont="1" applyFill="1" applyBorder="1"/>
    <xf numFmtId="164" fontId="16" fillId="18" borderId="43" xfId="0" quotePrefix="1" applyNumberFormat="1" applyFont="1" applyFill="1" applyBorder="1" applyAlignment="1">
      <alignment vertical="top"/>
    </xf>
    <xf numFmtId="164" fontId="16" fillId="18" borderId="44" xfId="0" quotePrefix="1" applyNumberFormat="1" applyFont="1" applyFill="1" applyBorder="1" applyAlignment="1">
      <alignment vertical="top"/>
    </xf>
    <xf numFmtId="2" fontId="16" fillId="18" borderId="1" xfId="12" applyNumberFormat="1" applyFont="1" applyFill="1" applyBorder="1" applyAlignment="1">
      <alignment horizontal="right"/>
    </xf>
    <xf numFmtId="164" fontId="22" fillId="18" borderId="43" xfId="0" applyNumberFormat="1" applyFont="1" applyFill="1" applyBorder="1" applyAlignment="1">
      <alignment horizontal="right"/>
    </xf>
    <xf numFmtId="44" fontId="16" fillId="18" borderId="44" xfId="7" applyFont="1" applyFill="1" applyBorder="1" applyAlignment="1">
      <alignment horizontal="right"/>
    </xf>
    <xf numFmtId="10" fontId="22" fillId="15" borderId="44" xfId="13" applyNumberFormat="1" applyFont="1" applyFill="1" applyBorder="1" applyAlignment="1">
      <alignment horizontal="right"/>
    </xf>
    <xf numFmtId="44" fontId="16" fillId="15" borderId="44" xfId="7" applyFont="1" applyFill="1" applyBorder="1" applyAlignment="1">
      <alignment horizontal="right"/>
    </xf>
    <xf numFmtId="44" fontId="16" fillId="11" borderId="2" xfId="7" applyFont="1" applyFill="1" applyBorder="1" applyAlignment="1">
      <alignment horizontal="right"/>
    </xf>
    <xf numFmtId="164" fontId="16" fillId="18" borderId="43" xfId="0" applyNumberFormat="1" applyFont="1" applyFill="1" applyBorder="1" applyAlignment="1">
      <alignment horizontal="right"/>
    </xf>
    <xf numFmtId="10" fontId="16" fillId="15" borderId="44" xfId="13" applyNumberFormat="1" applyFont="1" applyFill="1" applyBorder="1" applyAlignment="1">
      <alignment horizontal="right"/>
    </xf>
    <xf numFmtId="164" fontId="16" fillId="18" borderId="47" xfId="0" applyNumberFormat="1" applyFont="1" applyFill="1" applyBorder="1" applyAlignment="1">
      <alignment horizontal="right"/>
    </xf>
    <xf numFmtId="44" fontId="16" fillId="18" borderId="47" xfId="7" applyFont="1" applyFill="1" applyBorder="1" applyAlignment="1">
      <alignment horizontal="right"/>
    </xf>
    <xf numFmtId="10" fontId="16" fillId="15" borderId="47" xfId="13" applyNumberFormat="1" applyFont="1" applyFill="1" applyBorder="1" applyAlignment="1">
      <alignment horizontal="right"/>
    </xf>
    <xf numFmtId="44" fontId="16" fillId="15" borderId="47" xfId="7" applyFont="1" applyFill="1" applyBorder="1" applyAlignment="1">
      <alignment horizontal="right"/>
    </xf>
    <xf numFmtId="44" fontId="16" fillId="15" borderId="43" xfId="7" applyFont="1" applyFill="1" applyBorder="1" applyAlignment="1">
      <alignment horizontal="right"/>
    </xf>
    <xf numFmtId="43" fontId="16" fillId="18" borderId="1" xfId="12" applyFont="1" applyFill="1" applyBorder="1" applyAlignment="1">
      <alignment horizontal="right"/>
    </xf>
    <xf numFmtId="44" fontId="16" fillId="18" borderId="2" xfId="7" applyFont="1" applyFill="1" applyBorder="1" applyAlignment="1">
      <alignment horizontal="right"/>
    </xf>
    <xf numFmtId="0" fontId="5" fillId="18" borderId="48" xfId="0" applyFont="1" applyFill="1" applyBorder="1"/>
    <xf numFmtId="164" fontId="16" fillId="18" borderId="48" xfId="0" quotePrefix="1" applyNumberFormat="1" applyFont="1" applyFill="1" applyBorder="1" applyAlignment="1">
      <alignment vertical="top"/>
    </xf>
    <xf numFmtId="164" fontId="16" fillId="18" borderId="51" xfId="0" quotePrefix="1" applyNumberFormat="1" applyFont="1" applyFill="1" applyBorder="1" applyAlignment="1">
      <alignment vertical="top"/>
    </xf>
    <xf numFmtId="0" fontId="5" fillId="18" borderId="4" xfId="0" applyFont="1" applyFill="1" applyBorder="1"/>
    <xf numFmtId="164" fontId="16" fillId="18" borderId="4" xfId="0" quotePrefix="1" applyNumberFormat="1" applyFont="1" applyFill="1" applyBorder="1" applyAlignment="1">
      <alignment vertical="top"/>
    </xf>
    <xf numFmtId="164" fontId="16" fillId="18" borderId="6" xfId="0" quotePrefix="1" applyNumberFormat="1" applyFont="1" applyFill="1" applyBorder="1" applyAlignment="1">
      <alignment vertical="top"/>
    </xf>
    <xf numFmtId="164" fontId="16" fillId="6" borderId="48" xfId="0" applyNumberFormat="1" applyFont="1" applyFill="1" applyBorder="1" applyAlignment="1">
      <alignment vertical="top" wrapText="1"/>
    </xf>
    <xf numFmtId="2" fontId="16" fillId="6" borderId="1" xfId="12" applyNumberFormat="1" applyFont="1" applyFill="1" applyBorder="1" applyAlignment="1">
      <alignment horizontal="right"/>
    </xf>
    <xf numFmtId="164" fontId="16" fillId="6" borderId="43" xfId="0" applyNumberFormat="1" applyFont="1" applyFill="1" applyBorder="1" applyAlignment="1">
      <alignment horizontal="right"/>
    </xf>
    <xf numFmtId="44" fontId="16" fillId="6" borderId="44" xfId="7" applyFont="1" applyFill="1" applyBorder="1" applyAlignment="1">
      <alignment horizontal="right"/>
    </xf>
    <xf numFmtId="44" fontId="16" fillId="6" borderId="2" xfId="7" applyFont="1" applyFill="1" applyBorder="1" applyAlignment="1">
      <alignment horizontal="right"/>
    </xf>
    <xf numFmtId="164" fontId="16" fillId="6" borderId="47" xfId="0" applyNumberFormat="1" applyFont="1" applyFill="1" applyBorder="1" applyAlignment="1">
      <alignment horizontal="right"/>
    </xf>
    <xf numFmtId="44" fontId="16" fillId="6" borderId="47" xfId="7" applyFont="1" applyFill="1" applyBorder="1" applyAlignment="1">
      <alignment horizontal="right"/>
    </xf>
    <xf numFmtId="10" fontId="16" fillId="6" borderId="47" xfId="0" applyNumberFormat="1" applyFont="1" applyFill="1" applyBorder="1" applyAlignment="1">
      <alignment horizontal="right"/>
    </xf>
    <xf numFmtId="44" fontId="16" fillId="6" borderId="43" xfId="7" applyFont="1" applyFill="1" applyBorder="1" applyAlignment="1">
      <alignment horizontal="right"/>
    </xf>
    <xf numFmtId="164" fontId="17" fillId="21" borderId="47" xfId="0" applyNumberFormat="1" applyFont="1" applyFill="1" applyBorder="1"/>
    <xf numFmtId="2" fontId="16" fillId="18" borderId="44" xfId="12" applyNumberFormat="1" applyFont="1" applyFill="1" applyBorder="1" applyAlignment="1">
      <alignment horizontal="left"/>
    </xf>
    <xf numFmtId="164" fontId="17" fillId="21" borderId="1" xfId="0" applyNumberFormat="1" applyFont="1" applyFill="1" applyBorder="1" applyAlignment="1">
      <alignment horizontal="right"/>
    </xf>
    <xf numFmtId="10" fontId="17" fillId="21" borderId="1" xfId="0" applyNumberFormat="1" applyFont="1" applyFill="1" applyBorder="1" applyAlignment="1">
      <alignment horizontal="right"/>
    </xf>
    <xf numFmtId="44" fontId="16" fillId="22" borderId="44" xfId="7" applyFont="1" applyFill="1" applyBorder="1" applyAlignment="1">
      <alignment horizontal="right"/>
    </xf>
    <xf numFmtId="44" fontId="16" fillId="0" borderId="44" xfId="7" applyFont="1" applyFill="1" applyBorder="1" applyAlignment="1">
      <alignment horizontal="right"/>
    </xf>
    <xf numFmtId="2" fontId="16" fillId="18" borderId="1" xfId="12" applyNumberFormat="1" applyFont="1" applyFill="1" applyBorder="1" applyAlignment="1">
      <alignment horizontal="center"/>
    </xf>
    <xf numFmtId="2" fontId="16" fillId="18" borderId="44" xfId="12" applyNumberFormat="1" applyFont="1" applyFill="1" applyBorder="1" applyAlignment="1">
      <alignment horizontal="right"/>
    </xf>
    <xf numFmtId="43" fontId="16" fillId="18" borderId="44" xfId="12" applyFont="1" applyFill="1" applyBorder="1" applyAlignment="1">
      <alignment horizontal="right"/>
    </xf>
    <xf numFmtId="164" fontId="5" fillId="22" borderId="0" xfId="0" applyNumberFormat="1" applyFont="1" applyFill="1"/>
    <xf numFmtId="44" fontId="17" fillId="21" borderId="1" xfId="7" applyFont="1" applyFill="1" applyBorder="1" applyAlignment="1">
      <alignment horizontal="right"/>
    </xf>
    <xf numFmtId="44" fontId="16" fillId="12" borderId="44" xfId="7" applyFont="1" applyFill="1" applyBorder="1" applyAlignment="1">
      <alignment horizontal="right"/>
    </xf>
    <xf numFmtId="44" fontId="16" fillId="21" borderId="1" xfId="7" applyFont="1" applyFill="1" applyBorder="1" applyAlignment="1">
      <alignment horizontal="right"/>
    </xf>
    <xf numFmtId="164" fontId="16" fillId="21" borderId="1" xfId="0" applyNumberFormat="1" applyFont="1" applyFill="1" applyBorder="1" applyAlignment="1">
      <alignment horizontal="right"/>
    </xf>
    <xf numFmtId="44" fontId="16" fillId="15" borderId="2" xfId="7" applyFont="1" applyFill="1" applyBorder="1" applyAlignment="1">
      <alignment horizontal="right"/>
    </xf>
    <xf numFmtId="164" fontId="17" fillId="21" borderId="43" xfId="0" applyNumberFormat="1" applyFont="1" applyFill="1" applyBorder="1" applyAlignment="1">
      <alignment horizontal="right"/>
    </xf>
    <xf numFmtId="44" fontId="17" fillId="21" borderId="44" xfId="7" applyFont="1" applyFill="1" applyBorder="1" applyAlignment="1">
      <alignment horizontal="right"/>
    </xf>
    <xf numFmtId="10" fontId="17" fillId="21" borderId="44" xfId="0" applyNumberFormat="1" applyFont="1" applyFill="1" applyBorder="1" applyAlignment="1">
      <alignment horizontal="right"/>
    </xf>
    <xf numFmtId="44" fontId="17" fillId="0" borderId="2" xfId="7" applyFont="1" applyBorder="1" applyAlignment="1">
      <alignment horizontal="center"/>
    </xf>
    <xf numFmtId="164" fontId="17" fillId="21" borderId="47" xfId="0" applyNumberFormat="1" applyFont="1" applyFill="1" applyBorder="1" applyAlignment="1">
      <alignment horizontal="right"/>
    </xf>
    <xf numFmtId="44" fontId="17" fillId="21" borderId="47" xfId="7" applyFont="1" applyFill="1" applyBorder="1" applyAlignment="1">
      <alignment horizontal="right"/>
    </xf>
    <xf numFmtId="10" fontId="17" fillId="21" borderId="47" xfId="0" applyNumberFormat="1" applyFont="1" applyFill="1" applyBorder="1" applyAlignment="1">
      <alignment horizontal="right"/>
    </xf>
    <xf numFmtId="44" fontId="17" fillId="21" borderId="43" xfId="7" applyFont="1" applyFill="1" applyBorder="1" applyAlignment="1">
      <alignment horizontal="right"/>
    </xf>
    <xf numFmtId="164" fontId="16" fillId="21" borderId="43" xfId="0" applyNumberFormat="1" applyFont="1" applyFill="1" applyBorder="1" applyAlignment="1">
      <alignment horizontal="right"/>
    </xf>
    <xf numFmtId="44" fontId="16" fillId="21" borderId="44" xfId="7" applyFont="1" applyFill="1" applyBorder="1" applyAlignment="1">
      <alignment horizontal="right"/>
    </xf>
    <xf numFmtId="10" fontId="16" fillId="21" borderId="44" xfId="0" applyNumberFormat="1" applyFont="1" applyFill="1" applyBorder="1" applyAlignment="1">
      <alignment horizontal="right"/>
    </xf>
    <xf numFmtId="44" fontId="16" fillId="0" borderId="2" xfId="7" applyFont="1" applyBorder="1" applyAlignment="1">
      <alignment horizontal="left"/>
    </xf>
    <xf numFmtId="44" fontId="16" fillId="0" borderId="2" xfId="7" applyFont="1" applyBorder="1" applyAlignment="1">
      <alignment horizontal="right"/>
    </xf>
    <xf numFmtId="164" fontId="16" fillId="21" borderId="47" xfId="0" applyNumberFormat="1" applyFont="1" applyFill="1" applyBorder="1" applyAlignment="1">
      <alignment horizontal="right"/>
    </xf>
    <xf numFmtId="44" fontId="16" fillId="21" borderId="47" xfId="7" applyFont="1" applyFill="1" applyBorder="1" applyAlignment="1">
      <alignment horizontal="right"/>
    </xf>
    <xf numFmtId="10" fontId="16" fillId="21" borderId="47" xfId="0" applyNumberFormat="1" applyFont="1" applyFill="1" applyBorder="1" applyAlignment="1">
      <alignment horizontal="right"/>
    </xf>
    <xf numFmtId="44" fontId="16" fillId="21" borderId="43" xfId="7" applyFont="1" applyFill="1" applyBorder="1" applyAlignment="1">
      <alignment horizontal="right"/>
    </xf>
    <xf numFmtId="44" fontId="16" fillId="11" borderId="2" xfId="7" applyFont="1" applyFill="1" applyBorder="1" applyAlignment="1">
      <alignment horizontal="left"/>
    </xf>
    <xf numFmtId="164" fontId="16" fillId="21" borderId="1" xfId="0" applyNumberFormat="1" applyFont="1" applyFill="1" applyBorder="1" applyAlignment="1">
      <alignment horizontal="left"/>
    </xf>
    <xf numFmtId="164" fontId="16" fillId="21" borderId="47" xfId="0" applyNumberFormat="1" applyFont="1" applyFill="1" applyBorder="1" applyAlignment="1">
      <alignment horizontal="left"/>
    </xf>
    <xf numFmtId="44" fontId="16" fillId="21" borderId="47" xfId="7" applyFont="1" applyFill="1" applyBorder="1" applyAlignment="1">
      <alignment horizontal="left"/>
    </xf>
    <xf numFmtId="10" fontId="16" fillId="21" borderId="47" xfId="0" applyNumberFormat="1" applyFont="1" applyFill="1" applyBorder="1" applyAlignment="1">
      <alignment horizontal="left"/>
    </xf>
    <xf numFmtId="44" fontId="16" fillId="21" borderId="43" xfId="7" applyFont="1" applyFill="1" applyBorder="1" applyAlignment="1">
      <alignment horizontal="left"/>
    </xf>
    <xf numFmtId="44" fontId="16" fillId="0" borderId="2" xfId="7" applyFont="1" applyFill="1" applyBorder="1" applyAlignment="1">
      <alignment horizontal="left"/>
    </xf>
    <xf numFmtId="10" fontId="16" fillId="21" borderId="43" xfId="0" applyNumberFormat="1" applyFont="1" applyFill="1" applyBorder="1" applyAlignment="1">
      <alignment horizontal="right"/>
    </xf>
    <xf numFmtId="10" fontId="16" fillId="21" borderId="45" xfId="0" applyNumberFormat="1" applyFont="1" applyFill="1" applyBorder="1" applyAlignment="1">
      <alignment horizontal="right"/>
    </xf>
    <xf numFmtId="164" fontId="16" fillId="21" borderId="45" xfId="0" applyNumberFormat="1" applyFont="1" applyFill="1" applyBorder="1" applyAlignment="1">
      <alignment horizontal="right"/>
    </xf>
    <xf numFmtId="164" fontId="16" fillId="21" borderId="44" xfId="0" applyNumberFormat="1" applyFont="1" applyFill="1" applyBorder="1" applyAlignment="1">
      <alignment horizontal="right"/>
    </xf>
    <xf numFmtId="164" fontId="22" fillId="21" borderId="43" xfId="13" applyNumberFormat="1" applyFont="1" applyFill="1" applyBorder="1" applyAlignment="1">
      <alignment horizontal="right"/>
    </xf>
    <xf numFmtId="164" fontId="40" fillId="15" borderId="47" xfId="0" applyNumberFormat="1" applyFont="1" applyFill="1" applyBorder="1" applyAlignment="1">
      <alignment horizontal="right"/>
    </xf>
    <xf numFmtId="9" fontId="41" fillId="15" borderId="43" xfId="13" applyFont="1" applyFill="1" applyBorder="1" applyAlignment="1" applyProtection="1">
      <alignment horizontal="right"/>
    </xf>
    <xf numFmtId="164" fontId="22" fillId="21" borderId="44" xfId="0" applyNumberFormat="1" applyFont="1" applyFill="1" applyBorder="1" applyAlignment="1">
      <alignment horizontal="right"/>
    </xf>
    <xf numFmtId="44" fontId="22" fillId="21" borderId="44" xfId="7" applyFont="1" applyFill="1" applyBorder="1" applyAlignment="1">
      <alignment horizontal="right"/>
    </xf>
    <xf numFmtId="9" fontId="40" fillId="15" borderId="43" xfId="13" applyFont="1" applyFill="1" applyBorder="1" applyAlignment="1" applyProtection="1">
      <alignment horizontal="right"/>
    </xf>
    <xf numFmtId="164" fontId="22" fillId="21" borderId="43" xfId="0" applyNumberFormat="1" applyFont="1" applyFill="1" applyBorder="1" applyAlignment="1">
      <alignment horizontal="right"/>
    </xf>
    <xf numFmtId="44" fontId="22" fillId="21" borderId="47" xfId="7" applyFont="1" applyFill="1" applyBorder="1" applyAlignment="1">
      <alignment horizontal="right"/>
    </xf>
    <xf numFmtId="164" fontId="22" fillId="21" borderId="47" xfId="0" applyNumberFormat="1" applyFont="1" applyFill="1" applyBorder="1" applyAlignment="1">
      <alignment horizontal="right"/>
    </xf>
    <xf numFmtId="164" fontId="40" fillId="15" borderId="45" xfId="13" applyNumberFormat="1" applyFont="1" applyFill="1" applyBorder="1" applyAlignment="1">
      <alignment horizontal="right"/>
    </xf>
    <xf numFmtId="9" fontId="41" fillId="15" borderId="44" xfId="13" applyFont="1" applyFill="1" applyBorder="1" applyAlignment="1">
      <alignment horizontal="right"/>
    </xf>
    <xf numFmtId="44" fontId="16" fillId="15" borderId="44" xfId="7" applyFont="1" applyFill="1" applyBorder="1" applyAlignment="1">
      <alignment horizontal="left"/>
    </xf>
    <xf numFmtId="44" fontId="22" fillId="21" borderId="43" xfId="7" applyFont="1" applyFill="1" applyBorder="1" applyAlignment="1">
      <alignment horizontal="right"/>
    </xf>
    <xf numFmtId="9" fontId="22" fillId="15" borderId="44" xfId="13" applyFont="1" applyFill="1" applyBorder="1" applyAlignment="1">
      <alignment horizontal="right"/>
    </xf>
    <xf numFmtId="44" fontId="22" fillId="15" borderId="44" xfId="7" applyFont="1" applyFill="1" applyBorder="1" applyAlignment="1">
      <alignment horizontal="right"/>
    </xf>
    <xf numFmtId="9" fontId="16" fillId="15" borderId="44" xfId="13" applyFont="1" applyFill="1" applyBorder="1" applyAlignment="1">
      <alignment horizontal="right"/>
    </xf>
    <xf numFmtId="9" fontId="22" fillId="15" borderId="43" xfId="13" applyFont="1" applyFill="1" applyBorder="1" applyAlignment="1">
      <alignment horizontal="right"/>
    </xf>
    <xf numFmtId="9" fontId="16" fillId="0" borderId="43" xfId="13" applyFont="1" applyBorder="1" applyAlignment="1">
      <alignment horizontal="right"/>
    </xf>
    <xf numFmtId="9" fontId="16" fillId="0" borderId="44" xfId="13" applyFont="1" applyBorder="1" applyAlignment="1">
      <alignment horizontal="right"/>
    </xf>
    <xf numFmtId="164" fontId="16" fillId="21" borderId="43" xfId="0" applyNumberFormat="1" applyFont="1" applyFill="1" applyBorder="1"/>
    <xf numFmtId="44" fontId="16" fillId="21" borderId="43" xfId="7" applyFont="1" applyFill="1" applyBorder="1" applyAlignment="1"/>
    <xf numFmtId="9" fontId="16" fillId="0" borderId="44" xfId="13" applyFont="1" applyFill="1" applyBorder="1" applyAlignment="1"/>
    <xf numFmtId="44" fontId="16" fillId="0" borderId="2" xfId="7" applyFont="1" applyFill="1" applyBorder="1" applyAlignment="1"/>
    <xf numFmtId="164" fontId="22" fillId="21" borderId="43" xfId="0" applyNumberFormat="1" applyFont="1" applyFill="1" applyBorder="1"/>
    <xf numFmtId="44" fontId="22" fillId="21" borderId="43" xfId="7" applyFont="1" applyFill="1" applyBorder="1" applyAlignment="1"/>
    <xf numFmtId="44" fontId="16" fillId="21" borderId="44" xfId="7" applyFont="1" applyFill="1" applyBorder="1" applyAlignment="1"/>
    <xf numFmtId="164" fontId="22" fillId="21" borderId="44" xfId="0" applyNumberFormat="1" applyFont="1" applyFill="1" applyBorder="1"/>
    <xf numFmtId="44" fontId="22" fillId="21" borderId="47" xfId="7" applyFont="1" applyFill="1" applyBorder="1" applyAlignment="1"/>
    <xf numFmtId="164" fontId="22" fillId="21" borderId="47" xfId="0" applyNumberFormat="1" applyFont="1" applyFill="1" applyBorder="1"/>
    <xf numFmtId="164" fontId="16" fillId="0" borderId="47" xfId="0" applyNumberFormat="1" applyFont="1" applyBorder="1"/>
    <xf numFmtId="9" fontId="16" fillId="0" borderId="43" xfId="13" applyFont="1" applyFill="1" applyBorder="1" applyAlignment="1"/>
    <xf numFmtId="43" fontId="16" fillId="21" borderId="2" xfId="12" applyFont="1" applyFill="1" applyBorder="1" applyAlignment="1"/>
    <xf numFmtId="44" fontId="16" fillId="11" borderId="2" xfId="7" applyFont="1" applyFill="1" applyBorder="1" applyAlignment="1"/>
    <xf numFmtId="9" fontId="16" fillId="21" borderId="44" xfId="13" applyFont="1" applyFill="1" applyBorder="1" applyAlignment="1">
      <alignment horizontal="right"/>
    </xf>
    <xf numFmtId="44" fontId="16" fillId="21" borderId="44" xfId="7" applyFont="1" applyFill="1" applyBorder="1" applyAlignment="1">
      <alignment horizontal="left"/>
    </xf>
    <xf numFmtId="9" fontId="16" fillId="21" borderId="43" xfId="13" applyFont="1" applyFill="1" applyBorder="1" applyAlignment="1">
      <alignment horizontal="right"/>
    </xf>
    <xf numFmtId="0" fontId="42" fillId="0" borderId="0" xfId="0" applyFont="1"/>
    <xf numFmtId="44" fontId="16" fillId="0" borderId="2" xfId="7" applyFont="1" applyFill="1" applyBorder="1" applyAlignment="1">
      <alignment horizontal="right"/>
    </xf>
    <xf numFmtId="44" fontId="43" fillId="0" borderId="0" xfId="7" applyFont="1" applyAlignment="1">
      <alignment horizontal="left"/>
    </xf>
    <xf numFmtId="164" fontId="16" fillId="21" borderId="1" xfId="7" applyNumberFormat="1" applyFont="1" applyFill="1" applyBorder="1" applyAlignment="1">
      <alignment horizontal="right"/>
    </xf>
    <xf numFmtId="164" fontId="16" fillId="21" borderId="43" xfId="7" applyNumberFormat="1" applyFont="1" applyFill="1" applyBorder="1" applyAlignment="1">
      <alignment horizontal="right"/>
    </xf>
    <xf numFmtId="164" fontId="16" fillId="21" borderId="44" xfId="7" applyNumberFormat="1" applyFont="1" applyFill="1" applyBorder="1" applyAlignment="1">
      <alignment horizontal="right"/>
    </xf>
    <xf numFmtId="44" fontId="16" fillId="13" borderId="2" xfId="7" applyFont="1" applyFill="1" applyBorder="1" applyAlignment="1">
      <alignment horizontal="left"/>
    </xf>
    <xf numFmtId="44" fontId="16" fillId="13" borderId="44" xfId="7" applyFont="1" applyFill="1" applyBorder="1" applyAlignment="1">
      <alignment horizontal="right"/>
    </xf>
    <xf numFmtId="44" fontId="16" fillId="13" borderId="1" xfId="7" applyFont="1" applyFill="1" applyBorder="1" applyAlignment="1">
      <alignment horizontal="right"/>
    </xf>
    <xf numFmtId="164" fontId="16" fillId="21" borderId="47" xfId="7" applyNumberFormat="1" applyFont="1" applyFill="1" applyBorder="1" applyAlignment="1">
      <alignment horizontal="right"/>
    </xf>
    <xf numFmtId="44" fontId="16" fillId="13" borderId="43" xfId="7" applyFont="1" applyFill="1" applyBorder="1" applyAlignment="1">
      <alignment horizontal="right"/>
    </xf>
    <xf numFmtId="44" fontId="16" fillId="13" borderId="2" xfId="7" applyFont="1" applyFill="1" applyBorder="1" applyAlignment="1">
      <alignment horizontal="right"/>
    </xf>
    <xf numFmtId="164" fontId="40" fillId="15" borderId="1" xfId="0" applyNumberFormat="1" applyFont="1" applyFill="1" applyBorder="1" applyAlignment="1">
      <alignment horizontal="right"/>
    </xf>
    <xf numFmtId="9" fontId="41" fillId="15" borderId="43" xfId="13" applyFont="1" applyFill="1" applyBorder="1" applyAlignment="1">
      <alignment horizontal="right"/>
    </xf>
    <xf numFmtId="44" fontId="16" fillId="21" borderId="1" xfId="7" applyFont="1" applyFill="1" applyBorder="1" applyAlignment="1">
      <alignment horizontal="left"/>
    </xf>
    <xf numFmtId="164" fontId="40" fillId="15" borderId="44" xfId="7" applyNumberFormat="1" applyFont="1" applyFill="1" applyBorder="1" applyAlignment="1">
      <alignment horizontal="right"/>
    </xf>
    <xf numFmtId="44" fontId="16" fillId="15" borderId="2" xfId="7" applyFont="1" applyFill="1" applyBorder="1" applyAlignment="1">
      <alignment horizontal="left"/>
    </xf>
    <xf numFmtId="164" fontId="22" fillId="15" borderId="44" xfId="7" applyNumberFormat="1" applyFont="1" applyFill="1" applyBorder="1" applyAlignment="1">
      <alignment horizontal="right"/>
    </xf>
    <xf numFmtId="164" fontId="22" fillId="21" borderId="1" xfId="0" applyNumberFormat="1" applyFont="1" applyFill="1" applyBorder="1" applyAlignment="1">
      <alignment horizontal="right"/>
    </xf>
    <xf numFmtId="164" fontId="22" fillId="15" borderId="47" xfId="7" applyNumberFormat="1" applyFont="1" applyFill="1" applyBorder="1" applyAlignment="1">
      <alignment horizontal="right"/>
    </xf>
    <xf numFmtId="44" fontId="16" fillId="21" borderId="2" xfId="7" applyFont="1" applyFill="1" applyBorder="1" applyAlignment="1">
      <alignment horizontal="left"/>
    </xf>
    <xf numFmtId="44" fontId="16" fillId="21" borderId="2" xfId="7" applyFont="1" applyFill="1" applyBorder="1" applyAlignment="1">
      <alignment horizontal="right"/>
    </xf>
    <xf numFmtId="164" fontId="16" fillId="21" borderId="0" xfId="0" applyNumberFormat="1" applyFont="1" applyFill="1" applyAlignment="1">
      <alignment horizontal="right"/>
    </xf>
    <xf numFmtId="164" fontId="40" fillId="14" borderId="1" xfId="0" applyNumberFormat="1" applyFont="1" applyFill="1" applyBorder="1" applyAlignment="1">
      <alignment horizontal="right"/>
    </xf>
    <xf numFmtId="9" fontId="41" fillId="14" borderId="43" xfId="13" applyFont="1" applyFill="1" applyBorder="1" applyAlignment="1">
      <alignment horizontal="right"/>
    </xf>
    <xf numFmtId="44" fontId="16" fillId="21" borderId="0" xfId="7" applyFont="1" applyFill="1" applyAlignment="1">
      <alignment horizontal="left"/>
    </xf>
    <xf numFmtId="9" fontId="40" fillId="14" borderId="43" xfId="13" applyFont="1" applyFill="1" applyBorder="1" applyAlignment="1">
      <alignment horizontal="right"/>
    </xf>
    <xf numFmtId="44" fontId="16" fillId="21" borderId="0" xfId="7" applyFont="1" applyFill="1" applyAlignment="1">
      <alignment horizontal="right"/>
    </xf>
    <xf numFmtId="164" fontId="16" fillId="14" borderId="44" xfId="7" applyNumberFormat="1" applyFont="1" applyFill="1" applyBorder="1" applyAlignment="1">
      <alignment horizontal="right"/>
    </xf>
    <xf numFmtId="9" fontId="16" fillId="14" borderId="44" xfId="13" applyFont="1" applyFill="1" applyBorder="1" applyAlignment="1">
      <alignment horizontal="right"/>
    </xf>
    <xf numFmtId="44" fontId="16" fillId="14" borderId="2" xfId="7" applyFont="1" applyFill="1" applyBorder="1" applyAlignment="1">
      <alignment horizontal="right"/>
    </xf>
    <xf numFmtId="164" fontId="16" fillId="14" borderId="47" xfId="7" applyNumberFormat="1" applyFont="1" applyFill="1" applyBorder="1" applyAlignment="1">
      <alignment horizontal="right"/>
    </xf>
    <xf numFmtId="9" fontId="16" fillId="14" borderId="43" xfId="13" applyFont="1" applyFill="1" applyBorder="1" applyAlignment="1">
      <alignment horizontal="right"/>
    </xf>
    <xf numFmtId="164" fontId="45" fillId="0" borderId="44" xfId="0" applyNumberFormat="1" applyFont="1" applyBorder="1"/>
    <xf numFmtId="164" fontId="46" fillId="21" borderId="1" xfId="0" applyNumberFormat="1" applyFont="1" applyFill="1" applyBorder="1" applyAlignment="1">
      <alignment horizontal="right"/>
    </xf>
    <xf numFmtId="164" fontId="46" fillId="21" borderId="43" xfId="0" applyNumberFormat="1" applyFont="1" applyFill="1" applyBorder="1" applyAlignment="1">
      <alignment horizontal="right"/>
    </xf>
    <xf numFmtId="44" fontId="45" fillId="21" borderId="44" xfId="7" applyFont="1" applyFill="1" applyBorder="1" applyAlignment="1">
      <alignment horizontal="right"/>
    </xf>
    <xf numFmtId="164" fontId="46" fillId="21" borderId="44" xfId="0" applyNumberFormat="1" applyFont="1" applyFill="1" applyBorder="1" applyAlignment="1">
      <alignment horizontal="right"/>
    </xf>
    <xf numFmtId="9" fontId="45" fillId="21" borderId="44" xfId="13" applyFont="1" applyFill="1" applyBorder="1" applyAlignment="1">
      <alignment horizontal="right"/>
    </xf>
    <xf numFmtId="44" fontId="45" fillId="0" borderId="2" xfId="7" applyFont="1" applyFill="1" applyBorder="1" applyAlignment="1">
      <alignment horizontal="left"/>
    </xf>
    <xf numFmtId="44" fontId="46" fillId="21" borderId="44" xfId="7" applyFont="1" applyFill="1" applyBorder="1" applyAlignment="1">
      <alignment horizontal="right"/>
    </xf>
    <xf numFmtId="9" fontId="46" fillId="21" borderId="44" xfId="13" applyFont="1" applyFill="1" applyBorder="1" applyAlignment="1">
      <alignment horizontal="right"/>
    </xf>
    <xf numFmtId="44" fontId="45" fillId="0" borderId="2" xfId="7" applyFont="1" applyFill="1" applyBorder="1" applyAlignment="1">
      <alignment horizontal="right"/>
    </xf>
    <xf numFmtId="44" fontId="45" fillId="11" borderId="2" xfId="7" applyFont="1" applyFill="1" applyBorder="1" applyAlignment="1">
      <alignment horizontal="right"/>
    </xf>
    <xf numFmtId="0" fontId="47" fillId="0" borderId="0" xfId="0" applyFont="1"/>
    <xf numFmtId="164" fontId="48" fillId="17" borderId="44" xfId="0" applyNumberFormat="1" applyFont="1" applyFill="1" applyBorder="1" applyAlignment="1">
      <alignment horizontal="right"/>
    </xf>
    <xf numFmtId="9" fontId="25" fillId="17" borderId="44" xfId="13" applyFont="1" applyFill="1" applyBorder="1" applyAlignment="1">
      <alignment horizontal="right"/>
    </xf>
    <xf numFmtId="164" fontId="25" fillId="21" borderId="1" xfId="0" applyNumberFormat="1" applyFont="1" applyFill="1" applyBorder="1" applyAlignment="1">
      <alignment horizontal="right"/>
    </xf>
    <xf numFmtId="164" fontId="48" fillId="21" borderId="1" xfId="0" applyNumberFormat="1" applyFont="1" applyFill="1" applyBorder="1" applyAlignment="1">
      <alignment horizontal="right"/>
    </xf>
    <xf numFmtId="164" fontId="48" fillId="21" borderId="43" xfId="0" applyNumberFormat="1" applyFont="1" applyFill="1" applyBorder="1" applyAlignment="1">
      <alignment horizontal="right"/>
    </xf>
    <xf numFmtId="44" fontId="48" fillId="21" borderId="44" xfId="7" applyFont="1" applyFill="1" applyBorder="1" applyAlignment="1">
      <alignment horizontal="right"/>
    </xf>
    <xf numFmtId="164" fontId="48" fillId="21" borderId="44" xfId="0" applyNumberFormat="1" applyFont="1" applyFill="1" applyBorder="1" applyAlignment="1">
      <alignment horizontal="right"/>
    </xf>
    <xf numFmtId="9" fontId="48" fillId="17" borderId="44" xfId="13" applyFont="1" applyFill="1" applyBorder="1" applyAlignment="1">
      <alignment horizontal="right"/>
    </xf>
    <xf numFmtId="44" fontId="25" fillId="21" borderId="44" xfId="7" applyFont="1" applyFill="1" applyBorder="1" applyAlignment="1">
      <alignment horizontal="right"/>
    </xf>
    <xf numFmtId="9" fontId="22" fillId="17" borderId="44" xfId="13" applyFont="1" applyFill="1" applyBorder="1" applyAlignment="1">
      <alignment horizontal="right"/>
    </xf>
    <xf numFmtId="9" fontId="16" fillId="17" borderId="44" xfId="13" applyFont="1" applyFill="1" applyBorder="1" applyAlignment="1">
      <alignment horizontal="right"/>
    </xf>
    <xf numFmtId="9" fontId="16" fillId="11" borderId="43" xfId="13" applyFont="1" applyFill="1" applyBorder="1" applyAlignment="1">
      <alignment horizontal="right"/>
    </xf>
    <xf numFmtId="164" fontId="17" fillId="0" borderId="43" xfId="0" applyNumberFormat="1" applyFont="1" applyBorder="1"/>
    <xf numFmtId="44" fontId="17" fillId="0" borderId="43" xfId="7" applyFont="1" applyBorder="1"/>
    <xf numFmtId="44" fontId="22" fillId="21" borderId="52" xfId="7" applyFont="1" applyFill="1" applyBorder="1" applyAlignment="1">
      <alignment horizontal="right"/>
    </xf>
    <xf numFmtId="44" fontId="22" fillId="21" borderId="48" xfId="7" applyFont="1" applyFill="1" applyBorder="1" applyAlignment="1">
      <alignment horizontal="right"/>
    </xf>
    <xf numFmtId="44" fontId="16" fillId="21" borderId="51" xfId="7" applyFont="1" applyFill="1" applyBorder="1" applyAlignment="1">
      <alignment horizontal="right"/>
    </xf>
    <xf numFmtId="44" fontId="22" fillId="21" borderId="51" xfId="7" applyFont="1" applyFill="1" applyBorder="1" applyAlignment="1">
      <alignment horizontal="right"/>
    </xf>
    <xf numFmtId="10" fontId="16" fillId="0" borderId="51" xfId="13" applyNumberFormat="1" applyFont="1" applyFill="1" applyBorder="1" applyAlignment="1">
      <alignment horizontal="right"/>
    </xf>
    <xf numFmtId="44" fontId="16" fillId="0" borderId="49" xfId="7" applyFont="1" applyFill="1" applyBorder="1" applyAlignment="1">
      <alignment horizontal="left"/>
    </xf>
    <xf numFmtId="44" fontId="22" fillId="21" borderId="50" xfId="7" applyFont="1" applyFill="1" applyBorder="1" applyAlignment="1">
      <alignment horizontal="right"/>
    </xf>
    <xf numFmtId="10" fontId="22" fillId="0" borderId="51" xfId="7" applyNumberFormat="1" applyFont="1" applyFill="1" applyBorder="1" applyAlignment="1">
      <alignment horizontal="right"/>
    </xf>
    <xf numFmtId="44" fontId="16" fillId="0" borderId="49" xfId="7" applyFont="1" applyFill="1" applyBorder="1" applyAlignment="1">
      <alignment horizontal="right"/>
    </xf>
    <xf numFmtId="10" fontId="16" fillId="0" borderId="51" xfId="7" applyNumberFormat="1" applyFont="1" applyFill="1" applyBorder="1" applyAlignment="1">
      <alignment horizontal="right"/>
    </xf>
    <xf numFmtId="44" fontId="22" fillId="21" borderId="53" xfId="7" applyFont="1" applyFill="1" applyBorder="1" applyAlignment="1">
      <alignment horizontal="right"/>
    </xf>
    <xf numFmtId="44" fontId="5" fillId="0" borderId="0" xfId="7" applyFont="1"/>
    <xf numFmtId="164" fontId="17" fillId="0" borderId="27" xfId="0" applyNumberFormat="1" applyFont="1" applyBorder="1" applyAlignment="1">
      <alignment horizontal="right"/>
    </xf>
    <xf numFmtId="164" fontId="17" fillId="0" borderId="28" xfId="0" applyNumberFormat="1" applyFont="1" applyBorder="1" applyAlignment="1">
      <alignment horizontal="right"/>
    </xf>
    <xf numFmtId="44" fontId="17" fillId="0" borderId="38" xfId="7" applyFont="1" applyFill="1" applyBorder="1" applyAlignment="1">
      <alignment horizontal="right"/>
    </xf>
    <xf numFmtId="164" fontId="17" fillId="0" borderId="38" xfId="0" applyNumberFormat="1" applyFont="1" applyBorder="1" applyAlignment="1">
      <alignment horizontal="right"/>
    </xf>
    <xf numFmtId="9" fontId="17" fillId="0" borderId="38" xfId="13" applyFont="1" applyFill="1" applyBorder="1" applyAlignment="1">
      <alignment horizontal="right"/>
    </xf>
    <xf numFmtId="44" fontId="17" fillId="0" borderId="29" xfId="7" applyFont="1" applyFill="1" applyBorder="1" applyAlignment="1">
      <alignment horizontal="left"/>
    </xf>
    <xf numFmtId="44" fontId="17" fillId="0" borderId="29" xfId="7" applyFont="1" applyFill="1" applyBorder="1" applyAlignment="1">
      <alignment horizontal="right"/>
    </xf>
    <xf numFmtId="164" fontId="17" fillId="0" borderId="56" xfId="0" applyNumberFormat="1" applyFont="1" applyBorder="1" applyAlignment="1">
      <alignment horizontal="right"/>
    </xf>
    <xf numFmtId="44" fontId="17" fillId="0" borderId="56" xfId="7" applyFont="1" applyFill="1" applyBorder="1" applyAlignment="1">
      <alignment horizontal="right"/>
    </xf>
    <xf numFmtId="9" fontId="17" fillId="0" borderId="28" xfId="13" applyFont="1" applyFill="1" applyBorder="1" applyAlignment="1">
      <alignment horizontal="right"/>
    </xf>
    <xf numFmtId="44" fontId="17" fillId="11" borderId="2" xfId="7" applyFont="1" applyFill="1" applyBorder="1" applyAlignment="1">
      <alignment horizontal="right"/>
    </xf>
    <xf numFmtId="164" fontId="5" fillId="11" borderId="0" xfId="0" applyNumberFormat="1" applyFont="1" applyFill="1"/>
    <xf numFmtId="44" fontId="5" fillId="11" borderId="0" xfId="7" applyFont="1" applyFill="1"/>
    <xf numFmtId="164" fontId="5" fillId="0" borderId="0" xfId="0" applyNumberFormat="1" applyFont="1" applyAlignment="1">
      <alignment wrapText="1"/>
    </xf>
    <xf numFmtId="44" fontId="5" fillId="0" borderId="0" xfId="7" applyFont="1" applyAlignment="1">
      <alignment wrapText="1"/>
    </xf>
    <xf numFmtId="164" fontId="27" fillId="0" borderId="0" xfId="0" applyNumberFormat="1" applyFont="1"/>
    <xf numFmtId="44" fontId="27" fillId="0" borderId="0" xfId="7" applyFont="1" applyFill="1"/>
    <xf numFmtId="0" fontId="5" fillId="18" borderId="33" xfId="0" applyFont="1" applyFill="1" applyBorder="1" applyAlignment="1">
      <alignment wrapText="1"/>
    </xf>
    <xf numFmtId="0" fontId="5" fillId="18" borderId="57" xfId="0" applyFont="1" applyFill="1" applyBorder="1" applyAlignment="1">
      <alignment wrapText="1"/>
    </xf>
    <xf numFmtId="0" fontId="11" fillId="18" borderId="58" xfId="0" applyFont="1" applyFill="1" applyBorder="1" applyAlignment="1">
      <alignment wrapText="1"/>
    </xf>
    <xf numFmtId="164" fontId="12" fillId="10" borderId="59" xfId="0" applyNumberFormat="1" applyFont="1" applyFill="1" applyBorder="1" applyAlignment="1">
      <alignment horizontal="center" wrapText="1"/>
    </xf>
    <xf numFmtId="164" fontId="12" fillId="23" borderId="59" xfId="0" applyNumberFormat="1" applyFont="1" applyFill="1" applyBorder="1" applyAlignment="1">
      <alignment horizontal="center" wrapText="1"/>
    </xf>
    <xf numFmtId="44" fontId="12" fillId="18" borderId="60" xfId="7" applyFont="1" applyFill="1" applyBorder="1" applyAlignment="1">
      <alignment horizontal="center" wrapText="1"/>
    </xf>
    <xf numFmtId="164" fontId="5" fillId="18" borderId="0" xfId="0" applyNumberFormat="1" applyFont="1" applyFill="1" applyAlignment="1">
      <alignment wrapText="1"/>
    </xf>
    <xf numFmtId="44" fontId="5" fillId="18" borderId="0" xfId="7" applyFont="1" applyFill="1" applyBorder="1" applyAlignment="1">
      <alignment wrapText="1"/>
    </xf>
    <xf numFmtId="164" fontId="5" fillId="0" borderId="33" xfId="0" applyNumberFormat="1" applyFont="1" applyBorder="1" applyAlignment="1">
      <alignment wrapText="1"/>
    </xf>
    <xf numFmtId="44" fontId="5" fillId="0" borderId="0" xfId="7" applyFont="1" applyFill="1" applyAlignment="1">
      <alignment wrapText="1"/>
    </xf>
    <xf numFmtId="0" fontId="5" fillId="18" borderId="33" xfId="0" applyFont="1" applyFill="1" applyBorder="1"/>
    <xf numFmtId="164" fontId="5" fillId="18" borderId="55" xfId="0" applyNumberFormat="1" applyFont="1" applyFill="1" applyBorder="1"/>
    <xf numFmtId="164" fontId="12" fillId="10" borderId="1" xfId="0" applyNumberFormat="1" applyFont="1" applyFill="1" applyBorder="1"/>
    <xf numFmtId="164" fontId="11" fillId="10" borderId="43" xfId="0" applyNumberFormat="1" applyFont="1" applyFill="1" applyBorder="1"/>
    <xf numFmtId="1" fontId="11" fillId="10" borderId="43" xfId="0" applyNumberFormat="1" applyFont="1" applyFill="1" applyBorder="1"/>
    <xf numFmtId="44" fontId="11" fillId="23" borderId="43" xfId="7" applyFont="1" applyFill="1" applyBorder="1" applyAlignment="1">
      <alignment horizontal="right"/>
    </xf>
    <xf numFmtId="44" fontId="11" fillId="18" borderId="49" xfId="7" applyFont="1" applyFill="1" applyBorder="1"/>
    <xf numFmtId="164" fontId="5" fillId="18" borderId="0" xfId="0" applyNumberFormat="1" applyFont="1" applyFill="1"/>
    <xf numFmtId="44" fontId="5" fillId="18" borderId="0" xfId="7" applyFont="1" applyFill="1" applyBorder="1"/>
    <xf numFmtId="44" fontId="5" fillId="18" borderId="34" xfId="7" applyFont="1" applyFill="1" applyBorder="1"/>
    <xf numFmtId="164" fontId="11" fillId="18" borderId="27" xfId="0" applyNumberFormat="1" applyFont="1" applyFill="1" applyBorder="1"/>
    <xf numFmtId="164" fontId="11" fillId="3" borderId="28" xfId="0" applyNumberFormat="1" applyFont="1" applyFill="1" applyBorder="1"/>
    <xf numFmtId="1" fontId="11" fillId="3" borderId="28" xfId="0" applyNumberFormat="1" applyFont="1" applyFill="1" applyBorder="1"/>
    <xf numFmtId="44" fontId="11" fillId="23" borderId="28" xfId="7" applyFont="1" applyFill="1" applyBorder="1" applyAlignment="1">
      <alignment horizontal="right"/>
    </xf>
    <xf numFmtId="1" fontId="11" fillId="3" borderId="61" xfId="0" applyNumberFormat="1" applyFont="1" applyFill="1" applyBorder="1"/>
    <xf numFmtId="44" fontId="12" fillId="24" borderId="62" xfId="7" applyFont="1" applyFill="1" applyBorder="1"/>
    <xf numFmtId="164" fontId="15" fillId="18" borderId="0" xfId="0" applyNumberFormat="1" applyFont="1" applyFill="1"/>
    <xf numFmtId="0" fontId="5" fillId="18" borderId="35" xfId="0" applyFont="1" applyFill="1" applyBorder="1"/>
    <xf numFmtId="44" fontId="12" fillId="24" borderId="64" xfId="7" applyFont="1" applyFill="1" applyBorder="1"/>
    <xf numFmtId="164" fontId="15" fillId="18" borderId="65" xfId="0" applyNumberFormat="1" applyFont="1" applyFill="1" applyBorder="1"/>
    <xf numFmtId="44" fontId="5" fillId="18" borderId="12" xfId="7" applyFont="1" applyFill="1" applyBorder="1"/>
    <xf numFmtId="164" fontId="5" fillId="18" borderId="12" xfId="0" applyNumberFormat="1" applyFont="1" applyFill="1" applyBorder="1"/>
    <xf numFmtId="44" fontId="5" fillId="18" borderId="36" xfId="7" applyFont="1" applyFill="1" applyBorder="1"/>
    <xf numFmtId="44" fontId="5" fillId="0" borderId="0" xfId="7" applyFont="1" applyAlignment="1">
      <alignment horizontal="right"/>
    </xf>
    <xf numFmtId="164" fontId="15" fillId="0" borderId="37" xfId="0" applyNumberFormat="1" applyFont="1" applyBorder="1" applyAlignment="1">
      <alignment horizontal="center"/>
    </xf>
    <xf numFmtId="164" fontId="15" fillId="0" borderId="11" xfId="0" applyNumberFormat="1" applyFont="1" applyBorder="1" applyAlignment="1">
      <alignment horizontal="center"/>
    </xf>
    <xf numFmtId="164" fontId="12" fillId="0" borderId="37" xfId="0" applyNumberFormat="1" applyFont="1" applyBorder="1" applyAlignment="1">
      <alignment horizontal="center" vertical="center"/>
    </xf>
    <xf numFmtId="164" fontId="12" fillId="0" borderId="14" xfId="0" applyNumberFormat="1" applyFont="1" applyBorder="1" applyAlignment="1">
      <alignment horizontal="center" vertical="center"/>
    </xf>
    <xf numFmtId="164" fontId="12" fillId="0" borderId="11" xfId="0" applyNumberFormat="1" applyFont="1" applyBorder="1" applyAlignment="1">
      <alignment horizontal="center" vertical="center"/>
    </xf>
    <xf numFmtId="164" fontId="12" fillId="0" borderId="37" xfId="0" applyNumberFormat="1" applyFont="1" applyBorder="1" applyAlignment="1">
      <alignment horizontal="center"/>
    </xf>
    <xf numFmtId="164" fontId="12" fillId="0" borderId="14" xfId="0" applyNumberFormat="1" applyFont="1" applyBorder="1" applyAlignment="1">
      <alignment horizontal="center"/>
    </xf>
    <xf numFmtId="164" fontId="12" fillId="0" borderId="11" xfId="0" applyNumberFormat="1" applyFont="1" applyBorder="1" applyAlignment="1">
      <alignment horizontal="center"/>
    </xf>
    <xf numFmtId="0" fontId="5" fillId="0" borderId="30" xfId="0" applyFont="1" applyBorder="1" applyAlignment="1">
      <alignment horizontal="center"/>
    </xf>
    <xf numFmtId="0" fontId="5" fillId="0" borderId="31" xfId="0" applyFont="1" applyBorder="1" applyAlignment="1">
      <alignment horizontal="center"/>
    </xf>
    <xf numFmtId="164" fontId="17" fillId="11" borderId="37" xfId="0" applyNumberFormat="1" applyFont="1" applyFill="1" applyBorder="1" applyAlignment="1">
      <alignment horizontal="center"/>
    </xf>
    <xf numFmtId="164" fontId="17" fillId="11" borderId="14" xfId="0" applyNumberFormat="1" applyFont="1" applyFill="1" applyBorder="1" applyAlignment="1">
      <alignment horizontal="center"/>
    </xf>
    <xf numFmtId="164" fontId="18" fillId="10" borderId="12" xfId="0" applyNumberFormat="1" applyFont="1" applyFill="1" applyBorder="1" applyAlignment="1">
      <alignment horizontal="center"/>
    </xf>
    <xf numFmtId="164" fontId="18" fillId="10" borderId="40" xfId="0" applyNumberFormat="1" applyFont="1" applyFill="1" applyBorder="1" applyAlignment="1">
      <alignment horizontal="center"/>
    </xf>
    <xf numFmtId="164" fontId="18" fillId="20" borderId="21" xfId="0" applyNumberFormat="1" applyFont="1" applyFill="1" applyBorder="1" applyAlignment="1">
      <alignment horizontal="center"/>
    </xf>
    <xf numFmtId="164" fontId="18" fillId="20" borderId="12" xfId="0" applyNumberFormat="1" applyFont="1" applyFill="1" applyBorder="1" applyAlignment="1">
      <alignment horizontal="center"/>
    </xf>
    <xf numFmtId="164" fontId="18" fillId="20" borderId="40" xfId="0" applyNumberFormat="1" applyFont="1" applyFill="1" applyBorder="1" applyAlignment="1">
      <alignment horizontal="center"/>
    </xf>
    <xf numFmtId="0" fontId="5" fillId="18" borderId="31" xfId="0" applyFont="1" applyFill="1" applyBorder="1" applyAlignment="1">
      <alignment horizontal="center"/>
    </xf>
    <xf numFmtId="0" fontId="5" fillId="18" borderId="32" xfId="0" applyFont="1" applyFill="1" applyBorder="1" applyAlignment="1">
      <alignment horizontal="center"/>
    </xf>
    <xf numFmtId="164" fontId="19" fillId="10" borderId="13" xfId="0" applyNumberFormat="1" applyFont="1" applyFill="1" applyBorder="1" applyAlignment="1">
      <alignment horizontal="center"/>
    </xf>
    <xf numFmtId="164" fontId="19" fillId="10" borderId="25" xfId="0" applyNumberFormat="1" applyFont="1" applyFill="1" applyBorder="1" applyAlignment="1">
      <alignment horizontal="center"/>
    </xf>
    <xf numFmtId="164" fontId="19" fillId="10" borderId="26" xfId="0" applyNumberFormat="1" applyFont="1" applyFill="1" applyBorder="1" applyAlignment="1">
      <alignment horizontal="center"/>
    </xf>
    <xf numFmtId="164" fontId="17" fillId="10" borderId="13" xfId="0" applyNumberFormat="1" applyFont="1" applyFill="1" applyBorder="1" applyAlignment="1">
      <alignment horizontal="center"/>
    </xf>
    <xf numFmtId="164" fontId="17" fillId="10" borderId="25" xfId="0" applyNumberFormat="1" applyFont="1" applyFill="1" applyBorder="1" applyAlignment="1">
      <alignment horizontal="center"/>
    </xf>
    <xf numFmtId="164" fontId="17" fillId="10" borderId="26" xfId="0" applyNumberFormat="1" applyFont="1" applyFill="1" applyBorder="1" applyAlignment="1">
      <alignment horizontal="center"/>
    </xf>
    <xf numFmtId="164" fontId="19" fillId="20" borderId="13" xfId="0" applyNumberFormat="1" applyFont="1" applyFill="1" applyBorder="1" applyAlignment="1">
      <alignment horizontal="center"/>
    </xf>
    <xf numFmtId="164" fontId="19" fillId="20" borderId="25" xfId="0" applyNumberFormat="1" applyFont="1" applyFill="1" applyBorder="1" applyAlignment="1">
      <alignment horizontal="center"/>
    </xf>
    <xf numFmtId="164" fontId="19" fillId="20" borderId="26" xfId="0" applyNumberFormat="1" applyFont="1" applyFill="1" applyBorder="1" applyAlignment="1">
      <alignment horizontal="center"/>
    </xf>
    <xf numFmtId="164" fontId="17" fillId="20" borderId="13" xfId="0" applyNumberFormat="1" applyFont="1" applyFill="1" applyBorder="1" applyAlignment="1">
      <alignment horizontal="center"/>
    </xf>
    <xf numFmtId="164" fontId="17" fillId="20" borderId="25" xfId="0" applyNumberFormat="1" applyFont="1" applyFill="1" applyBorder="1" applyAlignment="1">
      <alignment horizontal="center"/>
    </xf>
    <xf numFmtId="164" fontId="17" fillId="20" borderId="26" xfId="0" applyNumberFormat="1" applyFont="1" applyFill="1" applyBorder="1" applyAlignment="1">
      <alignment horizontal="center"/>
    </xf>
    <xf numFmtId="164" fontId="16" fillId="11" borderId="0" xfId="0" applyNumberFormat="1" applyFont="1" applyFill="1" applyAlignment="1">
      <alignment horizontal="center" vertical="top" wrapText="1"/>
    </xf>
    <xf numFmtId="164" fontId="16" fillId="11" borderId="41" xfId="0" applyNumberFormat="1" applyFont="1" applyFill="1" applyBorder="1" applyAlignment="1">
      <alignment horizontal="center" vertical="top" wrapText="1"/>
    </xf>
    <xf numFmtId="164" fontId="19" fillId="0" borderId="13" xfId="0" applyNumberFormat="1" applyFont="1" applyBorder="1" applyAlignment="1">
      <alignment horizontal="right"/>
    </xf>
    <xf numFmtId="164" fontId="16" fillId="0" borderId="26" xfId="0" applyNumberFormat="1" applyFont="1" applyBorder="1" applyAlignment="1">
      <alignment horizontal="right"/>
    </xf>
    <xf numFmtId="164" fontId="17" fillId="18" borderId="35" xfId="0" applyNumberFormat="1" applyFont="1" applyFill="1" applyBorder="1" applyAlignment="1">
      <alignment horizontal="center"/>
    </xf>
    <xf numFmtId="164" fontId="17" fillId="18" borderId="12" xfId="0" applyNumberFormat="1" applyFont="1" applyFill="1" applyBorder="1" applyAlignment="1">
      <alignment horizontal="center"/>
    </xf>
    <xf numFmtId="164" fontId="17" fillId="18" borderId="36" xfId="0" applyNumberFormat="1" applyFont="1" applyFill="1" applyBorder="1" applyAlignment="1">
      <alignment horizontal="center"/>
    </xf>
    <xf numFmtId="164" fontId="19" fillId="10" borderId="39" xfId="0" applyNumberFormat="1" applyFont="1" applyFill="1" applyBorder="1" applyAlignment="1">
      <alignment horizontal="center"/>
    </xf>
    <xf numFmtId="164" fontId="19" fillId="10" borderId="45" xfId="0" applyNumberFormat="1" applyFont="1" applyFill="1" applyBorder="1" applyAlignment="1">
      <alignment horizontal="center"/>
    </xf>
    <xf numFmtId="164" fontId="19" fillId="10" borderId="46" xfId="0" applyNumberFormat="1" applyFont="1" applyFill="1" applyBorder="1" applyAlignment="1">
      <alignment horizontal="center"/>
    </xf>
    <xf numFmtId="164" fontId="19" fillId="20" borderId="39" xfId="0" applyNumberFormat="1" applyFont="1" applyFill="1" applyBorder="1" applyAlignment="1">
      <alignment horizontal="center"/>
    </xf>
    <xf numFmtId="164" fontId="19" fillId="20" borderId="45" xfId="0" applyNumberFormat="1" applyFont="1" applyFill="1" applyBorder="1" applyAlignment="1">
      <alignment horizontal="center"/>
    </xf>
    <xf numFmtId="164" fontId="19" fillId="20" borderId="46" xfId="0" applyNumberFormat="1" applyFont="1" applyFill="1" applyBorder="1" applyAlignment="1">
      <alignment horizontal="center"/>
    </xf>
    <xf numFmtId="164" fontId="16" fillId="18" borderId="43" xfId="0" applyNumberFormat="1" applyFont="1" applyFill="1" applyBorder="1" applyAlignment="1">
      <alignment horizontal="center" vertical="top" wrapText="1"/>
    </xf>
    <xf numFmtId="164" fontId="16" fillId="15" borderId="43" xfId="0" applyNumberFormat="1" applyFont="1" applyFill="1" applyBorder="1" applyAlignment="1">
      <alignment horizontal="center" vertical="top" wrapText="1"/>
    </xf>
    <xf numFmtId="0" fontId="5" fillId="0" borderId="0" xfId="0" applyFont="1" applyAlignment="1">
      <alignment horizontal="center"/>
    </xf>
    <xf numFmtId="0" fontId="5" fillId="0" borderId="41" xfId="0" applyFont="1" applyBorder="1" applyAlignment="1">
      <alignment horizontal="center"/>
    </xf>
    <xf numFmtId="164" fontId="19" fillId="0" borderId="0" xfId="0" applyNumberFormat="1" applyFont="1" applyAlignment="1">
      <alignment horizontal="center"/>
    </xf>
    <xf numFmtId="164" fontId="19" fillId="0" borderId="41" xfId="0" applyNumberFormat="1" applyFont="1" applyBorder="1" applyAlignment="1">
      <alignment horizontal="center"/>
    </xf>
    <xf numFmtId="164" fontId="16" fillId="11" borderId="43" xfId="0" applyNumberFormat="1" applyFont="1" applyFill="1" applyBorder="1" applyAlignment="1">
      <alignment horizontal="center" vertical="top" wrapText="1"/>
    </xf>
    <xf numFmtId="164" fontId="17" fillId="0" borderId="30" xfId="0" applyNumberFormat="1" applyFont="1" applyBorder="1" applyAlignment="1">
      <alignment horizontal="center"/>
    </xf>
    <xf numFmtId="164" fontId="17" fillId="0" borderId="32" xfId="0" applyNumberFormat="1" applyFont="1" applyBorder="1" applyAlignment="1">
      <alignment horizontal="center"/>
    </xf>
    <xf numFmtId="164" fontId="22" fillId="15" borderId="43" xfId="0" applyNumberFormat="1" applyFont="1" applyFill="1" applyBorder="1" applyAlignment="1">
      <alignment horizontal="center"/>
    </xf>
    <xf numFmtId="164" fontId="39" fillId="15" borderId="48" xfId="0" applyNumberFormat="1" applyFont="1" applyFill="1" applyBorder="1" applyAlignment="1">
      <alignment horizontal="center" vertical="center"/>
    </xf>
    <xf numFmtId="164" fontId="39" fillId="15" borderId="4" xfId="0" applyNumberFormat="1" applyFont="1" applyFill="1" applyBorder="1" applyAlignment="1">
      <alignment horizontal="center" vertical="center"/>
    </xf>
    <xf numFmtId="164" fontId="16" fillId="0" borderId="43" xfId="0" applyNumberFormat="1" applyFont="1" applyBorder="1" applyAlignment="1">
      <alignment horizontal="center"/>
    </xf>
    <xf numFmtId="164" fontId="17" fillId="0" borderId="43" xfId="0" applyNumberFormat="1" applyFont="1" applyBorder="1" applyAlignment="1">
      <alignment horizontal="center"/>
    </xf>
    <xf numFmtId="164" fontId="16" fillId="11" borderId="43" xfId="0" applyNumberFormat="1" applyFont="1" applyFill="1" applyBorder="1" applyAlignment="1">
      <alignment horizontal="center"/>
    </xf>
    <xf numFmtId="164" fontId="16" fillId="0" borderId="43" xfId="0" applyNumberFormat="1" applyFont="1" applyBorder="1" applyAlignment="1">
      <alignment horizontal="center" vertical="top" wrapText="1"/>
    </xf>
    <xf numFmtId="44" fontId="17" fillId="0" borderId="0" xfId="7" applyFont="1" applyBorder="1" applyAlignment="1">
      <alignment horizontal="center"/>
    </xf>
    <xf numFmtId="44" fontId="17" fillId="0" borderId="41" xfId="7" applyFont="1" applyBorder="1" applyAlignment="1">
      <alignment horizontal="center"/>
    </xf>
    <xf numFmtId="164" fontId="17" fillId="13" borderId="43" xfId="0" applyNumberFormat="1" applyFont="1" applyFill="1" applyBorder="1" applyAlignment="1">
      <alignment horizontal="center"/>
    </xf>
    <xf numFmtId="164" fontId="26" fillId="15" borderId="53" xfId="0" applyNumberFormat="1" applyFont="1" applyFill="1" applyBorder="1" applyAlignment="1">
      <alignment horizontal="center"/>
    </xf>
    <xf numFmtId="164" fontId="26" fillId="15" borderId="52" xfId="0" applyNumberFormat="1" applyFont="1" applyFill="1" applyBorder="1" applyAlignment="1">
      <alignment horizontal="center"/>
    </xf>
    <xf numFmtId="164" fontId="39" fillId="15" borderId="49" xfId="0" applyNumberFormat="1" applyFont="1" applyFill="1" applyBorder="1" applyAlignment="1">
      <alignment horizontal="center" vertical="center"/>
    </xf>
    <xf numFmtId="164" fontId="39" fillId="15" borderId="5" xfId="0" applyNumberFormat="1" applyFont="1" applyFill="1" applyBorder="1" applyAlignment="1">
      <alignment horizontal="center" vertical="center"/>
    </xf>
    <xf numFmtId="164" fontId="26" fillId="15" borderId="0" xfId="0" applyNumberFormat="1" applyFont="1" applyFill="1" applyAlignment="1">
      <alignment horizontal="center"/>
    </xf>
    <xf numFmtId="164" fontId="26" fillId="15" borderId="41" xfId="0" applyNumberFormat="1" applyFont="1" applyFill="1" applyBorder="1" applyAlignment="1">
      <alignment horizontal="center"/>
    </xf>
    <xf numFmtId="164" fontId="17" fillId="0" borderId="0" xfId="0" applyNumberFormat="1" applyFont="1" applyAlignment="1">
      <alignment horizontal="center"/>
    </xf>
    <xf numFmtId="164" fontId="17" fillId="0" borderId="41" xfId="0" applyNumberFormat="1" applyFont="1" applyBorder="1" applyAlignment="1">
      <alignment horizontal="center"/>
    </xf>
    <xf numFmtId="164" fontId="22" fillId="14" borderId="0" xfId="0" applyNumberFormat="1" applyFont="1" applyFill="1" applyAlignment="1">
      <alignment horizontal="center" wrapText="1"/>
    </xf>
    <xf numFmtId="164" fontId="22" fillId="14" borderId="41" xfId="0" applyNumberFormat="1" applyFont="1" applyFill="1" applyBorder="1" applyAlignment="1">
      <alignment horizontal="center" wrapText="1"/>
    </xf>
    <xf numFmtId="164" fontId="44" fillId="14" borderId="49" xfId="0" applyNumberFormat="1" applyFont="1" applyFill="1" applyBorder="1" applyAlignment="1">
      <alignment horizontal="center" vertical="center"/>
    </xf>
    <xf numFmtId="164" fontId="44" fillId="14" borderId="5" xfId="0" applyNumberFormat="1" applyFont="1" applyFill="1" applyBorder="1" applyAlignment="1">
      <alignment horizontal="center" vertical="center"/>
    </xf>
    <xf numFmtId="164" fontId="26" fillId="14" borderId="0" xfId="0" applyNumberFormat="1" applyFont="1" applyFill="1" applyAlignment="1">
      <alignment horizontal="center"/>
    </xf>
    <xf numFmtId="164" fontId="26" fillId="14" borderId="41" xfId="0" applyNumberFormat="1" applyFont="1" applyFill="1" applyBorder="1" applyAlignment="1">
      <alignment horizontal="center"/>
    </xf>
    <xf numFmtId="164" fontId="45" fillId="0" borderId="0" xfId="0" applyNumberFormat="1" applyFont="1" applyAlignment="1">
      <alignment horizontal="center"/>
    </xf>
    <xf numFmtId="164" fontId="45" fillId="0" borderId="41" xfId="0" applyNumberFormat="1" applyFont="1" applyBorder="1" applyAlignment="1">
      <alignment horizontal="center"/>
    </xf>
    <xf numFmtId="164" fontId="49" fillId="16" borderId="37" xfId="0" applyNumberFormat="1" applyFont="1" applyFill="1" applyBorder="1" applyAlignment="1">
      <alignment horizontal="left" vertical="center" wrapText="1"/>
    </xf>
    <xf numFmtId="164" fontId="49" fillId="16" borderId="14" xfId="0" applyNumberFormat="1" applyFont="1" applyFill="1" applyBorder="1" applyAlignment="1">
      <alignment horizontal="left" vertical="center" wrapText="1"/>
    </xf>
    <xf numFmtId="164" fontId="49" fillId="16" borderId="11" xfId="0" applyNumberFormat="1" applyFont="1" applyFill="1" applyBorder="1" applyAlignment="1">
      <alignment horizontal="left" vertical="center" wrapText="1"/>
    </xf>
    <xf numFmtId="0" fontId="12" fillId="18" borderId="30" xfId="0" applyFont="1" applyFill="1" applyBorder="1" applyAlignment="1">
      <alignment horizontal="left" vertical="center" wrapText="1"/>
    </xf>
    <xf numFmtId="0" fontId="12" fillId="18" borderId="31" xfId="0" applyFont="1" applyFill="1" applyBorder="1" applyAlignment="1">
      <alignment horizontal="left" vertical="center" wrapText="1"/>
    </xf>
    <xf numFmtId="0" fontId="12" fillId="18" borderId="32" xfId="0" applyFont="1" applyFill="1" applyBorder="1" applyAlignment="1">
      <alignment horizontal="left" vertical="center" wrapText="1"/>
    </xf>
    <xf numFmtId="0" fontId="12" fillId="18" borderId="33" xfId="0" applyFont="1" applyFill="1" applyBorder="1" applyAlignment="1">
      <alignment horizontal="left" vertical="center" wrapText="1"/>
    </xf>
    <xf numFmtId="0" fontId="12" fillId="18" borderId="0" xfId="0" applyFont="1" applyFill="1" applyAlignment="1">
      <alignment horizontal="left" vertical="center" wrapText="1"/>
    </xf>
    <xf numFmtId="0" fontId="12" fillId="18" borderId="34" xfId="0" applyFont="1" applyFill="1" applyBorder="1" applyAlignment="1">
      <alignment horizontal="left" vertical="center" wrapText="1"/>
    </xf>
    <xf numFmtId="164" fontId="50" fillId="18" borderId="57" xfId="0" applyNumberFormat="1" applyFont="1" applyFill="1" applyBorder="1" applyAlignment="1">
      <alignment horizontal="center" vertical="center" wrapText="1"/>
    </xf>
    <xf numFmtId="164" fontId="50" fillId="18" borderId="55" xfId="0" applyNumberFormat="1" applyFont="1" applyFill="1" applyBorder="1" applyAlignment="1">
      <alignment horizontal="center" vertical="center" wrapText="1"/>
    </xf>
    <xf numFmtId="164" fontId="50" fillId="18" borderId="63" xfId="0" applyNumberFormat="1" applyFont="1" applyFill="1" applyBorder="1" applyAlignment="1">
      <alignment horizontal="center" vertical="center" wrapText="1"/>
    </xf>
    <xf numFmtId="164" fontId="15" fillId="0" borderId="12" xfId="0" applyNumberFormat="1" applyFont="1" applyBorder="1" applyAlignment="1">
      <alignment horizontal="left" vertical="top" wrapText="1"/>
    </xf>
    <xf numFmtId="164" fontId="5" fillId="0" borderId="12" xfId="0" applyNumberFormat="1" applyFont="1" applyBorder="1" applyAlignment="1">
      <alignment horizontal="left" vertical="top" wrapText="1"/>
    </xf>
    <xf numFmtId="164" fontId="30" fillId="18" borderId="37" xfId="0" applyNumberFormat="1" applyFont="1" applyFill="1" applyBorder="1" applyAlignment="1">
      <alignment horizontal="left" vertical="top" wrapText="1"/>
    </xf>
    <xf numFmtId="164" fontId="30" fillId="18" borderId="14" xfId="0" applyNumberFormat="1" applyFont="1" applyFill="1" applyBorder="1" applyAlignment="1">
      <alignment horizontal="left" vertical="top" wrapText="1"/>
    </xf>
    <xf numFmtId="164" fontId="30" fillId="18" borderId="11" xfId="0" applyNumberFormat="1" applyFont="1" applyFill="1" applyBorder="1" applyAlignment="1">
      <alignment horizontal="left" vertical="top" wrapText="1"/>
    </xf>
    <xf numFmtId="164" fontId="12" fillId="10" borderId="37" xfId="0" applyNumberFormat="1" applyFont="1" applyFill="1" applyBorder="1" applyAlignment="1">
      <alignment horizontal="left" vertical="center" wrapText="1"/>
    </xf>
    <xf numFmtId="164" fontId="12" fillId="10" borderId="14" xfId="0" applyNumberFormat="1" applyFont="1" applyFill="1" applyBorder="1" applyAlignment="1">
      <alignment horizontal="left" vertical="center" wrapText="1"/>
    </xf>
    <xf numFmtId="164" fontId="12" fillId="10" borderId="11" xfId="0" applyNumberFormat="1" applyFont="1" applyFill="1" applyBorder="1" applyAlignment="1">
      <alignment horizontal="left" vertical="center" wrapText="1"/>
    </xf>
    <xf numFmtId="164" fontId="12" fillId="12" borderId="37" xfId="0" applyNumberFormat="1" applyFont="1" applyFill="1" applyBorder="1" applyAlignment="1">
      <alignment horizontal="left" vertical="center" wrapText="1"/>
    </xf>
    <xf numFmtId="164" fontId="12" fillId="12" borderId="14" xfId="0" applyNumberFormat="1" applyFont="1" applyFill="1" applyBorder="1" applyAlignment="1">
      <alignment horizontal="left" vertical="center" wrapText="1"/>
    </xf>
    <xf numFmtId="164" fontId="12" fillId="12" borderId="11" xfId="0" applyNumberFormat="1" applyFont="1" applyFill="1" applyBorder="1" applyAlignment="1">
      <alignment horizontal="left" vertical="center" wrapText="1"/>
    </xf>
    <xf numFmtId="164" fontId="12" fillId="19" borderId="37" xfId="0" applyNumberFormat="1" applyFont="1" applyFill="1" applyBorder="1" applyAlignment="1">
      <alignment horizontal="left" vertical="center"/>
    </xf>
    <xf numFmtId="164" fontId="12" fillId="19" borderId="14" xfId="0" applyNumberFormat="1" applyFont="1" applyFill="1" applyBorder="1" applyAlignment="1">
      <alignment horizontal="left" vertical="center"/>
    </xf>
    <xf numFmtId="164" fontId="12" fillId="19" borderId="11" xfId="0" applyNumberFormat="1" applyFont="1" applyFill="1" applyBorder="1" applyAlignment="1">
      <alignment horizontal="left" vertical="center"/>
    </xf>
    <xf numFmtId="0" fontId="5" fillId="11" borderId="31" xfId="0" applyFont="1" applyFill="1" applyBorder="1" applyAlignment="1">
      <alignment horizontal="left" vertical="top" wrapText="1"/>
    </xf>
    <xf numFmtId="0" fontId="6" fillId="11" borderId="31" xfId="0" applyFont="1" applyFill="1" applyBorder="1" applyAlignment="1">
      <alignment horizontal="left" vertical="top" wrapText="1"/>
    </xf>
    <xf numFmtId="0" fontId="6" fillId="11" borderId="32" xfId="0" applyFont="1" applyFill="1" applyBorder="1" applyAlignment="1">
      <alignment horizontal="left" vertical="top" wrapText="1"/>
    </xf>
    <xf numFmtId="0" fontId="5" fillId="11" borderId="0" xfId="0" applyFont="1" applyFill="1" applyAlignment="1">
      <alignment horizontal="left" vertical="top" wrapText="1"/>
    </xf>
    <xf numFmtId="0" fontId="5" fillId="11" borderId="34" xfId="0" applyFont="1" applyFill="1" applyBorder="1" applyAlignment="1">
      <alignment horizontal="left" vertical="top" wrapText="1"/>
    </xf>
    <xf numFmtId="0" fontId="5" fillId="11" borderId="0" xfId="0" applyFont="1" applyFill="1"/>
    <xf numFmtId="0" fontId="5" fillId="11" borderId="34" xfId="0" applyFont="1" applyFill="1" applyBorder="1"/>
    <xf numFmtId="0" fontId="5" fillId="11" borderId="12" xfId="0" applyFont="1" applyFill="1" applyBorder="1" applyAlignment="1">
      <alignment horizontal="left" vertical="top" wrapText="1"/>
    </xf>
    <xf numFmtId="0" fontId="5" fillId="11" borderId="36" xfId="0" applyFont="1" applyFill="1" applyBorder="1" applyAlignment="1">
      <alignment horizontal="left" vertical="top" wrapText="1"/>
    </xf>
    <xf numFmtId="0" fontId="7" fillId="11" borderId="16" xfId="0" applyFont="1" applyFill="1" applyBorder="1" applyAlignment="1">
      <alignment horizontal="left"/>
    </xf>
    <xf numFmtId="0" fontId="5" fillId="0" borderId="0" xfId="0" applyFont="1" applyAlignment="1">
      <alignment horizontal="left" vertical="top" wrapText="1"/>
    </xf>
    <xf numFmtId="0" fontId="5" fillId="0" borderId="0" xfId="0" applyFont="1" applyAlignment="1">
      <alignment horizontal="lef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xf numFmtId="0" fontId="15" fillId="0" borderId="0" xfId="0" applyFont="1" applyAlignment="1">
      <alignment wrapText="1"/>
    </xf>
    <xf numFmtId="49" fontId="12" fillId="7" borderId="44" xfId="2" applyNumberFormat="1" applyFont="1" applyFill="1" applyBorder="1" applyAlignment="1" applyProtection="1">
      <alignment horizontal="left" vertical="center" wrapText="1"/>
      <protection locked="0"/>
    </xf>
    <xf numFmtId="49" fontId="12" fillId="7" borderId="47" xfId="2" applyNumberFormat="1" applyFont="1" applyFill="1" applyBorder="1" applyAlignment="1" applyProtection="1">
      <alignment horizontal="left" vertical="center" wrapText="1"/>
      <protection locked="0"/>
    </xf>
    <xf numFmtId="0" fontId="5" fillId="0" borderId="0" xfId="0" applyFont="1" applyAlignment="1">
      <alignment vertical="top" wrapText="1"/>
    </xf>
    <xf numFmtId="0" fontId="5" fillId="11" borderId="31" xfId="0" applyFont="1" applyFill="1" applyBorder="1" applyAlignment="1">
      <alignment horizontal="left" vertical="top"/>
    </xf>
    <xf numFmtId="0" fontId="5" fillId="11" borderId="32" xfId="0" applyFont="1" applyFill="1" applyBorder="1" applyAlignment="1">
      <alignment horizontal="left" vertical="top"/>
    </xf>
    <xf numFmtId="0" fontId="5" fillId="11" borderId="0" xfId="0" applyFont="1" applyFill="1" applyAlignment="1">
      <alignment wrapText="1"/>
    </xf>
    <xf numFmtId="0" fontId="51" fillId="0" borderId="37" xfId="14" applyFont="1" applyBorder="1" applyAlignment="1">
      <alignment horizontal="center" vertical="center" wrapText="1"/>
    </xf>
    <xf numFmtId="0" fontId="51" fillId="0" borderId="14" xfId="14" applyFont="1" applyBorder="1" applyAlignment="1">
      <alignment horizontal="center" vertical="center"/>
    </xf>
    <xf numFmtId="0" fontId="51" fillId="0" borderId="11" xfId="14" applyFont="1" applyBorder="1" applyAlignment="1">
      <alignment horizontal="center" vertical="center"/>
    </xf>
    <xf numFmtId="0" fontId="2" fillId="0" borderId="0" xfId="14"/>
    <xf numFmtId="0" fontId="51" fillId="0" borderId="15" xfId="14" applyFont="1" applyBorder="1" applyAlignment="1">
      <alignment wrapText="1"/>
    </xf>
    <xf numFmtId="0" fontId="51" fillId="0" borderId="37" xfId="14" applyFont="1" applyBorder="1"/>
    <xf numFmtId="0" fontId="51" fillId="0" borderId="14" xfId="14" applyFont="1" applyBorder="1"/>
    <xf numFmtId="0" fontId="51" fillId="0" borderId="11" xfId="14" applyFont="1" applyBorder="1"/>
    <xf numFmtId="0" fontId="33" fillId="0" borderId="54" xfId="14" applyFont="1" applyBorder="1" applyAlignment="1">
      <alignment horizontal="left" vertical="top" wrapText="1"/>
    </xf>
    <xf numFmtId="164" fontId="33" fillId="0" borderId="66" xfId="7" applyNumberFormat="1" applyFont="1" applyBorder="1" applyAlignment="1">
      <alignment horizontal="center" vertical="top" wrapText="1"/>
    </xf>
    <xf numFmtId="0" fontId="33" fillId="0" borderId="66" xfId="14" applyFont="1" applyBorder="1" applyAlignment="1">
      <alignment horizontal="center" vertical="top" wrapText="1"/>
    </xf>
    <xf numFmtId="0" fontId="32" fillId="0" borderId="66" xfId="14" applyFont="1" applyBorder="1" applyAlignment="1">
      <alignment horizontal="left" vertical="top" wrapText="1"/>
    </xf>
    <xf numFmtId="164" fontId="33" fillId="0" borderId="66" xfId="14" applyNumberFormat="1" applyFont="1" applyBorder="1" applyAlignment="1">
      <alignment horizontal="center" vertical="top" wrapText="1"/>
    </xf>
    <xf numFmtId="169" fontId="33" fillId="0" borderId="54" xfId="7" applyNumberFormat="1" applyFont="1" applyBorder="1" applyAlignment="1">
      <alignment horizontal="center" vertical="top" wrapText="1"/>
    </xf>
    <xf numFmtId="0" fontId="33" fillId="0" borderId="54" xfId="14" applyFont="1" applyBorder="1" applyAlignment="1">
      <alignment horizontal="center" vertical="top" wrapText="1"/>
    </xf>
    <xf numFmtId="0" fontId="32" fillId="0" borderId="54" xfId="14" applyFont="1" applyBorder="1" applyAlignment="1">
      <alignment horizontal="left" vertical="top" wrapText="1"/>
    </xf>
    <xf numFmtId="0" fontId="33" fillId="0" borderId="67" xfId="14" applyFont="1" applyBorder="1" applyAlignment="1">
      <alignment horizontal="center" vertical="top" wrapText="1"/>
    </xf>
    <xf numFmtId="164" fontId="33" fillId="0" borderId="68" xfId="14" applyNumberFormat="1" applyFont="1" applyBorder="1" applyAlignment="1">
      <alignment horizontal="center" vertical="top" wrapText="1"/>
    </xf>
    <xf numFmtId="0" fontId="51" fillId="0" borderId="15" xfId="14" applyFont="1" applyBorder="1"/>
    <xf numFmtId="164" fontId="33" fillId="0" borderId="15" xfId="14" applyNumberFormat="1" applyFont="1" applyBorder="1" applyAlignment="1">
      <alignment horizontal="center" vertical="top" wrapText="1"/>
    </xf>
    <xf numFmtId="0" fontId="2" fillId="0" borderId="33" xfId="14" applyBorder="1"/>
    <xf numFmtId="0" fontId="2" fillId="0" borderId="31" xfId="14" applyBorder="1"/>
  </cellXfs>
  <cellStyles count="15">
    <cellStyle name="Comma 2" xfId="12" xr:uid="{1B79864B-B17C-4BAD-A6EB-B499D75B5EAE}"/>
    <cellStyle name="Currency 2" xfId="7" xr:uid="{95EDF037-ECE4-4A3D-B26D-F42CEB3638E4}"/>
    <cellStyle name="Currency 2 2" xfId="6" xr:uid="{00000000-0005-0000-0000-000001000000}"/>
    <cellStyle name="Currency 3" xfId="4" xr:uid="{00000000-0005-0000-0000-000002000000}"/>
    <cellStyle name="Currency 4" xfId="9" xr:uid="{A99FDB7E-2C4D-4786-8652-A9D14AEE598C}"/>
    <cellStyle name="Normal" xfId="0" builtinId="0"/>
    <cellStyle name="Normal 2" xfId="2" xr:uid="{00000000-0005-0000-0000-000004000000}"/>
    <cellStyle name="Normal 3" xfId="8" xr:uid="{D7B9A962-845B-41A9-A5B7-2082DBAD5219}"/>
    <cellStyle name="Normal 3 2" xfId="5" xr:uid="{00000000-0005-0000-0000-000005000000}"/>
    <cellStyle name="Normal 4" xfId="3" xr:uid="{00000000-0005-0000-0000-000006000000}"/>
    <cellStyle name="Normal 5" xfId="14" xr:uid="{94A17D5F-7D17-4AE4-A43E-184D156134C9}"/>
    <cellStyle name="Normal_020719 NIHprop SLD Costing1-lowOH" xfId="10" xr:uid="{95807A04-D0DD-48A5-B60E-4136B04DC7C8}"/>
    <cellStyle name="Normal_020812 Navy LowCostCS Costing" xfId="1" xr:uid="{00000000-0005-0000-0000-000008000000}"/>
    <cellStyle name="Normal_COGS YR 1" xfId="11" xr:uid="{639EEC51-6A9F-4FA2-AE44-F9C93F0463FA}"/>
    <cellStyle name="Percent 2" xfId="13" xr:uid="{71998F80-F1AA-49BA-BEF4-5EECB265AAD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99"/>
      <color rgb="FFF79646"/>
      <color rgb="FF00FF99"/>
      <color rgb="FFFF99FF"/>
      <color rgb="FFFFE9A3"/>
      <color rgb="FFECECEC"/>
      <color rgb="FFCCFFCC"/>
      <color rgb="FFCCFFFF"/>
      <color rgb="FFC6E6A2"/>
      <color rgb="FF5BF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58</xdr:row>
      <xdr:rowOff>714375</xdr:rowOff>
    </xdr:from>
    <xdr:to>
      <xdr:col>1</xdr:col>
      <xdr:colOff>1941426</xdr:colOff>
      <xdr:row>58</xdr:row>
      <xdr:rowOff>2016125</xdr:rowOff>
    </xdr:to>
    <xdr:pic>
      <xdr:nvPicPr>
        <xdr:cNvPr id="2" name="Picture 1">
          <a:extLst>
            <a:ext uri="{FF2B5EF4-FFF2-40B4-BE49-F238E27FC236}">
              <a16:creationId xmlns:a16="http://schemas.microsoft.com/office/drawing/2014/main" id="{146A22F8-5CC6-4595-B38A-C34118FA81F8}"/>
            </a:ext>
          </a:extLst>
        </xdr:cNvPr>
        <xdr:cNvPicPr>
          <a:picLocks noChangeAspect="1"/>
        </xdr:cNvPicPr>
      </xdr:nvPicPr>
      <xdr:blipFill>
        <a:blip xmlns:r="http://schemas.openxmlformats.org/officeDocument/2006/relationships" r:embed="rId1"/>
        <a:stretch>
          <a:fillRect/>
        </a:stretch>
      </xdr:blipFill>
      <xdr:spPr>
        <a:xfrm>
          <a:off x="152400" y="11620500"/>
          <a:ext cx="3817851" cy="1301750"/>
        </a:xfrm>
        <a:prstGeom prst="rect">
          <a:avLst/>
        </a:prstGeom>
      </xdr:spPr>
    </xdr:pic>
    <xdr:clientData/>
  </xdr:twoCellAnchor>
  <xdr:twoCellAnchor editAs="oneCell">
    <xdr:from>
      <xdr:col>1</xdr:col>
      <xdr:colOff>2228850</xdr:colOff>
      <xdr:row>58</xdr:row>
      <xdr:rowOff>264279</xdr:rowOff>
    </xdr:from>
    <xdr:to>
      <xdr:col>8</xdr:col>
      <xdr:colOff>57150</xdr:colOff>
      <xdr:row>58</xdr:row>
      <xdr:rowOff>2664277</xdr:rowOff>
    </xdr:to>
    <xdr:pic>
      <xdr:nvPicPr>
        <xdr:cNvPr id="3" name="Picture 2">
          <a:extLst>
            <a:ext uri="{FF2B5EF4-FFF2-40B4-BE49-F238E27FC236}">
              <a16:creationId xmlns:a16="http://schemas.microsoft.com/office/drawing/2014/main" id="{8F86FA40-6CC0-41CC-BACA-9ABA226EED3C}"/>
            </a:ext>
          </a:extLst>
        </xdr:cNvPr>
        <xdr:cNvPicPr>
          <a:picLocks noChangeAspect="1"/>
        </xdr:cNvPicPr>
      </xdr:nvPicPr>
      <xdr:blipFill>
        <a:blip xmlns:r="http://schemas.openxmlformats.org/officeDocument/2006/relationships" r:embed="rId2"/>
        <a:stretch>
          <a:fillRect/>
        </a:stretch>
      </xdr:blipFill>
      <xdr:spPr>
        <a:xfrm>
          <a:off x="4257675" y="11170404"/>
          <a:ext cx="6248400" cy="2399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phan\Downloads\DARPA%20Cost%20Proposal%20Spreadsheet.xlsx" TargetMode="External"/><Relationship Id="rId1" Type="http://schemas.openxmlformats.org/officeDocument/2006/relationships/externalLinkPath" Target="file:///C:\Users\pphan\Downloads\DARPA%20Cost%20Proposal%20Spreadsheet.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xPEDitions/Program%20Documents/Solicitation/Attachments/Attachment_F_DARPA_Cost_Proposal_Spreadsheet%20Expeditions.xlsx" TargetMode="External"/><Relationship Id="rId2" Type="http://schemas.openxmlformats.org/officeDocument/2006/relationships/externalLinkPath" Target="file:///Z:\Technology%20Division\Freeman%20Team%20Folder\Attachment_F_DARPA_Cost_Proposal_Spreadsheet%20Expeditions.xlsx" TargetMode="External"/><Relationship Id="rId1" Type="http://schemas.openxmlformats.org/officeDocument/2006/relationships/externalLinkPath" Target="/sites/DSO/Program%20Lifecycle/ExPEDitions/Program%20Documents/Solicitation/Attachments/Attachment_F_DARPA_Cost_Proposal_Spreadsheet%20Expedi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tal Amount"/>
      <sheetName val=" Materials-Supplies"/>
      <sheetName val="Equipment List"/>
      <sheetName val="Travel"/>
      <sheetName val="Other ODCs"/>
      <sheetName val="Milestones instructions(note 5)"/>
      <sheetName val="Milestone Schedule (see note 5)"/>
      <sheetName val="User Guide"/>
      <sheetName val="LCAT Picklist"/>
    </sheetNames>
    <sheetDataSet>
      <sheetData sheetId="0"/>
      <sheetData sheetId="1">
        <row r="13">
          <cell r="E13">
            <v>0</v>
          </cell>
        </row>
      </sheetData>
      <sheetData sheetId="2">
        <row r="9">
          <cell r="I9">
            <v>0</v>
          </cell>
        </row>
      </sheetData>
      <sheetData sheetId="3">
        <row r="16">
          <cell r="S16">
            <v>0</v>
          </cell>
        </row>
      </sheetData>
      <sheetData sheetId="4">
        <row r="11">
          <cell r="E11">
            <v>0</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otal Amount"/>
      <sheetName val=" Materials-Supplies"/>
      <sheetName val="Equipment List"/>
      <sheetName val="Travel"/>
      <sheetName val="Other ODCs"/>
      <sheetName val="FDRTA Option"/>
      <sheetName val="IIP Option"/>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Gyorda, John (contr-cmo)" id="{29FBA38D-B711-412E-94B1-2D6DE3515ACA}" userId="S::john.gyorda.ctr@darpa.mil::356dca46-556d-4e31-b38e-fb9fbbaebb8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0" dT="2025-05-15T14:52:27.20" personId="{29FBA38D-B711-412E-94B1-2D6DE3515ACA}" id="{C15C1224-4BB6-4DB7-B485-EA952DD5E350}">
    <text>Insert formulas in Column as appropriate. See Note 3</text>
  </threadedComment>
  <threadedComment ref="J10" dT="2025-05-14T20:27:46.78" personId="{29FBA38D-B711-412E-94B1-2D6DE3515ACA}" id="{894B67DA-C0FD-4CA4-B965-C1FD474EE571}">
    <text>Insert formulas in Column as appropriate. See Note 3</text>
  </threadedComment>
  <threadedComment ref="P10" dT="2025-05-15T14:52:27.20" personId="{29FBA38D-B711-412E-94B1-2D6DE3515ACA}" id="{F4C2F5D9-F519-48E1-9FB7-BDA73E969B99}">
    <text>Insert formulas in Column as appropriate. See Note 3</text>
  </threadedComment>
  <threadedComment ref="X10" dT="2025-05-15T14:52:27.20" personId="{29FBA38D-B711-412E-94B1-2D6DE3515ACA}" id="{11A0C477-137F-4CC4-9291-992887BE30E4}">
    <text>Insert formulas in Column as appropriate. See Note 3</text>
  </threadedComment>
  <threadedComment ref="AF10" dT="2025-05-15T14:52:27.20" personId="{29FBA38D-B711-412E-94B1-2D6DE3515ACA}" id="{85CE8FD7-A42D-4E76-B938-002F37932C1A}">
    <text>Insert formulas in Column as appropriate. See Note 3</text>
  </threadedComment>
  <threadedComment ref="C37" dT="2025-06-25T16:22:19.53" personId="{29FBA38D-B711-412E-94B1-2D6DE3515ACA}" id="{9B9C093F-C7D9-4FB0-86ED-358CC50826B8}">
    <text>Insert Consultant name</text>
  </threadedComment>
  <threadedComment ref="K40" dT="2025-05-15T01:02:03.63" personId="{29FBA38D-B711-412E-94B1-2D6DE3515ACA}" id="{6BFA78AF-0603-438A-BC67-FCF4A558393C}">
    <text>Break out all ODCs by Phase/CFY that equals the grand total on corresponding worksheets &amp; Subtotal Column</text>
  </threadedComment>
  <threadedComment ref="K41" dT="2025-05-15T01:02:41.22" personId="{29FBA38D-B711-412E-94B1-2D6DE3515ACA}" id="{72942640-EC15-458F-AA31-1B378BB542CA}">
    <text xml:space="preserve">Break out all ODCs by Phase/CFY that equals the grand total on corresponding worksheets &amp; Subtotal Column 
</text>
  </threadedComment>
  <threadedComment ref="K42" dT="2025-05-15T01:02:50.05" personId="{29FBA38D-B711-412E-94B1-2D6DE3515ACA}" id="{A22E0EB2-2ED6-44FF-9C9B-E9CBFEB4FEE8}">
    <text xml:space="preserve">Break out all ODCs by Phase/CFY that equals the grand total on corresponding worksheets &amp; Subtotal Column
</text>
  </threadedComment>
  <threadedComment ref="K43" dT="2025-05-15T01:03:01.52" personId="{29FBA38D-B711-412E-94B1-2D6DE3515ACA}" id="{1BEBC389-C5F8-43DC-BE2E-FC33D22048AF}">
    <text xml:space="preserve">Break out all ODCs by Phase/CFY that equals the grand total on corresponding worksheets &amp; Subtotal Column
</text>
  </threadedComment>
  <threadedComment ref="I48" dT="2025-05-12T15:40:53.84" personId="{29FBA38D-B711-412E-94B1-2D6DE3515ACA}" id="{2356491F-9D67-4FBC-B9CF-BE08670C8ABD}">
    <text xml:space="preserve">For Universities: Use MTDC base as applicable </text>
  </threadedComment>
  <threadedComment ref="Q48" dT="2025-05-12T15:40:53.84" personId="{29FBA38D-B711-412E-94B1-2D6DE3515ACA}" id="{3F28F886-6A1A-4342-B693-4303805BD372}">
    <text xml:space="preserve">For Universities: Use MTDC base as applicable </text>
  </threadedComment>
  <threadedComment ref="Y48" dT="2025-05-12T15:40:53.84" personId="{29FBA38D-B711-412E-94B1-2D6DE3515ACA}" id="{DBFACA4E-2A45-4A8C-AF7B-50EE2A20F5E0}">
    <text xml:space="preserve">For Universities: Use MTDC base as applicable </text>
  </threadedComment>
  <threadedComment ref="AG48" dT="2025-05-12T15:40:53.84" personId="{29FBA38D-B711-412E-94B1-2D6DE3515ACA}" id="{CA9090EF-060C-4066-B3DF-65609ED2F801}">
    <text xml:space="preserve">For Universities: Use MTDC base as applicable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6E74-C01F-4D21-A851-14586F60F4D1}">
  <sheetPr>
    <tabColor theme="0" tint="-0.499984740745262"/>
    <pageSetUpPr fitToPage="1"/>
  </sheetPr>
  <dimension ref="A1:AL80"/>
  <sheetViews>
    <sheetView zoomScaleNormal="100" workbookViewId="0">
      <selection sqref="A1:F1"/>
    </sheetView>
  </sheetViews>
  <sheetFormatPr defaultColWidth="8.7109375" defaultRowHeight="12.75" x14ac:dyDescent="0.2"/>
  <cols>
    <col min="1" max="1" width="30.42578125" style="1" customWidth="1"/>
    <col min="2" max="2" width="35.28515625" style="9" customWidth="1"/>
    <col min="3" max="3" width="35.42578125" style="9" customWidth="1"/>
    <col min="4" max="4" width="12.42578125" style="9" bestFit="1" customWidth="1"/>
    <col min="5" max="5" width="12" style="9" customWidth="1"/>
    <col min="6" max="6" width="12" style="438" bestFit="1" customWidth="1"/>
    <col min="7" max="7" width="9.5703125" style="9" customWidth="1"/>
    <col min="8" max="8" width="9.5703125" style="387" customWidth="1"/>
    <col min="9" max="9" width="9.5703125" style="9" customWidth="1"/>
    <col min="10" max="10" width="9.5703125" style="387" customWidth="1"/>
    <col min="11" max="11" width="11.42578125" style="387" customWidth="1"/>
    <col min="12" max="13" width="9.5703125" style="9" customWidth="1"/>
    <col min="14" max="14" width="9.5703125" style="387" customWidth="1"/>
    <col min="15" max="15" width="9.5703125" style="9" customWidth="1"/>
    <col min="16" max="16" width="9.5703125" style="387" customWidth="1"/>
    <col min="17" max="17" width="9.5703125" style="9" customWidth="1"/>
    <col min="18" max="18" width="10.42578125" style="387" customWidth="1"/>
    <col min="19" max="19" width="11" style="387" customWidth="1"/>
    <col min="20" max="21" width="9.5703125" style="9" customWidth="1"/>
    <col min="22" max="22" width="9.5703125" style="387" customWidth="1"/>
    <col min="23" max="23" width="9.5703125" style="9" customWidth="1"/>
    <col min="24" max="24" width="9.5703125" style="387" customWidth="1"/>
    <col min="25" max="25" width="9.5703125" style="9" customWidth="1"/>
    <col min="26" max="26" width="13.28515625" style="387" customWidth="1"/>
    <col min="27" max="27" width="11.5703125" style="387" customWidth="1"/>
    <col min="28" max="29" width="9.5703125" style="9" customWidth="1"/>
    <col min="30" max="30" width="9.5703125" style="387" customWidth="1"/>
    <col min="31" max="31" width="9.5703125" style="9" customWidth="1"/>
    <col min="32" max="32" width="9.42578125" style="387" customWidth="1"/>
    <col min="33" max="33" width="9.5703125" style="9" customWidth="1"/>
    <col min="34" max="34" width="9.5703125" style="387" customWidth="1"/>
    <col min="35" max="35" width="11.28515625" style="387" customWidth="1"/>
    <col min="36" max="36" width="12.7109375" style="9" customWidth="1"/>
    <col min="37" max="37" width="13.7109375" style="185" customWidth="1"/>
    <col min="38" max="16384" width="8.7109375" style="1"/>
  </cols>
  <sheetData>
    <row r="1" spans="1:37" ht="16.5" thickBot="1" x14ac:dyDescent="0.3">
      <c r="A1" s="441" t="s">
        <v>147</v>
      </c>
      <c r="B1" s="442"/>
      <c r="C1" s="442"/>
      <c r="D1" s="442"/>
      <c r="E1" s="442"/>
      <c r="F1" s="443"/>
      <c r="G1" s="7"/>
      <c r="H1" s="183"/>
      <c r="I1" s="7"/>
      <c r="J1" s="183"/>
      <c r="K1" s="184"/>
      <c r="L1" s="8"/>
      <c r="M1" s="8"/>
      <c r="N1" s="184"/>
      <c r="O1" s="8"/>
      <c r="P1" s="184"/>
      <c r="Q1" s="8"/>
      <c r="R1" s="184"/>
      <c r="S1" s="184"/>
      <c r="T1" s="8"/>
      <c r="U1" s="8"/>
      <c r="V1" s="184"/>
      <c r="W1" s="8"/>
      <c r="X1" s="184"/>
      <c r="Y1" s="8"/>
      <c r="Z1" s="184"/>
      <c r="AA1" s="184"/>
      <c r="AB1" s="8"/>
      <c r="AC1" s="8"/>
      <c r="AD1" s="184"/>
      <c r="AE1" s="8"/>
      <c r="AF1" s="184"/>
      <c r="AG1" s="8"/>
      <c r="AH1" s="184"/>
      <c r="AI1" s="185"/>
    </row>
    <row r="2" spans="1:37" ht="17.649999999999999" customHeight="1" thickBot="1" x14ac:dyDescent="0.25">
      <c r="A2" s="444" t="s">
        <v>0</v>
      </c>
      <c r="B2" s="445"/>
      <c r="C2" s="445"/>
      <c r="D2" s="445"/>
      <c r="E2" s="445"/>
      <c r="F2" s="446"/>
      <c r="G2" s="10"/>
      <c r="H2" s="186"/>
      <c r="I2" s="10"/>
      <c r="J2" s="186"/>
      <c r="K2" s="185"/>
      <c r="N2" s="185"/>
      <c r="P2" s="185"/>
      <c r="R2" s="185"/>
      <c r="S2" s="185"/>
      <c r="V2" s="185"/>
      <c r="X2" s="185"/>
      <c r="Z2" s="185"/>
      <c r="AA2" s="185"/>
      <c r="AD2" s="185"/>
      <c r="AF2" s="185"/>
      <c r="AH2" s="185"/>
      <c r="AI2" s="185"/>
    </row>
    <row r="3" spans="1:37" ht="17.649999999999999" customHeight="1" thickBot="1" x14ac:dyDescent="0.25">
      <c r="A3" s="444" t="s">
        <v>1</v>
      </c>
      <c r="B3" s="445"/>
      <c r="C3" s="445"/>
      <c r="D3" s="445"/>
      <c r="E3" s="445"/>
      <c r="F3" s="446"/>
      <c r="G3" s="10"/>
      <c r="H3" s="186"/>
      <c r="I3" s="10"/>
      <c r="J3" s="186"/>
      <c r="K3" s="185"/>
      <c r="N3" s="185"/>
      <c r="P3" s="185"/>
      <c r="R3" s="185"/>
      <c r="S3" s="185"/>
      <c r="V3" s="185"/>
      <c r="X3" s="185"/>
      <c r="Z3" s="185"/>
      <c r="AA3" s="185"/>
      <c r="AD3" s="185"/>
      <c r="AF3" s="185"/>
      <c r="AH3" s="185"/>
      <c r="AI3" s="185"/>
    </row>
    <row r="4" spans="1:37" ht="13.5" thickBot="1" x14ac:dyDescent="0.25">
      <c r="A4" s="447"/>
      <c r="B4" s="448"/>
      <c r="C4" s="448"/>
      <c r="D4" s="448"/>
      <c r="E4" s="448"/>
      <c r="F4" s="448"/>
      <c r="G4" s="11"/>
      <c r="H4" s="187"/>
      <c r="I4" s="11"/>
      <c r="J4" s="187"/>
      <c r="K4" s="187"/>
      <c r="L4" s="11"/>
      <c r="M4" s="11"/>
      <c r="N4" s="187"/>
      <c r="O4" s="11"/>
      <c r="P4" s="187"/>
      <c r="Q4" s="11"/>
      <c r="R4" s="187"/>
      <c r="S4" s="187"/>
      <c r="T4" s="11"/>
      <c r="U4" s="11"/>
      <c r="V4" s="187"/>
      <c r="W4" s="11"/>
      <c r="X4" s="187"/>
      <c r="Y4" s="11"/>
      <c r="Z4" s="187"/>
      <c r="AA4" s="187"/>
      <c r="AB4" s="11"/>
      <c r="AC4" s="11"/>
      <c r="AD4" s="187"/>
      <c r="AE4" s="11"/>
      <c r="AF4" s="187"/>
      <c r="AG4" s="11"/>
      <c r="AH4" s="187"/>
      <c r="AI4" s="187"/>
      <c r="AJ4" s="11"/>
      <c r="AK4" s="187"/>
    </row>
    <row r="5" spans="1:37" ht="13.5" thickBot="1" x14ac:dyDescent="0.25">
      <c r="A5" s="439" t="s">
        <v>148</v>
      </c>
      <c r="B5" s="440"/>
      <c r="C5" s="188"/>
      <c r="D5" s="11"/>
      <c r="E5" s="11"/>
      <c r="F5" s="189"/>
      <c r="G5" s="11"/>
      <c r="H5" s="187"/>
      <c r="I5" s="11"/>
      <c r="J5" s="187"/>
      <c r="K5" s="187"/>
      <c r="L5" s="11"/>
      <c r="M5" s="11"/>
      <c r="N5" s="187"/>
      <c r="O5" s="11"/>
      <c r="P5" s="187"/>
      <c r="Q5" s="11"/>
      <c r="R5" s="187"/>
      <c r="S5" s="187"/>
      <c r="T5" s="11"/>
      <c r="U5" s="11"/>
      <c r="V5" s="187"/>
      <c r="W5" s="11"/>
      <c r="X5" s="187"/>
      <c r="Y5" s="11"/>
      <c r="Z5" s="187"/>
      <c r="AA5" s="187"/>
      <c r="AB5" s="11"/>
      <c r="AC5" s="11"/>
      <c r="AD5" s="187"/>
      <c r="AE5" s="11"/>
      <c r="AF5" s="187"/>
      <c r="AG5" s="11"/>
      <c r="AH5" s="187"/>
      <c r="AI5" s="187"/>
      <c r="AJ5" s="11"/>
      <c r="AK5" s="187"/>
    </row>
    <row r="6" spans="1:37" ht="13.5" thickBot="1" x14ac:dyDescent="0.25">
      <c r="A6" s="439" t="s">
        <v>149</v>
      </c>
      <c r="B6" s="440"/>
      <c r="C6" s="190" t="s">
        <v>2</v>
      </c>
      <c r="D6" s="11"/>
      <c r="E6" s="11"/>
      <c r="F6" s="189"/>
      <c r="G6" s="11"/>
      <c r="H6" s="187"/>
      <c r="I6" s="11"/>
      <c r="J6" s="187"/>
      <c r="K6" s="187"/>
      <c r="L6" s="11"/>
      <c r="M6" s="11"/>
      <c r="N6" s="187"/>
      <c r="O6" s="11"/>
      <c r="P6" s="187"/>
      <c r="Q6" s="11"/>
      <c r="R6" s="187"/>
      <c r="S6" s="187"/>
      <c r="T6" s="11"/>
      <c r="U6" s="11"/>
      <c r="V6" s="187"/>
      <c r="W6" s="11"/>
      <c r="X6" s="187"/>
      <c r="Y6" s="11"/>
      <c r="Z6" s="187"/>
      <c r="AA6" s="187"/>
      <c r="AB6" s="11"/>
      <c r="AC6" s="11"/>
      <c r="AD6" s="187"/>
      <c r="AE6" s="11"/>
      <c r="AF6" s="187"/>
      <c r="AG6" s="11"/>
      <c r="AH6" s="187"/>
      <c r="AI6" s="187"/>
      <c r="AJ6" s="11"/>
      <c r="AK6" s="187"/>
    </row>
    <row r="7" spans="1:37" ht="13.5" thickBot="1" x14ac:dyDescent="0.25">
      <c r="A7" s="449" t="s">
        <v>150</v>
      </c>
      <c r="B7" s="450"/>
      <c r="C7" s="191"/>
      <c r="D7" s="451" t="s">
        <v>4</v>
      </c>
      <c r="E7" s="451"/>
      <c r="F7" s="451"/>
      <c r="G7" s="451"/>
      <c r="H7" s="451"/>
      <c r="I7" s="451"/>
      <c r="J7" s="451"/>
      <c r="K7" s="451"/>
      <c r="L7" s="451"/>
      <c r="M7" s="451"/>
      <c r="N7" s="451"/>
      <c r="O7" s="451"/>
      <c r="P7" s="451"/>
      <c r="Q7" s="451"/>
      <c r="R7" s="451"/>
      <c r="S7" s="452"/>
      <c r="T7" s="453" t="s">
        <v>4</v>
      </c>
      <c r="U7" s="454"/>
      <c r="V7" s="454"/>
      <c r="W7" s="454"/>
      <c r="X7" s="454"/>
      <c r="Y7" s="454"/>
      <c r="Z7" s="454"/>
      <c r="AA7" s="454"/>
      <c r="AB7" s="454"/>
      <c r="AC7" s="454"/>
      <c r="AD7" s="454"/>
      <c r="AE7" s="454"/>
      <c r="AF7" s="454"/>
      <c r="AG7" s="454"/>
      <c r="AH7" s="454"/>
      <c r="AI7" s="455"/>
      <c r="AJ7"/>
      <c r="AK7" s="192"/>
    </row>
    <row r="8" spans="1:37" x14ac:dyDescent="0.2">
      <c r="A8" s="193"/>
      <c r="B8" s="456"/>
      <c r="C8" s="457"/>
      <c r="D8" s="458" t="s">
        <v>151</v>
      </c>
      <c r="E8" s="459"/>
      <c r="F8" s="459"/>
      <c r="G8" s="459"/>
      <c r="H8" s="459"/>
      <c r="I8" s="459"/>
      <c r="J8" s="459"/>
      <c r="K8" s="460"/>
      <c r="L8" s="461" t="s">
        <v>151</v>
      </c>
      <c r="M8" s="462"/>
      <c r="N8" s="462"/>
      <c r="O8" s="462"/>
      <c r="P8" s="462"/>
      <c r="Q8" s="462"/>
      <c r="R8" s="462"/>
      <c r="S8" s="463"/>
      <c r="T8" s="464" t="s">
        <v>152</v>
      </c>
      <c r="U8" s="465"/>
      <c r="V8" s="465"/>
      <c r="W8" s="465"/>
      <c r="X8" s="465"/>
      <c r="Y8" s="465"/>
      <c r="Z8" s="465"/>
      <c r="AA8" s="466"/>
      <c r="AB8" s="467" t="s">
        <v>152</v>
      </c>
      <c r="AC8" s="468"/>
      <c r="AD8" s="468"/>
      <c r="AE8" s="468"/>
      <c r="AF8" s="468"/>
      <c r="AG8" s="468"/>
      <c r="AH8" s="468"/>
      <c r="AI8" s="469"/>
      <c r="AJ8" s="472" t="s">
        <v>5</v>
      </c>
      <c r="AK8" s="473"/>
    </row>
    <row r="9" spans="1:37" ht="13.5" thickBot="1" x14ac:dyDescent="0.25">
      <c r="A9" s="474" t="s">
        <v>6</v>
      </c>
      <c r="B9" s="475"/>
      <c r="C9" s="476"/>
      <c r="D9" s="477" t="s">
        <v>7</v>
      </c>
      <c r="E9" s="478"/>
      <c r="F9" s="478"/>
      <c r="G9" s="478"/>
      <c r="H9" s="478"/>
      <c r="I9" s="478"/>
      <c r="J9" s="478"/>
      <c r="K9" s="478"/>
      <c r="L9" s="478"/>
      <c r="M9" s="478"/>
      <c r="N9" s="478"/>
      <c r="O9" s="478"/>
      <c r="P9" s="478"/>
      <c r="Q9" s="478"/>
      <c r="R9" s="478"/>
      <c r="S9" s="479"/>
      <c r="T9" s="480" t="s">
        <v>7</v>
      </c>
      <c r="U9" s="481"/>
      <c r="V9" s="481"/>
      <c r="W9" s="481"/>
      <c r="X9" s="481"/>
      <c r="Y9" s="481"/>
      <c r="Z9" s="481"/>
      <c r="AA9" s="481"/>
      <c r="AB9" s="481"/>
      <c r="AC9" s="481"/>
      <c r="AD9" s="481"/>
      <c r="AE9" s="481"/>
      <c r="AF9" s="481"/>
      <c r="AG9" s="481"/>
      <c r="AH9" s="481"/>
      <c r="AI9" s="482"/>
      <c r="AJ9" s="12"/>
      <c r="AK9" s="194" t="s">
        <v>153</v>
      </c>
    </row>
    <row r="10" spans="1:37" s="13" customFormat="1" ht="36" x14ac:dyDescent="0.2">
      <c r="A10" s="195" t="s">
        <v>8</v>
      </c>
      <c r="B10" s="196" t="s">
        <v>154</v>
      </c>
      <c r="C10" s="197" t="s">
        <v>9</v>
      </c>
      <c r="D10" s="198" t="s">
        <v>10</v>
      </c>
      <c r="E10" s="199" t="s">
        <v>11</v>
      </c>
      <c r="F10" s="200" t="s">
        <v>12</v>
      </c>
      <c r="G10" s="131" t="s">
        <v>13</v>
      </c>
      <c r="H10" s="201" t="s">
        <v>14</v>
      </c>
      <c r="I10" s="131" t="s">
        <v>15</v>
      </c>
      <c r="J10" s="201" t="s">
        <v>16</v>
      </c>
      <c r="K10" s="202" t="s">
        <v>155</v>
      </c>
      <c r="L10" s="198" t="s">
        <v>10</v>
      </c>
      <c r="M10" s="199" t="s">
        <v>11</v>
      </c>
      <c r="N10" s="200" t="s">
        <v>12</v>
      </c>
      <c r="O10" s="131" t="s">
        <v>13</v>
      </c>
      <c r="P10" s="201" t="s">
        <v>14</v>
      </c>
      <c r="Q10" s="131" t="s">
        <v>15</v>
      </c>
      <c r="R10" s="201" t="s">
        <v>16</v>
      </c>
      <c r="S10" s="202" t="s">
        <v>155</v>
      </c>
      <c r="T10" s="198" t="s">
        <v>10</v>
      </c>
      <c r="U10" s="199" t="s">
        <v>11</v>
      </c>
      <c r="V10" s="200" t="s">
        <v>12</v>
      </c>
      <c r="W10" s="131" t="s">
        <v>13</v>
      </c>
      <c r="X10" s="201" t="s">
        <v>14</v>
      </c>
      <c r="Y10" s="131" t="s">
        <v>15</v>
      </c>
      <c r="Z10" s="201" t="s">
        <v>16</v>
      </c>
      <c r="AA10" s="202" t="s">
        <v>155</v>
      </c>
      <c r="AB10" s="198" t="s">
        <v>10</v>
      </c>
      <c r="AC10" s="199" t="s">
        <v>11</v>
      </c>
      <c r="AD10" s="200" t="s">
        <v>156</v>
      </c>
      <c r="AE10" s="131" t="s">
        <v>13</v>
      </c>
      <c r="AF10" s="201" t="s">
        <v>14</v>
      </c>
      <c r="AG10" s="131" t="s">
        <v>15</v>
      </c>
      <c r="AH10" s="201" t="s">
        <v>16</v>
      </c>
      <c r="AI10" s="202" t="s">
        <v>155</v>
      </c>
      <c r="AJ10" s="203" t="s">
        <v>10</v>
      </c>
      <c r="AK10" s="204" t="s">
        <v>17</v>
      </c>
    </row>
    <row r="11" spans="1:37" x14ac:dyDescent="0.2">
      <c r="A11" s="205"/>
      <c r="B11" s="206"/>
      <c r="C11" s="207"/>
      <c r="D11" s="208"/>
      <c r="E11" s="209"/>
      <c r="F11" s="210">
        <f t="shared" ref="F11:F23" si="0">D11*E11</f>
        <v>0</v>
      </c>
      <c r="G11" s="211"/>
      <c r="H11" s="212">
        <f>F11*G11</f>
        <v>0</v>
      </c>
      <c r="I11" s="211"/>
      <c r="J11" s="212">
        <f>(F11+H11)*I11</f>
        <v>0</v>
      </c>
      <c r="K11" s="213">
        <f t="shared" ref="K11:K23" si="1">SUM(E11,H11,J11)</f>
        <v>0</v>
      </c>
      <c r="L11" s="208"/>
      <c r="M11" s="214"/>
      <c r="N11" s="210">
        <f>L11*M11</f>
        <v>0</v>
      </c>
      <c r="O11" s="215"/>
      <c r="P11" s="212">
        <f>N11*O11</f>
        <v>0</v>
      </c>
      <c r="Q11" s="215"/>
      <c r="R11" s="212">
        <f>(N11+P11)*Q11</f>
        <v>0</v>
      </c>
      <c r="S11" s="213">
        <f t="shared" ref="S11:S23" si="2">SUM(M11,P11,R11)</f>
        <v>0</v>
      </c>
      <c r="T11" s="208"/>
      <c r="U11" s="209"/>
      <c r="V11" s="210">
        <f>T11*U11</f>
        <v>0</v>
      </c>
      <c r="W11" s="211"/>
      <c r="X11" s="212">
        <f>V11*W11</f>
        <v>0</v>
      </c>
      <c r="Y11" s="211"/>
      <c r="Z11" s="212">
        <f>(V11+X11)*Y11</f>
        <v>0</v>
      </c>
      <c r="AA11" s="213">
        <f t="shared" ref="AA11:AA22" si="3">SUM(U11,X11,Z11)</f>
        <v>0</v>
      </c>
      <c r="AB11" s="208"/>
      <c r="AC11" s="216"/>
      <c r="AD11" s="217">
        <f>AB11*AC11</f>
        <v>0</v>
      </c>
      <c r="AE11" s="218"/>
      <c r="AF11" s="219">
        <f>AD11*AE11</f>
        <v>0</v>
      </c>
      <c r="AG11" s="218"/>
      <c r="AH11" s="220">
        <f>(AD11+AF11)*AG11</f>
        <v>0</v>
      </c>
      <c r="AI11" s="213">
        <f t="shared" ref="AI11:AI23" si="4">SUM(AC11,AF11,AH11)</f>
        <v>0</v>
      </c>
      <c r="AJ11" s="221">
        <f t="shared" ref="AJ11:AJ23" si="5">SUM(D11,L11,T11,AB11)</f>
        <v>0</v>
      </c>
      <c r="AK11" s="222">
        <f>SUM(F11,N11,V11,AD11)</f>
        <v>0</v>
      </c>
    </row>
    <row r="12" spans="1:37" x14ac:dyDescent="0.2">
      <c r="A12" s="205"/>
      <c r="B12" s="206"/>
      <c r="C12" s="207"/>
      <c r="D12" s="208"/>
      <c r="E12" s="209"/>
      <c r="F12" s="210">
        <f t="shared" si="0"/>
        <v>0</v>
      </c>
      <c r="G12" s="211"/>
      <c r="H12" s="212">
        <f t="shared" ref="H12:H23" si="6">F12*G12</f>
        <v>0</v>
      </c>
      <c r="I12" s="211"/>
      <c r="J12" s="212">
        <f t="shared" ref="J12:J23" si="7">(F12+H12)*I12</f>
        <v>0</v>
      </c>
      <c r="K12" s="213">
        <f t="shared" si="1"/>
        <v>0</v>
      </c>
      <c r="L12" s="208"/>
      <c r="M12" s="214"/>
      <c r="N12" s="210">
        <f t="shared" ref="N12:N23" si="8">L12*M12</f>
        <v>0</v>
      </c>
      <c r="O12" s="215"/>
      <c r="P12" s="212">
        <f t="shared" ref="P12:P23" si="9">N12*O12</f>
        <v>0</v>
      </c>
      <c r="Q12" s="215"/>
      <c r="R12" s="212">
        <f t="shared" ref="R12:R23" si="10">(N12+P12)*Q12</f>
        <v>0</v>
      </c>
      <c r="S12" s="213">
        <f t="shared" si="2"/>
        <v>0</v>
      </c>
      <c r="T12" s="208"/>
      <c r="U12" s="209"/>
      <c r="V12" s="210">
        <f t="shared" ref="V12:V23" si="11">T12*U12</f>
        <v>0</v>
      </c>
      <c r="W12" s="211"/>
      <c r="X12" s="212">
        <f t="shared" ref="X12:X23" si="12">V12*W12</f>
        <v>0</v>
      </c>
      <c r="Y12" s="211"/>
      <c r="Z12" s="212">
        <f t="shared" ref="Z12:Z23" si="13">(V12+X12)*Y12</f>
        <v>0</v>
      </c>
      <c r="AA12" s="213">
        <f t="shared" si="3"/>
        <v>0</v>
      </c>
      <c r="AB12" s="208"/>
      <c r="AC12" s="216"/>
      <c r="AD12" s="217">
        <f t="shared" ref="AD12:AD23" si="14">AB12*AC12</f>
        <v>0</v>
      </c>
      <c r="AE12" s="218"/>
      <c r="AF12" s="219">
        <f t="shared" ref="AF12:AF23" si="15">AD12*AE12</f>
        <v>0</v>
      </c>
      <c r="AG12" s="218"/>
      <c r="AH12" s="220">
        <f t="shared" ref="AH12:AH23" si="16">(AD12+AF12)*AG12</f>
        <v>0</v>
      </c>
      <c r="AI12" s="213">
        <f t="shared" si="4"/>
        <v>0</v>
      </c>
      <c r="AJ12" s="221">
        <f t="shared" si="5"/>
        <v>0</v>
      </c>
      <c r="AK12" s="222">
        <f t="shared" ref="AK12:AK23" si="17">SUM(F12,N12,V12,AD12)</f>
        <v>0</v>
      </c>
    </row>
    <row r="13" spans="1:37" x14ac:dyDescent="0.2">
      <c r="A13" s="205"/>
      <c r="B13" s="206"/>
      <c r="C13" s="207"/>
      <c r="D13" s="208"/>
      <c r="E13" s="209"/>
      <c r="F13" s="210">
        <f t="shared" si="0"/>
        <v>0</v>
      </c>
      <c r="G13" s="211"/>
      <c r="H13" s="212">
        <f t="shared" si="6"/>
        <v>0</v>
      </c>
      <c r="I13" s="211"/>
      <c r="J13" s="212">
        <f t="shared" si="7"/>
        <v>0</v>
      </c>
      <c r="K13" s="213">
        <f t="shared" si="1"/>
        <v>0</v>
      </c>
      <c r="L13" s="208"/>
      <c r="M13" s="214"/>
      <c r="N13" s="210">
        <f t="shared" si="8"/>
        <v>0</v>
      </c>
      <c r="O13" s="215"/>
      <c r="P13" s="212">
        <f t="shared" si="9"/>
        <v>0</v>
      </c>
      <c r="Q13" s="215"/>
      <c r="R13" s="212">
        <f t="shared" si="10"/>
        <v>0</v>
      </c>
      <c r="S13" s="213">
        <f t="shared" si="2"/>
        <v>0</v>
      </c>
      <c r="T13" s="208"/>
      <c r="U13" s="209"/>
      <c r="V13" s="210">
        <f t="shared" si="11"/>
        <v>0</v>
      </c>
      <c r="W13" s="211"/>
      <c r="X13" s="212">
        <f t="shared" si="12"/>
        <v>0</v>
      </c>
      <c r="Y13" s="211"/>
      <c r="Z13" s="212">
        <f t="shared" si="13"/>
        <v>0</v>
      </c>
      <c r="AA13" s="213">
        <f t="shared" si="3"/>
        <v>0</v>
      </c>
      <c r="AB13" s="208"/>
      <c r="AC13" s="216"/>
      <c r="AD13" s="217">
        <f t="shared" si="14"/>
        <v>0</v>
      </c>
      <c r="AE13" s="218"/>
      <c r="AF13" s="219">
        <f t="shared" si="15"/>
        <v>0</v>
      </c>
      <c r="AG13" s="218"/>
      <c r="AH13" s="220">
        <f t="shared" si="16"/>
        <v>0</v>
      </c>
      <c r="AI13" s="213">
        <f t="shared" si="4"/>
        <v>0</v>
      </c>
      <c r="AJ13" s="221">
        <f t="shared" si="5"/>
        <v>0</v>
      </c>
      <c r="AK13" s="222">
        <f t="shared" si="17"/>
        <v>0</v>
      </c>
    </row>
    <row r="14" spans="1:37" x14ac:dyDescent="0.2">
      <c r="A14" s="205"/>
      <c r="B14" s="206"/>
      <c r="C14" s="207"/>
      <c r="D14" s="208"/>
      <c r="E14" s="209"/>
      <c r="F14" s="210">
        <f t="shared" si="0"/>
        <v>0</v>
      </c>
      <c r="G14" s="211"/>
      <c r="H14" s="212">
        <f t="shared" si="6"/>
        <v>0</v>
      </c>
      <c r="I14" s="211"/>
      <c r="J14" s="212">
        <f t="shared" si="7"/>
        <v>0</v>
      </c>
      <c r="K14" s="213">
        <f t="shared" si="1"/>
        <v>0</v>
      </c>
      <c r="L14" s="208"/>
      <c r="M14" s="214"/>
      <c r="N14" s="210">
        <f t="shared" si="8"/>
        <v>0</v>
      </c>
      <c r="O14" s="215"/>
      <c r="P14" s="212">
        <f t="shared" si="9"/>
        <v>0</v>
      </c>
      <c r="Q14" s="215"/>
      <c r="R14" s="212">
        <f t="shared" si="10"/>
        <v>0</v>
      </c>
      <c r="S14" s="213">
        <f t="shared" si="2"/>
        <v>0</v>
      </c>
      <c r="T14" s="208"/>
      <c r="U14" s="209"/>
      <c r="V14" s="210">
        <f t="shared" si="11"/>
        <v>0</v>
      </c>
      <c r="W14" s="211"/>
      <c r="X14" s="212">
        <f t="shared" si="12"/>
        <v>0</v>
      </c>
      <c r="Y14" s="211"/>
      <c r="Z14" s="212">
        <f t="shared" si="13"/>
        <v>0</v>
      </c>
      <c r="AA14" s="213">
        <f t="shared" si="3"/>
        <v>0</v>
      </c>
      <c r="AB14" s="208"/>
      <c r="AC14" s="216"/>
      <c r="AD14" s="217">
        <f t="shared" si="14"/>
        <v>0</v>
      </c>
      <c r="AE14" s="218"/>
      <c r="AF14" s="219">
        <f t="shared" si="15"/>
        <v>0</v>
      </c>
      <c r="AG14" s="218"/>
      <c r="AH14" s="220">
        <f t="shared" si="16"/>
        <v>0</v>
      </c>
      <c r="AI14" s="213">
        <f t="shared" si="4"/>
        <v>0</v>
      </c>
      <c r="AJ14" s="221">
        <f t="shared" si="5"/>
        <v>0</v>
      </c>
      <c r="AK14" s="222">
        <f>SUM(F14,N14,V14,AD14)</f>
        <v>0</v>
      </c>
    </row>
    <row r="15" spans="1:37" x14ac:dyDescent="0.2">
      <c r="A15" s="205"/>
      <c r="B15" s="206"/>
      <c r="C15" s="207"/>
      <c r="D15" s="208"/>
      <c r="E15" s="209"/>
      <c r="F15" s="210">
        <f t="shared" si="0"/>
        <v>0</v>
      </c>
      <c r="G15" s="211"/>
      <c r="H15" s="212">
        <f t="shared" si="6"/>
        <v>0</v>
      </c>
      <c r="I15" s="211"/>
      <c r="J15" s="212">
        <f t="shared" si="7"/>
        <v>0</v>
      </c>
      <c r="K15" s="213">
        <f t="shared" si="1"/>
        <v>0</v>
      </c>
      <c r="L15" s="208"/>
      <c r="M15" s="214"/>
      <c r="N15" s="210">
        <f t="shared" si="8"/>
        <v>0</v>
      </c>
      <c r="O15" s="215"/>
      <c r="P15" s="212">
        <f t="shared" si="9"/>
        <v>0</v>
      </c>
      <c r="Q15" s="215"/>
      <c r="R15" s="212">
        <f t="shared" si="10"/>
        <v>0</v>
      </c>
      <c r="S15" s="213">
        <f t="shared" si="2"/>
        <v>0</v>
      </c>
      <c r="T15" s="208"/>
      <c r="U15" s="209"/>
      <c r="V15" s="210">
        <f t="shared" si="11"/>
        <v>0</v>
      </c>
      <c r="W15" s="211"/>
      <c r="X15" s="212">
        <f t="shared" si="12"/>
        <v>0</v>
      </c>
      <c r="Y15" s="211"/>
      <c r="Z15" s="212">
        <f t="shared" si="13"/>
        <v>0</v>
      </c>
      <c r="AA15" s="213">
        <f t="shared" si="3"/>
        <v>0</v>
      </c>
      <c r="AB15" s="208"/>
      <c r="AC15" s="216"/>
      <c r="AD15" s="217">
        <f t="shared" si="14"/>
        <v>0</v>
      </c>
      <c r="AE15" s="218"/>
      <c r="AF15" s="219">
        <f t="shared" si="15"/>
        <v>0</v>
      </c>
      <c r="AG15" s="218"/>
      <c r="AH15" s="220">
        <f t="shared" si="16"/>
        <v>0</v>
      </c>
      <c r="AI15" s="213">
        <f t="shared" si="4"/>
        <v>0</v>
      </c>
      <c r="AJ15" s="221">
        <f t="shared" si="5"/>
        <v>0</v>
      </c>
      <c r="AK15" s="222">
        <f t="shared" si="17"/>
        <v>0</v>
      </c>
    </row>
    <row r="16" spans="1:37" x14ac:dyDescent="0.2">
      <c r="A16" s="205"/>
      <c r="B16" s="206"/>
      <c r="C16" s="207"/>
      <c r="D16" s="208"/>
      <c r="E16" s="209"/>
      <c r="F16" s="210">
        <f t="shared" si="0"/>
        <v>0</v>
      </c>
      <c r="G16" s="211"/>
      <c r="H16" s="212">
        <f t="shared" si="6"/>
        <v>0</v>
      </c>
      <c r="I16" s="211"/>
      <c r="J16" s="212">
        <f t="shared" si="7"/>
        <v>0</v>
      </c>
      <c r="K16" s="213">
        <f t="shared" si="1"/>
        <v>0</v>
      </c>
      <c r="L16" s="208"/>
      <c r="M16" s="214"/>
      <c r="N16" s="210">
        <f t="shared" si="8"/>
        <v>0</v>
      </c>
      <c r="O16" s="215"/>
      <c r="P16" s="212">
        <f t="shared" si="9"/>
        <v>0</v>
      </c>
      <c r="Q16" s="215"/>
      <c r="R16" s="212">
        <f t="shared" si="10"/>
        <v>0</v>
      </c>
      <c r="S16" s="213">
        <f t="shared" si="2"/>
        <v>0</v>
      </c>
      <c r="T16" s="208"/>
      <c r="U16" s="209"/>
      <c r="V16" s="210">
        <f t="shared" si="11"/>
        <v>0</v>
      </c>
      <c r="W16" s="211"/>
      <c r="X16" s="212">
        <f t="shared" si="12"/>
        <v>0</v>
      </c>
      <c r="Y16" s="211"/>
      <c r="Z16" s="212">
        <f t="shared" si="13"/>
        <v>0</v>
      </c>
      <c r="AA16" s="213">
        <f t="shared" si="3"/>
        <v>0</v>
      </c>
      <c r="AB16" s="208"/>
      <c r="AC16" s="216"/>
      <c r="AD16" s="217">
        <f t="shared" si="14"/>
        <v>0</v>
      </c>
      <c r="AE16" s="218"/>
      <c r="AF16" s="219">
        <f t="shared" si="15"/>
        <v>0</v>
      </c>
      <c r="AG16" s="218"/>
      <c r="AH16" s="220">
        <f t="shared" si="16"/>
        <v>0</v>
      </c>
      <c r="AI16" s="213">
        <f t="shared" si="4"/>
        <v>0</v>
      </c>
      <c r="AJ16" s="221">
        <f t="shared" si="5"/>
        <v>0</v>
      </c>
      <c r="AK16" s="222">
        <f t="shared" si="17"/>
        <v>0</v>
      </c>
    </row>
    <row r="17" spans="1:37" x14ac:dyDescent="0.2">
      <c r="A17" s="205"/>
      <c r="B17" s="206"/>
      <c r="C17" s="207"/>
      <c r="D17" s="208"/>
      <c r="E17" s="209"/>
      <c r="F17" s="210">
        <f t="shared" si="0"/>
        <v>0</v>
      </c>
      <c r="G17" s="211"/>
      <c r="H17" s="212">
        <f t="shared" si="6"/>
        <v>0</v>
      </c>
      <c r="I17" s="211"/>
      <c r="J17" s="212">
        <f t="shared" si="7"/>
        <v>0</v>
      </c>
      <c r="K17" s="213">
        <f t="shared" si="1"/>
        <v>0</v>
      </c>
      <c r="L17" s="208"/>
      <c r="M17" s="214"/>
      <c r="N17" s="210">
        <f t="shared" si="8"/>
        <v>0</v>
      </c>
      <c r="O17" s="215"/>
      <c r="P17" s="212">
        <f t="shared" si="9"/>
        <v>0</v>
      </c>
      <c r="Q17" s="215"/>
      <c r="R17" s="212">
        <f t="shared" si="10"/>
        <v>0</v>
      </c>
      <c r="S17" s="213">
        <f t="shared" si="2"/>
        <v>0</v>
      </c>
      <c r="T17" s="208"/>
      <c r="U17" s="209"/>
      <c r="V17" s="210">
        <f t="shared" si="11"/>
        <v>0</v>
      </c>
      <c r="W17" s="211"/>
      <c r="X17" s="212">
        <f t="shared" si="12"/>
        <v>0</v>
      </c>
      <c r="Y17" s="211"/>
      <c r="Z17" s="212">
        <f t="shared" si="13"/>
        <v>0</v>
      </c>
      <c r="AA17" s="213">
        <f t="shared" si="3"/>
        <v>0</v>
      </c>
      <c r="AB17" s="208"/>
      <c r="AC17" s="216"/>
      <c r="AD17" s="217">
        <f t="shared" si="14"/>
        <v>0</v>
      </c>
      <c r="AE17" s="218"/>
      <c r="AF17" s="219">
        <f t="shared" si="15"/>
        <v>0</v>
      </c>
      <c r="AG17" s="218"/>
      <c r="AH17" s="220">
        <f t="shared" si="16"/>
        <v>0</v>
      </c>
      <c r="AI17" s="213">
        <f t="shared" si="4"/>
        <v>0</v>
      </c>
      <c r="AJ17" s="221">
        <f t="shared" si="5"/>
        <v>0</v>
      </c>
      <c r="AK17" s="222">
        <f t="shared" si="17"/>
        <v>0</v>
      </c>
    </row>
    <row r="18" spans="1:37" x14ac:dyDescent="0.2">
      <c r="A18" s="205"/>
      <c r="B18" s="206"/>
      <c r="C18" s="207"/>
      <c r="D18" s="208"/>
      <c r="E18" s="209"/>
      <c r="F18" s="210">
        <f t="shared" si="0"/>
        <v>0</v>
      </c>
      <c r="G18" s="211"/>
      <c r="H18" s="212">
        <f t="shared" si="6"/>
        <v>0</v>
      </c>
      <c r="I18" s="211"/>
      <c r="J18" s="212">
        <f t="shared" si="7"/>
        <v>0</v>
      </c>
      <c r="K18" s="213">
        <f>SUM(E18,H18,J18)</f>
        <v>0</v>
      </c>
      <c r="L18" s="208"/>
      <c r="M18" s="214"/>
      <c r="N18" s="210">
        <f t="shared" si="8"/>
        <v>0</v>
      </c>
      <c r="O18" s="215"/>
      <c r="P18" s="212">
        <f t="shared" si="9"/>
        <v>0</v>
      </c>
      <c r="Q18" s="215"/>
      <c r="R18" s="212">
        <f t="shared" si="10"/>
        <v>0</v>
      </c>
      <c r="S18" s="213">
        <f t="shared" si="2"/>
        <v>0</v>
      </c>
      <c r="T18" s="208"/>
      <c r="U18" s="209"/>
      <c r="V18" s="210">
        <f t="shared" si="11"/>
        <v>0</v>
      </c>
      <c r="W18" s="211"/>
      <c r="X18" s="212">
        <f t="shared" si="12"/>
        <v>0</v>
      </c>
      <c r="Y18" s="211"/>
      <c r="Z18" s="212">
        <f t="shared" si="13"/>
        <v>0</v>
      </c>
      <c r="AA18" s="213">
        <f t="shared" si="3"/>
        <v>0</v>
      </c>
      <c r="AB18" s="208"/>
      <c r="AC18" s="216"/>
      <c r="AD18" s="217">
        <f t="shared" si="14"/>
        <v>0</v>
      </c>
      <c r="AE18" s="218"/>
      <c r="AF18" s="219">
        <f t="shared" si="15"/>
        <v>0</v>
      </c>
      <c r="AG18" s="218"/>
      <c r="AH18" s="220">
        <f t="shared" si="16"/>
        <v>0</v>
      </c>
      <c r="AI18" s="213">
        <f t="shared" si="4"/>
        <v>0</v>
      </c>
      <c r="AJ18" s="221">
        <f t="shared" si="5"/>
        <v>0</v>
      </c>
      <c r="AK18" s="222">
        <f t="shared" si="17"/>
        <v>0</v>
      </c>
    </row>
    <row r="19" spans="1:37" x14ac:dyDescent="0.2">
      <c r="A19" s="223"/>
      <c r="B19" s="224"/>
      <c r="C19" s="225"/>
      <c r="D19" s="208"/>
      <c r="E19" s="209"/>
      <c r="F19" s="210">
        <f t="shared" si="0"/>
        <v>0</v>
      </c>
      <c r="G19" s="211"/>
      <c r="H19" s="212">
        <f t="shared" si="6"/>
        <v>0</v>
      </c>
      <c r="I19" s="211"/>
      <c r="J19" s="212">
        <f t="shared" si="7"/>
        <v>0</v>
      </c>
      <c r="K19" s="213">
        <f t="shared" si="1"/>
        <v>0</v>
      </c>
      <c r="L19" s="208"/>
      <c r="M19" s="214"/>
      <c r="N19" s="210">
        <f t="shared" si="8"/>
        <v>0</v>
      </c>
      <c r="O19" s="215"/>
      <c r="P19" s="212">
        <f t="shared" si="9"/>
        <v>0</v>
      </c>
      <c r="Q19" s="215"/>
      <c r="R19" s="212">
        <f t="shared" si="10"/>
        <v>0</v>
      </c>
      <c r="S19" s="213">
        <f t="shared" si="2"/>
        <v>0</v>
      </c>
      <c r="T19" s="208"/>
      <c r="U19" s="209"/>
      <c r="V19" s="210">
        <f t="shared" si="11"/>
        <v>0</v>
      </c>
      <c r="W19" s="211"/>
      <c r="X19" s="212">
        <f t="shared" si="12"/>
        <v>0</v>
      </c>
      <c r="Y19" s="211"/>
      <c r="Z19" s="212">
        <f t="shared" si="13"/>
        <v>0</v>
      </c>
      <c r="AA19" s="213">
        <f t="shared" si="3"/>
        <v>0</v>
      </c>
      <c r="AB19" s="208"/>
      <c r="AC19" s="216"/>
      <c r="AD19" s="217">
        <f t="shared" si="14"/>
        <v>0</v>
      </c>
      <c r="AE19" s="218"/>
      <c r="AF19" s="219">
        <f t="shared" si="15"/>
        <v>0</v>
      </c>
      <c r="AG19" s="218"/>
      <c r="AH19" s="220">
        <f t="shared" si="16"/>
        <v>0</v>
      </c>
      <c r="AI19" s="213">
        <f t="shared" si="4"/>
        <v>0</v>
      </c>
      <c r="AJ19" s="221">
        <f t="shared" si="5"/>
        <v>0</v>
      </c>
      <c r="AK19" s="222">
        <f t="shared" si="17"/>
        <v>0</v>
      </c>
    </row>
    <row r="20" spans="1:37" x14ac:dyDescent="0.2">
      <c r="A20" s="226"/>
      <c r="B20" s="227"/>
      <c r="C20" s="228"/>
      <c r="D20" s="208"/>
      <c r="E20" s="209"/>
      <c r="F20" s="210">
        <f t="shared" si="0"/>
        <v>0</v>
      </c>
      <c r="G20" s="211"/>
      <c r="H20" s="212">
        <f t="shared" si="6"/>
        <v>0</v>
      </c>
      <c r="I20" s="211"/>
      <c r="J20" s="212">
        <f t="shared" si="7"/>
        <v>0</v>
      </c>
      <c r="K20" s="213">
        <f t="shared" si="1"/>
        <v>0</v>
      </c>
      <c r="L20" s="208"/>
      <c r="M20" s="214"/>
      <c r="N20" s="210">
        <f t="shared" si="8"/>
        <v>0</v>
      </c>
      <c r="O20" s="215"/>
      <c r="P20" s="212">
        <f t="shared" si="9"/>
        <v>0</v>
      </c>
      <c r="Q20" s="215"/>
      <c r="R20" s="212">
        <f t="shared" si="10"/>
        <v>0</v>
      </c>
      <c r="S20" s="213">
        <f t="shared" si="2"/>
        <v>0</v>
      </c>
      <c r="T20" s="208"/>
      <c r="U20" s="209"/>
      <c r="V20" s="210">
        <f t="shared" si="11"/>
        <v>0</v>
      </c>
      <c r="W20" s="211"/>
      <c r="X20" s="212">
        <f t="shared" si="12"/>
        <v>0</v>
      </c>
      <c r="Y20" s="211"/>
      <c r="Z20" s="212">
        <f t="shared" si="13"/>
        <v>0</v>
      </c>
      <c r="AA20" s="213">
        <f t="shared" si="3"/>
        <v>0</v>
      </c>
      <c r="AB20" s="208"/>
      <c r="AC20" s="216"/>
      <c r="AD20" s="217">
        <f t="shared" si="14"/>
        <v>0</v>
      </c>
      <c r="AE20" s="218"/>
      <c r="AF20" s="219">
        <f t="shared" si="15"/>
        <v>0</v>
      </c>
      <c r="AG20" s="218"/>
      <c r="AH20" s="220">
        <f t="shared" si="16"/>
        <v>0</v>
      </c>
      <c r="AI20" s="213">
        <f t="shared" si="4"/>
        <v>0</v>
      </c>
      <c r="AJ20" s="221">
        <f t="shared" si="5"/>
        <v>0</v>
      </c>
      <c r="AK20" s="222">
        <f t="shared" si="17"/>
        <v>0</v>
      </c>
    </row>
    <row r="21" spans="1:37" x14ac:dyDescent="0.2">
      <c r="A21" s="205"/>
      <c r="B21" s="206"/>
      <c r="C21" s="207"/>
      <c r="D21" s="208"/>
      <c r="E21" s="209"/>
      <c r="F21" s="210">
        <f t="shared" si="0"/>
        <v>0</v>
      </c>
      <c r="G21" s="211"/>
      <c r="H21" s="212">
        <f t="shared" si="6"/>
        <v>0</v>
      </c>
      <c r="I21" s="211"/>
      <c r="J21" s="212">
        <f t="shared" si="7"/>
        <v>0</v>
      </c>
      <c r="K21" s="213">
        <f t="shared" si="1"/>
        <v>0</v>
      </c>
      <c r="L21" s="208"/>
      <c r="M21" s="214"/>
      <c r="N21" s="210">
        <f t="shared" si="8"/>
        <v>0</v>
      </c>
      <c r="O21" s="215"/>
      <c r="P21" s="212">
        <f t="shared" si="9"/>
        <v>0</v>
      </c>
      <c r="Q21" s="215"/>
      <c r="R21" s="212">
        <f t="shared" si="10"/>
        <v>0</v>
      </c>
      <c r="S21" s="213">
        <f t="shared" si="2"/>
        <v>0</v>
      </c>
      <c r="T21" s="208"/>
      <c r="U21" s="209"/>
      <c r="V21" s="210">
        <f t="shared" si="11"/>
        <v>0</v>
      </c>
      <c r="W21" s="211"/>
      <c r="X21" s="212">
        <f t="shared" si="12"/>
        <v>0</v>
      </c>
      <c r="Y21" s="211"/>
      <c r="Z21" s="212">
        <f t="shared" si="13"/>
        <v>0</v>
      </c>
      <c r="AA21" s="213">
        <f t="shared" si="3"/>
        <v>0</v>
      </c>
      <c r="AB21" s="208"/>
      <c r="AC21" s="216"/>
      <c r="AD21" s="217">
        <f t="shared" si="14"/>
        <v>0</v>
      </c>
      <c r="AE21" s="218"/>
      <c r="AF21" s="219">
        <f t="shared" si="15"/>
        <v>0</v>
      </c>
      <c r="AG21" s="218"/>
      <c r="AH21" s="220">
        <f t="shared" si="16"/>
        <v>0</v>
      </c>
      <c r="AI21" s="213">
        <f t="shared" si="4"/>
        <v>0</v>
      </c>
      <c r="AJ21" s="221">
        <f t="shared" si="5"/>
        <v>0</v>
      </c>
      <c r="AK21" s="222">
        <f t="shared" si="17"/>
        <v>0</v>
      </c>
    </row>
    <row r="22" spans="1:37" x14ac:dyDescent="0.2">
      <c r="A22" s="205"/>
      <c r="B22" s="206"/>
      <c r="C22" s="207"/>
      <c r="D22" s="208"/>
      <c r="E22" s="209"/>
      <c r="F22" s="210">
        <f t="shared" si="0"/>
        <v>0</v>
      </c>
      <c r="G22" s="211"/>
      <c r="H22" s="212">
        <f t="shared" si="6"/>
        <v>0</v>
      </c>
      <c r="I22" s="211"/>
      <c r="J22" s="212">
        <f t="shared" si="7"/>
        <v>0</v>
      </c>
      <c r="K22" s="213">
        <f t="shared" si="1"/>
        <v>0</v>
      </c>
      <c r="L22" s="208"/>
      <c r="M22" s="214"/>
      <c r="N22" s="210">
        <f t="shared" si="8"/>
        <v>0</v>
      </c>
      <c r="O22" s="215"/>
      <c r="P22" s="212">
        <f t="shared" si="9"/>
        <v>0</v>
      </c>
      <c r="Q22" s="215"/>
      <c r="R22" s="212">
        <f t="shared" si="10"/>
        <v>0</v>
      </c>
      <c r="S22" s="213">
        <f t="shared" si="2"/>
        <v>0</v>
      </c>
      <c r="T22" s="208"/>
      <c r="U22" s="209"/>
      <c r="V22" s="210">
        <f t="shared" si="11"/>
        <v>0</v>
      </c>
      <c r="W22" s="211"/>
      <c r="X22" s="212">
        <f t="shared" si="12"/>
        <v>0</v>
      </c>
      <c r="Y22" s="211"/>
      <c r="Z22" s="212">
        <f t="shared" si="13"/>
        <v>0</v>
      </c>
      <c r="AA22" s="213">
        <f t="shared" si="3"/>
        <v>0</v>
      </c>
      <c r="AB22" s="208"/>
      <c r="AC22" s="216"/>
      <c r="AD22" s="217">
        <f t="shared" si="14"/>
        <v>0</v>
      </c>
      <c r="AE22" s="218"/>
      <c r="AF22" s="219">
        <f t="shared" si="15"/>
        <v>0</v>
      </c>
      <c r="AG22" s="218"/>
      <c r="AH22" s="220">
        <f t="shared" si="16"/>
        <v>0</v>
      </c>
      <c r="AI22" s="213">
        <f t="shared" si="4"/>
        <v>0</v>
      </c>
      <c r="AJ22" s="221">
        <f t="shared" si="5"/>
        <v>0</v>
      </c>
      <c r="AK22" s="222">
        <f t="shared" si="17"/>
        <v>0</v>
      </c>
    </row>
    <row r="23" spans="1:37" x14ac:dyDescent="0.2">
      <c r="A23" s="205"/>
      <c r="B23" s="206"/>
      <c r="C23" s="207"/>
      <c r="D23" s="208"/>
      <c r="E23" s="209"/>
      <c r="F23" s="210">
        <f t="shared" si="0"/>
        <v>0</v>
      </c>
      <c r="G23" s="211"/>
      <c r="H23" s="212">
        <f t="shared" si="6"/>
        <v>0</v>
      </c>
      <c r="I23" s="211"/>
      <c r="J23" s="212">
        <f t="shared" si="7"/>
        <v>0</v>
      </c>
      <c r="K23" s="213">
        <f t="shared" si="1"/>
        <v>0</v>
      </c>
      <c r="L23" s="208"/>
      <c r="M23" s="214"/>
      <c r="N23" s="210">
        <f t="shared" si="8"/>
        <v>0</v>
      </c>
      <c r="O23" s="215"/>
      <c r="P23" s="212">
        <f t="shared" si="9"/>
        <v>0</v>
      </c>
      <c r="Q23" s="215"/>
      <c r="R23" s="212">
        <f t="shared" si="10"/>
        <v>0</v>
      </c>
      <c r="S23" s="213">
        <f t="shared" si="2"/>
        <v>0</v>
      </c>
      <c r="T23" s="208"/>
      <c r="U23" s="209"/>
      <c r="V23" s="210">
        <f t="shared" si="11"/>
        <v>0</v>
      </c>
      <c r="W23" s="211"/>
      <c r="X23" s="212">
        <f t="shared" si="12"/>
        <v>0</v>
      </c>
      <c r="Y23" s="211"/>
      <c r="Z23" s="212">
        <f t="shared" si="13"/>
        <v>0</v>
      </c>
      <c r="AA23" s="213">
        <f>SUM(U23,X23,Z23)</f>
        <v>0</v>
      </c>
      <c r="AB23" s="208"/>
      <c r="AC23" s="216"/>
      <c r="AD23" s="217">
        <f t="shared" si="14"/>
        <v>0</v>
      </c>
      <c r="AE23" s="218"/>
      <c r="AF23" s="219">
        <f t="shared" si="15"/>
        <v>0</v>
      </c>
      <c r="AG23" s="218"/>
      <c r="AH23" s="220">
        <f t="shared" si="16"/>
        <v>0</v>
      </c>
      <c r="AI23" s="213">
        <f t="shared" si="4"/>
        <v>0</v>
      </c>
      <c r="AJ23" s="221">
        <f t="shared" si="5"/>
        <v>0</v>
      </c>
      <c r="AK23" s="222">
        <f t="shared" si="17"/>
        <v>0</v>
      </c>
    </row>
    <row r="24" spans="1:37" hidden="1" x14ac:dyDescent="0.2">
      <c r="B24" s="229" t="e">
        <f>#REF!</f>
        <v>#REF!</v>
      </c>
      <c r="C24" s="133"/>
      <c r="D24" s="230"/>
      <c r="E24" s="231"/>
      <c r="F24" s="232"/>
      <c r="G24" s="134"/>
      <c r="H24" s="232"/>
      <c r="I24" s="134"/>
      <c r="J24" s="232"/>
      <c r="K24" s="233" t="e">
        <f>#REF!</f>
        <v>#REF!</v>
      </c>
      <c r="L24" s="230"/>
      <c r="M24" s="231"/>
      <c r="N24" s="232"/>
      <c r="O24" s="134"/>
      <c r="P24" s="232"/>
      <c r="Q24" s="134"/>
      <c r="R24" s="232"/>
      <c r="S24" s="233"/>
      <c r="T24" s="230"/>
      <c r="U24" s="231"/>
      <c r="V24" s="232"/>
      <c r="W24" s="134"/>
      <c r="X24" s="232"/>
      <c r="Y24" s="134"/>
      <c r="Z24" s="232"/>
      <c r="AA24" s="233" t="e">
        <f>#REF!</f>
        <v>#REF!</v>
      </c>
      <c r="AB24" s="230"/>
      <c r="AC24" s="234"/>
      <c r="AD24" s="235"/>
      <c r="AE24" s="236"/>
      <c r="AF24" s="235"/>
      <c r="AG24" s="236"/>
      <c r="AH24" s="237"/>
      <c r="AI24" s="233"/>
      <c r="AJ24" s="15"/>
      <c r="AK24" s="222">
        <f>SUM(F24,N24,V24,AD24)</f>
        <v>0</v>
      </c>
    </row>
    <row r="25" spans="1:37" x14ac:dyDescent="0.2">
      <c r="A25" s="483" t="s">
        <v>157</v>
      </c>
      <c r="B25" s="483"/>
      <c r="C25" s="238"/>
      <c r="D25" s="239">
        <f>SUM(D11:D23)</f>
        <v>0</v>
      </c>
      <c r="E25" s="240"/>
      <c r="F25" s="210">
        <f>SUM(F11:F23)</f>
        <v>0</v>
      </c>
      <c r="G25" s="241"/>
      <c r="H25" s="242"/>
      <c r="I25" s="241"/>
      <c r="J25" s="242"/>
      <c r="K25" s="243">
        <f>SUM(K11:K23)</f>
        <v>0</v>
      </c>
      <c r="L25" s="244">
        <f>SUM(L11:L23)</f>
        <v>0</v>
      </c>
      <c r="M25" s="240"/>
      <c r="N25" s="210">
        <f>SUM(N11:N23)</f>
        <v>0</v>
      </c>
      <c r="O25" s="241"/>
      <c r="P25" s="242"/>
      <c r="Q25" s="241"/>
      <c r="R25" s="242"/>
      <c r="S25" s="243">
        <f>SUM(S11:S23)</f>
        <v>0</v>
      </c>
      <c r="T25" s="245">
        <f>SUM(T11:T23)</f>
        <v>0</v>
      </c>
      <c r="U25" s="240"/>
      <c r="V25" s="210">
        <f>SUM(V11:V23)</f>
        <v>0</v>
      </c>
      <c r="W25" s="241"/>
      <c r="X25" s="242"/>
      <c r="Y25" s="241"/>
      <c r="Z25" s="242"/>
      <c r="AA25" s="243">
        <f>SUM(AA11:AA23)</f>
        <v>0</v>
      </c>
      <c r="AB25" s="245">
        <f>SUM(AB11:AB23)</f>
        <v>0</v>
      </c>
      <c r="AC25" s="240"/>
      <c r="AD25" s="210">
        <f>SUM(AD11:AD23)</f>
        <v>0</v>
      </c>
      <c r="AE25" s="241"/>
      <c r="AF25" s="242"/>
      <c r="AG25" s="241"/>
      <c r="AH25" s="242"/>
      <c r="AI25" s="243">
        <f>SUM(AI11:AI23)</f>
        <v>0</v>
      </c>
      <c r="AJ25" s="246">
        <f>SUM(AJ11:AJ23)</f>
        <v>0</v>
      </c>
      <c r="AK25" s="222">
        <f>SUM(F25,N25,V25,AD25)</f>
        <v>0</v>
      </c>
    </row>
    <row r="26" spans="1:37" x14ac:dyDescent="0.2">
      <c r="A26" s="484" t="s">
        <v>158</v>
      </c>
      <c r="B26" s="484"/>
      <c r="C26" s="238"/>
      <c r="D26" s="247"/>
      <c r="E26" s="240"/>
      <c r="F26" s="248"/>
      <c r="G26" s="241"/>
      <c r="H26" s="212">
        <f>SUM(H11:H24)</f>
        <v>0</v>
      </c>
      <c r="I26" s="241"/>
      <c r="J26" s="248"/>
      <c r="K26" s="248"/>
      <c r="L26" s="240"/>
      <c r="M26" s="240"/>
      <c r="N26" s="248"/>
      <c r="O26" s="241"/>
      <c r="P26" s="249">
        <f>SUM(P11:P24)</f>
        <v>0</v>
      </c>
      <c r="Q26" s="241"/>
      <c r="R26" s="242"/>
      <c r="S26" s="248"/>
      <c r="T26" s="240"/>
      <c r="U26" s="240"/>
      <c r="V26" s="248"/>
      <c r="W26" s="241"/>
      <c r="X26" s="212">
        <f>SUM(X11:X24)</f>
        <v>0</v>
      </c>
      <c r="Y26" s="241"/>
      <c r="Z26" s="242"/>
      <c r="AA26" s="248"/>
      <c r="AB26" s="240"/>
      <c r="AC26" s="240"/>
      <c r="AD26" s="248"/>
      <c r="AE26" s="241"/>
      <c r="AF26" s="212">
        <f>SUM(AF11:AF24)</f>
        <v>0</v>
      </c>
      <c r="AG26" s="241"/>
      <c r="AH26" s="248"/>
      <c r="AI26" s="250"/>
      <c r="AJ26" s="251"/>
      <c r="AK26" s="252">
        <f>SUM(H26,P26,X26,AF26)</f>
        <v>0</v>
      </c>
    </row>
    <row r="27" spans="1:37" x14ac:dyDescent="0.2">
      <c r="A27" s="484" t="s">
        <v>159</v>
      </c>
      <c r="B27" s="484"/>
      <c r="C27" s="238"/>
      <c r="D27" s="240"/>
      <c r="E27" s="240"/>
      <c r="F27" s="248"/>
      <c r="G27" s="241"/>
      <c r="H27" s="248"/>
      <c r="I27" s="241"/>
      <c r="J27" s="212">
        <f>SUM(J11:J23)</f>
        <v>0</v>
      </c>
      <c r="K27" s="248"/>
      <c r="L27" s="240"/>
      <c r="M27" s="240"/>
      <c r="N27" s="248"/>
      <c r="O27" s="241"/>
      <c r="P27" s="248"/>
      <c r="Q27" s="241"/>
      <c r="R27" s="249">
        <f>SUM(R11:R25)</f>
        <v>0</v>
      </c>
      <c r="S27" s="248"/>
      <c r="T27" s="240"/>
      <c r="U27" s="240"/>
      <c r="V27" s="248"/>
      <c r="W27" s="241"/>
      <c r="X27" s="248"/>
      <c r="Y27" s="241"/>
      <c r="Z27" s="212">
        <f>SUM(Z11:Z25)</f>
        <v>0</v>
      </c>
      <c r="AA27" s="248"/>
      <c r="AB27" s="240"/>
      <c r="AC27" s="240"/>
      <c r="AD27" s="248"/>
      <c r="AE27" s="241"/>
      <c r="AF27" s="248"/>
      <c r="AG27" s="241"/>
      <c r="AH27" s="212">
        <f>SUM(AH11:AH25)</f>
        <v>0</v>
      </c>
      <c r="AI27" s="250"/>
      <c r="AJ27" s="251"/>
      <c r="AK27" s="252">
        <f>SUM(J27,R27,Z27,AH27)</f>
        <v>0</v>
      </c>
    </row>
    <row r="28" spans="1:37" x14ac:dyDescent="0.2">
      <c r="A28" s="485"/>
      <c r="B28" s="486"/>
      <c r="C28" s="130"/>
      <c r="D28" s="240"/>
      <c r="E28" s="253"/>
      <c r="F28" s="254"/>
      <c r="G28" s="255"/>
      <c r="H28" s="254"/>
      <c r="I28" s="255"/>
      <c r="J28" s="254"/>
      <c r="K28" s="256" t="s">
        <v>18</v>
      </c>
      <c r="L28" s="240"/>
      <c r="M28" s="253"/>
      <c r="N28" s="254"/>
      <c r="O28" s="255"/>
      <c r="P28" s="254"/>
      <c r="Q28" s="255"/>
      <c r="R28" s="254"/>
      <c r="S28" s="256" t="s">
        <v>18</v>
      </c>
      <c r="T28" s="240"/>
      <c r="U28" s="253"/>
      <c r="V28" s="254"/>
      <c r="W28" s="255"/>
      <c r="X28" s="254"/>
      <c r="Y28" s="255"/>
      <c r="Z28" s="254"/>
      <c r="AA28" s="256" t="s">
        <v>18</v>
      </c>
      <c r="AB28" s="240"/>
      <c r="AC28" s="257"/>
      <c r="AD28" s="258"/>
      <c r="AE28" s="259"/>
      <c r="AF28" s="258"/>
      <c r="AG28" s="259"/>
      <c r="AH28" s="260"/>
      <c r="AI28" s="256" t="s">
        <v>18</v>
      </c>
      <c r="AJ28" s="251"/>
      <c r="AK28" s="250"/>
    </row>
    <row r="29" spans="1:37" x14ac:dyDescent="0.2">
      <c r="A29" s="487" t="s">
        <v>19</v>
      </c>
      <c r="B29" s="488"/>
      <c r="C29" s="135" t="s">
        <v>3</v>
      </c>
      <c r="D29" s="251"/>
      <c r="E29" s="261"/>
      <c r="F29" s="262"/>
      <c r="G29" s="263"/>
      <c r="H29" s="262"/>
      <c r="I29" s="263"/>
      <c r="J29" s="262"/>
      <c r="K29" s="264"/>
      <c r="L29" s="251"/>
      <c r="M29" s="261"/>
      <c r="N29" s="262"/>
      <c r="O29" s="263"/>
      <c r="P29" s="262"/>
      <c r="Q29" s="263"/>
      <c r="R29" s="262"/>
      <c r="S29" s="265"/>
      <c r="T29" s="251"/>
      <c r="U29" s="261"/>
      <c r="V29" s="262"/>
      <c r="W29" s="263"/>
      <c r="X29" s="262"/>
      <c r="Y29" s="263"/>
      <c r="Z29" s="262"/>
      <c r="AA29" s="265"/>
      <c r="AB29" s="251"/>
      <c r="AC29" s="266"/>
      <c r="AD29" s="267"/>
      <c r="AE29" s="268"/>
      <c r="AF29" s="267"/>
      <c r="AG29" s="268"/>
      <c r="AH29" s="269"/>
      <c r="AI29" s="265"/>
      <c r="AJ29" s="251"/>
      <c r="AK29" s="250"/>
    </row>
    <row r="30" spans="1:37" ht="12.75" customHeight="1" x14ac:dyDescent="0.2">
      <c r="A30" s="470" t="s">
        <v>20</v>
      </c>
      <c r="B30" s="471"/>
      <c r="C30" s="136"/>
      <c r="D30" s="251"/>
      <c r="E30" s="261"/>
      <c r="F30" s="262"/>
      <c r="G30" s="263"/>
      <c r="H30" s="262"/>
      <c r="I30" s="263"/>
      <c r="J30" s="262"/>
      <c r="K30" s="270">
        <v>0</v>
      </c>
      <c r="L30" s="251"/>
      <c r="M30" s="261"/>
      <c r="N30" s="262"/>
      <c r="O30" s="263"/>
      <c r="P30" s="262"/>
      <c r="Q30" s="263"/>
      <c r="R30" s="262"/>
      <c r="S30" s="270">
        <v>0</v>
      </c>
      <c r="T30" s="251"/>
      <c r="U30" s="261"/>
      <c r="V30" s="262"/>
      <c r="W30" s="263"/>
      <c r="X30" s="262"/>
      <c r="Y30" s="263"/>
      <c r="Z30" s="262"/>
      <c r="AA30" s="270">
        <v>0</v>
      </c>
      <c r="AB30" s="271"/>
      <c r="AC30" s="272"/>
      <c r="AD30" s="273"/>
      <c r="AE30" s="274"/>
      <c r="AF30" s="273"/>
      <c r="AG30" s="274"/>
      <c r="AH30" s="275"/>
      <c r="AI30" s="270">
        <v>0</v>
      </c>
      <c r="AJ30" s="271"/>
      <c r="AK30" s="276">
        <f>SUM(AI30,AA30,S30,K30)</f>
        <v>0</v>
      </c>
    </row>
    <row r="31" spans="1:37" x14ac:dyDescent="0.2">
      <c r="A31" s="470" t="s">
        <v>21</v>
      </c>
      <c r="B31" s="471"/>
      <c r="C31" s="136"/>
      <c r="D31" s="251"/>
      <c r="E31" s="261"/>
      <c r="F31" s="262"/>
      <c r="G31" s="263"/>
      <c r="H31" s="262"/>
      <c r="I31" s="263"/>
      <c r="J31" s="262"/>
      <c r="K31" s="270">
        <v>0</v>
      </c>
      <c r="L31" s="251"/>
      <c r="M31" s="261"/>
      <c r="N31" s="262"/>
      <c r="O31" s="263"/>
      <c r="P31" s="262"/>
      <c r="Q31" s="263"/>
      <c r="R31" s="262"/>
      <c r="S31" s="270">
        <v>0</v>
      </c>
      <c r="T31" s="251"/>
      <c r="U31" s="261"/>
      <c r="V31" s="262"/>
      <c r="W31" s="263"/>
      <c r="X31" s="262"/>
      <c r="Y31" s="263"/>
      <c r="Z31" s="262"/>
      <c r="AA31" s="270">
        <v>0</v>
      </c>
      <c r="AB31" s="271"/>
      <c r="AC31" s="272"/>
      <c r="AD31" s="273"/>
      <c r="AE31" s="274"/>
      <c r="AF31" s="273"/>
      <c r="AG31" s="274"/>
      <c r="AH31" s="275"/>
      <c r="AI31" s="270">
        <v>0</v>
      </c>
      <c r="AJ31" s="271"/>
      <c r="AK31" s="276">
        <f>SUM(AI31,AA31,S31,K31)</f>
        <v>0</v>
      </c>
    </row>
    <row r="32" spans="1:37" x14ac:dyDescent="0.2">
      <c r="A32" s="470" t="s">
        <v>22</v>
      </c>
      <c r="B32" s="471"/>
      <c r="C32" s="136"/>
      <c r="D32" s="251"/>
      <c r="E32" s="261"/>
      <c r="F32" s="262"/>
      <c r="G32" s="263"/>
      <c r="H32" s="262"/>
      <c r="I32" s="263"/>
      <c r="J32" s="262"/>
      <c r="K32" s="270">
        <v>0</v>
      </c>
      <c r="L32" s="251"/>
      <c r="M32" s="261"/>
      <c r="N32" s="262"/>
      <c r="O32" s="263"/>
      <c r="P32" s="262"/>
      <c r="Q32" s="263"/>
      <c r="R32" s="262"/>
      <c r="S32" s="270">
        <v>0</v>
      </c>
      <c r="T32" s="251"/>
      <c r="U32" s="261"/>
      <c r="V32" s="262"/>
      <c r="W32" s="263"/>
      <c r="X32" s="262"/>
      <c r="Y32" s="263"/>
      <c r="Z32" s="262"/>
      <c r="AA32" s="270">
        <v>0</v>
      </c>
      <c r="AB32" s="271"/>
      <c r="AC32" s="272"/>
      <c r="AD32" s="273"/>
      <c r="AE32" s="274"/>
      <c r="AF32" s="273"/>
      <c r="AG32" s="274"/>
      <c r="AH32" s="275"/>
      <c r="AI32" s="270">
        <v>0</v>
      </c>
      <c r="AJ32" s="271"/>
      <c r="AK32" s="276">
        <f>SUM(AI32,AA32,S32,K32)</f>
        <v>0</v>
      </c>
    </row>
    <row r="33" spans="1:38" ht="13.5" thickBot="1" x14ac:dyDescent="0.25">
      <c r="A33" s="470" t="s">
        <v>23</v>
      </c>
      <c r="B33" s="471"/>
      <c r="C33" s="136"/>
      <c r="D33" s="261"/>
      <c r="E33" s="261"/>
      <c r="F33" s="269"/>
      <c r="G33" s="277"/>
      <c r="H33" s="269"/>
      <c r="I33" s="278"/>
      <c r="J33" s="262"/>
      <c r="K33" s="270">
        <v>0</v>
      </c>
      <c r="L33" s="251"/>
      <c r="M33" s="261"/>
      <c r="N33" s="262"/>
      <c r="O33" s="263"/>
      <c r="P33" s="262"/>
      <c r="Q33" s="263"/>
      <c r="R33" s="262"/>
      <c r="S33" s="270">
        <v>0</v>
      </c>
      <c r="T33" s="251"/>
      <c r="U33" s="261"/>
      <c r="V33" s="262"/>
      <c r="W33" s="263"/>
      <c r="X33" s="262"/>
      <c r="Y33" s="263"/>
      <c r="Z33" s="262"/>
      <c r="AA33" s="270">
        <v>0</v>
      </c>
      <c r="AB33" s="271"/>
      <c r="AC33" s="272"/>
      <c r="AD33" s="273"/>
      <c r="AE33" s="274"/>
      <c r="AF33" s="273"/>
      <c r="AG33" s="274"/>
      <c r="AH33" s="275"/>
      <c r="AI33" s="270">
        <v>0</v>
      </c>
      <c r="AJ33" s="271"/>
      <c r="AK33" s="276">
        <f>SUM(AI33,AA33,S33,K33)</f>
        <v>0</v>
      </c>
    </row>
    <row r="34" spans="1:38" x14ac:dyDescent="0.2">
      <c r="A34" s="490" t="s">
        <v>24</v>
      </c>
      <c r="B34" s="491"/>
      <c r="C34" s="142"/>
      <c r="D34" s="261"/>
      <c r="E34" s="261"/>
      <c r="F34" s="269"/>
      <c r="G34" s="261"/>
      <c r="H34" s="269"/>
      <c r="I34" s="279"/>
      <c r="J34" s="262"/>
      <c r="K34" s="276">
        <f>SUM(K30:K33)</f>
        <v>0</v>
      </c>
      <c r="L34" s="251"/>
      <c r="M34" s="261"/>
      <c r="N34" s="262"/>
      <c r="O34" s="280"/>
      <c r="P34" s="262"/>
      <c r="Q34" s="280"/>
      <c r="R34" s="262"/>
      <c r="S34" s="276">
        <f>SUM(S30:S33)</f>
        <v>0</v>
      </c>
      <c r="T34" s="251"/>
      <c r="U34" s="261"/>
      <c r="V34" s="262"/>
      <c r="W34" s="280"/>
      <c r="X34" s="262"/>
      <c r="Y34" s="280"/>
      <c r="Z34" s="262"/>
      <c r="AA34" s="276">
        <f>SUM(AA30:AA33)</f>
        <v>0</v>
      </c>
      <c r="AB34" s="271"/>
      <c r="AC34" s="272"/>
      <c r="AD34" s="273"/>
      <c r="AE34" s="272"/>
      <c r="AF34" s="273"/>
      <c r="AG34" s="272"/>
      <c r="AH34" s="275"/>
      <c r="AI34" s="276">
        <f>SUM(AI30:AI33)</f>
        <v>0</v>
      </c>
      <c r="AJ34" s="271"/>
      <c r="AK34" s="276">
        <f>SUM(AI34,AA34,S34,K34)</f>
        <v>0</v>
      </c>
    </row>
    <row r="35" spans="1:38" x14ac:dyDescent="0.2">
      <c r="A35" s="492" t="s">
        <v>25</v>
      </c>
      <c r="B35" s="492"/>
      <c r="C35" s="493" t="s">
        <v>26</v>
      </c>
      <c r="D35" s="261"/>
      <c r="E35" s="261"/>
      <c r="F35" s="269"/>
      <c r="G35" s="281"/>
      <c r="H35" s="269"/>
      <c r="I35" s="282" t="s">
        <v>27</v>
      </c>
      <c r="J35" s="283" t="s">
        <v>28</v>
      </c>
      <c r="K35" s="275"/>
      <c r="L35" s="261"/>
      <c r="M35" s="261"/>
      <c r="N35" s="262"/>
      <c r="O35" s="284"/>
      <c r="P35" s="285"/>
      <c r="Q35" s="282" t="s">
        <v>27</v>
      </c>
      <c r="R35" s="286" t="s">
        <v>28</v>
      </c>
      <c r="S35" s="275"/>
      <c r="T35" s="261"/>
      <c r="U35" s="261"/>
      <c r="V35" s="262"/>
      <c r="W35" s="284"/>
      <c r="X35" s="262"/>
      <c r="Y35" s="282" t="s">
        <v>27</v>
      </c>
      <c r="Z35" s="283" t="s">
        <v>28</v>
      </c>
      <c r="AA35" s="269"/>
      <c r="AB35" s="261"/>
      <c r="AC35" s="287"/>
      <c r="AD35" s="288"/>
      <c r="AE35" s="289"/>
      <c r="AF35" s="288"/>
      <c r="AG35" s="282" t="s">
        <v>27</v>
      </c>
      <c r="AH35" s="286" t="s">
        <v>28</v>
      </c>
      <c r="AI35" s="250"/>
      <c r="AJ35" s="251"/>
      <c r="AK35" s="250"/>
    </row>
    <row r="36" spans="1:38" x14ac:dyDescent="0.2">
      <c r="A36" s="492" t="s">
        <v>29</v>
      </c>
      <c r="B36" s="492"/>
      <c r="C36" s="494"/>
      <c r="D36" s="287"/>
      <c r="E36" s="281"/>
      <c r="F36" s="269"/>
      <c r="G36" s="281"/>
      <c r="H36" s="269"/>
      <c r="I36" s="290"/>
      <c r="J36" s="291"/>
      <c r="K36" s="292">
        <f>I36*J36</f>
        <v>0</v>
      </c>
      <c r="L36" s="287"/>
      <c r="M36" s="287"/>
      <c r="N36" s="293"/>
      <c r="O36" s="287"/>
      <c r="P36" s="293"/>
      <c r="Q36" s="138"/>
      <c r="R36" s="294"/>
      <c r="S36" s="295">
        <f>Q36*R36</f>
        <v>0</v>
      </c>
      <c r="T36" s="287"/>
      <c r="U36" s="287"/>
      <c r="V36" s="262"/>
      <c r="W36" s="284"/>
      <c r="X36" s="262"/>
      <c r="Y36" s="138"/>
      <c r="Z36" s="296"/>
      <c r="AA36" s="295">
        <f>Y36*Z36</f>
        <v>0</v>
      </c>
      <c r="AB36" s="287"/>
      <c r="AC36" s="287"/>
      <c r="AD36" s="288"/>
      <c r="AE36" s="289"/>
      <c r="AF36" s="288"/>
      <c r="AG36" s="137"/>
      <c r="AH36" s="297"/>
      <c r="AI36" s="252">
        <f>AG36*AH36</f>
        <v>0</v>
      </c>
      <c r="AJ36" s="251"/>
      <c r="AK36" s="252">
        <f>SUM(AI36,AA36,S36,K36)</f>
        <v>0</v>
      </c>
    </row>
    <row r="37" spans="1:38" x14ac:dyDescent="0.2">
      <c r="A37" s="495" t="s">
        <v>30</v>
      </c>
      <c r="B37" s="495"/>
      <c r="C37" s="139"/>
      <c r="D37" s="261"/>
      <c r="E37" s="261"/>
      <c r="F37" s="269"/>
      <c r="G37" s="261"/>
      <c r="H37" s="269"/>
      <c r="I37" s="140" t="s">
        <v>10</v>
      </c>
      <c r="J37" s="298" t="s">
        <v>28</v>
      </c>
      <c r="K37" s="275"/>
      <c r="L37" s="287"/>
      <c r="M37" s="287"/>
      <c r="N37" s="293"/>
      <c r="O37" s="287"/>
      <c r="P37" s="293"/>
      <c r="Q37" s="141" t="s">
        <v>10</v>
      </c>
      <c r="R37" s="299" t="s">
        <v>28</v>
      </c>
      <c r="S37" s="293"/>
      <c r="T37" s="287"/>
      <c r="U37" s="287"/>
      <c r="V37" s="262"/>
      <c r="W37" s="284"/>
      <c r="X37" s="262"/>
      <c r="Y37" s="15" t="s">
        <v>10</v>
      </c>
      <c r="Z37" s="298" t="s">
        <v>28</v>
      </c>
      <c r="AA37" s="293"/>
      <c r="AB37" s="287"/>
      <c r="AC37" s="287"/>
      <c r="AD37" s="288"/>
      <c r="AE37" s="289"/>
      <c r="AF37" s="288"/>
      <c r="AG37" s="140" t="s">
        <v>160</v>
      </c>
      <c r="AH37" s="298" t="s">
        <v>28</v>
      </c>
      <c r="AI37" s="250"/>
      <c r="AJ37" s="251"/>
      <c r="AK37" s="250"/>
    </row>
    <row r="38" spans="1:38" x14ac:dyDescent="0.2">
      <c r="A38" s="496" t="s">
        <v>31</v>
      </c>
      <c r="B38" s="496"/>
      <c r="C38" s="129"/>
      <c r="D38" s="300"/>
      <c r="E38" s="300"/>
      <c r="F38" s="301"/>
      <c r="G38" s="300"/>
      <c r="H38" s="301"/>
      <c r="I38" s="142"/>
      <c r="J38" s="302"/>
      <c r="K38" s="303">
        <f>I38*J38</f>
        <v>0</v>
      </c>
      <c r="L38" s="304"/>
      <c r="M38" s="304"/>
      <c r="N38" s="305"/>
      <c r="O38" s="304"/>
      <c r="P38" s="305"/>
      <c r="Q38" s="129"/>
      <c r="R38" s="302"/>
      <c r="S38" s="303">
        <f>Q38*R38</f>
        <v>0</v>
      </c>
      <c r="T38" s="304"/>
      <c r="U38" s="304"/>
      <c r="V38" s="306"/>
      <c r="W38" s="307"/>
      <c r="X38" s="306"/>
      <c r="Y38" s="129"/>
      <c r="Z38" s="302"/>
      <c r="AA38" s="303">
        <f>Y38*Z38</f>
        <v>0</v>
      </c>
      <c r="AB38" s="304"/>
      <c r="AC38" s="304"/>
      <c r="AD38" s="308"/>
      <c r="AE38" s="309"/>
      <c r="AF38" s="308"/>
      <c r="AG38" s="310"/>
      <c r="AH38" s="311"/>
      <c r="AI38" s="303">
        <f>AG38*AH38</f>
        <v>0</v>
      </c>
      <c r="AJ38" s="312">
        <f>SUM(AG38,Y38,Q38,I38)</f>
        <v>0</v>
      </c>
      <c r="AK38" s="313">
        <f>SUM(AI38,AA38,S38,K38)</f>
        <v>0</v>
      </c>
    </row>
    <row r="39" spans="1:38" x14ac:dyDescent="0.2">
      <c r="A39" s="495" t="s">
        <v>161</v>
      </c>
      <c r="B39" s="495"/>
      <c r="C39" s="129"/>
      <c r="D39" s="251"/>
      <c r="E39" s="261"/>
      <c r="F39" s="262"/>
      <c r="G39" s="280"/>
      <c r="H39" s="262"/>
      <c r="I39" s="280"/>
      <c r="J39" s="314"/>
      <c r="K39" s="315"/>
      <c r="L39" s="251"/>
      <c r="M39" s="261"/>
      <c r="N39" s="262"/>
      <c r="O39" s="280"/>
      <c r="P39" s="262"/>
      <c r="Q39" s="280"/>
      <c r="R39" s="314"/>
      <c r="S39" s="262"/>
      <c r="T39" s="251"/>
      <c r="U39" s="261"/>
      <c r="V39" s="262"/>
      <c r="W39" s="280"/>
      <c r="X39" s="262"/>
      <c r="Y39" s="280"/>
      <c r="Z39" s="314"/>
      <c r="AA39" s="262"/>
      <c r="AB39" s="251"/>
      <c r="AC39" s="266"/>
      <c r="AD39" s="267"/>
      <c r="AE39" s="266"/>
      <c r="AF39" s="267"/>
      <c r="AG39" s="266"/>
      <c r="AH39" s="316"/>
      <c r="AI39" s="269"/>
      <c r="AJ39" s="261"/>
      <c r="AK39" s="269"/>
      <c r="AL39" s="317" t="s">
        <v>32</v>
      </c>
    </row>
    <row r="40" spans="1:38" x14ac:dyDescent="0.2">
      <c r="A40" s="497" t="s">
        <v>33</v>
      </c>
      <c r="B40" s="497"/>
      <c r="C40" s="129" t="s">
        <v>34</v>
      </c>
      <c r="D40" s="251"/>
      <c r="E40" s="261"/>
      <c r="F40" s="262"/>
      <c r="G40" s="280"/>
      <c r="H40" s="262"/>
      <c r="I40" s="280"/>
      <c r="J40" s="314"/>
      <c r="K40" s="270"/>
      <c r="L40" s="250"/>
      <c r="M40" s="269"/>
      <c r="N40" s="262"/>
      <c r="O40" s="262"/>
      <c r="P40" s="262"/>
      <c r="Q40" s="262"/>
      <c r="R40" s="314"/>
      <c r="S40" s="318"/>
      <c r="T40" s="250"/>
      <c r="U40" s="269"/>
      <c r="V40" s="262"/>
      <c r="W40" s="262"/>
      <c r="X40" s="262"/>
      <c r="Y40" s="262"/>
      <c r="Z40" s="314"/>
      <c r="AA40" s="318"/>
      <c r="AB40" s="250"/>
      <c r="AC40" s="267"/>
      <c r="AD40" s="267"/>
      <c r="AE40" s="267"/>
      <c r="AF40" s="267"/>
      <c r="AG40" s="267"/>
      <c r="AH40" s="316"/>
      <c r="AI40" s="318"/>
      <c r="AJ40" s="261"/>
      <c r="AK40" s="213">
        <f>SUM(K40,S40,AA40,AI40)</f>
        <v>0</v>
      </c>
      <c r="AL40" s="319">
        <f>'[1] Materials-Supplies'!E$13</f>
        <v>0</v>
      </c>
    </row>
    <row r="41" spans="1:38" x14ac:dyDescent="0.2">
      <c r="A41" s="498" t="s">
        <v>35</v>
      </c>
      <c r="B41" s="498"/>
      <c r="C41" s="143" t="s">
        <v>36</v>
      </c>
      <c r="D41" s="251"/>
      <c r="E41" s="261"/>
      <c r="F41" s="262"/>
      <c r="G41" s="280"/>
      <c r="H41" s="262"/>
      <c r="I41" s="280"/>
      <c r="J41" s="314"/>
      <c r="K41" s="270"/>
      <c r="L41" s="250"/>
      <c r="M41" s="269"/>
      <c r="N41" s="262"/>
      <c r="O41" s="262"/>
      <c r="P41" s="262"/>
      <c r="Q41" s="262"/>
      <c r="R41" s="314"/>
      <c r="S41" s="265"/>
      <c r="T41" s="250"/>
      <c r="U41" s="269"/>
      <c r="V41" s="262"/>
      <c r="W41" s="262"/>
      <c r="X41" s="262"/>
      <c r="Y41" s="262"/>
      <c r="Z41" s="314"/>
      <c r="AA41" s="265"/>
      <c r="AB41" s="250"/>
      <c r="AC41" s="267"/>
      <c r="AD41" s="267"/>
      <c r="AE41" s="267"/>
      <c r="AF41" s="267"/>
      <c r="AG41" s="267"/>
      <c r="AH41" s="316"/>
      <c r="AI41" s="265"/>
      <c r="AJ41" s="261"/>
      <c r="AK41" s="213">
        <f>SUM(K41,S41,AA41,AI41)</f>
        <v>0</v>
      </c>
      <c r="AL41" s="319">
        <f>'[1]Equipment List'!I$9</f>
        <v>0</v>
      </c>
    </row>
    <row r="42" spans="1:38" x14ac:dyDescent="0.2">
      <c r="A42" s="498" t="s">
        <v>37</v>
      </c>
      <c r="B42" s="498"/>
      <c r="C42" s="143" t="s">
        <v>38</v>
      </c>
      <c r="D42" s="251"/>
      <c r="E42" s="261"/>
      <c r="F42" s="262"/>
      <c r="G42" s="280"/>
      <c r="H42" s="262"/>
      <c r="I42" s="280"/>
      <c r="J42" s="314"/>
      <c r="K42" s="270"/>
      <c r="L42" s="250"/>
      <c r="M42" s="269"/>
      <c r="N42" s="262"/>
      <c r="O42" s="262"/>
      <c r="P42" s="262"/>
      <c r="Q42" s="262"/>
      <c r="R42" s="314"/>
      <c r="S42" s="265"/>
      <c r="T42" s="250"/>
      <c r="U42" s="269"/>
      <c r="V42" s="262"/>
      <c r="W42" s="262"/>
      <c r="X42" s="262"/>
      <c r="Y42" s="262"/>
      <c r="Z42" s="314"/>
      <c r="AA42" s="265"/>
      <c r="AB42" s="250"/>
      <c r="AC42" s="267"/>
      <c r="AD42" s="267"/>
      <c r="AE42" s="267"/>
      <c r="AF42" s="267"/>
      <c r="AG42" s="267"/>
      <c r="AH42" s="316"/>
      <c r="AI42" s="265"/>
      <c r="AJ42" s="261"/>
      <c r="AK42" s="213">
        <f>SUM(K42,S42,AA42,AI42)</f>
        <v>0</v>
      </c>
      <c r="AL42" s="319">
        <f>[1]Travel!S16</f>
        <v>0</v>
      </c>
    </row>
    <row r="43" spans="1:38" x14ac:dyDescent="0.2">
      <c r="A43" s="489" t="s">
        <v>39</v>
      </c>
      <c r="B43" s="489"/>
      <c r="C43" s="143" t="s">
        <v>40</v>
      </c>
      <c r="D43" s="251"/>
      <c r="E43" s="261"/>
      <c r="F43" s="262"/>
      <c r="G43" s="280"/>
      <c r="H43" s="262"/>
      <c r="I43" s="280"/>
      <c r="J43" s="314"/>
      <c r="K43" s="270"/>
      <c r="L43" s="250"/>
      <c r="M43" s="269"/>
      <c r="N43" s="262"/>
      <c r="O43" s="262"/>
      <c r="P43" s="262"/>
      <c r="Q43" s="262"/>
      <c r="R43" s="314"/>
      <c r="S43" s="213"/>
      <c r="T43" s="250"/>
      <c r="U43" s="269"/>
      <c r="V43" s="262"/>
      <c r="W43" s="262"/>
      <c r="X43" s="262"/>
      <c r="Y43" s="262"/>
      <c r="Z43" s="314"/>
      <c r="AA43" s="213"/>
      <c r="AB43" s="250"/>
      <c r="AC43" s="267"/>
      <c r="AD43" s="267"/>
      <c r="AE43" s="267"/>
      <c r="AF43" s="267"/>
      <c r="AG43" s="267"/>
      <c r="AH43" s="316"/>
      <c r="AI43" s="213"/>
      <c r="AJ43" s="261"/>
      <c r="AK43" s="213">
        <f>SUM(K43,S43,AA43,AI43)</f>
        <v>0</v>
      </c>
      <c r="AL43" s="319">
        <f>'[1]Other ODCs'!E$11</f>
        <v>0</v>
      </c>
    </row>
    <row r="44" spans="1:38" x14ac:dyDescent="0.2">
      <c r="A44" s="501" t="s">
        <v>41</v>
      </c>
      <c r="B44" s="501"/>
      <c r="C44" s="144"/>
      <c r="D44" s="320"/>
      <c r="E44" s="321"/>
      <c r="F44" s="262"/>
      <c r="G44" s="322"/>
      <c r="H44" s="262"/>
      <c r="I44" s="322"/>
      <c r="J44" s="314"/>
      <c r="K44" s="323">
        <f>SUM(K40:K43)</f>
        <v>0</v>
      </c>
      <c r="L44" s="320"/>
      <c r="M44" s="321"/>
      <c r="N44" s="262"/>
      <c r="O44" s="322"/>
      <c r="P44" s="262"/>
      <c r="Q44" s="322"/>
      <c r="R44" s="314"/>
      <c r="S44" s="324">
        <f>SUM(S40:S43)</f>
        <v>0</v>
      </c>
      <c r="T44" s="320"/>
      <c r="U44" s="321"/>
      <c r="V44" s="262"/>
      <c r="W44" s="322"/>
      <c r="X44" s="262"/>
      <c r="Y44" s="322"/>
      <c r="Z44" s="314"/>
      <c r="AA44" s="325">
        <f>SUM(AA40:AA43)</f>
        <v>0</v>
      </c>
      <c r="AB44" s="320"/>
      <c r="AC44" s="326"/>
      <c r="AD44" s="267"/>
      <c r="AE44" s="326"/>
      <c r="AF44" s="267"/>
      <c r="AG44" s="326"/>
      <c r="AH44" s="316"/>
      <c r="AI44" s="327">
        <f>SUM(AI40:AI43)</f>
        <v>0</v>
      </c>
      <c r="AJ44" s="261"/>
      <c r="AK44" s="328">
        <f>SUM(K44,S44,AA44,AI44)</f>
        <v>0</v>
      </c>
      <c r="AL44" s="319">
        <f>SUM(AI43,AA43,S43,K43)</f>
        <v>0</v>
      </c>
    </row>
    <row r="45" spans="1:38" x14ac:dyDescent="0.2">
      <c r="A45" s="502" t="s">
        <v>42</v>
      </c>
      <c r="B45" s="503"/>
      <c r="C45" s="504" t="s">
        <v>26</v>
      </c>
      <c r="D45" s="251"/>
      <c r="E45" s="261"/>
      <c r="F45" s="262"/>
      <c r="G45" s="280"/>
      <c r="H45" s="262"/>
      <c r="I45" s="329" t="s">
        <v>27</v>
      </c>
      <c r="J45" s="330" t="s">
        <v>28</v>
      </c>
      <c r="K45" s="331"/>
      <c r="L45" s="251"/>
      <c r="M45" s="261"/>
      <c r="N45" s="262"/>
      <c r="O45" s="280"/>
      <c r="P45" s="262"/>
      <c r="Q45" s="282" t="s">
        <v>27</v>
      </c>
      <c r="R45" s="286" t="s">
        <v>28</v>
      </c>
      <c r="S45" s="262"/>
      <c r="T45" s="251"/>
      <c r="U45" s="261"/>
      <c r="V45" s="262"/>
      <c r="W45" s="280"/>
      <c r="X45" s="262"/>
      <c r="Y45" s="282" t="s">
        <v>27</v>
      </c>
      <c r="Z45" s="283" t="s">
        <v>28</v>
      </c>
      <c r="AA45" s="250"/>
      <c r="AB45" s="251"/>
      <c r="AC45" s="266"/>
      <c r="AD45" s="267"/>
      <c r="AE45" s="266"/>
      <c r="AF45" s="267"/>
      <c r="AG45" s="282" t="s">
        <v>27</v>
      </c>
      <c r="AH45" s="286" t="s">
        <v>28</v>
      </c>
      <c r="AI45" s="269"/>
      <c r="AJ45" s="261"/>
      <c r="AK45" s="269"/>
    </row>
    <row r="46" spans="1:38" x14ac:dyDescent="0.2">
      <c r="A46" s="506" t="s">
        <v>43</v>
      </c>
      <c r="B46" s="507"/>
      <c r="C46" s="505"/>
      <c r="D46" s="251"/>
      <c r="E46" s="261"/>
      <c r="F46" s="262"/>
      <c r="G46" s="280"/>
      <c r="H46" s="262"/>
      <c r="I46" s="332"/>
      <c r="J46" s="291"/>
      <c r="K46" s="333">
        <f>I46*J46</f>
        <v>0</v>
      </c>
      <c r="L46" s="251"/>
      <c r="M46" s="261"/>
      <c r="N46" s="262"/>
      <c r="O46" s="280"/>
      <c r="P46" s="262"/>
      <c r="Q46" s="334"/>
      <c r="R46" s="294"/>
      <c r="S46" s="252">
        <f>Q46*R46</f>
        <v>0</v>
      </c>
      <c r="T46" s="335"/>
      <c r="U46" s="287"/>
      <c r="V46" s="262"/>
      <c r="W46" s="284"/>
      <c r="X46" s="262"/>
      <c r="Y46" s="334"/>
      <c r="Z46" s="296"/>
      <c r="AA46" s="252">
        <f>Y46*Z46</f>
        <v>0</v>
      </c>
      <c r="AB46" s="335"/>
      <c r="AC46" s="289"/>
      <c r="AD46" s="288"/>
      <c r="AE46" s="289"/>
      <c r="AF46" s="288"/>
      <c r="AG46" s="336"/>
      <c r="AH46" s="297"/>
      <c r="AI46" s="252">
        <f>AG46*AH46</f>
        <v>0</v>
      </c>
      <c r="AJ46" s="261"/>
      <c r="AK46" s="252">
        <f>SUM(K46,S46,AA46,AI46)</f>
        <v>0</v>
      </c>
    </row>
    <row r="47" spans="1:38" x14ac:dyDescent="0.2">
      <c r="A47" s="508" t="s">
        <v>44</v>
      </c>
      <c r="B47" s="509"/>
      <c r="C47" s="145"/>
      <c r="D47" s="251"/>
      <c r="E47" s="261"/>
      <c r="F47" s="262"/>
      <c r="G47" s="280"/>
      <c r="H47" s="262"/>
      <c r="I47" s="280"/>
      <c r="J47" s="314"/>
      <c r="K47" s="337"/>
      <c r="L47" s="251"/>
      <c r="M47" s="261"/>
      <c r="N47" s="262"/>
      <c r="O47" s="280"/>
      <c r="P47" s="262"/>
      <c r="Q47" s="280"/>
      <c r="R47" s="314"/>
      <c r="S47" s="338"/>
      <c r="T47" s="251"/>
      <c r="U47" s="261"/>
      <c r="V47" s="262"/>
      <c r="W47" s="280"/>
      <c r="X47" s="262"/>
      <c r="Y47" s="280"/>
      <c r="Z47" s="314"/>
      <c r="AA47" s="338"/>
      <c r="AB47" s="251"/>
      <c r="AC47" s="266"/>
      <c r="AD47" s="267"/>
      <c r="AE47" s="266"/>
      <c r="AF47" s="267"/>
      <c r="AG47" s="266"/>
      <c r="AH47" s="316"/>
      <c r="AI47" s="338"/>
      <c r="AJ47" s="251"/>
      <c r="AK47" s="213">
        <f>SUM(K47,S47,AA47,AI47)</f>
        <v>0</v>
      </c>
    </row>
    <row r="48" spans="1:38" x14ac:dyDescent="0.2">
      <c r="A48" s="510" t="s">
        <v>162</v>
      </c>
      <c r="B48" s="511"/>
      <c r="C48" s="512" t="s">
        <v>45</v>
      </c>
      <c r="D48" s="339"/>
      <c r="E48" s="339"/>
      <c r="F48" s="262"/>
      <c r="G48" s="284"/>
      <c r="H48" s="262"/>
      <c r="I48" s="340" t="s">
        <v>27</v>
      </c>
      <c r="J48" s="341" t="s">
        <v>28</v>
      </c>
      <c r="K48" s="342"/>
      <c r="L48" s="339"/>
      <c r="M48" s="339"/>
      <c r="N48" s="285"/>
      <c r="O48" s="284"/>
      <c r="P48" s="285"/>
      <c r="Q48" s="340" t="s">
        <v>27</v>
      </c>
      <c r="R48" s="343" t="s">
        <v>28</v>
      </c>
      <c r="S48" s="344"/>
      <c r="T48" s="339"/>
      <c r="U48" s="339"/>
      <c r="V48" s="262"/>
      <c r="W48" s="284"/>
      <c r="X48" s="262"/>
      <c r="Y48" s="340" t="s">
        <v>27</v>
      </c>
      <c r="Z48" s="341" t="s">
        <v>28</v>
      </c>
      <c r="AA48" s="344"/>
      <c r="AB48" s="339"/>
      <c r="AC48" s="339"/>
      <c r="AD48" s="288"/>
      <c r="AE48" s="289"/>
      <c r="AF48" s="288"/>
      <c r="AG48" s="340" t="s">
        <v>27</v>
      </c>
      <c r="AH48" s="343" t="s">
        <v>28</v>
      </c>
      <c r="AI48" s="250"/>
      <c r="AJ48" s="251"/>
      <c r="AK48" s="250"/>
    </row>
    <row r="49" spans="1:37" x14ac:dyDescent="0.2">
      <c r="A49" s="514" t="s">
        <v>163</v>
      </c>
      <c r="B49" s="515"/>
      <c r="C49" s="513"/>
      <c r="D49" s="335"/>
      <c r="E49" s="287"/>
      <c r="F49" s="262"/>
      <c r="G49" s="284"/>
      <c r="H49" s="262"/>
      <c r="I49" s="345">
        <f>SUM(K46,K44,K38,K36,K34,J27,H26,F25)</f>
        <v>0</v>
      </c>
      <c r="J49" s="346"/>
      <c r="K49" s="347">
        <f>I49*J49</f>
        <v>0</v>
      </c>
      <c r="L49" s="251"/>
      <c r="M49" s="261"/>
      <c r="N49" s="262"/>
      <c r="O49" s="280"/>
      <c r="P49" s="262"/>
      <c r="Q49" s="345">
        <f>SUM(S46,S44,S38,S36,S34,R27,P26,N25)</f>
        <v>0</v>
      </c>
      <c r="R49" s="346"/>
      <c r="S49" s="347">
        <f>Q49*R49</f>
        <v>0</v>
      </c>
      <c r="T49" s="251"/>
      <c r="U49" s="261"/>
      <c r="V49" s="262"/>
      <c r="W49" s="280"/>
      <c r="X49" s="262"/>
      <c r="Y49" s="345">
        <f>SUM(AA46,AA44,AA38,AA36,AA34,Z27,X26,V25)</f>
        <v>0</v>
      </c>
      <c r="Z49" s="346"/>
      <c r="AA49" s="347">
        <f>Y49*Z49</f>
        <v>0</v>
      </c>
      <c r="AB49" s="251"/>
      <c r="AC49" s="266"/>
      <c r="AD49" s="267"/>
      <c r="AE49" s="266"/>
      <c r="AF49" s="267"/>
      <c r="AG49" s="348">
        <f>SUM(AI46,AI44,AI38,AI36,AI34,AH27,AF26,AD25)</f>
        <v>0</v>
      </c>
      <c r="AH49" s="349"/>
      <c r="AI49" s="347">
        <f>AG49*AH49</f>
        <v>0</v>
      </c>
      <c r="AJ49" s="251"/>
      <c r="AK49" s="347">
        <f>SUM(K49,S49,AA49,AI49)</f>
        <v>0</v>
      </c>
    </row>
    <row r="50" spans="1:37" s="361" customFormat="1" x14ac:dyDescent="0.2">
      <c r="A50" s="516" t="s">
        <v>46</v>
      </c>
      <c r="B50" s="517"/>
      <c r="C50" s="350"/>
      <c r="D50" s="351"/>
      <c r="E50" s="352"/>
      <c r="F50" s="353"/>
      <c r="G50" s="354"/>
      <c r="H50" s="353"/>
      <c r="I50" s="354"/>
      <c r="J50" s="355"/>
      <c r="K50" s="356">
        <f>SUM(K49,K46,K44,K38,K36,J27,H26,F25,K34)</f>
        <v>0</v>
      </c>
      <c r="L50" s="351"/>
      <c r="M50" s="352"/>
      <c r="N50" s="357"/>
      <c r="O50" s="354"/>
      <c r="P50" s="357"/>
      <c r="Q50" s="354"/>
      <c r="R50" s="358"/>
      <c r="S50" s="359">
        <f>SUM(S49,S46,S44,S38,S36,R27,P26,N25,S34)</f>
        <v>0</v>
      </c>
      <c r="T50" s="351"/>
      <c r="U50" s="352"/>
      <c r="V50" s="353"/>
      <c r="W50" s="354"/>
      <c r="X50" s="353"/>
      <c r="Y50" s="354"/>
      <c r="Z50" s="355"/>
      <c r="AA50" s="359">
        <f>SUM(AA49,AA46,AA44,AA38,AA36,Z27,X26,V25,AA34)</f>
        <v>0</v>
      </c>
      <c r="AB50" s="351"/>
      <c r="AC50" s="352"/>
      <c r="AD50" s="357"/>
      <c r="AE50" s="354"/>
      <c r="AF50" s="357"/>
      <c r="AG50" s="354"/>
      <c r="AH50" s="358"/>
      <c r="AI50" s="359">
        <f>SUM(AI49,AI46,AI44,AI38,AI36,AH27,AF26,AD25,AI34)</f>
        <v>0</v>
      </c>
      <c r="AJ50" s="354"/>
      <c r="AK50" s="360">
        <f>SUM(K50,S50,AA50,AI50)</f>
        <v>0</v>
      </c>
    </row>
    <row r="51" spans="1:37" x14ac:dyDescent="0.2">
      <c r="A51" s="508" t="s">
        <v>47</v>
      </c>
      <c r="B51" s="509"/>
      <c r="C51" s="146"/>
      <c r="D51" s="335"/>
      <c r="E51" s="287"/>
      <c r="F51" s="262"/>
      <c r="G51" s="284"/>
      <c r="H51" s="262"/>
      <c r="I51" s="362" t="s">
        <v>27</v>
      </c>
      <c r="J51" s="363" t="s">
        <v>28</v>
      </c>
      <c r="K51" s="364"/>
      <c r="L51" s="365"/>
      <c r="M51" s="366"/>
      <c r="N51" s="367"/>
      <c r="O51" s="368"/>
      <c r="P51" s="367"/>
      <c r="Q51" s="362" t="s">
        <v>27</v>
      </c>
      <c r="R51" s="369" t="s">
        <v>28</v>
      </c>
      <c r="S51" s="365"/>
      <c r="T51" s="365"/>
      <c r="U51" s="366"/>
      <c r="V51" s="370"/>
      <c r="W51" s="368"/>
      <c r="X51" s="370"/>
      <c r="Y51" s="362" t="s">
        <v>27</v>
      </c>
      <c r="Z51" s="363" t="s">
        <v>28</v>
      </c>
      <c r="AA51" s="335"/>
      <c r="AB51" s="335"/>
      <c r="AC51" s="287"/>
      <c r="AD51" s="285"/>
      <c r="AE51" s="284"/>
      <c r="AF51" s="285"/>
      <c r="AG51" s="147" t="s">
        <v>27</v>
      </c>
      <c r="AH51" s="371" t="s">
        <v>28</v>
      </c>
      <c r="AI51" s="280"/>
      <c r="AJ51" s="284"/>
      <c r="AK51" s="280"/>
    </row>
    <row r="52" spans="1:37" x14ac:dyDescent="0.2">
      <c r="A52" s="485"/>
      <c r="B52" s="486"/>
      <c r="C52" s="146"/>
      <c r="D52" s="335"/>
      <c r="E52" s="287"/>
      <c r="F52" s="262"/>
      <c r="G52" s="284"/>
      <c r="H52" s="262"/>
      <c r="I52" s="147"/>
      <c r="J52" s="372"/>
      <c r="K52" s="276">
        <f>I52*J52</f>
        <v>0</v>
      </c>
      <c r="L52" s="335"/>
      <c r="M52" s="287"/>
      <c r="N52" s="285"/>
      <c r="O52" s="284"/>
      <c r="P52" s="285"/>
      <c r="Q52" s="14"/>
      <c r="R52" s="373"/>
      <c r="S52" s="318">
        <f>Q52*R52</f>
        <v>0</v>
      </c>
      <c r="T52" s="335"/>
      <c r="U52" s="287"/>
      <c r="V52" s="262"/>
      <c r="W52" s="284"/>
      <c r="X52" s="262"/>
      <c r="Y52" s="147"/>
      <c r="Z52" s="372"/>
      <c r="AA52" s="318">
        <f>Y52*Z52</f>
        <v>0</v>
      </c>
      <c r="AB52" s="335"/>
      <c r="AC52" s="287"/>
      <c r="AD52" s="285"/>
      <c r="AE52" s="284"/>
      <c r="AF52" s="285"/>
      <c r="AG52" s="147"/>
      <c r="AH52" s="371"/>
      <c r="AI52" s="318">
        <f>AG52*AH52</f>
        <v>0</v>
      </c>
      <c r="AJ52" s="284"/>
      <c r="AK52" s="213">
        <f>SUM(K52,S52,AA52,AI52)</f>
        <v>0</v>
      </c>
    </row>
    <row r="53" spans="1:37" x14ac:dyDescent="0.2">
      <c r="A53" s="485"/>
      <c r="B53" s="486"/>
      <c r="C53" s="146"/>
      <c r="D53" s="335"/>
      <c r="E53" s="287"/>
      <c r="F53" s="262"/>
      <c r="G53" s="284"/>
      <c r="H53" s="262"/>
      <c r="I53" s="147"/>
      <c r="J53" s="372"/>
      <c r="K53" s="276">
        <f>I53*J53</f>
        <v>0</v>
      </c>
      <c r="L53" s="335"/>
      <c r="M53" s="287"/>
      <c r="N53" s="285"/>
      <c r="O53" s="284"/>
      <c r="P53" s="285"/>
      <c r="Q53" s="132"/>
      <c r="R53" s="373"/>
      <c r="S53" s="318">
        <f>Q53*R53</f>
        <v>0</v>
      </c>
      <c r="T53" s="335"/>
      <c r="U53" s="287"/>
      <c r="V53" s="262"/>
      <c r="W53" s="284"/>
      <c r="X53" s="262"/>
      <c r="Y53" s="147"/>
      <c r="Z53" s="372"/>
      <c r="AA53" s="318">
        <f>Y53*Z53</f>
        <v>0</v>
      </c>
      <c r="AB53" s="335"/>
      <c r="AC53" s="287"/>
      <c r="AD53" s="285"/>
      <c r="AE53" s="284"/>
      <c r="AF53" s="285"/>
      <c r="AG53" s="147"/>
      <c r="AH53" s="371"/>
      <c r="AI53" s="318">
        <f>AG53*AH53</f>
        <v>0</v>
      </c>
      <c r="AJ53" s="284"/>
      <c r="AK53" s="213">
        <f>SUM(K53,S53,AA53,AI53)</f>
        <v>0</v>
      </c>
    </row>
    <row r="54" spans="1:37" x14ac:dyDescent="0.2">
      <c r="A54" s="508" t="s">
        <v>48</v>
      </c>
      <c r="B54" s="509"/>
      <c r="C54" s="374"/>
      <c r="D54" s="289"/>
      <c r="E54" s="287"/>
      <c r="F54" s="262"/>
      <c r="G54" s="284"/>
      <c r="H54" s="262"/>
      <c r="I54" s="284"/>
      <c r="J54" s="280"/>
      <c r="K54" s="276">
        <f>SUM(K52:K53)</f>
        <v>0</v>
      </c>
      <c r="L54" s="335"/>
      <c r="M54" s="287"/>
      <c r="N54" s="285"/>
      <c r="O54" s="284"/>
      <c r="P54" s="285"/>
      <c r="Q54" s="284"/>
      <c r="R54" s="284"/>
      <c r="S54" s="318">
        <f>SUM(S52:S53)</f>
        <v>0</v>
      </c>
      <c r="T54" s="335"/>
      <c r="U54" s="287"/>
      <c r="V54" s="262"/>
      <c r="W54" s="284"/>
      <c r="X54" s="262"/>
      <c r="Y54" s="284"/>
      <c r="Z54" s="280"/>
      <c r="AA54" s="318">
        <f>SUM(AA52:AA53)</f>
        <v>0</v>
      </c>
      <c r="AB54" s="335"/>
      <c r="AC54" s="287"/>
      <c r="AD54" s="285"/>
      <c r="AE54" s="284"/>
      <c r="AF54" s="285"/>
      <c r="AG54" s="284"/>
      <c r="AH54" s="284"/>
      <c r="AI54" s="318">
        <f>SUM(AI52:AI53)</f>
        <v>0</v>
      </c>
      <c r="AJ54" s="284"/>
      <c r="AK54" s="213">
        <f>SUM(K54,S54,AA54,AI54)</f>
        <v>0</v>
      </c>
    </row>
    <row r="55" spans="1:37" s="387" customFormat="1" x14ac:dyDescent="0.2">
      <c r="A55" s="499" t="s">
        <v>49</v>
      </c>
      <c r="B55" s="500"/>
      <c r="C55" s="375"/>
      <c r="D55" s="376"/>
      <c r="E55" s="377"/>
      <c r="F55" s="378"/>
      <c r="G55" s="379"/>
      <c r="H55" s="378"/>
      <c r="I55" s="371" t="s">
        <v>164</v>
      </c>
      <c r="J55" s="380">
        <f>IF(K50=0,0,K55/K50)</f>
        <v>0</v>
      </c>
      <c r="K55" s="381"/>
      <c r="L55" s="382"/>
      <c r="M55" s="377"/>
      <c r="N55" s="379"/>
      <c r="O55" s="379"/>
      <c r="P55" s="379"/>
      <c r="Q55" s="371" t="s">
        <v>164</v>
      </c>
      <c r="R55" s="383">
        <f>IF(S50=0,0,S55/S50)</f>
        <v>0</v>
      </c>
      <c r="S55" s="384">
        <v>0</v>
      </c>
      <c r="T55" s="382"/>
      <c r="U55" s="377"/>
      <c r="V55" s="378"/>
      <c r="W55" s="379"/>
      <c r="X55" s="378"/>
      <c r="Y55" s="371" t="s">
        <v>164</v>
      </c>
      <c r="Z55" s="385">
        <f>IF(AA50=0,0,AA55/AA50)</f>
        <v>0</v>
      </c>
      <c r="AA55" s="384">
        <v>0</v>
      </c>
      <c r="AB55" s="382"/>
      <c r="AC55" s="376"/>
      <c r="AD55" s="386"/>
      <c r="AE55" s="386"/>
      <c r="AF55" s="386"/>
      <c r="AG55" s="371" t="s">
        <v>164</v>
      </c>
      <c r="AH55" s="383">
        <f>IF(AI50=0,0,AI55/AI50)</f>
        <v>0</v>
      </c>
      <c r="AI55" s="384">
        <v>0</v>
      </c>
      <c r="AJ55" s="386"/>
      <c r="AK55" s="213">
        <f>SUM(K55,S55,AA55,AI55)</f>
        <v>0</v>
      </c>
    </row>
    <row r="56" spans="1:37" s="126" customFormat="1" ht="13.5" thickBot="1" x14ac:dyDescent="0.25">
      <c r="A56" s="508" t="s">
        <v>50</v>
      </c>
      <c r="B56" s="509"/>
      <c r="C56" s="16"/>
      <c r="D56" s="388"/>
      <c r="E56" s="389"/>
      <c r="F56" s="390"/>
      <c r="G56" s="391"/>
      <c r="H56" s="390"/>
      <c r="I56" s="391"/>
      <c r="J56" s="392"/>
      <c r="K56" s="393">
        <f>SUM(K55,K54,K50)</f>
        <v>0</v>
      </c>
      <c r="L56" s="388"/>
      <c r="M56" s="389"/>
      <c r="N56" s="390"/>
      <c r="O56" s="391"/>
      <c r="P56" s="390"/>
      <c r="Q56" s="391"/>
      <c r="R56" s="392"/>
      <c r="S56" s="394">
        <f>SUM(S55,S54,S50)</f>
        <v>0</v>
      </c>
      <c r="T56" s="388"/>
      <c r="U56" s="389"/>
      <c r="V56" s="390"/>
      <c r="W56" s="391"/>
      <c r="X56" s="390"/>
      <c r="Y56" s="391"/>
      <c r="Z56" s="392"/>
      <c r="AA56" s="394">
        <f>SUM(AA55,AA54,AA50)</f>
        <v>0</v>
      </c>
      <c r="AB56" s="388"/>
      <c r="AC56" s="395"/>
      <c r="AD56" s="396"/>
      <c r="AE56" s="395"/>
      <c r="AF56" s="396"/>
      <c r="AG56" s="395"/>
      <c r="AH56" s="397"/>
      <c r="AI56" s="394">
        <f>SUM(AI55,AI54,AI50)</f>
        <v>0</v>
      </c>
      <c r="AJ56" s="388"/>
      <c r="AK56" s="398">
        <f>SUM(K56,S56,AA56,AI56)</f>
        <v>0</v>
      </c>
    </row>
    <row r="58" spans="1:37" ht="104.1" customHeight="1" thickBot="1" x14ac:dyDescent="0.25">
      <c r="A58" s="530" t="s">
        <v>165</v>
      </c>
      <c r="B58" s="531"/>
      <c r="C58" s="531"/>
      <c r="D58" s="531"/>
      <c r="E58" s="531"/>
      <c r="F58" s="531"/>
      <c r="G58" s="531"/>
      <c r="H58" s="531"/>
      <c r="I58" s="531"/>
      <c r="J58" s="531"/>
      <c r="K58" s="531"/>
      <c r="L58" s="531"/>
      <c r="M58" s="531"/>
      <c r="N58" s="531"/>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row>
    <row r="59" spans="1:37" ht="221.25" customHeight="1" thickBot="1" x14ac:dyDescent="0.25">
      <c r="A59" s="532" t="s">
        <v>166</v>
      </c>
      <c r="B59" s="533"/>
      <c r="C59" s="533"/>
      <c r="D59" s="533"/>
      <c r="E59" s="533"/>
      <c r="F59" s="533"/>
      <c r="G59" s="533"/>
      <c r="H59" s="533"/>
      <c r="I59" s="533"/>
      <c r="J59" s="533"/>
      <c r="K59" s="533"/>
      <c r="L59" s="533"/>
      <c r="M59" s="533"/>
      <c r="N59" s="534"/>
      <c r="O59"/>
      <c r="P59"/>
      <c r="Q59"/>
      <c r="R59"/>
      <c r="S59"/>
      <c r="T59"/>
      <c r="U59"/>
      <c r="V59" s="192"/>
      <c r="W59"/>
      <c r="X59" s="192"/>
      <c r="Y59"/>
      <c r="Z59" s="192"/>
      <c r="AA59"/>
      <c r="AB59"/>
      <c r="AC59"/>
      <c r="AD59"/>
    </row>
    <row r="60" spans="1:37" ht="54" customHeight="1" thickBot="1" x14ac:dyDescent="0.25">
      <c r="A60" s="535" t="s">
        <v>167</v>
      </c>
      <c r="B60" s="536"/>
      <c r="C60" s="536"/>
      <c r="D60" s="536"/>
      <c r="E60" s="536"/>
      <c r="F60" s="536"/>
      <c r="G60" s="536"/>
      <c r="H60" s="536"/>
      <c r="I60" s="536"/>
      <c r="J60" s="536"/>
      <c r="K60" s="536"/>
      <c r="L60" s="536"/>
      <c r="M60" s="536"/>
      <c r="N60" s="537"/>
      <c r="O60"/>
      <c r="P60"/>
      <c r="Q60"/>
      <c r="R60"/>
      <c r="S60"/>
      <c r="T60"/>
      <c r="U60"/>
      <c r="V60" s="192"/>
      <c r="W60"/>
      <c r="X60" s="192"/>
      <c r="Y60"/>
      <c r="Z60" s="192"/>
      <c r="AA60"/>
      <c r="AB60"/>
      <c r="AC60"/>
      <c r="AD60"/>
      <c r="AE60" s="399"/>
      <c r="AF60" s="400"/>
      <c r="AG60" s="399"/>
      <c r="AH60" s="400"/>
      <c r="AI60" s="400"/>
    </row>
    <row r="61" spans="1:37" ht="54" customHeight="1" thickBot="1" x14ac:dyDescent="0.25">
      <c r="A61" s="538" t="s">
        <v>168</v>
      </c>
      <c r="B61" s="539"/>
      <c r="C61" s="539"/>
      <c r="D61" s="539"/>
      <c r="E61" s="539"/>
      <c r="F61" s="539"/>
      <c r="G61" s="539"/>
      <c r="H61" s="539"/>
      <c r="I61" s="539"/>
      <c r="J61" s="539"/>
      <c r="K61" s="539"/>
      <c r="L61" s="539"/>
      <c r="M61" s="539"/>
      <c r="N61" s="540"/>
      <c r="O61"/>
      <c r="P61"/>
      <c r="Q61"/>
      <c r="R61"/>
      <c r="S61"/>
      <c r="T61"/>
      <c r="U61"/>
      <c r="V61" s="192"/>
      <c r="W61"/>
      <c r="X61" s="192"/>
      <c r="Y61"/>
      <c r="Z61" s="192"/>
      <c r="AA61"/>
      <c r="AB61"/>
      <c r="AC61"/>
      <c r="AD61"/>
      <c r="AE61" s="401"/>
      <c r="AF61" s="402"/>
      <c r="AG61" s="401"/>
      <c r="AH61" s="402"/>
      <c r="AI61" s="402"/>
    </row>
    <row r="62" spans="1:37" ht="35.1" customHeight="1" thickBot="1" x14ac:dyDescent="0.25">
      <c r="A62" s="541" t="s">
        <v>169</v>
      </c>
      <c r="B62" s="542"/>
      <c r="C62" s="542"/>
      <c r="D62" s="542"/>
      <c r="E62" s="542"/>
      <c r="F62" s="542"/>
      <c r="G62" s="542"/>
      <c r="H62" s="542"/>
      <c r="I62" s="542"/>
      <c r="J62" s="542"/>
      <c r="K62" s="542"/>
      <c r="L62" s="542"/>
      <c r="M62" s="542"/>
      <c r="N62" s="543"/>
      <c r="O62"/>
      <c r="P62"/>
      <c r="Q62"/>
      <c r="R62"/>
      <c r="S62"/>
      <c r="T62"/>
      <c r="U62"/>
      <c r="V62" s="192"/>
      <c r="W62"/>
      <c r="X62" s="192"/>
      <c r="Y62"/>
      <c r="Z62" s="192"/>
      <c r="AA62"/>
      <c r="AB62"/>
      <c r="AC62"/>
      <c r="AD62"/>
      <c r="AE62" s="401"/>
      <c r="AF62" s="402"/>
      <c r="AG62" s="401"/>
      <c r="AH62" s="402"/>
      <c r="AI62" s="402"/>
    </row>
    <row r="63" spans="1:37" ht="35.1" customHeight="1" thickBot="1" x14ac:dyDescent="0.25">
      <c r="A63" s="518" t="s">
        <v>170</v>
      </c>
      <c r="B63" s="519"/>
      <c r="C63" s="519"/>
      <c r="D63" s="519"/>
      <c r="E63" s="519"/>
      <c r="F63" s="519"/>
      <c r="G63" s="519"/>
      <c r="H63" s="519"/>
      <c r="I63" s="519"/>
      <c r="J63" s="519"/>
      <c r="K63" s="519"/>
      <c r="L63" s="519"/>
      <c r="M63" s="519"/>
      <c r="N63" s="520"/>
      <c r="O63"/>
      <c r="P63"/>
      <c r="Q63"/>
      <c r="R63"/>
      <c r="S63"/>
      <c r="T63"/>
      <c r="U63"/>
      <c r="V63" s="192"/>
      <c r="W63"/>
      <c r="X63" s="192"/>
      <c r="Y63"/>
      <c r="Z63" s="192"/>
      <c r="AA63"/>
      <c r="AB63"/>
      <c r="AC63"/>
      <c r="AD63"/>
      <c r="AE63" s="403"/>
      <c r="AF63" s="404"/>
      <c r="AG63" s="403"/>
    </row>
    <row r="64" spans="1:37" ht="12.95" customHeight="1" x14ac:dyDescent="0.2">
      <c r="A64" s="521" t="s">
        <v>171</v>
      </c>
      <c r="B64" s="522"/>
      <c r="C64" s="522"/>
      <c r="D64" s="522"/>
      <c r="E64" s="522"/>
      <c r="F64" s="522"/>
      <c r="G64" s="522"/>
      <c r="H64" s="522"/>
      <c r="I64" s="522"/>
      <c r="J64" s="522"/>
      <c r="K64" s="522"/>
      <c r="L64" s="522"/>
      <c r="M64" s="522"/>
      <c r="N64" s="523"/>
    </row>
    <row r="65" spans="1:37" ht="31.5" customHeight="1" thickBot="1" x14ac:dyDescent="0.25">
      <c r="A65" s="524"/>
      <c r="B65" s="525"/>
      <c r="C65" s="525"/>
      <c r="D65" s="525"/>
      <c r="E65" s="525"/>
      <c r="F65" s="525"/>
      <c r="G65" s="525"/>
      <c r="H65" s="525"/>
      <c r="I65" s="525"/>
      <c r="J65" s="525"/>
      <c r="K65" s="525"/>
      <c r="L65" s="525"/>
      <c r="M65" s="525"/>
      <c r="N65" s="526"/>
    </row>
    <row r="66" spans="1:37" s="31" customFormat="1" ht="72" x14ac:dyDescent="0.25">
      <c r="A66" s="405"/>
      <c r="B66" s="406"/>
      <c r="C66" s="407"/>
      <c r="D66" s="408" t="s">
        <v>172</v>
      </c>
      <c r="E66" s="408" t="s">
        <v>173</v>
      </c>
      <c r="F66" s="409" t="s">
        <v>174</v>
      </c>
      <c r="G66" s="408" t="s">
        <v>175</v>
      </c>
      <c r="H66" s="410" t="s">
        <v>176</v>
      </c>
      <c r="I66" s="411"/>
      <c r="J66" s="412"/>
      <c r="K66" s="412"/>
      <c r="L66" s="411"/>
      <c r="M66" s="411"/>
      <c r="N66" s="412"/>
      <c r="O66" s="413"/>
      <c r="P66" s="402"/>
      <c r="Q66" s="401"/>
      <c r="R66" s="402"/>
      <c r="S66" s="402"/>
      <c r="T66" s="401"/>
      <c r="U66" s="401"/>
      <c r="V66" s="402"/>
      <c r="W66" s="401"/>
      <c r="X66" s="402"/>
      <c r="Y66" s="401"/>
      <c r="Z66" s="402"/>
      <c r="AA66" s="402"/>
      <c r="AB66" s="401"/>
      <c r="AC66" s="401"/>
      <c r="AD66" s="402"/>
      <c r="AE66" s="401"/>
      <c r="AF66" s="402"/>
      <c r="AG66" s="401"/>
      <c r="AH66" s="402"/>
      <c r="AI66" s="402"/>
      <c r="AJ66" s="401"/>
      <c r="AK66" s="414"/>
    </row>
    <row r="67" spans="1:37" ht="15.75" thickBot="1" x14ac:dyDescent="0.3">
      <c r="A67" s="415"/>
      <c r="B67" s="416"/>
      <c r="C67" s="417" t="s">
        <v>177</v>
      </c>
      <c r="D67" s="418">
        <v>150000</v>
      </c>
      <c r="E67" s="419">
        <v>12</v>
      </c>
      <c r="F67" s="420">
        <f>D67/E67</f>
        <v>12500</v>
      </c>
      <c r="G67" s="419">
        <v>176</v>
      </c>
      <c r="H67" s="421">
        <f>F67/G67</f>
        <v>71.022727272727266</v>
      </c>
      <c r="I67" s="422"/>
      <c r="J67" s="423"/>
      <c r="K67" s="423"/>
      <c r="L67" s="422"/>
      <c r="M67" s="422"/>
      <c r="N67" s="424"/>
    </row>
    <row r="68" spans="1:37" ht="16.5" thickTop="1" thickBot="1" x14ac:dyDescent="0.3">
      <c r="A68" s="415"/>
      <c r="B68" s="527" t="s">
        <v>178</v>
      </c>
      <c r="C68" s="425" t="s">
        <v>179</v>
      </c>
      <c r="D68" s="426"/>
      <c r="E68" s="427"/>
      <c r="F68" s="428">
        <f>IFERROR(D68/E68,0)</f>
        <v>0</v>
      </c>
      <c r="G68" s="429"/>
      <c r="H68" s="430">
        <f>IFERROR(F68/G68,0)</f>
        <v>0</v>
      </c>
      <c r="I68" s="431" t="s">
        <v>180</v>
      </c>
      <c r="J68" s="423"/>
      <c r="K68" s="423"/>
      <c r="L68" s="422"/>
      <c r="M68" s="422"/>
      <c r="N68" s="424"/>
    </row>
    <row r="69" spans="1:37" ht="16.5" thickTop="1" thickBot="1" x14ac:dyDescent="0.3">
      <c r="A69" s="415"/>
      <c r="B69" s="528"/>
      <c r="C69" s="425" t="s">
        <v>179</v>
      </c>
      <c r="D69" s="426"/>
      <c r="E69" s="427"/>
      <c r="F69" s="428">
        <f t="shared" ref="F69:F77" si="18">IFERROR(D69/E69,0)</f>
        <v>0</v>
      </c>
      <c r="G69" s="429"/>
      <c r="H69" s="430">
        <f t="shared" ref="H69:H77" si="19">IFERROR(F69/G69,0)</f>
        <v>0</v>
      </c>
      <c r="I69" s="431" t="s">
        <v>180</v>
      </c>
      <c r="J69" s="423"/>
      <c r="K69" s="423"/>
      <c r="L69" s="422"/>
      <c r="M69" s="422"/>
      <c r="N69" s="424"/>
    </row>
    <row r="70" spans="1:37" ht="16.5" thickTop="1" thickBot="1" x14ac:dyDescent="0.3">
      <c r="A70" s="415"/>
      <c r="B70" s="528"/>
      <c r="C70" s="425" t="s">
        <v>179</v>
      </c>
      <c r="D70" s="426"/>
      <c r="E70" s="427"/>
      <c r="F70" s="428">
        <f t="shared" si="18"/>
        <v>0</v>
      </c>
      <c r="G70" s="429"/>
      <c r="H70" s="430">
        <f t="shared" si="19"/>
        <v>0</v>
      </c>
      <c r="I70" s="431" t="s">
        <v>180</v>
      </c>
      <c r="J70" s="423"/>
      <c r="K70" s="423"/>
      <c r="L70" s="422"/>
      <c r="M70" s="422"/>
      <c r="N70" s="424"/>
    </row>
    <row r="71" spans="1:37" ht="16.5" thickTop="1" thickBot="1" x14ac:dyDescent="0.3">
      <c r="A71" s="415"/>
      <c r="B71" s="528"/>
      <c r="C71" s="425" t="s">
        <v>179</v>
      </c>
      <c r="D71" s="426"/>
      <c r="E71" s="427"/>
      <c r="F71" s="428">
        <f t="shared" si="18"/>
        <v>0</v>
      </c>
      <c r="G71" s="429"/>
      <c r="H71" s="430">
        <f t="shared" si="19"/>
        <v>0</v>
      </c>
      <c r="I71" s="431" t="s">
        <v>180</v>
      </c>
      <c r="J71" s="423"/>
      <c r="K71" s="423"/>
      <c r="L71" s="422"/>
      <c r="M71" s="422"/>
      <c r="N71" s="424"/>
    </row>
    <row r="72" spans="1:37" ht="16.5" thickTop="1" thickBot="1" x14ac:dyDescent="0.3">
      <c r="A72" s="415"/>
      <c r="B72" s="528"/>
      <c r="C72" s="425" t="s">
        <v>179</v>
      </c>
      <c r="D72" s="426"/>
      <c r="E72" s="427"/>
      <c r="F72" s="428">
        <f t="shared" si="18"/>
        <v>0</v>
      </c>
      <c r="G72" s="429"/>
      <c r="H72" s="430">
        <f t="shared" si="19"/>
        <v>0</v>
      </c>
      <c r="I72" s="431" t="s">
        <v>180</v>
      </c>
      <c r="J72" s="423"/>
      <c r="K72" s="423"/>
      <c r="L72" s="422"/>
      <c r="M72" s="422"/>
      <c r="N72" s="424"/>
    </row>
    <row r="73" spans="1:37" ht="16.5" thickTop="1" thickBot="1" x14ac:dyDescent="0.3">
      <c r="A73" s="415"/>
      <c r="B73" s="528"/>
      <c r="C73" s="425" t="s">
        <v>179</v>
      </c>
      <c r="D73" s="426"/>
      <c r="E73" s="427"/>
      <c r="F73" s="428">
        <f t="shared" si="18"/>
        <v>0</v>
      </c>
      <c r="G73" s="429"/>
      <c r="H73" s="430">
        <f t="shared" si="19"/>
        <v>0</v>
      </c>
      <c r="I73" s="431" t="s">
        <v>180</v>
      </c>
      <c r="J73" s="423"/>
      <c r="K73" s="423"/>
      <c r="L73" s="422"/>
      <c r="M73" s="422"/>
      <c r="N73" s="424"/>
    </row>
    <row r="74" spans="1:37" ht="16.5" thickTop="1" thickBot="1" x14ac:dyDescent="0.3">
      <c r="A74" s="415"/>
      <c r="B74" s="528"/>
      <c r="C74" s="425" t="s">
        <v>179</v>
      </c>
      <c r="D74" s="426"/>
      <c r="E74" s="427"/>
      <c r="F74" s="428">
        <f t="shared" si="18"/>
        <v>0</v>
      </c>
      <c r="G74" s="429"/>
      <c r="H74" s="430">
        <f t="shared" si="19"/>
        <v>0</v>
      </c>
      <c r="I74" s="431" t="s">
        <v>180</v>
      </c>
      <c r="J74" s="423"/>
      <c r="K74" s="423"/>
      <c r="L74" s="422"/>
      <c r="M74" s="422"/>
      <c r="N74" s="424"/>
    </row>
    <row r="75" spans="1:37" ht="16.5" thickTop="1" thickBot="1" x14ac:dyDescent="0.3">
      <c r="A75" s="415"/>
      <c r="B75" s="528"/>
      <c r="C75" s="425" t="s">
        <v>179</v>
      </c>
      <c r="D75" s="426"/>
      <c r="E75" s="427"/>
      <c r="F75" s="428">
        <f t="shared" si="18"/>
        <v>0</v>
      </c>
      <c r="G75" s="429"/>
      <c r="H75" s="430">
        <f t="shared" si="19"/>
        <v>0</v>
      </c>
      <c r="I75" s="431" t="s">
        <v>180</v>
      </c>
      <c r="J75" s="423"/>
      <c r="K75" s="423"/>
      <c r="L75" s="422"/>
      <c r="M75" s="422"/>
      <c r="N75" s="424"/>
    </row>
    <row r="76" spans="1:37" ht="16.5" thickTop="1" thickBot="1" x14ac:dyDescent="0.3">
      <c r="A76" s="415"/>
      <c r="B76" s="528"/>
      <c r="C76" s="425" t="s">
        <v>179</v>
      </c>
      <c r="D76" s="426"/>
      <c r="E76" s="427"/>
      <c r="F76" s="428">
        <f t="shared" si="18"/>
        <v>0</v>
      </c>
      <c r="G76" s="429"/>
      <c r="H76" s="430">
        <f t="shared" si="19"/>
        <v>0</v>
      </c>
      <c r="I76" s="431" t="s">
        <v>180</v>
      </c>
      <c r="J76" s="423"/>
      <c r="K76" s="423"/>
      <c r="L76" s="422"/>
      <c r="M76" s="422"/>
      <c r="N76" s="424"/>
    </row>
    <row r="77" spans="1:37" ht="16.5" thickTop="1" thickBot="1" x14ac:dyDescent="0.3">
      <c r="A77" s="432"/>
      <c r="B77" s="529"/>
      <c r="C77" s="425" t="s">
        <v>179</v>
      </c>
      <c r="D77" s="426"/>
      <c r="E77" s="427"/>
      <c r="F77" s="428">
        <f t="shared" si="18"/>
        <v>0</v>
      </c>
      <c r="G77" s="429"/>
      <c r="H77" s="433">
        <f t="shared" si="19"/>
        <v>0</v>
      </c>
      <c r="I77" s="434" t="s">
        <v>180</v>
      </c>
      <c r="J77" s="435"/>
      <c r="K77" s="435"/>
      <c r="L77" s="436"/>
      <c r="M77" s="436"/>
      <c r="N77" s="437"/>
    </row>
    <row r="80" spans="1:37" x14ac:dyDescent="0.2">
      <c r="D80"/>
    </row>
  </sheetData>
  <mergeCells count="61">
    <mergeCell ref="A63:N63"/>
    <mergeCell ref="A64:N65"/>
    <mergeCell ref="B68:B77"/>
    <mergeCell ref="A56:B56"/>
    <mergeCell ref="A58:N58"/>
    <mergeCell ref="A59:N59"/>
    <mergeCell ref="A60:N60"/>
    <mergeCell ref="A61:N61"/>
    <mergeCell ref="A62:N62"/>
    <mergeCell ref="A55:B55"/>
    <mergeCell ref="A44:B44"/>
    <mergeCell ref="A45:B45"/>
    <mergeCell ref="C45:C46"/>
    <mergeCell ref="A46:B46"/>
    <mergeCell ref="A47:B47"/>
    <mergeCell ref="A48:B48"/>
    <mergeCell ref="C48:C49"/>
    <mergeCell ref="A49:B49"/>
    <mergeCell ref="A50:B50"/>
    <mergeCell ref="A51:B51"/>
    <mergeCell ref="A52:B52"/>
    <mergeCell ref="A53:B53"/>
    <mergeCell ref="A54:B54"/>
    <mergeCell ref="A43:B43"/>
    <mergeCell ref="A33:B33"/>
    <mergeCell ref="A34:B34"/>
    <mergeCell ref="A35:B35"/>
    <mergeCell ref="C35:C36"/>
    <mergeCell ref="A36:B36"/>
    <mergeCell ref="A37:B37"/>
    <mergeCell ref="A38:B38"/>
    <mergeCell ref="A39:B39"/>
    <mergeCell ref="A40:B40"/>
    <mergeCell ref="A41:B41"/>
    <mergeCell ref="A42:B42"/>
    <mergeCell ref="A32:B32"/>
    <mergeCell ref="AJ8:AK8"/>
    <mergeCell ref="A9:C9"/>
    <mergeCell ref="D9:S9"/>
    <mergeCell ref="T9:AI9"/>
    <mergeCell ref="A25:B25"/>
    <mergeCell ref="A26:B26"/>
    <mergeCell ref="A27:B27"/>
    <mergeCell ref="A28:B28"/>
    <mergeCell ref="A29:B29"/>
    <mergeCell ref="A30:B30"/>
    <mergeCell ref="A31:B31"/>
    <mergeCell ref="A7:B7"/>
    <mergeCell ref="D7:S7"/>
    <mergeCell ref="T7:AI7"/>
    <mergeCell ref="B8:C8"/>
    <mergeCell ref="D8:K8"/>
    <mergeCell ref="L8:S8"/>
    <mergeCell ref="T8:AA8"/>
    <mergeCell ref="AB8:AI8"/>
    <mergeCell ref="A6:B6"/>
    <mergeCell ref="A1:F1"/>
    <mergeCell ref="A2:F2"/>
    <mergeCell ref="A3:F3"/>
    <mergeCell ref="A4:F4"/>
    <mergeCell ref="A5:B5"/>
  </mergeCells>
  <dataValidations count="1">
    <dataValidation type="list" allowBlank="1" showInputMessage="1" showErrorMessage="1" sqref="C6" xr:uid="{62801FD3-AD93-41DF-B058-3C8B942C601B}">
      <formula1>"Prime,Subcontractor"</formula1>
    </dataValidation>
  </dataValidations>
  <pageMargins left="0.25" right="0.25" top="0.75" bottom="0.75" header="0.3" footer="0.3"/>
  <pageSetup scale="29" fitToHeight="3"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2E196-8AE7-4921-AF3B-698128F44B0D}">
  <dimension ref="A1:O22"/>
  <sheetViews>
    <sheetView topLeftCell="A12" workbookViewId="0">
      <selection activeCell="B22" sqref="B22:J22"/>
    </sheetView>
  </sheetViews>
  <sheetFormatPr defaultColWidth="8.7109375" defaultRowHeight="12.75" x14ac:dyDescent="0.2"/>
  <cols>
    <col min="1" max="1" width="12" style="1" customWidth="1"/>
    <col min="2" max="2" width="23.28515625" style="1" customWidth="1"/>
    <col min="3" max="3" width="13" style="1" customWidth="1"/>
    <col min="4" max="4" width="15" style="1" customWidth="1"/>
    <col min="5" max="6" width="15.28515625" style="1" customWidth="1"/>
    <col min="7" max="7" width="16.7109375" style="1" customWidth="1"/>
    <col min="8" max="8" width="14.28515625" style="1" customWidth="1"/>
    <col min="9" max="9" width="15.7109375" style="1" customWidth="1"/>
    <col min="10" max="10" width="14.28515625" style="1" customWidth="1"/>
    <col min="11" max="11" width="16.28515625" style="1" hidden="1" customWidth="1"/>
    <col min="12" max="16384" width="8.7109375" style="1"/>
  </cols>
  <sheetData>
    <row r="1" spans="1:15" ht="15.75" x14ac:dyDescent="0.25">
      <c r="A1" s="103" t="s">
        <v>51</v>
      </c>
      <c r="B1" s="104"/>
      <c r="C1" s="105" t="s">
        <v>52</v>
      </c>
      <c r="D1" s="106"/>
      <c r="E1" s="105"/>
      <c r="F1" s="105"/>
      <c r="G1" s="104"/>
      <c r="H1" s="104"/>
      <c r="I1" s="104"/>
      <c r="J1" s="104"/>
      <c r="K1" s="6"/>
      <c r="L1" s="6"/>
      <c r="M1" s="6"/>
      <c r="N1" s="6"/>
      <c r="O1" s="6"/>
    </row>
    <row r="2" spans="1:15" ht="15.75" x14ac:dyDescent="0.25">
      <c r="A2" s="553" t="s">
        <v>53</v>
      </c>
      <c r="B2" s="553"/>
      <c r="C2" s="107"/>
      <c r="D2" s="107"/>
      <c r="E2" s="107"/>
      <c r="F2" s="107"/>
      <c r="G2" s="107"/>
      <c r="H2" s="107"/>
      <c r="I2" s="108"/>
      <c r="J2" s="108"/>
      <c r="K2" s="6"/>
      <c r="L2" s="6"/>
      <c r="M2" s="6"/>
      <c r="N2" s="6"/>
      <c r="O2" s="6"/>
    </row>
    <row r="3" spans="1:15" ht="78.75" x14ac:dyDescent="0.25">
      <c r="A3" s="148" t="s">
        <v>54</v>
      </c>
      <c r="B3" s="148" t="s">
        <v>55</v>
      </c>
      <c r="C3" s="149" t="s">
        <v>56</v>
      </c>
      <c r="D3" s="149" t="s">
        <v>57</v>
      </c>
      <c r="E3" s="149" t="s">
        <v>58</v>
      </c>
      <c r="F3" s="148" t="s">
        <v>59</v>
      </c>
      <c r="G3" s="148" t="s">
        <v>60</v>
      </c>
      <c r="H3" s="150" t="s">
        <v>61</v>
      </c>
      <c r="I3" s="151" t="s">
        <v>62</v>
      </c>
      <c r="J3" s="151" t="s">
        <v>63</v>
      </c>
      <c r="L3" s="6"/>
      <c r="M3" s="6"/>
      <c r="N3" s="6"/>
      <c r="O3" s="6"/>
    </row>
    <row r="4" spans="1:15" ht="15.75" x14ac:dyDescent="0.25">
      <c r="A4" s="152" t="s">
        <v>27</v>
      </c>
      <c r="B4" s="153"/>
      <c r="C4" s="154"/>
      <c r="D4" s="155"/>
      <c r="E4" s="156">
        <f>C4*D4</f>
        <v>0</v>
      </c>
      <c r="F4" s="156"/>
      <c r="G4" s="157"/>
      <c r="H4" s="158"/>
      <c r="I4" s="159"/>
      <c r="J4" s="159"/>
      <c r="K4" s="1" t="s">
        <v>64</v>
      </c>
      <c r="L4" s="6"/>
      <c r="M4" s="6"/>
      <c r="N4" s="6"/>
      <c r="O4" s="6"/>
    </row>
    <row r="5" spans="1:15" ht="15.75" x14ac:dyDescent="0.25">
      <c r="A5" s="157">
        <v>1</v>
      </c>
      <c r="B5" s="153"/>
      <c r="C5" s="154"/>
      <c r="D5" s="155"/>
      <c r="E5" s="156">
        <f t="shared" ref="E5:E12" si="0">C5*D5</f>
        <v>0</v>
      </c>
      <c r="F5" s="156"/>
      <c r="G5" s="157"/>
      <c r="H5" s="160"/>
      <c r="I5" s="159"/>
      <c r="J5" s="159"/>
      <c r="K5" s="1" t="s">
        <v>65</v>
      </c>
      <c r="L5" s="6"/>
      <c r="M5" s="6"/>
      <c r="N5" s="6"/>
      <c r="O5" s="6"/>
    </row>
    <row r="6" spans="1:15" ht="15.75" x14ac:dyDescent="0.25">
      <c r="A6" s="157">
        <v>2</v>
      </c>
      <c r="B6" s="153"/>
      <c r="C6" s="154"/>
      <c r="D6" s="155"/>
      <c r="E6" s="156">
        <f t="shared" si="0"/>
        <v>0</v>
      </c>
      <c r="F6" s="156"/>
      <c r="G6" s="157"/>
      <c r="H6" s="158"/>
      <c r="I6" s="159"/>
      <c r="J6" s="159"/>
      <c r="L6" s="6"/>
      <c r="M6" s="6"/>
      <c r="N6" s="6"/>
      <c r="O6" s="6"/>
    </row>
    <row r="7" spans="1:15" ht="15.75" x14ac:dyDescent="0.25">
      <c r="A7" s="157">
        <v>3</v>
      </c>
      <c r="B7" s="153"/>
      <c r="C7" s="154"/>
      <c r="D7" s="155"/>
      <c r="E7" s="156">
        <f t="shared" si="0"/>
        <v>0</v>
      </c>
      <c r="F7" s="156"/>
      <c r="G7" s="157"/>
      <c r="H7" s="158"/>
      <c r="I7" s="159"/>
      <c r="J7" s="159"/>
      <c r="L7" s="6"/>
      <c r="M7" s="6"/>
      <c r="N7" s="6"/>
      <c r="O7" s="6"/>
    </row>
    <row r="8" spans="1:15" ht="15.75" x14ac:dyDescent="0.25">
      <c r="A8" s="152" t="s">
        <v>66</v>
      </c>
      <c r="B8" s="153"/>
      <c r="C8" s="154"/>
      <c r="D8" s="155"/>
      <c r="E8" s="156">
        <f t="shared" si="0"/>
        <v>0</v>
      </c>
      <c r="F8" s="156"/>
      <c r="G8" s="157"/>
      <c r="H8" s="158"/>
      <c r="I8" s="159"/>
      <c r="J8" s="159"/>
      <c r="L8" s="6"/>
      <c r="M8" s="6"/>
      <c r="N8" s="6"/>
      <c r="O8" s="6"/>
    </row>
    <row r="9" spans="1:15" ht="15.75" x14ac:dyDescent="0.25">
      <c r="A9" s="157">
        <v>4</v>
      </c>
      <c r="B9" s="153"/>
      <c r="C9" s="154"/>
      <c r="D9" s="155"/>
      <c r="E9" s="156">
        <f t="shared" si="0"/>
        <v>0</v>
      </c>
      <c r="F9" s="156"/>
      <c r="G9" s="157"/>
      <c r="H9" s="158"/>
      <c r="I9" s="159"/>
      <c r="J9" s="159"/>
      <c r="L9" s="6"/>
      <c r="M9" s="6"/>
      <c r="N9" s="6"/>
      <c r="O9" s="6"/>
    </row>
    <row r="10" spans="1:15" ht="15.75" x14ac:dyDescent="0.25">
      <c r="A10" s="157">
        <v>5</v>
      </c>
      <c r="B10" s="153"/>
      <c r="C10" s="154"/>
      <c r="D10" s="155"/>
      <c r="E10" s="156">
        <f t="shared" si="0"/>
        <v>0</v>
      </c>
      <c r="F10" s="156"/>
      <c r="G10" s="157"/>
      <c r="H10" s="158"/>
      <c r="I10" s="159"/>
      <c r="J10" s="159"/>
      <c r="L10" s="6"/>
      <c r="M10" s="6"/>
      <c r="N10" s="6"/>
      <c r="O10" s="6"/>
    </row>
    <row r="11" spans="1:15" ht="15.75" x14ac:dyDescent="0.25">
      <c r="A11" s="157">
        <v>6</v>
      </c>
      <c r="B11" s="153"/>
      <c r="C11" s="154"/>
      <c r="D11" s="155"/>
      <c r="E11" s="156">
        <f t="shared" si="0"/>
        <v>0</v>
      </c>
      <c r="F11" s="156"/>
      <c r="G11" s="157"/>
      <c r="H11" s="158"/>
      <c r="I11" s="159"/>
      <c r="J11" s="159"/>
      <c r="L11" s="6"/>
      <c r="M11" s="6"/>
      <c r="N11" s="6"/>
      <c r="O11" s="6"/>
    </row>
    <row r="12" spans="1:15" ht="15.75" x14ac:dyDescent="0.25">
      <c r="A12" s="157">
        <v>7</v>
      </c>
      <c r="B12" s="153"/>
      <c r="C12" s="161"/>
      <c r="D12" s="155"/>
      <c r="E12" s="156">
        <f t="shared" si="0"/>
        <v>0</v>
      </c>
      <c r="F12" s="162"/>
      <c r="G12" s="163"/>
      <c r="H12" s="164"/>
      <c r="I12" s="159"/>
      <c r="J12" s="165"/>
      <c r="L12" s="6"/>
      <c r="M12" s="6"/>
      <c r="N12" s="6"/>
      <c r="O12" s="6"/>
    </row>
    <row r="13" spans="1:15" ht="15.75" x14ac:dyDescent="0.25">
      <c r="A13" s="17"/>
      <c r="B13" s="18"/>
      <c r="C13" s="19"/>
      <c r="D13" s="20" t="s">
        <v>67</v>
      </c>
      <c r="E13" s="166">
        <f>SUM(E4:E12)</f>
        <v>0</v>
      </c>
      <c r="F13" s="167"/>
      <c r="G13" s="168"/>
      <c r="H13" s="6"/>
      <c r="I13" s="6"/>
      <c r="J13" s="6"/>
      <c r="K13" s="6"/>
      <c r="L13" s="6"/>
      <c r="M13" s="6"/>
      <c r="N13" s="6"/>
      <c r="O13" s="6"/>
    </row>
    <row r="14" spans="1:15" ht="15.75" x14ac:dyDescent="0.25">
      <c r="A14" s="6"/>
      <c r="B14" s="6"/>
      <c r="C14" s="6"/>
      <c r="D14" s="6"/>
      <c r="E14" s="169"/>
      <c r="H14" s="6"/>
      <c r="I14" s="6"/>
      <c r="J14" s="6"/>
      <c r="K14" s="6"/>
      <c r="L14" s="6"/>
      <c r="M14" s="6"/>
      <c r="N14" s="6"/>
      <c r="O14" s="6"/>
    </row>
    <row r="15" spans="1:15" ht="16.5" thickBot="1" x14ac:dyDescent="0.3">
      <c r="A15" s="21"/>
      <c r="B15" s="22"/>
      <c r="C15" s="22"/>
      <c r="D15" s="22"/>
      <c r="E15" s="22"/>
      <c r="F15" s="22"/>
      <c r="G15" s="22"/>
      <c r="H15" s="22"/>
      <c r="I15" s="22"/>
      <c r="J15" s="22"/>
      <c r="K15" s="6"/>
      <c r="L15" s="6"/>
      <c r="M15" s="6"/>
      <c r="N15" s="6"/>
      <c r="O15" s="6"/>
    </row>
    <row r="16" spans="1:15" ht="15.75" x14ac:dyDescent="0.25">
      <c r="A16" s="109" t="s">
        <v>68</v>
      </c>
      <c r="B16" s="544" t="s">
        <v>69</v>
      </c>
      <c r="C16" s="545"/>
      <c r="D16" s="545"/>
      <c r="E16" s="545"/>
      <c r="F16" s="545"/>
      <c r="G16" s="545"/>
      <c r="H16" s="545"/>
      <c r="I16" s="545"/>
      <c r="J16" s="546"/>
      <c r="K16" s="6"/>
      <c r="L16" s="4"/>
      <c r="M16" s="6"/>
      <c r="N16" s="6"/>
      <c r="O16" s="6"/>
    </row>
    <row r="17" spans="1:15" ht="15.75" x14ac:dyDescent="0.25">
      <c r="A17" s="110"/>
      <c r="B17" s="111"/>
      <c r="C17" s="111"/>
      <c r="D17" s="111"/>
      <c r="E17" s="111"/>
      <c r="F17" s="111"/>
      <c r="G17" s="111"/>
      <c r="H17" s="111"/>
      <c r="I17" s="111"/>
      <c r="J17" s="112"/>
      <c r="K17" s="6"/>
      <c r="L17" s="6"/>
      <c r="M17" s="6"/>
      <c r="N17" s="6"/>
      <c r="O17" s="6"/>
    </row>
    <row r="18" spans="1:15" ht="53.45" customHeight="1" x14ac:dyDescent="0.25">
      <c r="A18" s="113" t="s">
        <v>70</v>
      </c>
      <c r="B18" s="547" t="s">
        <v>71</v>
      </c>
      <c r="C18" s="547"/>
      <c r="D18" s="547"/>
      <c r="E18" s="547"/>
      <c r="F18" s="547"/>
      <c r="G18" s="547"/>
      <c r="H18" s="547"/>
      <c r="I18" s="547"/>
      <c r="J18" s="548"/>
      <c r="K18" s="6"/>
      <c r="L18" s="6"/>
      <c r="M18" s="6"/>
      <c r="N18" s="6"/>
      <c r="O18" s="6"/>
    </row>
    <row r="19" spans="1:15" ht="15.75" x14ac:dyDescent="0.25">
      <c r="A19" s="114"/>
      <c r="B19" s="124"/>
      <c r="C19" s="124"/>
      <c r="D19" s="124"/>
      <c r="E19" s="124"/>
      <c r="F19" s="124"/>
      <c r="G19" s="124"/>
      <c r="H19" s="124"/>
      <c r="I19" s="124"/>
      <c r="J19" s="125"/>
      <c r="K19" s="6"/>
      <c r="L19" s="6"/>
      <c r="M19" s="6"/>
      <c r="N19" s="6"/>
      <c r="O19" s="6"/>
    </row>
    <row r="20" spans="1:15" ht="15.75" x14ac:dyDescent="0.25">
      <c r="A20" s="114" t="s">
        <v>72</v>
      </c>
      <c r="B20" s="549" t="s">
        <v>73</v>
      </c>
      <c r="C20" s="549"/>
      <c r="D20" s="549"/>
      <c r="E20" s="549"/>
      <c r="F20" s="549"/>
      <c r="G20" s="549"/>
      <c r="H20" s="549"/>
      <c r="I20" s="549"/>
      <c r="J20" s="550"/>
      <c r="K20" s="6"/>
      <c r="L20" s="6"/>
      <c r="M20" s="6"/>
      <c r="N20" s="6"/>
      <c r="O20" s="6"/>
    </row>
    <row r="21" spans="1:15" ht="15.75" x14ac:dyDescent="0.25">
      <c r="A21" s="114"/>
      <c r="B21" s="124"/>
      <c r="C21" s="124"/>
      <c r="D21" s="124"/>
      <c r="E21" s="124"/>
      <c r="F21" s="124"/>
      <c r="G21" s="124"/>
      <c r="H21" s="124"/>
      <c r="I21" s="124"/>
      <c r="J21" s="125"/>
      <c r="K21" s="6"/>
      <c r="L21" s="6"/>
      <c r="M21" s="6"/>
      <c r="N21" s="6"/>
      <c r="O21" s="6"/>
    </row>
    <row r="22" spans="1:15" ht="215.45" customHeight="1" thickBot="1" x14ac:dyDescent="0.25">
      <c r="A22" s="115" t="s">
        <v>74</v>
      </c>
      <c r="B22" s="551" t="s">
        <v>146</v>
      </c>
      <c r="C22" s="551"/>
      <c r="D22" s="551"/>
      <c r="E22" s="551"/>
      <c r="F22" s="551"/>
      <c r="G22" s="551"/>
      <c r="H22" s="551"/>
      <c r="I22" s="551"/>
      <c r="J22" s="552"/>
    </row>
  </sheetData>
  <mergeCells count="5">
    <mergeCell ref="B16:J16"/>
    <mergeCell ref="B18:J18"/>
    <mergeCell ref="B20:J20"/>
    <mergeCell ref="B22:J22"/>
    <mergeCell ref="A2:B2"/>
  </mergeCells>
  <dataValidations count="1">
    <dataValidation type="list" showInputMessage="1" showErrorMessage="1" sqref="I4:I12" xr:uid="{146E17F3-BD41-4442-B623-93848357AA84}">
      <formula1>$K$4:$K$5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P43"/>
  <sheetViews>
    <sheetView topLeftCell="A6" workbookViewId="0">
      <selection activeCell="B13" sqref="B13:M14"/>
    </sheetView>
  </sheetViews>
  <sheetFormatPr defaultColWidth="8.85546875" defaultRowHeight="12.75" x14ac:dyDescent="0.2"/>
  <cols>
    <col min="1" max="1" width="11.85546875" style="1" customWidth="1"/>
    <col min="2" max="2" width="20.42578125" style="1" customWidth="1"/>
    <col min="3" max="3" width="19.140625" style="1" customWidth="1"/>
    <col min="4" max="4" width="20.140625" style="1" customWidth="1"/>
    <col min="5" max="5" width="19.85546875" style="1" customWidth="1"/>
    <col min="6" max="6" width="7.140625" style="1" customWidth="1"/>
    <col min="7" max="7" width="8.85546875" style="1"/>
    <col min="8" max="8" width="11.85546875" style="1" customWidth="1"/>
    <col min="9" max="9" width="11.42578125" style="1" customWidth="1"/>
    <col min="10" max="10" width="8.85546875" style="1"/>
    <col min="11" max="11" width="10" style="1" customWidth="1"/>
    <col min="12" max="13" width="16" style="1" customWidth="1"/>
    <col min="14" max="14" width="0" style="1" hidden="1" customWidth="1"/>
    <col min="15" max="16384" width="8.85546875" style="1"/>
  </cols>
  <sheetData>
    <row r="1" spans="1:15" ht="15.75" x14ac:dyDescent="0.25">
      <c r="A1" s="23" t="s">
        <v>75</v>
      </c>
      <c r="B1" s="24"/>
      <c r="C1" s="25" t="s">
        <v>52</v>
      </c>
      <c r="D1" s="26"/>
      <c r="E1" s="26"/>
      <c r="F1" s="26"/>
      <c r="G1" s="26"/>
      <c r="H1" s="26"/>
      <c r="I1" s="26"/>
      <c r="J1" s="26"/>
      <c r="K1" s="26"/>
      <c r="L1" s="26"/>
      <c r="M1" s="26"/>
    </row>
    <row r="2" spans="1:15" ht="18.75" x14ac:dyDescent="0.3">
      <c r="A2" s="27"/>
    </row>
    <row r="3" spans="1:15" ht="110.25" x14ac:dyDescent="0.2">
      <c r="A3" s="148" t="s">
        <v>54</v>
      </c>
      <c r="B3" s="151" t="s">
        <v>76</v>
      </c>
      <c r="C3" s="151" t="s">
        <v>77</v>
      </c>
      <c r="D3" s="151" t="s">
        <v>78</v>
      </c>
      <c r="E3" s="151" t="s">
        <v>79</v>
      </c>
      <c r="F3" s="151" t="s">
        <v>56</v>
      </c>
      <c r="G3" s="151" t="s">
        <v>80</v>
      </c>
      <c r="H3" s="151" t="s">
        <v>57</v>
      </c>
      <c r="I3" s="151" t="s">
        <v>81</v>
      </c>
      <c r="J3" s="151" t="s">
        <v>82</v>
      </c>
      <c r="K3" s="151" t="s">
        <v>83</v>
      </c>
      <c r="L3" s="151" t="s">
        <v>84</v>
      </c>
      <c r="M3" s="151" t="s">
        <v>63</v>
      </c>
    </row>
    <row r="4" spans="1:15" ht="15.75" x14ac:dyDescent="0.2">
      <c r="A4" s="170" t="s">
        <v>27</v>
      </c>
      <c r="B4" s="171"/>
      <c r="C4" s="171"/>
      <c r="D4" s="159"/>
      <c r="E4" s="171"/>
      <c r="F4" s="159"/>
      <c r="G4" s="159"/>
      <c r="H4" s="172"/>
      <c r="I4" s="173">
        <f>F4*H4</f>
        <v>0</v>
      </c>
      <c r="J4" s="159"/>
      <c r="K4" s="171"/>
      <c r="L4" s="159"/>
      <c r="M4" s="159"/>
      <c r="N4" s="1" t="s">
        <v>64</v>
      </c>
    </row>
    <row r="5" spans="1:15" ht="15.75" x14ac:dyDescent="0.2">
      <c r="A5" s="159"/>
      <c r="B5" s="171"/>
      <c r="C5" s="171"/>
      <c r="D5" s="159"/>
      <c r="E5" s="171"/>
      <c r="F5" s="159"/>
      <c r="G5" s="159"/>
      <c r="H5" s="172"/>
      <c r="I5" s="173">
        <f t="shared" ref="I5:I8" si="0">F5*H5</f>
        <v>0</v>
      </c>
      <c r="J5" s="159"/>
      <c r="K5" s="171"/>
      <c r="L5" s="159"/>
      <c r="M5" s="159"/>
      <c r="N5" s="1" t="s">
        <v>65</v>
      </c>
    </row>
    <row r="6" spans="1:15" ht="15.75" x14ac:dyDescent="0.2">
      <c r="A6" s="159"/>
      <c r="B6" s="171"/>
      <c r="C6" s="171"/>
      <c r="D6" s="159"/>
      <c r="E6" s="171"/>
      <c r="F6" s="159"/>
      <c r="G6" s="159"/>
      <c r="H6" s="173"/>
      <c r="I6" s="173">
        <f t="shared" si="0"/>
        <v>0</v>
      </c>
      <c r="J6" s="159"/>
      <c r="K6" s="171"/>
      <c r="L6" s="159"/>
      <c r="M6" s="159"/>
    </row>
    <row r="7" spans="1:15" ht="15.75" x14ac:dyDescent="0.2">
      <c r="A7" s="170" t="s">
        <v>66</v>
      </c>
      <c r="B7" s="171"/>
      <c r="C7" s="171"/>
      <c r="D7" s="159"/>
      <c r="E7" s="171"/>
      <c r="F7" s="159"/>
      <c r="G7" s="159"/>
      <c r="H7" s="173"/>
      <c r="I7" s="173"/>
      <c r="J7" s="159"/>
      <c r="K7" s="171"/>
      <c r="L7" s="159"/>
      <c r="M7" s="159"/>
    </row>
    <row r="8" spans="1:15" ht="15.75" x14ac:dyDescent="0.2">
      <c r="A8" s="159"/>
      <c r="B8" s="171"/>
      <c r="C8" s="171"/>
      <c r="D8" s="159"/>
      <c r="E8" s="171"/>
      <c r="F8" s="159"/>
      <c r="G8" s="159"/>
      <c r="H8" s="173"/>
      <c r="I8" s="173">
        <f t="shared" si="0"/>
        <v>0</v>
      </c>
      <c r="J8" s="159"/>
      <c r="K8" s="171"/>
      <c r="L8" s="159"/>
      <c r="M8" s="159"/>
    </row>
    <row r="9" spans="1:15" ht="15.75" x14ac:dyDescent="0.2">
      <c r="A9" s="28"/>
      <c r="B9" s="28"/>
      <c r="C9" s="28"/>
      <c r="D9" s="28"/>
      <c r="E9" s="28"/>
      <c r="F9" s="28"/>
      <c r="H9" s="29" t="s">
        <v>85</v>
      </c>
      <c r="I9" s="174">
        <f>SUM(I4:I8)</f>
        <v>0</v>
      </c>
      <c r="J9" s="28"/>
      <c r="K9" s="28"/>
      <c r="L9" s="28"/>
      <c r="M9" s="28"/>
    </row>
    <row r="11" spans="1:15" ht="183" customHeight="1" x14ac:dyDescent="0.2">
      <c r="A11" s="30" t="s">
        <v>68</v>
      </c>
      <c r="B11" s="554" t="s">
        <v>143</v>
      </c>
      <c r="C11" s="555"/>
      <c r="D11" s="555"/>
      <c r="E11" s="555"/>
      <c r="F11" s="555"/>
      <c r="G11" s="555"/>
      <c r="H11" s="555"/>
      <c r="I11" s="555"/>
      <c r="J11" s="555"/>
      <c r="K11" s="555"/>
      <c r="L11" s="555"/>
      <c r="M11" s="555"/>
    </row>
    <row r="12" spans="1:15" ht="15.75" x14ac:dyDescent="0.2">
      <c r="O12" s="4"/>
    </row>
    <row r="13" spans="1:15" ht="15.75" customHeight="1" x14ac:dyDescent="0.2">
      <c r="A13" s="126" t="s">
        <v>70</v>
      </c>
      <c r="B13" s="556" t="s">
        <v>86</v>
      </c>
      <c r="C13" s="556"/>
      <c r="D13" s="556"/>
      <c r="E13" s="556"/>
      <c r="F13" s="556"/>
      <c r="G13" s="556"/>
      <c r="H13" s="556"/>
      <c r="I13" s="556"/>
      <c r="J13" s="556"/>
      <c r="K13" s="556"/>
      <c r="L13" s="556"/>
      <c r="M13" s="556"/>
      <c r="N13" s="31"/>
      <c r="O13" s="3"/>
    </row>
    <row r="14" spans="1:15" ht="37.5" customHeight="1" x14ac:dyDescent="0.2">
      <c r="B14" s="556"/>
      <c r="C14" s="556"/>
      <c r="D14" s="556"/>
      <c r="E14" s="556"/>
      <c r="F14" s="556"/>
      <c r="G14" s="556"/>
      <c r="H14" s="556"/>
      <c r="I14" s="556"/>
      <c r="J14" s="556"/>
      <c r="K14" s="556"/>
      <c r="L14" s="556"/>
      <c r="M14" s="556"/>
      <c r="N14" s="31"/>
      <c r="O14" s="5"/>
    </row>
    <row r="15" spans="1:15" ht="14.25" customHeight="1" x14ac:dyDescent="0.25">
      <c r="B15" s="22"/>
      <c r="C15" s="22"/>
      <c r="D15" s="22"/>
      <c r="E15" s="22"/>
      <c r="F15" s="22"/>
      <c r="G15" s="22"/>
      <c r="H15" s="22"/>
      <c r="I15" s="22"/>
      <c r="J15" s="22"/>
      <c r="K15" s="22"/>
      <c r="L15" s="22"/>
      <c r="M15" s="31"/>
      <c r="N15" s="31"/>
      <c r="O15" s="3"/>
    </row>
    <row r="16" spans="1:15" ht="15.75" x14ac:dyDescent="0.25">
      <c r="A16" s="126" t="s">
        <v>72</v>
      </c>
      <c r="B16" s="558" t="s">
        <v>144</v>
      </c>
      <c r="C16" s="558"/>
      <c r="D16" s="558"/>
      <c r="E16" s="558"/>
      <c r="F16" s="558"/>
      <c r="G16" s="558"/>
      <c r="H16" s="558"/>
      <c r="I16" s="558"/>
      <c r="J16" s="558"/>
      <c r="K16" s="6"/>
      <c r="L16" s="6"/>
      <c r="M16" s="6"/>
      <c r="N16" s="6"/>
      <c r="O16" s="6"/>
    </row>
    <row r="17" spans="1:16" ht="15.75" x14ac:dyDescent="0.25">
      <c r="A17" s="6"/>
      <c r="B17" s="6"/>
      <c r="C17" s="6"/>
      <c r="D17" s="6"/>
      <c r="E17" s="6"/>
      <c r="F17" s="6"/>
      <c r="G17" s="6"/>
      <c r="H17" s="6"/>
      <c r="I17" s="6"/>
      <c r="J17" s="6"/>
      <c r="K17" s="6"/>
      <c r="L17" s="6"/>
      <c r="M17" s="6"/>
      <c r="N17" s="6"/>
      <c r="O17" s="3"/>
    </row>
    <row r="18" spans="1:16" ht="15.75" x14ac:dyDescent="0.25">
      <c r="A18" s="126" t="s">
        <v>74</v>
      </c>
      <c r="B18" s="558" t="s">
        <v>87</v>
      </c>
      <c r="C18" s="558"/>
      <c r="D18" s="558"/>
      <c r="E18" s="558"/>
      <c r="F18" s="558"/>
      <c r="G18" s="558"/>
      <c r="H18" s="558"/>
      <c r="I18" s="558"/>
      <c r="J18" s="558"/>
      <c r="K18" s="558"/>
      <c r="L18" s="6"/>
      <c r="M18" s="6"/>
      <c r="N18" s="6"/>
      <c r="O18" s="5"/>
    </row>
    <row r="19" spans="1:16" ht="15.75" customHeight="1" x14ac:dyDescent="0.25">
      <c r="A19" s="126"/>
      <c r="B19" s="559" t="s">
        <v>88</v>
      </c>
      <c r="C19" s="559"/>
      <c r="D19" s="559"/>
      <c r="E19" s="559"/>
      <c r="F19" s="559"/>
      <c r="G19" s="559"/>
      <c r="H19" s="559"/>
      <c r="I19" s="559"/>
      <c r="J19" s="559"/>
      <c r="K19" s="559"/>
      <c r="L19" s="559"/>
      <c r="M19" s="559"/>
      <c r="N19" s="6"/>
    </row>
    <row r="20" spans="1:16" ht="24.75" customHeight="1" x14ac:dyDescent="0.25">
      <c r="A20" s="126"/>
      <c r="B20" s="559"/>
      <c r="C20" s="559"/>
      <c r="D20" s="559"/>
      <c r="E20" s="559"/>
      <c r="F20" s="559"/>
      <c r="G20" s="559"/>
      <c r="H20" s="559"/>
      <c r="I20" s="559"/>
      <c r="J20" s="559"/>
      <c r="K20" s="559"/>
      <c r="L20" s="559"/>
      <c r="M20" s="559"/>
      <c r="N20" s="6"/>
    </row>
    <row r="21" spans="1:16" ht="15.75" customHeight="1" x14ac:dyDescent="0.25">
      <c r="A21" s="126"/>
      <c r="B21" s="127"/>
      <c r="C21" s="127"/>
      <c r="D21" s="127"/>
      <c r="E21" s="127"/>
      <c r="F21" s="127"/>
      <c r="G21" s="127"/>
      <c r="H21" s="127"/>
      <c r="I21" s="127"/>
      <c r="J21" s="127"/>
      <c r="K21" s="127"/>
      <c r="L21" s="22"/>
      <c r="M21" s="6"/>
      <c r="N21" s="6"/>
    </row>
    <row r="22" spans="1:16" ht="15.75" x14ac:dyDescent="0.25">
      <c r="A22" s="126"/>
      <c r="B22" s="559" t="s">
        <v>89</v>
      </c>
      <c r="C22" s="559"/>
      <c r="D22" s="559"/>
      <c r="E22" s="559"/>
      <c r="F22" s="559"/>
      <c r="G22" s="559"/>
      <c r="H22" s="559"/>
      <c r="I22" s="559"/>
      <c r="J22" s="559"/>
      <c r="K22" s="559"/>
      <c r="L22" s="559"/>
      <c r="M22" s="559"/>
      <c r="N22" s="6"/>
    </row>
    <row r="23" spans="1:16" ht="15.75" x14ac:dyDescent="0.25">
      <c r="A23" s="126"/>
      <c r="B23" s="559"/>
      <c r="C23" s="559"/>
      <c r="D23" s="559"/>
      <c r="E23" s="559"/>
      <c r="F23" s="559"/>
      <c r="G23" s="559"/>
      <c r="H23" s="559"/>
      <c r="I23" s="559"/>
      <c r="J23" s="559"/>
      <c r="K23" s="559"/>
      <c r="L23" s="559"/>
      <c r="M23" s="559"/>
      <c r="N23" s="6"/>
    </row>
    <row r="24" spans="1:16" ht="8.25" customHeight="1" x14ac:dyDescent="0.25">
      <c r="A24" s="126"/>
      <c r="B24" s="559"/>
      <c r="C24" s="559"/>
      <c r="D24" s="559"/>
      <c r="E24" s="559"/>
      <c r="F24" s="559"/>
      <c r="G24" s="559"/>
      <c r="H24" s="559"/>
      <c r="I24" s="559"/>
      <c r="J24" s="559"/>
      <c r="K24" s="559"/>
      <c r="L24" s="559"/>
      <c r="M24" s="559"/>
      <c r="N24" s="6"/>
    </row>
    <row r="25" spans="1:16" ht="15.75" x14ac:dyDescent="0.25">
      <c r="A25" s="6"/>
      <c r="B25" s="22"/>
      <c r="C25" s="22"/>
      <c r="D25" s="22"/>
      <c r="E25" s="22"/>
      <c r="F25" s="22"/>
      <c r="G25" s="22"/>
      <c r="H25" s="22"/>
      <c r="I25" s="22"/>
      <c r="J25" s="22"/>
      <c r="K25" s="22"/>
      <c r="L25" s="22"/>
      <c r="M25" s="6"/>
      <c r="N25" s="6"/>
    </row>
    <row r="26" spans="1:16" ht="15.75" x14ac:dyDescent="0.25">
      <c r="A26" s="6"/>
      <c r="B26" s="556" t="s">
        <v>90</v>
      </c>
      <c r="C26" s="556"/>
      <c r="D26" s="556"/>
      <c r="E26" s="556"/>
      <c r="F26" s="556"/>
      <c r="G26" s="556"/>
      <c r="H26" s="556"/>
      <c r="I26" s="556"/>
      <c r="J26" s="556"/>
      <c r="K26" s="556"/>
      <c r="L26" s="556"/>
      <c r="M26" s="556"/>
      <c r="N26" s="6"/>
    </row>
    <row r="27" spans="1:16" ht="12.75" customHeight="1" x14ac:dyDescent="0.25">
      <c r="A27" s="6"/>
      <c r="B27" s="556"/>
      <c r="C27" s="556"/>
      <c r="D27" s="556"/>
      <c r="E27" s="556"/>
      <c r="F27" s="556"/>
      <c r="G27" s="556"/>
      <c r="H27" s="556"/>
      <c r="I27" s="556"/>
      <c r="J27" s="556"/>
      <c r="K27" s="556"/>
      <c r="L27" s="556"/>
      <c r="M27" s="556"/>
      <c r="N27" s="6"/>
    </row>
    <row r="28" spans="1:16" ht="15.75" x14ac:dyDescent="0.25">
      <c r="A28" s="6"/>
      <c r="B28" s="22"/>
      <c r="C28" s="22"/>
      <c r="D28" s="22"/>
      <c r="E28" s="22"/>
      <c r="F28" s="22"/>
      <c r="G28" s="22"/>
      <c r="H28" s="22"/>
      <c r="I28" s="22"/>
      <c r="J28" s="22"/>
      <c r="K28" s="6"/>
      <c r="L28" s="6"/>
      <c r="M28" s="6"/>
      <c r="N28" s="6"/>
    </row>
    <row r="29" spans="1:16" ht="32.25" customHeight="1" x14ac:dyDescent="0.25">
      <c r="A29" s="21" t="s">
        <v>91</v>
      </c>
      <c r="B29" s="557" t="s">
        <v>92</v>
      </c>
      <c r="C29" s="557"/>
      <c r="D29" s="557"/>
      <c r="E29" s="557"/>
      <c r="F29" s="557"/>
      <c r="G29" s="557"/>
      <c r="H29" s="557"/>
      <c r="I29" s="557"/>
      <c r="J29" s="557"/>
      <c r="K29" s="557"/>
      <c r="L29" s="557"/>
      <c r="M29" s="557"/>
      <c r="N29" s="6"/>
      <c r="O29" s="6"/>
      <c r="P29" s="6"/>
    </row>
    <row r="30" spans="1:16" ht="15.75" x14ac:dyDescent="0.2">
      <c r="B30" s="4"/>
    </row>
    <row r="31" spans="1:16" ht="15.75" x14ac:dyDescent="0.2">
      <c r="B31" s="4"/>
    </row>
    <row r="32" spans="1:16" ht="15.75" x14ac:dyDescent="0.2">
      <c r="B32" s="4"/>
    </row>
    <row r="33" spans="1:2" ht="15.75" x14ac:dyDescent="0.2">
      <c r="B33" s="4"/>
    </row>
    <row r="34" spans="1:2" ht="15.75" x14ac:dyDescent="0.2">
      <c r="B34" s="4"/>
    </row>
    <row r="35" spans="1:2" ht="15.75" x14ac:dyDescent="0.2">
      <c r="B35" s="4"/>
    </row>
    <row r="36" spans="1:2" ht="15.75" x14ac:dyDescent="0.2">
      <c r="B36" s="4"/>
    </row>
    <row r="37" spans="1:2" ht="15.75" x14ac:dyDescent="0.2">
      <c r="A37" s="2"/>
      <c r="B37" s="4"/>
    </row>
    <row r="38" spans="1:2" ht="15.75" x14ac:dyDescent="0.2">
      <c r="B38" s="4"/>
    </row>
    <row r="39" spans="1:2" x14ac:dyDescent="0.2">
      <c r="A39" s="2"/>
    </row>
    <row r="41" spans="1:2" x14ac:dyDescent="0.2">
      <c r="A41" s="2"/>
    </row>
    <row r="43" spans="1:2" x14ac:dyDescent="0.2">
      <c r="A43" s="2"/>
    </row>
  </sheetData>
  <mergeCells count="8">
    <mergeCell ref="B11:M11"/>
    <mergeCell ref="B26:M27"/>
    <mergeCell ref="B29:M29"/>
    <mergeCell ref="B18:K18"/>
    <mergeCell ref="B13:M14"/>
    <mergeCell ref="B19:M20"/>
    <mergeCell ref="B22:M24"/>
    <mergeCell ref="B16:J16"/>
  </mergeCells>
  <phoneticPr fontId="3" type="noConversion"/>
  <dataValidations count="1">
    <dataValidation type="list" showInputMessage="1" showErrorMessage="1" sqref="L4:L8" xr:uid="{00000000-0002-0000-1100-000000000000}">
      <formula1>$N$4:$N$5</formula1>
    </dataValidation>
  </dataValidations>
  <pageMargins left="0.75" right="0.75" top="1" bottom="1" header="0.5" footer="0.5"/>
  <pageSetup scale="67"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C5EA-C6D1-42BB-93B7-0E6E7E51A710}">
  <sheetPr>
    <pageSetUpPr fitToPage="1"/>
  </sheetPr>
  <dimension ref="A1:AC35"/>
  <sheetViews>
    <sheetView topLeftCell="A15" zoomScaleNormal="100" workbookViewId="0">
      <selection activeCell="B18" sqref="B18:Q18"/>
    </sheetView>
  </sheetViews>
  <sheetFormatPr defaultColWidth="8.85546875" defaultRowHeight="12.75" x14ac:dyDescent="0.2"/>
  <cols>
    <col min="1" max="1" width="14.5703125" style="1" bestFit="1" customWidth="1"/>
    <col min="2" max="2" width="19.5703125" style="1" customWidth="1"/>
    <col min="3" max="3" width="11.5703125" style="1" customWidth="1"/>
    <col min="4" max="4" width="10.85546875" style="1" customWidth="1"/>
    <col min="5" max="9" width="8.85546875" style="1"/>
    <col min="10" max="10" width="9.5703125" style="1" customWidth="1"/>
    <col min="11" max="11" width="8.5703125" style="1" customWidth="1"/>
    <col min="12" max="12" width="11.140625" style="1" bestFit="1" customWidth="1"/>
    <col min="13" max="13" width="9.140625" style="1" bestFit="1" customWidth="1"/>
    <col min="14" max="14" width="12.140625" style="1" customWidth="1"/>
    <col min="15" max="15" width="8.85546875" style="1"/>
    <col min="16" max="16" width="9.85546875" style="1" bestFit="1" customWidth="1"/>
    <col min="17" max="17" width="9.140625" style="1" bestFit="1" customWidth="1"/>
    <col min="18" max="18" width="14.42578125" style="1" customWidth="1"/>
    <col min="19" max="19" width="9.85546875" style="1" bestFit="1" customWidth="1"/>
    <col min="20" max="20" width="8.85546875" style="1"/>
    <col min="21" max="21" width="9.5703125" style="1" bestFit="1" customWidth="1"/>
    <col min="22" max="22" width="8.85546875" style="1"/>
    <col min="23" max="23" width="10.140625" style="1" customWidth="1"/>
    <col min="24" max="24" width="8.5703125" style="1" customWidth="1"/>
    <col min="25" max="25" width="9.140625" style="1" customWidth="1"/>
    <col min="26" max="26" width="11.140625" style="1" customWidth="1"/>
    <col min="27" max="27" width="9.5703125" style="1" bestFit="1" customWidth="1"/>
    <col min="28" max="16384" width="8.85546875" style="1"/>
  </cols>
  <sheetData>
    <row r="1" spans="1:29" s="36" customFormat="1" ht="15.75" x14ac:dyDescent="0.25">
      <c r="A1" s="32" t="s">
        <v>93</v>
      </c>
      <c r="B1" s="33" t="s">
        <v>94</v>
      </c>
      <c r="C1" s="25" t="s">
        <v>52</v>
      </c>
      <c r="D1" s="34"/>
      <c r="E1" s="34"/>
      <c r="F1" s="34"/>
      <c r="G1" s="34"/>
      <c r="H1" s="35"/>
      <c r="I1" s="35"/>
      <c r="J1" s="35"/>
      <c r="K1" s="35"/>
      <c r="L1" s="35"/>
      <c r="M1" s="35"/>
      <c r="N1" s="35"/>
      <c r="O1" s="35"/>
      <c r="P1" s="35"/>
      <c r="Q1" s="35"/>
      <c r="R1" s="35"/>
      <c r="S1" s="35"/>
    </row>
    <row r="2" spans="1:29" s="37" customFormat="1" ht="15.75" x14ac:dyDescent="0.25">
      <c r="C2" s="38"/>
      <c r="D2" s="38"/>
      <c r="E2" s="38"/>
      <c r="F2" s="38"/>
      <c r="G2" s="38"/>
      <c r="H2" s="38"/>
      <c r="I2" s="38"/>
      <c r="J2" s="38"/>
      <c r="K2" s="38"/>
      <c r="L2" s="38"/>
      <c r="M2" s="38"/>
    </row>
    <row r="3" spans="1:29" s="39" customFormat="1" ht="15" thickBot="1" x14ac:dyDescent="0.25">
      <c r="C3" s="39" t="s">
        <v>95</v>
      </c>
    </row>
    <row r="4" spans="1:29" s="50" customFormat="1" ht="115.5" thickBot="1" x14ac:dyDescent="0.3">
      <c r="A4" s="40" t="s">
        <v>96</v>
      </c>
      <c r="B4" s="41" t="s">
        <v>97</v>
      </c>
      <c r="C4" s="40" t="s">
        <v>98</v>
      </c>
      <c r="D4" s="40" t="s">
        <v>99</v>
      </c>
      <c r="E4" s="40" t="s">
        <v>100</v>
      </c>
      <c r="F4" s="40" t="s">
        <v>101</v>
      </c>
      <c r="G4" s="42" t="s">
        <v>102</v>
      </c>
      <c r="H4" s="40" t="s">
        <v>103</v>
      </c>
      <c r="I4" s="40" t="s">
        <v>104</v>
      </c>
      <c r="J4" s="40" t="s">
        <v>105</v>
      </c>
      <c r="K4" s="43" t="s">
        <v>106</v>
      </c>
      <c r="L4" s="44" t="s">
        <v>107</v>
      </c>
      <c r="M4" s="43" t="s">
        <v>108</v>
      </c>
      <c r="N4" s="44" t="s">
        <v>109</v>
      </c>
      <c r="O4" s="43" t="s">
        <v>110</v>
      </c>
      <c r="P4" s="40" t="s">
        <v>111</v>
      </c>
      <c r="Q4" s="40" t="s">
        <v>112</v>
      </c>
      <c r="R4" s="44" t="s">
        <v>113</v>
      </c>
      <c r="S4" s="43" t="s">
        <v>114</v>
      </c>
      <c r="T4" s="40" t="s">
        <v>115</v>
      </c>
      <c r="U4" s="44" t="s">
        <v>116</v>
      </c>
      <c r="V4" s="43" t="s">
        <v>117</v>
      </c>
      <c r="W4" s="45" t="s">
        <v>118</v>
      </c>
      <c r="X4" s="45" t="s">
        <v>119</v>
      </c>
      <c r="Y4" s="46" t="s">
        <v>120</v>
      </c>
      <c r="Z4" s="43" t="s">
        <v>121</v>
      </c>
      <c r="AA4" s="47" t="s">
        <v>122</v>
      </c>
      <c r="AB4" s="48" t="s">
        <v>123</v>
      </c>
      <c r="AC4" s="49" t="s">
        <v>124</v>
      </c>
    </row>
    <row r="5" spans="1:29" s="50" customFormat="1" ht="15" x14ac:dyDescent="0.25">
      <c r="A5" s="51"/>
      <c r="B5" s="51"/>
      <c r="C5" s="51"/>
      <c r="D5" s="51"/>
      <c r="E5" s="52"/>
      <c r="F5" s="52"/>
      <c r="G5" s="53"/>
      <c r="H5" s="54">
        <f t="shared" ref="H5:H8" si="0">IF((F5&gt;0),F5-1,0)</f>
        <v>0</v>
      </c>
      <c r="I5" s="54">
        <f t="shared" ref="I5:I13" si="1">IF(F5&gt;2,F5-2,0)</f>
        <v>0</v>
      </c>
      <c r="J5" s="54">
        <f t="shared" ref="J5:J13" si="2">IF(F5&lt;=2,F5,F5-I5)</f>
        <v>0</v>
      </c>
      <c r="K5" s="55"/>
      <c r="L5" s="56">
        <f t="shared" ref="L5:L13" si="3">+K5*E5</f>
        <v>0</v>
      </c>
      <c r="M5" s="55"/>
      <c r="N5" s="56">
        <f t="shared" ref="N5:N13" si="4">M5*E5*H5</f>
        <v>0</v>
      </c>
      <c r="O5" s="55"/>
      <c r="P5" s="57">
        <f t="shared" ref="P5:P8" si="5">+O5*E5*I5</f>
        <v>0</v>
      </c>
      <c r="Q5" s="57">
        <f t="shared" ref="Q5:Q8" si="6">(+O5*E5*J5)*0.75</f>
        <v>0</v>
      </c>
      <c r="R5" s="58">
        <f t="shared" ref="R5:R13" si="7">SUM(P5:Q5)</f>
        <v>0</v>
      </c>
      <c r="S5" s="59"/>
      <c r="T5" s="60"/>
      <c r="U5" s="61">
        <f>T5*S5*H5</f>
        <v>0</v>
      </c>
      <c r="V5" s="62"/>
      <c r="W5" s="63"/>
      <c r="X5" s="60"/>
      <c r="Y5" s="61">
        <f>W5*V5*X5</f>
        <v>0</v>
      </c>
      <c r="Z5" s="64"/>
      <c r="AA5" s="65"/>
      <c r="AB5" s="66">
        <f>+Y5+U5+R5+N5+L5+Z5+AA5</f>
        <v>0</v>
      </c>
      <c r="AC5" s="67">
        <f>+AB5*G5</f>
        <v>0</v>
      </c>
    </row>
    <row r="6" spans="1:29" s="50" customFormat="1" ht="15" x14ac:dyDescent="0.25">
      <c r="A6" s="51"/>
      <c r="B6" s="51"/>
      <c r="C6" s="51"/>
      <c r="D6" s="51"/>
      <c r="E6" s="52"/>
      <c r="F6" s="52"/>
      <c r="G6" s="53"/>
      <c r="H6" s="54">
        <f t="shared" si="0"/>
        <v>0</v>
      </c>
      <c r="I6" s="54">
        <f t="shared" si="1"/>
        <v>0</v>
      </c>
      <c r="J6" s="54">
        <f t="shared" si="2"/>
        <v>0</v>
      </c>
      <c r="K6" s="55"/>
      <c r="L6" s="56">
        <f t="shared" si="3"/>
        <v>0</v>
      </c>
      <c r="M6" s="55"/>
      <c r="N6" s="56">
        <f t="shared" si="4"/>
        <v>0</v>
      </c>
      <c r="O6" s="55"/>
      <c r="P6" s="57">
        <f t="shared" si="5"/>
        <v>0</v>
      </c>
      <c r="Q6" s="57">
        <f t="shared" si="6"/>
        <v>0</v>
      </c>
      <c r="R6" s="58">
        <f t="shared" si="7"/>
        <v>0</v>
      </c>
      <c r="S6" s="59"/>
      <c r="T6" s="60"/>
      <c r="U6" s="61">
        <f t="shared" ref="U6:U13" si="8">T6*S6*H6</f>
        <v>0</v>
      </c>
      <c r="V6" s="62"/>
      <c r="W6" s="63"/>
      <c r="X6" s="60"/>
      <c r="Y6" s="61">
        <f t="shared" ref="Y6:Y13" si="9">W6*V6*X6</f>
        <v>0</v>
      </c>
      <c r="Z6" s="64"/>
      <c r="AA6" s="65"/>
      <c r="AB6" s="66">
        <f>+Y6+U6+R6+N6+L6+Z6+AA6</f>
        <v>0</v>
      </c>
      <c r="AC6" s="67">
        <f>+AB6*G6</f>
        <v>0</v>
      </c>
    </row>
    <row r="7" spans="1:29" s="50" customFormat="1" ht="15" x14ac:dyDescent="0.25">
      <c r="A7" s="51"/>
      <c r="B7" s="51"/>
      <c r="C7" s="51"/>
      <c r="D7" s="51"/>
      <c r="E7" s="52"/>
      <c r="F7" s="52"/>
      <c r="G7" s="53"/>
      <c r="H7" s="54">
        <f t="shared" si="0"/>
        <v>0</v>
      </c>
      <c r="I7" s="54">
        <f t="shared" si="1"/>
        <v>0</v>
      </c>
      <c r="J7" s="54">
        <f t="shared" si="2"/>
        <v>0</v>
      </c>
      <c r="K7" s="55"/>
      <c r="L7" s="56">
        <f t="shared" si="3"/>
        <v>0</v>
      </c>
      <c r="M7" s="55"/>
      <c r="N7" s="56">
        <f t="shared" si="4"/>
        <v>0</v>
      </c>
      <c r="O7" s="55"/>
      <c r="P7" s="57">
        <f t="shared" si="5"/>
        <v>0</v>
      </c>
      <c r="Q7" s="57">
        <f t="shared" si="6"/>
        <v>0</v>
      </c>
      <c r="R7" s="58">
        <f t="shared" si="7"/>
        <v>0</v>
      </c>
      <c r="S7" s="59"/>
      <c r="T7" s="60"/>
      <c r="U7" s="61">
        <f t="shared" si="8"/>
        <v>0</v>
      </c>
      <c r="V7" s="62"/>
      <c r="W7" s="63"/>
      <c r="X7" s="60"/>
      <c r="Y7" s="61">
        <f t="shared" si="9"/>
        <v>0</v>
      </c>
      <c r="Z7" s="64"/>
      <c r="AA7" s="65"/>
      <c r="AB7" s="66">
        <f>+Y7+U7+R7+N7+L7+Z7+AA7</f>
        <v>0</v>
      </c>
      <c r="AC7" s="67">
        <f>+AB7*G7</f>
        <v>0</v>
      </c>
    </row>
    <row r="8" spans="1:29" s="50" customFormat="1" ht="15" x14ac:dyDescent="0.25">
      <c r="A8" s="51"/>
      <c r="B8" s="51"/>
      <c r="C8" s="51"/>
      <c r="D8" s="51"/>
      <c r="E8" s="52"/>
      <c r="F8" s="52"/>
      <c r="G8" s="53"/>
      <c r="H8" s="54">
        <f t="shared" si="0"/>
        <v>0</v>
      </c>
      <c r="I8" s="54">
        <f t="shared" si="1"/>
        <v>0</v>
      </c>
      <c r="J8" s="54">
        <f t="shared" si="2"/>
        <v>0</v>
      </c>
      <c r="K8" s="55"/>
      <c r="L8" s="56">
        <f t="shared" si="3"/>
        <v>0</v>
      </c>
      <c r="M8" s="55"/>
      <c r="N8" s="56">
        <f t="shared" si="4"/>
        <v>0</v>
      </c>
      <c r="O8" s="55"/>
      <c r="P8" s="57">
        <f t="shared" si="5"/>
        <v>0</v>
      </c>
      <c r="Q8" s="57">
        <f t="shared" si="6"/>
        <v>0</v>
      </c>
      <c r="R8" s="58">
        <f t="shared" si="7"/>
        <v>0</v>
      </c>
      <c r="S8" s="59"/>
      <c r="T8" s="60"/>
      <c r="U8" s="61">
        <f t="shared" si="8"/>
        <v>0</v>
      </c>
      <c r="V8" s="62"/>
      <c r="W8" s="63"/>
      <c r="X8" s="60"/>
      <c r="Y8" s="61">
        <f t="shared" si="9"/>
        <v>0</v>
      </c>
      <c r="Z8" s="64"/>
      <c r="AA8" s="65"/>
      <c r="AB8" s="66">
        <f>+Y8+U8+R8+N8+L8+Z8+AA8</f>
        <v>0</v>
      </c>
      <c r="AC8" s="67">
        <f>+AB8*G8</f>
        <v>0</v>
      </c>
    </row>
    <row r="9" spans="1:29" s="50" customFormat="1" ht="15" x14ac:dyDescent="0.25">
      <c r="A9" s="560" t="s">
        <v>125</v>
      </c>
      <c r="B9" s="561"/>
      <c r="C9" s="68"/>
      <c r="D9" s="68"/>
      <c r="E9" s="69"/>
      <c r="F9" s="69"/>
      <c r="G9" s="70"/>
      <c r="H9" s="71"/>
      <c r="I9" s="71"/>
      <c r="J9" s="71"/>
      <c r="K9" s="72"/>
      <c r="L9" s="73"/>
      <c r="M9" s="72"/>
      <c r="N9" s="73"/>
      <c r="O9" s="72"/>
      <c r="P9" s="57"/>
      <c r="Q9" s="57"/>
      <c r="R9" s="74"/>
      <c r="S9" s="75"/>
      <c r="T9" s="76"/>
      <c r="U9" s="77"/>
      <c r="V9" s="78"/>
      <c r="W9" s="79"/>
      <c r="X9" s="76"/>
      <c r="Y9" s="77"/>
      <c r="Z9" s="80"/>
      <c r="AA9" s="81"/>
      <c r="AB9" s="82"/>
      <c r="AC9" s="83">
        <f>SUM(AC5:AC8)</f>
        <v>0</v>
      </c>
    </row>
    <row r="10" spans="1:29" s="50" customFormat="1" ht="15" x14ac:dyDescent="0.25">
      <c r="A10" s="51"/>
      <c r="B10" s="51"/>
      <c r="C10" s="51"/>
      <c r="D10" s="51"/>
      <c r="E10" s="52"/>
      <c r="F10" s="52"/>
      <c r="G10" s="53"/>
      <c r="H10" s="54">
        <f>IF((F10&gt;0),F10-1,0)</f>
        <v>0</v>
      </c>
      <c r="I10" s="54">
        <f t="shared" si="1"/>
        <v>0</v>
      </c>
      <c r="J10" s="54">
        <f t="shared" si="2"/>
        <v>0</v>
      </c>
      <c r="K10" s="55"/>
      <c r="L10" s="56">
        <f t="shared" si="3"/>
        <v>0</v>
      </c>
      <c r="M10" s="55"/>
      <c r="N10" s="56">
        <f t="shared" si="4"/>
        <v>0</v>
      </c>
      <c r="O10" s="55"/>
      <c r="P10" s="57">
        <f t="shared" ref="P10:P13" si="10">+O10*E10*I10</f>
        <v>0</v>
      </c>
      <c r="Q10" s="57">
        <f t="shared" ref="Q10:Q13" si="11">(+O10*E10*J10)*0.75</f>
        <v>0</v>
      </c>
      <c r="R10" s="58">
        <f t="shared" si="7"/>
        <v>0</v>
      </c>
      <c r="S10" s="59"/>
      <c r="T10" s="60"/>
      <c r="U10" s="61">
        <f t="shared" si="8"/>
        <v>0</v>
      </c>
      <c r="V10" s="62"/>
      <c r="W10" s="63"/>
      <c r="X10" s="60"/>
      <c r="Y10" s="61">
        <f t="shared" si="9"/>
        <v>0</v>
      </c>
      <c r="Z10" s="64"/>
      <c r="AA10" s="65"/>
      <c r="AB10" s="66">
        <f>+Y10+U10+R10+N10+L10+Z10+AA10</f>
        <v>0</v>
      </c>
      <c r="AC10" s="67">
        <f>+AB10*G10</f>
        <v>0</v>
      </c>
    </row>
    <row r="11" spans="1:29" s="50" customFormat="1" ht="15" x14ac:dyDescent="0.25">
      <c r="A11" s="51"/>
      <c r="B11" s="51"/>
      <c r="C11" s="51"/>
      <c r="D11" s="51"/>
      <c r="E11" s="52"/>
      <c r="F11" s="52"/>
      <c r="G11" s="53"/>
      <c r="H11" s="54">
        <f t="shared" ref="H11:H13" si="12">IF((F11&gt;0),F11-1,0)</f>
        <v>0</v>
      </c>
      <c r="I11" s="54">
        <f t="shared" si="1"/>
        <v>0</v>
      </c>
      <c r="J11" s="54">
        <f t="shared" si="2"/>
        <v>0</v>
      </c>
      <c r="K11" s="55"/>
      <c r="L11" s="56">
        <f t="shared" si="3"/>
        <v>0</v>
      </c>
      <c r="M11" s="55"/>
      <c r="N11" s="56">
        <f t="shared" si="4"/>
        <v>0</v>
      </c>
      <c r="O11" s="55"/>
      <c r="P11" s="57">
        <f t="shared" si="10"/>
        <v>0</v>
      </c>
      <c r="Q11" s="57">
        <f t="shared" si="11"/>
        <v>0</v>
      </c>
      <c r="R11" s="58">
        <f t="shared" si="7"/>
        <v>0</v>
      </c>
      <c r="S11" s="59"/>
      <c r="T11" s="60"/>
      <c r="U11" s="61">
        <f t="shared" si="8"/>
        <v>0</v>
      </c>
      <c r="V11" s="62"/>
      <c r="W11" s="63"/>
      <c r="X11" s="60"/>
      <c r="Y11" s="61">
        <f t="shared" si="9"/>
        <v>0</v>
      </c>
      <c r="Z11" s="64"/>
      <c r="AA11" s="65"/>
      <c r="AB11" s="66">
        <f>+Y11+U11+R11+N11+L11+Z11+AA11</f>
        <v>0</v>
      </c>
      <c r="AC11" s="67">
        <f>+AB11*G11</f>
        <v>0</v>
      </c>
    </row>
    <row r="12" spans="1:29" s="50" customFormat="1" ht="15" x14ac:dyDescent="0.25">
      <c r="A12" s="51"/>
      <c r="B12" s="51"/>
      <c r="C12" s="51"/>
      <c r="D12" s="51"/>
      <c r="E12" s="52"/>
      <c r="F12" s="52"/>
      <c r="G12" s="53"/>
      <c r="H12" s="54">
        <f t="shared" si="12"/>
        <v>0</v>
      </c>
      <c r="I12" s="54">
        <f t="shared" si="1"/>
        <v>0</v>
      </c>
      <c r="J12" s="54">
        <f t="shared" si="2"/>
        <v>0</v>
      </c>
      <c r="K12" s="55"/>
      <c r="L12" s="56">
        <f t="shared" si="3"/>
        <v>0</v>
      </c>
      <c r="M12" s="55"/>
      <c r="N12" s="56">
        <f t="shared" si="4"/>
        <v>0</v>
      </c>
      <c r="O12" s="55"/>
      <c r="P12" s="57">
        <f t="shared" si="10"/>
        <v>0</v>
      </c>
      <c r="Q12" s="57">
        <f t="shared" si="11"/>
        <v>0</v>
      </c>
      <c r="R12" s="58">
        <f t="shared" si="7"/>
        <v>0</v>
      </c>
      <c r="S12" s="59"/>
      <c r="T12" s="60"/>
      <c r="U12" s="61">
        <f t="shared" si="8"/>
        <v>0</v>
      </c>
      <c r="V12" s="62"/>
      <c r="W12" s="63"/>
      <c r="X12" s="60"/>
      <c r="Y12" s="61">
        <f t="shared" si="9"/>
        <v>0</v>
      </c>
      <c r="Z12" s="64"/>
      <c r="AA12" s="65"/>
      <c r="AB12" s="66">
        <f>+Y12+U12+R12+N12+L12+Z12+AA12</f>
        <v>0</v>
      </c>
      <c r="AC12" s="67">
        <f>+AB12*G12</f>
        <v>0</v>
      </c>
    </row>
    <row r="13" spans="1:29" s="50" customFormat="1" ht="15" x14ac:dyDescent="0.25">
      <c r="A13" s="51"/>
      <c r="B13" s="51"/>
      <c r="C13" s="51"/>
      <c r="D13" s="51"/>
      <c r="E13" s="52"/>
      <c r="F13" s="52"/>
      <c r="G13" s="53"/>
      <c r="H13" s="54">
        <f t="shared" si="12"/>
        <v>0</v>
      </c>
      <c r="I13" s="54">
        <f t="shared" si="1"/>
        <v>0</v>
      </c>
      <c r="J13" s="54">
        <f t="shared" si="2"/>
        <v>0</v>
      </c>
      <c r="K13" s="55"/>
      <c r="L13" s="56">
        <f t="shared" si="3"/>
        <v>0</v>
      </c>
      <c r="M13" s="55"/>
      <c r="N13" s="56">
        <f t="shared" si="4"/>
        <v>0</v>
      </c>
      <c r="O13" s="55"/>
      <c r="P13" s="57">
        <f t="shared" si="10"/>
        <v>0</v>
      </c>
      <c r="Q13" s="57">
        <f t="shared" si="11"/>
        <v>0</v>
      </c>
      <c r="R13" s="58">
        <f t="shared" si="7"/>
        <v>0</v>
      </c>
      <c r="S13" s="59"/>
      <c r="T13" s="60"/>
      <c r="U13" s="61">
        <f t="shared" si="8"/>
        <v>0</v>
      </c>
      <c r="V13" s="62"/>
      <c r="W13" s="63"/>
      <c r="X13" s="60"/>
      <c r="Y13" s="61">
        <f t="shared" si="9"/>
        <v>0</v>
      </c>
      <c r="Z13" s="64"/>
      <c r="AA13" s="65"/>
      <c r="AB13" s="66">
        <f>+Y13+U13+R13+N13+L13+Z13+AA13</f>
        <v>0</v>
      </c>
      <c r="AC13" s="67">
        <f>+AB13*G13</f>
        <v>0</v>
      </c>
    </row>
    <row r="14" spans="1:29" s="50" customFormat="1" ht="15" x14ac:dyDescent="0.25">
      <c r="A14" s="560" t="s">
        <v>126</v>
      </c>
      <c r="B14" s="561"/>
      <c r="C14" s="68"/>
      <c r="D14" s="68"/>
      <c r="E14" s="69"/>
      <c r="F14" s="69"/>
      <c r="G14" s="70"/>
      <c r="H14" s="71"/>
      <c r="I14" s="71"/>
      <c r="J14" s="71"/>
      <c r="K14" s="72"/>
      <c r="L14" s="73"/>
      <c r="M14" s="72"/>
      <c r="N14" s="73"/>
      <c r="O14" s="72"/>
      <c r="P14" s="84"/>
      <c r="Q14" s="84"/>
      <c r="R14" s="74"/>
      <c r="S14" s="75"/>
      <c r="T14" s="76"/>
      <c r="U14" s="77"/>
      <c r="V14" s="78"/>
      <c r="W14" s="79"/>
      <c r="X14" s="76"/>
      <c r="Y14" s="77"/>
      <c r="Z14" s="80"/>
      <c r="AA14" s="81"/>
      <c r="AB14" s="82"/>
      <c r="AC14" s="83">
        <f>SUM(AC10:AC13)</f>
        <v>0</v>
      </c>
    </row>
    <row r="15" spans="1:29" s="50" customFormat="1" ht="15.75" thickBot="1" x14ac:dyDescent="0.3">
      <c r="A15" s="85" t="s">
        <v>127</v>
      </c>
      <c r="B15" s="86"/>
      <c r="C15" s="87"/>
      <c r="D15" s="88"/>
      <c r="E15" s="89"/>
      <c r="F15" s="89"/>
      <c r="G15" s="90"/>
      <c r="H15" s="91"/>
      <c r="I15" s="91"/>
      <c r="J15" s="91"/>
      <c r="K15" s="92"/>
      <c r="L15" s="93"/>
      <c r="M15" s="92"/>
      <c r="N15" s="93"/>
      <c r="O15" s="92"/>
      <c r="P15" s="94"/>
      <c r="Q15" s="94"/>
      <c r="R15" s="94"/>
      <c r="S15" s="92"/>
      <c r="T15" s="95"/>
      <c r="U15" s="93"/>
      <c r="V15" s="96"/>
      <c r="W15" s="97"/>
      <c r="X15" s="97"/>
      <c r="Y15" s="93"/>
      <c r="Z15" s="96"/>
      <c r="AA15" s="94"/>
      <c r="AB15" s="98"/>
      <c r="AC15" s="99">
        <f>AC9+AC14</f>
        <v>0</v>
      </c>
    </row>
    <row r="16" spans="1:29" ht="15.75" x14ac:dyDescent="0.25">
      <c r="B16" s="6"/>
      <c r="C16" s="6"/>
      <c r="D16" s="6"/>
      <c r="E16" s="6"/>
      <c r="F16" s="6"/>
      <c r="G16" s="6"/>
      <c r="H16" s="6"/>
      <c r="I16" s="6"/>
      <c r="J16" s="6"/>
      <c r="K16" s="6"/>
      <c r="L16" s="6"/>
      <c r="M16" s="6"/>
      <c r="N16" s="6"/>
      <c r="O16" s="6"/>
      <c r="P16" s="6"/>
      <c r="Q16" s="6"/>
      <c r="R16" s="6"/>
      <c r="S16" s="6"/>
    </row>
    <row r="17" spans="1:21" ht="15.75" x14ac:dyDescent="0.25">
      <c r="B17" s="6"/>
      <c r="C17" s="6"/>
      <c r="D17" s="6"/>
      <c r="E17" s="6"/>
      <c r="F17" s="6"/>
      <c r="G17" s="6"/>
      <c r="H17" s="6"/>
      <c r="I17" s="6"/>
      <c r="J17" s="6"/>
      <c r="K17" s="6"/>
      <c r="L17" s="6"/>
      <c r="M17" s="6"/>
      <c r="N17" s="6"/>
      <c r="O17" s="6"/>
      <c r="P17" s="6"/>
      <c r="Q17" s="6"/>
      <c r="R17" s="6"/>
      <c r="S17" s="6"/>
    </row>
    <row r="18" spans="1:21" ht="131.1" customHeight="1" x14ac:dyDescent="0.25">
      <c r="A18" s="21" t="s">
        <v>68</v>
      </c>
      <c r="B18" s="562" t="s">
        <v>128</v>
      </c>
      <c r="C18" s="562"/>
      <c r="D18" s="562"/>
      <c r="E18" s="562"/>
      <c r="F18" s="562"/>
      <c r="G18" s="562"/>
      <c r="H18" s="562"/>
      <c r="I18" s="562"/>
      <c r="J18" s="562"/>
      <c r="K18" s="562"/>
      <c r="L18" s="562"/>
      <c r="M18" s="562"/>
      <c r="N18" s="562"/>
      <c r="O18" s="562"/>
      <c r="P18" s="562"/>
      <c r="Q18" s="562"/>
      <c r="R18" s="4"/>
      <c r="S18" s="6"/>
    </row>
    <row r="19" spans="1:21" ht="15.75" x14ac:dyDescent="0.25">
      <c r="B19" s="6"/>
      <c r="C19" s="6"/>
      <c r="D19" s="6"/>
      <c r="E19" s="6"/>
      <c r="F19" s="6"/>
      <c r="G19" s="6"/>
      <c r="H19" s="6"/>
      <c r="I19" s="6"/>
      <c r="J19" s="6"/>
      <c r="K19" s="6"/>
      <c r="L19" s="6"/>
      <c r="M19" s="6"/>
      <c r="N19" s="6"/>
      <c r="O19" s="6"/>
      <c r="P19" s="6"/>
      <c r="Q19" s="6"/>
      <c r="R19" s="4"/>
      <c r="S19" s="6"/>
    </row>
    <row r="20" spans="1:21" ht="12.75" customHeight="1" x14ac:dyDescent="0.2">
      <c r="A20" s="126" t="s">
        <v>129</v>
      </c>
      <c r="B20" s="559" t="s">
        <v>130</v>
      </c>
      <c r="C20" s="559"/>
      <c r="D20" s="559"/>
      <c r="E20" s="559"/>
      <c r="F20" s="559"/>
      <c r="G20" s="559"/>
      <c r="H20" s="559"/>
      <c r="I20" s="559"/>
      <c r="J20" s="559"/>
      <c r="K20" s="559"/>
      <c r="L20" s="559"/>
      <c r="M20" s="559"/>
      <c r="N20" s="559"/>
      <c r="O20" s="559"/>
      <c r="P20" s="559"/>
      <c r="Q20" s="559"/>
      <c r="R20" s="4"/>
      <c r="S20" s="31"/>
      <c r="T20" s="31"/>
      <c r="U20" s="31"/>
    </row>
    <row r="21" spans="1:21" ht="0.75" customHeight="1" x14ac:dyDescent="0.2">
      <c r="A21" s="126"/>
      <c r="B21" s="559"/>
      <c r="C21" s="559"/>
      <c r="D21" s="559"/>
      <c r="E21" s="559"/>
      <c r="F21" s="559"/>
      <c r="G21" s="559"/>
      <c r="H21" s="559"/>
      <c r="I21" s="559"/>
      <c r="J21" s="559"/>
      <c r="K21" s="559"/>
      <c r="L21" s="559"/>
      <c r="M21" s="559"/>
      <c r="N21" s="559"/>
      <c r="O21" s="559"/>
      <c r="P21" s="559"/>
      <c r="Q21" s="559"/>
      <c r="R21" s="4"/>
      <c r="S21" s="31"/>
      <c r="T21" s="31"/>
      <c r="U21" s="31"/>
    </row>
    <row r="22" spans="1:21" ht="6" hidden="1" customHeight="1" x14ac:dyDescent="0.2">
      <c r="A22" s="126"/>
      <c r="B22" s="559"/>
      <c r="C22" s="559"/>
      <c r="D22" s="559"/>
      <c r="E22" s="559"/>
      <c r="F22" s="559"/>
      <c r="G22" s="559"/>
      <c r="H22" s="559"/>
      <c r="I22" s="559"/>
      <c r="J22" s="559"/>
      <c r="K22" s="559"/>
      <c r="L22" s="559"/>
      <c r="M22" s="559"/>
      <c r="N22" s="559"/>
      <c r="O22" s="559"/>
      <c r="P22" s="559"/>
      <c r="Q22" s="559"/>
      <c r="R22" s="4" t="s">
        <v>131</v>
      </c>
      <c r="S22" s="31"/>
      <c r="T22" s="31"/>
      <c r="U22" s="31"/>
    </row>
    <row r="23" spans="1:21" ht="14.25" customHeight="1" x14ac:dyDescent="0.2">
      <c r="A23" s="126"/>
      <c r="B23" s="126"/>
      <c r="C23" s="127"/>
      <c r="D23" s="127"/>
      <c r="E23" s="127"/>
      <c r="F23" s="127"/>
      <c r="G23" s="127"/>
      <c r="H23" s="127"/>
      <c r="I23" s="127"/>
      <c r="J23" s="127"/>
      <c r="K23" s="127"/>
      <c r="L23" s="127"/>
      <c r="M23" s="127"/>
      <c r="N23" s="127"/>
      <c r="O23" s="127"/>
      <c r="P23" s="127"/>
      <c r="Q23" s="127"/>
      <c r="R23" s="4"/>
      <c r="S23" s="31"/>
      <c r="T23" s="31"/>
      <c r="U23" s="31"/>
    </row>
    <row r="24" spans="1:21" ht="15" customHeight="1" x14ac:dyDescent="0.25">
      <c r="A24" s="126" t="s">
        <v>132</v>
      </c>
      <c r="B24" s="558" t="s">
        <v>133</v>
      </c>
      <c r="C24" s="558"/>
      <c r="D24" s="558"/>
      <c r="E24" s="558"/>
      <c r="F24" s="558"/>
      <c r="G24" s="558"/>
      <c r="H24" s="558"/>
      <c r="I24" s="558"/>
      <c r="J24" s="558"/>
      <c r="K24" s="558"/>
      <c r="L24" s="558"/>
      <c r="M24" s="558"/>
      <c r="N24" s="558"/>
      <c r="O24" s="558"/>
      <c r="P24" s="558"/>
      <c r="Q24" s="558"/>
      <c r="R24" s="4"/>
      <c r="S24" s="6"/>
    </row>
    <row r="25" spans="1:21" ht="15" customHeight="1" x14ac:dyDescent="0.25">
      <c r="A25" s="126"/>
      <c r="B25" s="126"/>
      <c r="C25" s="126"/>
      <c r="D25" s="126"/>
      <c r="E25" s="126"/>
      <c r="F25" s="126"/>
      <c r="G25" s="126"/>
      <c r="H25" s="126"/>
      <c r="I25" s="126"/>
      <c r="J25" s="126"/>
      <c r="K25" s="126"/>
      <c r="L25" s="126"/>
      <c r="M25" s="126"/>
      <c r="N25" s="126"/>
      <c r="O25" s="126"/>
      <c r="P25" s="126"/>
      <c r="Q25" s="126"/>
      <c r="R25" s="6"/>
      <c r="S25" s="6"/>
    </row>
    <row r="26" spans="1:21" x14ac:dyDescent="0.2">
      <c r="A26" s="126" t="s">
        <v>74</v>
      </c>
      <c r="B26" s="558" t="s">
        <v>134</v>
      </c>
      <c r="C26" s="558"/>
      <c r="D26" s="558"/>
      <c r="E26" s="558"/>
      <c r="F26" s="558"/>
      <c r="G26" s="558"/>
      <c r="H26" s="558"/>
      <c r="I26" s="558"/>
      <c r="J26" s="558"/>
      <c r="K26" s="558"/>
      <c r="L26" s="558"/>
      <c r="M26" s="558"/>
      <c r="N26" s="558"/>
      <c r="O26" s="558"/>
      <c r="P26" s="558"/>
      <c r="Q26" s="558"/>
    </row>
    <row r="27" spans="1:21" x14ac:dyDescent="0.2">
      <c r="A27" s="126"/>
      <c r="B27" s="126"/>
      <c r="C27" s="126"/>
      <c r="D27" s="126"/>
      <c r="E27" s="126"/>
      <c r="F27" s="126"/>
      <c r="G27" s="126"/>
      <c r="H27" s="126"/>
      <c r="I27" s="126"/>
      <c r="J27" s="126"/>
      <c r="K27" s="126"/>
      <c r="L27" s="126"/>
      <c r="M27" s="126"/>
      <c r="N27" s="126"/>
      <c r="O27" s="126"/>
      <c r="P27" s="126"/>
      <c r="Q27" s="126" t="s">
        <v>135</v>
      </c>
    </row>
    <row r="28" spans="1:21" ht="15.75" x14ac:dyDescent="0.25">
      <c r="C28" s="6"/>
    </row>
    <row r="30" spans="1:21" ht="15.75" x14ac:dyDescent="0.2">
      <c r="B30" s="4"/>
    </row>
    <row r="31" spans="1:21" ht="15.75" x14ac:dyDescent="0.2">
      <c r="B31" s="4"/>
    </row>
    <row r="32" spans="1:21" ht="15.75" x14ac:dyDescent="0.2">
      <c r="B32" s="4"/>
    </row>
    <row r="33" spans="2:2" ht="15.75" x14ac:dyDescent="0.2">
      <c r="B33" s="4"/>
    </row>
    <row r="34" spans="2:2" ht="15.75" x14ac:dyDescent="0.2">
      <c r="B34" s="4"/>
    </row>
    <row r="35" spans="2:2" ht="15.75" x14ac:dyDescent="0.2">
      <c r="B35" s="4"/>
    </row>
  </sheetData>
  <mergeCells count="6">
    <mergeCell ref="B26:Q26"/>
    <mergeCell ref="A9:B9"/>
    <mergeCell ref="A14:B14"/>
    <mergeCell ref="B18:Q18"/>
    <mergeCell ref="B20:Q22"/>
    <mergeCell ref="B24:Q24"/>
  </mergeCells>
  <pageMargins left="0.75" right="0.75" top="1" bottom="1" header="0.5" footer="0.5"/>
  <pageSetup scale="41"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FA75-4744-40B4-BE80-18211FB65E3A}">
  <dimension ref="A1:O29"/>
  <sheetViews>
    <sheetView topLeftCell="A14" workbookViewId="0">
      <selection activeCell="B20" sqref="B20:J20"/>
    </sheetView>
  </sheetViews>
  <sheetFormatPr defaultColWidth="8.7109375" defaultRowHeight="12.75" x14ac:dyDescent="0.2"/>
  <cols>
    <col min="1" max="1" width="26.28515625" style="1" customWidth="1"/>
    <col min="2" max="2" width="11.28515625" style="1" customWidth="1"/>
    <col min="3" max="3" width="11.7109375" style="1" customWidth="1"/>
    <col min="4" max="4" width="15.42578125" style="1" customWidth="1"/>
    <col min="5" max="5" width="12.42578125" style="1" customWidth="1"/>
    <col min="6" max="6" width="14.28515625" style="1" customWidth="1"/>
    <col min="7" max="7" width="16" style="1" customWidth="1"/>
    <col min="8" max="8" width="17.28515625" style="1" customWidth="1"/>
    <col min="9" max="9" width="0" style="1" hidden="1" customWidth="1"/>
    <col min="10" max="16384" width="8.7109375" style="1"/>
  </cols>
  <sheetData>
    <row r="1" spans="1:14" ht="15.75" x14ac:dyDescent="0.25">
      <c r="A1" s="116" t="s">
        <v>136</v>
      </c>
      <c r="B1" s="111"/>
      <c r="C1" s="117" t="s">
        <v>52</v>
      </c>
      <c r="D1" s="118"/>
      <c r="E1" s="111"/>
      <c r="F1" s="111"/>
      <c r="G1" s="111"/>
      <c r="H1" s="111"/>
      <c r="I1" s="6"/>
      <c r="J1" s="6"/>
      <c r="K1" s="6"/>
    </row>
    <row r="2" spans="1:14" ht="15.75" x14ac:dyDescent="0.25">
      <c r="A2" s="116" t="s">
        <v>53</v>
      </c>
      <c r="B2" s="111"/>
      <c r="C2" s="111"/>
      <c r="D2" s="111"/>
      <c r="E2" s="111"/>
      <c r="F2" s="111"/>
      <c r="G2" s="111"/>
      <c r="H2" s="111"/>
      <c r="I2" s="6"/>
      <c r="J2" s="6"/>
      <c r="K2" s="6"/>
    </row>
    <row r="3" spans="1:14" ht="78.75" x14ac:dyDescent="0.25">
      <c r="A3" s="175" t="s">
        <v>137</v>
      </c>
      <c r="B3" s="175" t="s">
        <v>56</v>
      </c>
      <c r="C3" s="175" t="s">
        <v>80</v>
      </c>
      <c r="D3" s="175" t="s">
        <v>57</v>
      </c>
      <c r="E3" s="175" t="s">
        <v>138</v>
      </c>
      <c r="F3" s="175" t="s">
        <v>139</v>
      </c>
      <c r="G3" s="175" t="s">
        <v>140</v>
      </c>
      <c r="H3" s="175" t="s">
        <v>63</v>
      </c>
      <c r="I3" s="6"/>
      <c r="J3" s="6"/>
      <c r="K3" s="6"/>
    </row>
    <row r="4" spans="1:14" ht="15.75" x14ac:dyDescent="0.25">
      <c r="A4" s="176" t="s">
        <v>27</v>
      </c>
      <c r="B4" s="177"/>
      <c r="C4" s="177"/>
      <c r="D4" s="178"/>
      <c r="E4" s="179">
        <f>B4*D4</f>
        <v>0</v>
      </c>
      <c r="F4" s="177"/>
      <c r="G4" s="177"/>
      <c r="H4" s="177"/>
      <c r="I4" s="6" t="s">
        <v>64</v>
      </c>
      <c r="J4" s="6"/>
      <c r="K4" s="6"/>
    </row>
    <row r="5" spans="1:14" ht="15.75" x14ac:dyDescent="0.25">
      <c r="A5" s="180"/>
      <c r="B5" s="177"/>
      <c r="C5" s="177"/>
      <c r="D5" s="178"/>
      <c r="E5" s="179">
        <f t="shared" ref="E5:E10" si="0">B5*D5</f>
        <v>0</v>
      </c>
      <c r="F5" s="177"/>
      <c r="G5" s="177"/>
      <c r="H5" s="177"/>
      <c r="I5" s="6" t="s">
        <v>65</v>
      </c>
      <c r="J5" s="6"/>
      <c r="K5" s="6"/>
    </row>
    <row r="6" spans="1:14" ht="15.75" x14ac:dyDescent="0.25">
      <c r="A6" s="180"/>
      <c r="B6" s="177"/>
      <c r="C6" s="177"/>
      <c r="D6" s="179"/>
      <c r="E6" s="179">
        <f t="shared" si="0"/>
        <v>0</v>
      </c>
      <c r="F6" s="177"/>
      <c r="G6" s="177"/>
      <c r="H6" s="177"/>
      <c r="I6" s="6"/>
      <c r="J6" s="6"/>
      <c r="K6" s="6"/>
    </row>
    <row r="7" spans="1:14" ht="15.75" x14ac:dyDescent="0.25">
      <c r="A7" s="176" t="s">
        <v>66</v>
      </c>
      <c r="B7" s="177"/>
      <c r="C7" s="177"/>
      <c r="D7" s="179"/>
      <c r="E7" s="179">
        <f t="shared" si="0"/>
        <v>0</v>
      </c>
      <c r="F7" s="177"/>
      <c r="G7" s="177"/>
      <c r="H7" s="177"/>
      <c r="I7" s="6"/>
      <c r="J7" s="6"/>
      <c r="K7" s="6"/>
    </row>
    <row r="8" spans="1:14" ht="15.75" x14ac:dyDescent="0.25">
      <c r="A8" s="180"/>
      <c r="B8" s="177"/>
      <c r="C8" s="177"/>
      <c r="D8" s="179"/>
      <c r="E8" s="179">
        <f t="shared" si="0"/>
        <v>0</v>
      </c>
      <c r="F8" s="177"/>
      <c r="G8" s="177"/>
      <c r="H8" s="177"/>
      <c r="I8" s="6"/>
      <c r="J8" s="6"/>
      <c r="K8" s="6"/>
    </row>
    <row r="9" spans="1:14" ht="15.75" x14ac:dyDescent="0.25">
      <c r="A9" s="180"/>
      <c r="B9" s="177"/>
      <c r="C9" s="177"/>
      <c r="D9" s="179"/>
      <c r="E9" s="179">
        <f t="shared" si="0"/>
        <v>0</v>
      </c>
      <c r="F9" s="177"/>
      <c r="G9" s="177"/>
      <c r="H9" s="177"/>
      <c r="I9" s="6"/>
      <c r="J9" s="6"/>
      <c r="K9" s="6"/>
    </row>
    <row r="10" spans="1:14" ht="15.75" x14ac:dyDescent="0.25">
      <c r="A10" s="180"/>
      <c r="B10" s="177"/>
      <c r="C10" s="177"/>
      <c r="D10" s="179"/>
      <c r="E10" s="179">
        <f t="shared" si="0"/>
        <v>0</v>
      </c>
      <c r="F10" s="177"/>
      <c r="G10" s="177"/>
      <c r="H10" s="177"/>
      <c r="I10" s="6"/>
      <c r="J10" s="6"/>
      <c r="K10" s="6"/>
    </row>
    <row r="11" spans="1:14" ht="15.75" x14ac:dyDescent="0.25">
      <c r="A11" s="100"/>
      <c r="B11" s="6"/>
      <c r="D11" s="101" t="s">
        <v>85</v>
      </c>
      <c r="E11" s="181">
        <f>SUM(E4:E10)</f>
        <v>0</v>
      </c>
      <c r="F11" s="28"/>
      <c r="G11" s="28"/>
      <c r="H11" s="6"/>
      <c r="I11" s="6"/>
      <c r="J11" s="6"/>
    </row>
    <row r="12" spans="1:14" ht="15.75" x14ac:dyDescent="0.25">
      <c r="A12" s="6"/>
      <c r="B12" s="6"/>
      <c r="C12" s="6"/>
      <c r="D12" s="6"/>
      <c r="E12" s="6"/>
      <c r="F12" s="6"/>
      <c r="G12" s="6"/>
      <c r="H12" s="6"/>
      <c r="I12" s="6"/>
      <c r="J12" s="6"/>
    </row>
    <row r="13" spans="1:14" ht="16.5" thickBot="1" x14ac:dyDescent="0.3">
      <c r="A13" s="6"/>
      <c r="B13" s="6"/>
      <c r="C13" s="6"/>
      <c r="D13" s="6"/>
      <c r="E13" s="6"/>
      <c r="F13" s="6"/>
      <c r="G13" s="6"/>
      <c r="H13" s="6"/>
      <c r="I13" s="6"/>
      <c r="J13" s="6"/>
    </row>
    <row r="14" spans="1:14" s="102" customFormat="1" ht="32.450000000000003" customHeight="1" x14ac:dyDescent="0.2">
      <c r="A14" s="119" t="s">
        <v>68</v>
      </c>
      <c r="B14" s="544" t="s">
        <v>141</v>
      </c>
      <c r="C14" s="563"/>
      <c r="D14" s="563"/>
      <c r="E14" s="563"/>
      <c r="F14" s="563"/>
      <c r="G14" s="563"/>
      <c r="H14" s="563"/>
      <c r="I14" s="563"/>
      <c r="J14" s="563"/>
      <c r="K14" s="563"/>
      <c r="L14" s="563"/>
      <c r="M14" s="563"/>
      <c r="N14" s="564"/>
    </row>
    <row r="15" spans="1:14" ht="15.75" x14ac:dyDescent="0.25">
      <c r="A15" s="110"/>
      <c r="B15" s="111"/>
      <c r="C15" s="111"/>
      <c r="D15" s="111"/>
      <c r="E15" s="111"/>
      <c r="F15" s="111"/>
      <c r="G15" s="111"/>
      <c r="H15" s="111"/>
      <c r="I15" s="111"/>
      <c r="J15" s="111"/>
      <c r="K15" s="124"/>
      <c r="L15" s="124"/>
      <c r="M15" s="124"/>
      <c r="N15" s="125"/>
    </row>
    <row r="16" spans="1:14" x14ac:dyDescent="0.2">
      <c r="A16" s="120" t="s">
        <v>70</v>
      </c>
      <c r="B16" s="565" t="s">
        <v>142</v>
      </c>
      <c r="C16" s="565"/>
      <c r="D16" s="565"/>
      <c r="E16" s="565"/>
      <c r="F16" s="565"/>
      <c r="G16" s="565"/>
      <c r="H16" s="565"/>
      <c r="I16" s="565"/>
      <c r="J16" s="565"/>
      <c r="K16" s="124"/>
      <c r="L16" s="124"/>
      <c r="M16" s="124"/>
      <c r="N16" s="125"/>
    </row>
    <row r="17" spans="1:15" x14ac:dyDescent="0.2">
      <c r="A17" s="120"/>
      <c r="B17" s="128"/>
      <c r="C17" s="128"/>
      <c r="D17" s="128"/>
      <c r="E17" s="128"/>
      <c r="F17" s="128"/>
      <c r="G17" s="128"/>
      <c r="H17" s="128"/>
      <c r="I17" s="128"/>
      <c r="J17" s="128"/>
      <c r="K17" s="124"/>
      <c r="L17" s="124"/>
      <c r="M17" s="124"/>
      <c r="N17" s="125"/>
    </row>
    <row r="18" spans="1:15" ht="15.75" x14ac:dyDescent="0.25">
      <c r="A18" s="120" t="s">
        <v>72</v>
      </c>
      <c r="B18" s="549" t="s">
        <v>73</v>
      </c>
      <c r="C18" s="549"/>
      <c r="D18" s="549"/>
      <c r="E18" s="549"/>
      <c r="F18" s="549"/>
      <c r="G18" s="549"/>
      <c r="H18" s="549"/>
      <c r="I18" s="549"/>
      <c r="J18" s="549"/>
      <c r="K18" s="111"/>
      <c r="L18" s="111"/>
      <c r="M18" s="111"/>
      <c r="N18" s="112"/>
      <c r="O18" s="6"/>
    </row>
    <row r="19" spans="1:15" x14ac:dyDescent="0.2">
      <c r="A19" s="120"/>
      <c r="B19" s="124"/>
      <c r="C19" s="124"/>
      <c r="D19" s="124"/>
      <c r="E19" s="124"/>
      <c r="F19" s="124"/>
      <c r="G19" s="124"/>
      <c r="H19" s="124"/>
      <c r="I19" s="124"/>
      <c r="J19" s="124"/>
      <c r="K19" s="124"/>
      <c r="L19" s="124"/>
      <c r="M19" s="124"/>
      <c r="N19" s="125"/>
    </row>
    <row r="20" spans="1:15" ht="221.45" customHeight="1" thickBot="1" x14ac:dyDescent="0.25">
      <c r="A20" s="121" t="s">
        <v>74</v>
      </c>
      <c r="B20" s="551" t="s">
        <v>145</v>
      </c>
      <c r="C20" s="551"/>
      <c r="D20" s="551"/>
      <c r="E20" s="551"/>
      <c r="F20" s="551"/>
      <c r="G20" s="551"/>
      <c r="H20" s="551"/>
      <c r="I20" s="551"/>
      <c r="J20" s="551"/>
      <c r="K20" s="122"/>
      <c r="L20" s="122"/>
      <c r="M20" s="122"/>
      <c r="N20" s="123"/>
    </row>
    <row r="25" spans="1:15" ht="15.75" x14ac:dyDescent="0.2">
      <c r="A25" s="4"/>
    </row>
    <row r="26" spans="1:15" ht="15.75" x14ac:dyDescent="0.2">
      <c r="A26" s="4"/>
    </row>
    <row r="27" spans="1:15" ht="15.75" x14ac:dyDescent="0.2">
      <c r="A27" s="4"/>
    </row>
    <row r="28" spans="1:15" ht="15.75" x14ac:dyDescent="0.2">
      <c r="A28" s="4"/>
    </row>
    <row r="29" spans="1:15" ht="15.75" x14ac:dyDescent="0.2">
      <c r="A29" s="4"/>
    </row>
  </sheetData>
  <mergeCells count="4">
    <mergeCell ref="B14:N14"/>
    <mergeCell ref="B16:J16"/>
    <mergeCell ref="B18:J18"/>
    <mergeCell ref="B20:J20"/>
  </mergeCells>
  <dataValidations count="1">
    <dataValidation type="list" showInputMessage="1" showErrorMessage="1" sqref="G4:G10" xr:uid="{11EF854B-74EB-4350-A8AC-5F68F666767A}">
      <formula1>$I$4:$I$5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6661-E5A4-4768-9DFF-8111E765F8A0}">
  <dimension ref="A1:O16"/>
  <sheetViews>
    <sheetView tabSelected="1" workbookViewId="0">
      <selection activeCell="N8" sqref="N8"/>
    </sheetView>
  </sheetViews>
  <sheetFormatPr defaultColWidth="8.7109375" defaultRowHeight="12.75" x14ac:dyDescent="0.2"/>
  <cols>
    <col min="1" max="1" width="25.42578125" style="569" customWidth="1"/>
    <col min="2" max="16384" width="8.7109375" style="569"/>
  </cols>
  <sheetData>
    <row r="1" spans="1:15" ht="38.25" customHeight="1" thickBot="1" x14ac:dyDescent="0.25">
      <c r="A1" s="566" t="s">
        <v>181</v>
      </c>
      <c r="B1" s="567"/>
      <c r="C1" s="567"/>
      <c r="D1" s="567"/>
      <c r="E1" s="567"/>
      <c r="F1" s="567"/>
      <c r="G1" s="567"/>
      <c r="H1" s="568"/>
    </row>
    <row r="2" spans="1:15" ht="13.5" thickBot="1" x14ac:dyDescent="0.25"/>
    <row r="3" spans="1:15" ht="26.25" thickBot="1" x14ac:dyDescent="0.25">
      <c r="A3" s="570" t="s">
        <v>182</v>
      </c>
      <c r="B3" s="571" t="s">
        <v>183</v>
      </c>
      <c r="C3" s="572" t="s">
        <v>184</v>
      </c>
      <c r="D3" s="572" t="s">
        <v>185</v>
      </c>
      <c r="E3" s="572" t="s">
        <v>186</v>
      </c>
      <c r="F3" s="572" t="s">
        <v>187</v>
      </c>
      <c r="G3" s="572" t="s">
        <v>188</v>
      </c>
      <c r="H3" s="572" t="s">
        <v>189</v>
      </c>
      <c r="I3" s="572" t="s">
        <v>190</v>
      </c>
      <c r="J3" s="572" t="s">
        <v>191</v>
      </c>
      <c r="K3" s="572" t="s">
        <v>192</v>
      </c>
      <c r="L3" s="572" t="s">
        <v>193</v>
      </c>
      <c r="M3" s="572" t="s">
        <v>194</v>
      </c>
      <c r="N3" s="573" t="s">
        <v>5</v>
      </c>
    </row>
    <row r="4" spans="1:15" ht="15.75" x14ac:dyDescent="0.2">
      <c r="A4" s="574" t="s">
        <v>195</v>
      </c>
      <c r="B4" s="575"/>
      <c r="C4" s="576"/>
      <c r="D4" s="577"/>
      <c r="E4" s="576"/>
      <c r="F4" s="576"/>
      <c r="G4" s="577"/>
      <c r="H4" s="576"/>
      <c r="I4" s="576"/>
      <c r="J4" s="577"/>
      <c r="K4" s="576"/>
      <c r="L4" s="576"/>
      <c r="M4" s="576"/>
      <c r="N4" s="578">
        <f>SUM(B4:M4)</f>
        <v>0</v>
      </c>
    </row>
    <row r="5" spans="1:15" ht="15.75" x14ac:dyDescent="0.2">
      <c r="A5" s="574" t="s">
        <v>37</v>
      </c>
      <c r="B5" s="579"/>
      <c r="C5" s="580"/>
      <c r="D5" s="574"/>
      <c r="E5" s="580"/>
      <c r="F5" s="580"/>
      <c r="G5" s="574"/>
      <c r="H5" s="580"/>
      <c r="I5" s="580"/>
      <c r="J5" s="574"/>
      <c r="K5" s="580"/>
      <c r="L5" s="580"/>
      <c r="M5" s="580"/>
      <c r="N5" s="578">
        <f t="shared" ref="N5:N14" si="0">SUM(B5:M5)</f>
        <v>0</v>
      </c>
    </row>
    <row r="6" spans="1:15" ht="15.75" x14ac:dyDescent="0.2">
      <c r="A6" s="574" t="s">
        <v>196</v>
      </c>
      <c r="B6" s="579"/>
      <c r="C6" s="580"/>
      <c r="D6" s="574"/>
      <c r="E6" s="580"/>
      <c r="F6" s="580"/>
      <c r="G6" s="574"/>
      <c r="H6" s="580"/>
      <c r="I6" s="580"/>
      <c r="J6" s="574"/>
      <c r="K6" s="580"/>
      <c r="L6" s="580"/>
      <c r="M6" s="580"/>
      <c r="N6" s="578">
        <f t="shared" si="0"/>
        <v>0</v>
      </c>
    </row>
    <row r="7" spans="1:15" ht="15.75" x14ac:dyDescent="0.2">
      <c r="A7" s="574" t="s">
        <v>197</v>
      </c>
      <c r="B7" s="579"/>
      <c r="C7" s="580"/>
      <c r="D7" s="581"/>
      <c r="E7" s="580"/>
      <c r="F7" s="580"/>
      <c r="G7" s="581"/>
      <c r="H7" s="580"/>
      <c r="I7" s="580"/>
      <c r="J7" s="581"/>
      <c r="K7" s="580"/>
      <c r="L7" s="580"/>
      <c r="M7" s="580"/>
      <c r="N7" s="578">
        <f t="shared" si="0"/>
        <v>0</v>
      </c>
    </row>
    <row r="8" spans="1:15" ht="15.75" x14ac:dyDescent="0.2">
      <c r="A8" s="574"/>
      <c r="B8" s="579"/>
      <c r="C8" s="580"/>
      <c r="D8" s="574"/>
      <c r="E8" s="580"/>
      <c r="F8" s="580"/>
      <c r="G8" s="574"/>
      <c r="H8" s="580"/>
      <c r="I8" s="580"/>
      <c r="J8" s="574"/>
      <c r="K8" s="580"/>
      <c r="L8" s="580"/>
      <c r="M8" s="580"/>
      <c r="N8" s="578">
        <f t="shared" si="0"/>
        <v>0</v>
      </c>
    </row>
    <row r="9" spans="1:15" ht="15.75" x14ac:dyDescent="0.2">
      <c r="A9" s="574"/>
      <c r="B9" s="579"/>
      <c r="C9" s="580"/>
      <c r="D9" s="574"/>
      <c r="E9" s="580"/>
      <c r="F9" s="580"/>
      <c r="G9" s="574"/>
      <c r="H9" s="580"/>
      <c r="I9" s="580"/>
      <c r="J9" s="574"/>
      <c r="K9" s="580"/>
      <c r="L9" s="580"/>
      <c r="M9" s="580"/>
      <c r="N9" s="578">
        <f t="shared" si="0"/>
        <v>0</v>
      </c>
    </row>
    <row r="10" spans="1:15" ht="15.75" x14ac:dyDescent="0.2">
      <c r="A10" s="574"/>
      <c r="B10" s="579"/>
      <c r="C10" s="580"/>
      <c r="D10" s="581"/>
      <c r="E10" s="580"/>
      <c r="F10" s="580"/>
      <c r="G10" s="581"/>
      <c r="H10" s="580"/>
      <c r="I10" s="580"/>
      <c r="J10" s="581"/>
      <c r="K10" s="580"/>
      <c r="L10" s="580"/>
      <c r="M10" s="580"/>
      <c r="N10" s="578">
        <f t="shared" si="0"/>
        <v>0</v>
      </c>
    </row>
    <row r="11" spans="1:15" ht="15.75" x14ac:dyDescent="0.2">
      <c r="A11" s="574"/>
      <c r="B11" s="579"/>
      <c r="C11" s="580"/>
      <c r="D11" s="574"/>
      <c r="E11" s="580"/>
      <c r="F11" s="580"/>
      <c r="G11" s="574"/>
      <c r="H11" s="580"/>
      <c r="I11" s="580"/>
      <c r="J11" s="574"/>
      <c r="K11" s="580"/>
      <c r="L11" s="580"/>
      <c r="M11" s="580"/>
      <c r="N11" s="578">
        <f t="shared" si="0"/>
        <v>0</v>
      </c>
    </row>
    <row r="12" spans="1:15" ht="15.75" x14ac:dyDescent="0.2">
      <c r="A12" s="574"/>
      <c r="B12" s="579"/>
      <c r="C12" s="580"/>
      <c r="D12" s="574"/>
      <c r="E12" s="580"/>
      <c r="F12" s="580"/>
      <c r="G12" s="574"/>
      <c r="H12" s="580"/>
      <c r="I12" s="580"/>
      <c r="J12" s="574"/>
      <c r="K12" s="580"/>
      <c r="L12" s="580"/>
      <c r="M12" s="580"/>
      <c r="N12" s="578">
        <f t="shared" si="0"/>
        <v>0</v>
      </c>
    </row>
    <row r="13" spans="1:15" ht="15.75" x14ac:dyDescent="0.2">
      <c r="A13" s="574"/>
      <c r="B13" s="579"/>
      <c r="C13" s="580"/>
      <c r="D13" s="581"/>
      <c r="E13" s="580"/>
      <c r="F13" s="580"/>
      <c r="G13" s="581"/>
      <c r="H13" s="580"/>
      <c r="I13" s="580"/>
      <c r="J13" s="581"/>
      <c r="K13" s="580"/>
      <c r="L13" s="580"/>
      <c r="M13" s="580"/>
      <c r="N13" s="578">
        <f t="shared" si="0"/>
        <v>0</v>
      </c>
    </row>
    <row r="14" spans="1:15" ht="16.5" thickBot="1" x14ac:dyDescent="0.25">
      <c r="A14" s="574"/>
      <c r="B14" s="579"/>
      <c r="C14" s="580"/>
      <c r="D14" s="574"/>
      <c r="E14" s="580"/>
      <c r="F14" s="580"/>
      <c r="G14" s="574"/>
      <c r="H14" s="580"/>
      <c r="I14" s="580"/>
      <c r="J14" s="574"/>
      <c r="K14" s="580"/>
      <c r="L14" s="580"/>
      <c r="M14" s="582"/>
      <c r="N14" s="583">
        <f t="shared" si="0"/>
        <v>0</v>
      </c>
    </row>
    <row r="15" spans="1:15" ht="16.5" customHeight="1" thickBot="1" x14ac:dyDescent="0.25">
      <c r="M15" s="584" t="s">
        <v>5</v>
      </c>
      <c r="N15" s="585">
        <f>SUM(N4:N14)</f>
        <v>0</v>
      </c>
      <c r="O15" s="586"/>
    </row>
    <row r="16" spans="1:15" x14ac:dyDescent="0.2">
      <c r="N16" s="587"/>
    </row>
  </sheetData>
  <mergeCells count="1">
    <mergeCell ref="A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9B658FCD9924439C41A369948A4EE0" ma:contentTypeVersion="20" ma:contentTypeDescription="Create a new document." ma:contentTypeScope="" ma:versionID="ecc61cc3cf998f1fca6509d688254880">
  <xsd:schema xmlns:xsd="http://www.w3.org/2001/XMLSchema" xmlns:xs="http://www.w3.org/2001/XMLSchema" xmlns:p="http://schemas.microsoft.com/office/2006/metadata/properties" xmlns:ns2="0cd26ea9-6aaa-409c-ab6d-4ad08ad0145d" xmlns:ns3="50b59d1c-721b-47d3-9451-b79b30f3c7bf" targetNamespace="http://schemas.microsoft.com/office/2006/metadata/properties" ma:root="true" ma:fieldsID="e51bb972127214d2108b82b0f260f630" ns2:_="" ns3:_="">
    <xsd:import namespace="0cd26ea9-6aaa-409c-ab6d-4ad08ad0145d"/>
    <xsd:import namespace="50b59d1c-721b-47d3-9451-b79b30f3c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Hyperlink"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element ref="ns2:SortOrder" minOccurs="0"/>
                <xsd:element ref="ns2:dateandti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26ea9-6aaa-409c-ab6d-4ad08ad01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Hyperlink" ma:index="12"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aa863f-a18b-4de0-9c78-b693d194da8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SortOrder" ma:index="22" nillable="true" ma:displayName="Sort Order" ma:decimals="0" ma:format="Dropdown" ma:internalName="SortOrder" ma:percentage="FALSE">
      <xsd:simpleType>
        <xsd:restriction base="dms:Number"/>
      </xsd:simpleType>
    </xsd:element>
    <xsd:element name="dateandtime" ma:index="23" nillable="true" ma:displayName="date and time" ma:format="DateOnly" ma:internalName="dateandtim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b59d1c-721b-47d3-9451-b79b30f3c7b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b10b894-4339-4970-9fe9-a3addb5e1d27}" ma:internalName="TaxCatchAll" ma:showField="CatchAllData" ma:web="50b59d1c-721b-47d3-9451-b79b30f3c7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26ea9-6aaa-409c-ab6d-4ad08ad0145d">
      <Terms xmlns="http://schemas.microsoft.com/office/infopath/2007/PartnerControls"/>
    </lcf76f155ced4ddcb4097134ff3c332f>
    <TaxCatchAll xmlns="50b59d1c-721b-47d3-9451-b79b30f3c7bf" xsi:nil="true"/>
    <SortOrder xmlns="0cd26ea9-6aaa-409c-ab6d-4ad08ad0145d" xsi:nil="true"/>
    <Hyperlink xmlns="0cd26ea9-6aaa-409c-ab6d-4ad08ad0145d">
      <Url xsi:nil="true"/>
      <Description xsi:nil="true"/>
    </Hyperlink>
    <dateandtime xmlns="0cd26ea9-6aaa-409c-ab6d-4ad08ad0145d" xsi:nil="true"/>
  </documentManagement>
</p:properties>
</file>

<file path=customXml/itemProps1.xml><?xml version="1.0" encoding="utf-8"?>
<ds:datastoreItem xmlns:ds="http://schemas.openxmlformats.org/officeDocument/2006/customXml" ds:itemID="{A980E8D1-0F65-4FAA-9C86-CED55D9A9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26ea9-6aaa-409c-ab6d-4ad08ad0145d"/>
    <ds:schemaRef ds:uri="50b59d1c-721b-47d3-9451-b79b30f3c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0650DA-5F05-41C6-B2FE-8EF40C14AB15}">
  <ds:schemaRefs>
    <ds:schemaRef ds:uri="http://schemas.microsoft.com/sharepoint/v3/contenttype/forms"/>
  </ds:schemaRefs>
</ds:datastoreItem>
</file>

<file path=customXml/itemProps3.xml><?xml version="1.0" encoding="utf-8"?>
<ds:datastoreItem xmlns:ds="http://schemas.openxmlformats.org/officeDocument/2006/customXml" ds:itemID="{48F5B623-358C-431A-B82B-A0ED183ABFD9}">
  <ds:schemaRefs>
    <ds:schemaRef ds:uri="http://schemas.microsoft.com/office/2006/metadata/properties"/>
    <ds:schemaRef ds:uri="http://schemas.microsoft.com/office/infopath/2007/PartnerControls"/>
    <ds:schemaRef ds:uri="19a40915-2d6c-4826-91fd-38919ad4fe46"/>
    <ds:schemaRef ds:uri="cb79e462-3a2d-4d5a-8e05-58ac45c301b0"/>
    <ds:schemaRef ds:uri="0cd26ea9-6aaa-409c-ab6d-4ad08ad0145d"/>
    <ds:schemaRef ds:uri="50b59d1c-721b-47d3-9451-b79b30f3c7bf"/>
  </ds:schemaRefs>
</ds:datastoreItem>
</file>

<file path=docMetadata/LabelInfo.xml><?xml version="1.0" encoding="utf-8"?>
<clbl:labelList xmlns:clbl="http://schemas.microsoft.com/office/2020/mipLabelMetadata">
  <clbl:label id="{f84814b5-f44e-4690-9314-553e36b5f585}" enabled="0" method="" siteId="{f84814b5-f44e-4690-9314-553e36b5f58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18</vt:i4>
      </vt:variant>
    </vt:vector>
  </HeadingPairs>
  <TitlesOfParts>
    <vt:vector size="24" baseType="lpstr">
      <vt:lpstr>Total Amount </vt:lpstr>
      <vt:lpstr> Materials-Supplies</vt:lpstr>
      <vt:lpstr>Equipment List</vt:lpstr>
      <vt:lpstr>Travel</vt:lpstr>
      <vt:lpstr>Other ODCs</vt:lpstr>
      <vt:lpstr>IIP Option</vt:lpstr>
      <vt:lpstr>'Total Amount '!ff.dlrs.Base</vt:lpstr>
      <vt:lpstr>'Total Amount '!ff.dlrs.Op1</vt:lpstr>
      <vt:lpstr>'Total Amount '!sc.dlrs.Base</vt:lpstr>
      <vt:lpstr>'Total Amount '!sc.dlrs.Op1</vt:lpstr>
      <vt:lpstr>'Total Amount '!tcc.dlrs.Base</vt:lpstr>
      <vt:lpstr>'Total Amount '!tcc.dlrs.Op1</vt:lpstr>
      <vt:lpstr>'Total Amount '!tecpff.dlrs.Base</vt:lpstr>
      <vt:lpstr>'Total Amount '!tecpff.dlrs.Op1</vt:lpstr>
      <vt:lpstr>'Total Amount '!tgac.dlrs.Base</vt:lpstr>
      <vt:lpstr>'Total Amount '!tgac.dlrs.Op1</vt:lpstr>
      <vt:lpstr>'Total Amount '!tmhc.dlrs.Base</vt:lpstr>
      <vt:lpstr>'Total Amount '!tmhc.dlrs.Op1</vt:lpstr>
      <vt:lpstr>'Total Amount '!tmmc.dlrs.Base</vt:lpstr>
      <vt:lpstr>'Total Amount '!tmmc.dlrs.Op1</vt:lpstr>
      <vt:lpstr>'Total Amount '!todc.dlrs.Base</vt:lpstr>
      <vt:lpstr>'Total Amount '!todc.dlrs.Op1</vt:lpstr>
      <vt:lpstr>'Total Amount '!tsc.dlrs.Base</vt:lpstr>
      <vt:lpstr>'Total Amount '!tsc.dlrs.Op1</vt:lpstr>
    </vt:vector>
  </TitlesOfParts>
  <Manager/>
  <Company>DARPA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DARPA</dc:creator>
  <cp:keywords/>
  <dc:description/>
  <cp:lastModifiedBy>Gifford, Kelly (contr-dso)</cp:lastModifiedBy>
  <cp:revision/>
  <dcterms:created xsi:type="dcterms:W3CDTF">2006-01-30T20:56:29Z</dcterms:created>
  <dcterms:modified xsi:type="dcterms:W3CDTF">2026-08-03T17:35:08Z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0x0101006C9B658FCD9924439C41A369948A4EE0</vt:lpwstr>
  </property>
  <property fmtid="{D5CDD505-2E9C-101B-9397-08002B2CF9AE}" pid="3" name="MediaServiceImageTags">
    <vt:lpwstr/>
  </property>
</Properties>
</file>