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PAS\GRANTS\000 - PROCEDURES and FORMS\1 PRE-AWARD\1 NOFO\"/>
    </mc:Choice>
  </mc:AlternateContent>
  <bookViews>
    <workbookView xWindow="120" yWindow="48" windowWidth="12120" windowHeight="7716"/>
  </bookViews>
  <sheets>
    <sheet name="Sheet2" sheetId="2" r:id="rId1"/>
    <sheet name="Sheet3" sheetId="3" state="hidden" r:id="rId2"/>
    <sheet name="Sheet4" sheetId="4" state="hidden" r:id="rId3"/>
  </sheets>
  <definedNames>
    <definedName name="_Toc239070267" localSheetId="0">Sheet2!#REF!</definedName>
    <definedName name="_Toc249329205" localSheetId="0">Sheet2!#REF!</definedName>
    <definedName name="Supplies">Sheet2!$B$41</definedName>
  </definedNames>
  <calcPr calcId="162913"/>
</workbook>
</file>

<file path=xl/calcChain.xml><?xml version="1.0" encoding="utf-8"?>
<calcChain xmlns="http://schemas.openxmlformats.org/spreadsheetml/2006/main">
  <c r="H42" i="2" l="1"/>
  <c r="H43" i="2" s="1"/>
  <c r="H56" i="2"/>
  <c r="G77" i="2"/>
  <c r="F77" i="2"/>
  <c r="F78" i="2" s="1"/>
  <c r="G75" i="2"/>
  <c r="F75" i="2"/>
  <c r="G42" i="2"/>
  <c r="F55" i="2"/>
  <c r="G74" i="2" l="1"/>
  <c r="G73" i="2"/>
  <c r="F79" i="2"/>
  <c r="H79" i="2" s="1"/>
  <c r="F73" i="2"/>
  <c r="H62" i="2"/>
  <c r="G55" i="2"/>
  <c r="G56" i="2" s="1"/>
  <c r="F54" i="2"/>
  <c r="F56" i="2" s="1"/>
  <c r="G43" i="2"/>
  <c r="F41" i="2"/>
  <c r="H41" i="2" s="1"/>
  <c r="F35" i="2"/>
  <c r="H35" i="2" s="1"/>
  <c r="G34" i="2"/>
  <c r="F34" i="2"/>
  <c r="F33" i="2"/>
  <c r="G25" i="2"/>
  <c r="G28" i="2" s="1"/>
  <c r="F27" i="2"/>
  <c r="H27" i="2" s="1"/>
  <c r="F26" i="2"/>
  <c r="H26" i="2" s="1"/>
  <c r="F22" i="2"/>
  <c r="H22" i="2" s="1"/>
  <c r="H77" i="2" l="1"/>
  <c r="G72" i="2"/>
  <c r="F36" i="2"/>
  <c r="F74" i="2"/>
  <c r="H74" i="2" s="1"/>
  <c r="H75" i="2"/>
  <c r="F43" i="2"/>
  <c r="H73" i="2"/>
  <c r="H55" i="2"/>
  <c r="H34" i="2"/>
  <c r="H54" i="2"/>
  <c r="H33" i="2"/>
  <c r="G36" i="2"/>
  <c r="H25" i="2"/>
  <c r="C6" i="2" l="1"/>
  <c r="C8" i="2"/>
  <c r="G8" i="2" s="1"/>
  <c r="G15" i="2" s="1"/>
  <c r="F7" i="2"/>
  <c r="H7" i="2" s="1"/>
  <c r="G9" i="2" l="1"/>
  <c r="H8" i="2"/>
  <c r="G70" i="2" l="1"/>
  <c r="G16" i="2"/>
  <c r="G14" i="2"/>
  <c r="G17" i="2" s="1"/>
  <c r="G71" i="2" s="1"/>
  <c r="G78" i="2" l="1"/>
  <c r="G80" i="2" s="1"/>
  <c r="G59" i="2"/>
  <c r="G64" i="2" s="1"/>
  <c r="F6" i="2"/>
  <c r="F9" i="2" s="1"/>
  <c r="F70" i="2" s="1"/>
  <c r="H6" i="2" l="1"/>
  <c r="H9" i="2" s="1"/>
  <c r="H36" i="2"/>
  <c r="H49" i="2"/>
  <c r="E24" i="2"/>
  <c r="F24" i="2" s="1"/>
  <c r="H24" i="2" s="1"/>
  <c r="E23" i="2"/>
  <c r="F23" i="2" s="1"/>
  <c r="F28" i="2" l="1"/>
  <c r="F72" i="2"/>
  <c r="H72" i="2" s="1"/>
  <c r="C15" i="2"/>
  <c r="F15" i="2" s="1"/>
  <c r="H15" i="2" s="1"/>
  <c r="H23" i="2"/>
  <c r="C16" i="2"/>
  <c r="C14" i="2"/>
  <c r="F14" i="2" s="1"/>
  <c r="H28" i="2" l="1"/>
  <c r="F16" i="2"/>
  <c r="H16" i="2" s="1"/>
  <c r="H14" i="2"/>
  <c r="F17" i="2" l="1"/>
  <c r="H17" i="2"/>
  <c r="F59" i="2" l="1"/>
  <c r="F64" i="2" s="1"/>
  <c r="F71" i="2"/>
  <c r="H59" i="2"/>
  <c r="H64" i="2" s="1"/>
  <c r="H71" i="2" l="1"/>
  <c r="H78" i="2" l="1"/>
  <c r="H80" i="2" s="1"/>
  <c r="F80" i="2"/>
  <c r="H70" i="2" l="1"/>
</calcChain>
</file>

<file path=xl/sharedStrings.xml><?xml version="1.0" encoding="utf-8"?>
<sst xmlns="http://schemas.openxmlformats.org/spreadsheetml/2006/main" count="143" uniqueCount="94">
  <si>
    <t>Organization Name, Period of Performance</t>
  </si>
  <si>
    <t>Position</t>
  </si>
  <si>
    <t>Name of Employee</t>
  </si>
  <si>
    <t>Annual Salary/ Rate</t>
  </si>
  <si>
    <t>Level of Effort (%)</t>
  </si>
  <si>
    <t>Ex: Program Director</t>
  </si>
  <si>
    <t>John Doe</t>
  </si>
  <si>
    <t>Ex: Project Coordinator</t>
  </si>
  <si>
    <t>TBD</t>
  </si>
  <si>
    <t>1.a Personnel Sub-Total</t>
  </si>
  <si>
    <t>Ex: Clerical Support</t>
  </si>
  <si>
    <t>Jill Smith</t>
  </si>
  <si>
    <t>Wage</t>
  </si>
  <si>
    <t>Rate</t>
  </si>
  <si>
    <t>Ex: Health Benefits</t>
  </si>
  <si>
    <t>2.a Fringe Benefits Sub-Total</t>
  </si>
  <si>
    <t>Ex: Insurance</t>
  </si>
  <si>
    <t>Item Description</t>
  </si>
  <si>
    <t>Unit of Measure</t>
  </si>
  <si>
    <t>Cost Per Unit/Rate</t>
  </si>
  <si>
    <t>Number of Units</t>
  </si>
  <si>
    <t>Roundtrip Airfare</t>
  </si>
  <si>
    <t>day</t>
  </si>
  <si>
    <t>Cost Per Unit</t>
  </si>
  <si>
    <t>None</t>
  </si>
  <si>
    <t>8.a Other Direct Costs Sub-Total</t>
  </si>
  <si>
    <t xml:space="preserve">9. Total Direct Costs </t>
  </si>
  <si>
    <t>11. Total Costs (Sum of the Total Direct and Indirect Costs)</t>
  </si>
  <si>
    <t>Budget Categories</t>
  </si>
  <si>
    <t>Federal Request (Cost)</t>
  </si>
  <si>
    <t>Total</t>
  </si>
  <si>
    <t>1. Personnel</t>
  </si>
  <si>
    <t>2. Fringe Benefits</t>
  </si>
  <si>
    <t>3. Travel</t>
  </si>
  <si>
    <t>4. Equipment</t>
  </si>
  <si>
    <t>5. Supplies</t>
  </si>
  <si>
    <t>6. Contractual</t>
  </si>
  <si>
    <t>7. Construction</t>
  </si>
  <si>
    <t>8. Other Direct Costs</t>
  </si>
  <si>
    <t>9. Total Direct Costs (lines 1-8)</t>
  </si>
  <si>
    <t>10. Indirect Costs (reflect provisional, pre-determined rate and allocation base)</t>
  </si>
  <si>
    <t>11. Total Costs (lines 9-10)</t>
  </si>
  <si>
    <r>
      <t xml:space="preserve">1. Personnel 
</t>
    </r>
    <r>
      <rPr>
        <i/>
        <sz val="12"/>
        <color indexed="8"/>
        <rFont val="Times New Roman"/>
        <family val="1"/>
      </rPr>
      <t>Description: An employee of the organization whose work is tied to the proposed project. Please indicate the full monthly or yearly salary, pro rate amount based on % of time to be  devoted to the project, and your or another organization's input (if any). An accountant's % of time devoted to the project must not exceed 20%.</t>
    </r>
  </si>
  <si>
    <t>Item Drescription</t>
  </si>
  <si>
    <r>
      <t xml:space="preserve">8. Other Direct Costs
</t>
    </r>
    <r>
      <rPr>
        <i/>
        <sz val="12"/>
        <color indexed="8"/>
        <rFont val="Times New Roman"/>
        <family val="1"/>
      </rPr>
      <t>Describe other costs directly associated with the project, which do not fit in the other categories. For example, shipping costs for materials and equipment or applicable taxes. All “Other” or “Miscellaneous” expenses must be itemized and explained.</t>
    </r>
  </si>
  <si>
    <r>
      <t xml:space="preserve">10. Indirect Costs 
</t>
    </r>
    <r>
      <rPr>
        <i/>
        <sz val="12"/>
        <color indexed="8"/>
        <rFont val="Times New Roman"/>
        <family val="1"/>
      </rPr>
      <t xml:space="preserve">Description: These are costs that cannot be linked directly to the project activities, such as overhead costs needed to help keep the organization operating.  If your organization has a Negotiated Indirect Cost Rate (NICRA) and includes NICRA charges in the budget, attach a copy of your latest NICRA. Organizations that have never had a NICRA may request indirect costs of 10% of the modified total direct costs as defined in 2 CFR 200.68.  </t>
    </r>
  </si>
  <si>
    <t>Category</t>
  </si>
  <si>
    <r>
      <t>Instructions:</t>
    </r>
    <r>
      <rPr>
        <sz val="12"/>
        <color rgb="FF0070C0"/>
        <rFont val="Times New Roman"/>
        <family val="1"/>
      </rPr>
      <t xml:space="preserve">  This Budget Narrative Sample Template should be filled out in its entirety. Any information that is included in blue text should be deleted prior to submitting this document as the "Budget Narrative"  attachment.  It is only included as guidance for sample text or suggested information. Costs listed in any category below should include an explanation of how the requested funds will be used to support the proposed project, whether it be federal or a non-federal/match cost. </t>
    </r>
    <r>
      <rPr>
        <sz val="12"/>
        <color rgb="FFFF0000"/>
        <rFont val="Times New Roman"/>
        <family val="1"/>
      </rPr>
      <t>This table contains formulas.  Please consider it while adding or deleting new budget lines.</t>
    </r>
    <r>
      <rPr>
        <sz val="12"/>
        <color rgb="FF0070C0"/>
        <rFont val="Times New Roman"/>
        <family val="1"/>
      </rPr>
      <t xml:space="preserve">   Please note that the response “Not Applicable,” or “N/A,” is generally not acceptable. Instead, a sufficient explanation should be provided in either the proposal narrative or within each field to explain why an item is not applicable.</t>
    </r>
    <r>
      <rPr>
        <sz val="12"/>
        <color rgb="FFFF0000"/>
        <rFont val="Times New Roman"/>
        <family val="1"/>
      </rPr>
      <t xml:space="preserve"> Attention: The personel and cost categories noted below are meant to be illustrative, additonial lines may be necessary, please provide a detailed budget with all costs identified. </t>
    </r>
  </si>
  <si>
    <t>Travel</t>
  </si>
  <si>
    <r>
      <t>Narrative Justification:</t>
    </r>
    <r>
      <rPr>
        <i/>
        <sz val="12"/>
        <color indexed="8"/>
        <rFont val="Times New Roman"/>
        <family val="1"/>
      </rPr>
      <t xml:space="preserve"> </t>
    </r>
    <r>
      <rPr>
        <i/>
        <sz val="12"/>
        <color rgb="FF0070C0"/>
        <rFont val="Times New Roman"/>
        <family val="1"/>
      </rPr>
      <t xml:space="preserve">Describe any machinery, furniture, or other personal property that is required for the project, which has a useful life of more than one year (or a life longer than the duration of the project), and costs at least $5,000 per unit. </t>
    </r>
  </si>
  <si>
    <r>
      <t xml:space="preserve">2. Fringe Benefits 
</t>
    </r>
    <r>
      <rPr>
        <i/>
        <sz val="12"/>
        <color indexed="8"/>
        <rFont val="Times New Roman"/>
        <family val="1"/>
      </rPr>
      <t>Description: May include contributions for social security, employee insurance, pension plans, etc.  Only those benefits not included in an organizations indirect cost rate agreement (i.e., NICRA) may be shown as direct costs</t>
    </r>
  </si>
  <si>
    <t>Ex. Translation services for quarterly and final report translation to English</t>
  </si>
  <si>
    <t>report</t>
  </si>
  <si>
    <t>Ex: Meals and Incidentals for 20 participants for 3 days (M&amp;IE--U.S. Government allowable rate))</t>
  </si>
  <si>
    <t>Supplies</t>
  </si>
  <si>
    <t>packet</t>
  </si>
  <si>
    <t>Official Cost Share Only</t>
  </si>
  <si>
    <t>Contractual</t>
  </si>
  <si>
    <r>
      <t xml:space="preserve">6. Equipment 
</t>
    </r>
    <r>
      <rPr>
        <i/>
        <sz val="12"/>
        <color indexed="8"/>
        <rFont val="Times New Roman"/>
        <family val="1"/>
      </rPr>
      <t>Description: Permanent equipment is defined as non-expendable personal property having a useful life of more than one year and an acquisition cost of $5,000 or more per unit..</t>
    </r>
  </si>
  <si>
    <t>3.a Activity 1 Sub-Total</t>
  </si>
  <si>
    <t>4.a Activity 2 Sub-Total</t>
  </si>
  <si>
    <t>5.a Activity 3 Sub-Total</t>
  </si>
  <si>
    <t>6.a Equipment Sub-Total</t>
  </si>
  <si>
    <t>not allowed</t>
  </si>
  <si>
    <t>Amount requested
 (Salary x LOE)</t>
  </si>
  <si>
    <t>Non-Federal Match or Cost Share</t>
  </si>
  <si>
    <t xml:space="preserve">Total cost
</t>
  </si>
  <si>
    <t xml:space="preserve">Ex: Social Security Contribution </t>
  </si>
  <si>
    <r>
      <rPr>
        <b/>
        <i/>
        <sz val="12"/>
        <color indexed="8"/>
        <rFont val="Times New Roman"/>
        <family val="1"/>
      </rPr>
      <t>Narrative Justification</t>
    </r>
    <r>
      <rPr>
        <i/>
        <sz val="12"/>
        <color indexed="8"/>
        <rFont val="Times New Roman"/>
        <family val="1"/>
      </rPr>
      <t xml:space="preserve"> 
Federal or PAS costs: </t>
    </r>
    <r>
      <rPr>
        <i/>
        <sz val="12"/>
        <color rgb="FF0070C0"/>
        <rFont val="Times New Roman"/>
        <family val="1"/>
      </rPr>
      <t xml:space="preserve">Enter a description of the Personnel funds requested and how their use will support the purpose and goals of your proposal.  Be sure to describe the role, responsibilities, and unique qualification of each position. 
</t>
    </r>
    <r>
      <rPr>
        <i/>
        <sz val="12"/>
        <rFont val="Times New Roman"/>
        <family val="1"/>
      </rPr>
      <t>Non-Federal Match or Cost Share</t>
    </r>
    <r>
      <rPr>
        <i/>
        <sz val="12"/>
        <color rgb="FF0070C0"/>
        <rFont val="Times New Roman"/>
        <family val="1"/>
      </rPr>
      <t>: Please identify the source of match funds. Enter a description of the Personnel matching funds provided and how their use will support the purpose and goals of your proposal. If this is official cost share, be sure to describe how the matching funds will help sustain and enhance your budget request.</t>
    </r>
  </si>
  <si>
    <r>
      <rPr>
        <b/>
        <i/>
        <sz val="12"/>
        <color indexed="8"/>
        <rFont val="Times New Roman"/>
        <family val="1"/>
      </rPr>
      <t xml:space="preserve">Narrative Justification: 
</t>
    </r>
    <r>
      <rPr>
        <i/>
        <sz val="12"/>
        <color indexed="8"/>
        <rFont val="Times New Roman"/>
        <family val="1"/>
      </rPr>
      <t>Federal or PAS costs:</t>
    </r>
    <r>
      <rPr>
        <b/>
        <i/>
        <sz val="12"/>
        <color indexed="8"/>
        <rFont val="Times New Roman"/>
        <family val="1"/>
      </rPr>
      <t xml:space="preserve"> </t>
    </r>
    <r>
      <rPr>
        <i/>
        <sz val="12"/>
        <color rgb="FF0070C0"/>
        <rFont val="Times New Roman"/>
        <family val="1"/>
      </rPr>
      <t xml:space="preserve">Enter a description of the Fringe funds requested, how the rate was determined, and how their use will support the purpose and goals of this proposal. The current rate of SSC is 17,25%.
</t>
    </r>
    <r>
      <rPr>
        <i/>
        <sz val="12"/>
        <rFont val="Times New Roman"/>
        <family val="1"/>
      </rPr>
      <t>Non-Federal Match or Cost Share:</t>
    </r>
    <r>
      <rPr>
        <i/>
        <sz val="12"/>
        <color rgb="FF0070C0"/>
        <rFont val="Times New Roman"/>
        <family val="1"/>
      </rPr>
      <t xml:space="preserve">  Please identify the source of match funds. Enter a description of the Fringe matching provided, how the rate was determined, and how their use will support the purpose and goals of the proposal.  Be sure to describe how the matching funds will help sustain and enhance your federal budget request. 
</t>
    </r>
  </si>
  <si>
    <t>Ex: Lodging in Osh for 20 participants for 3 days (U.S. Government allowable rate)</t>
  </si>
  <si>
    <t>Ex: Jane Munn travel from Washington, DC to Osh for training conference</t>
  </si>
  <si>
    <t>Ex: Leadership Training -- Airfare from Bishkek to Osh for 20 participants</t>
  </si>
  <si>
    <t>package</t>
  </si>
  <si>
    <t>Amount requested
(Wage x Rate)</t>
  </si>
  <si>
    <t xml:space="preserve">Ex: Hand out materials for 20 participants and stationary for training </t>
  </si>
  <si>
    <t>Ex: Local transportation in Osh for 20 participants for 3 days</t>
  </si>
  <si>
    <r>
      <rPr>
        <b/>
        <i/>
        <sz val="12"/>
        <color indexed="8"/>
        <rFont val="Times New Roman"/>
        <family val="1"/>
      </rPr>
      <t xml:space="preserve">Narrative Justification: </t>
    </r>
    <r>
      <rPr>
        <i/>
        <sz val="12"/>
        <color rgb="FF0070C0"/>
        <rFont val="Times New Roman"/>
        <family val="1"/>
      </rPr>
      <t xml:space="preserve">Include a brief statement of justification for the above. 
</t>
    </r>
    <r>
      <rPr>
        <i/>
        <u/>
        <sz val="12"/>
        <color rgb="FF0070C0"/>
        <rFont val="Times New Roman"/>
        <family val="1"/>
      </rPr>
      <t>For Travel</t>
    </r>
    <r>
      <rPr>
        <i/>
        <sz val="12"/>
        <color rgb="FF0070C0"/>
        <rFont val="Times New Roman"/>
        <family val="1"/>
      </rPr>
      <t xml:space="preserve">: Estimate the costs of travel and per diem for this project, for both program staff, consultants or speakers, and participants/beneficiaries. If the project involves international travel, include a brief statement of justification for that travel.
</t>
    </r>
    <r>
      <rPr>
        <i/>
        <u/>
        <sz val="12"/>
        <color rgb="FF0070C0"/>
        <rFont val="Times New Roman"/>
        <family val="1"/>
      </rPr>
      <t>For Supplies</t>
    </r>
    <r>
      <rPr>
        <i/>
        <sz val="12"/>
        <color rgb="FF0070C0"/>
        <rFont val="Times New Roman"/>
        <family val="1"/>
      </rPr>
      <t>:List and describe all the items and materials, including any computer devices, that are needed for the project. If an item costs more than $5,000 per unit, then put it in the budget under Equipment.</t>
    </r>
    <r>
      <rPr>
        <sz val="12"/>
        <color rgb="FF0070C0"/>
        <rFont val="Times New Roman"/>
        <family val="1"/>
      </rPr>
      <t xml:space="preserve">
</t>
    </r>
    <r>
      <rPr>
        <i/>
        <u/>
        <sz val="12"/>
        <color rgb="FF0070C0"/>
        <rFont val="Times New Roman"/>
        <family val="1"/>
      </rPr>
      <t>For Contractual</t>
    </r>
    <r>
      <rPr>
        <i/>
        <sz val="12"/>
        <color rgb="FF0070C0"/>
        <rFont val="Times New Roman"/>
        <family val="1"/>
      </rPr>
      <t xml:space="preserve">: Explain the need for each agreement and how their use will support the purpose and goals of this proposal.  For those contracts already arranged, please provide the proposed categorical budgets.  For those subcontracts that have not been arranged, please provide the expected Statement of Work, Period of Performance and how the proposed costs were estimated and the type of contract (bid, sole source…etc).
</t>
    </r>
    <r>
      <rPr>
        <i/>
        <sz val="12"/>
        <rFont val="Times New Roman"/>
        <family val="1"/>
      </rPr>
      <t>Non-Federal Match or Cost Share:</t>
    </r>
    <r>
      <rPr>
        <i/>
        <sz val="12"/>
        <color rgb="FF0070C0"/>
        <rFont val="Times New Roman"/>
        <family val="1"/>
      </rPr>
      <t xml:space="preserve">  Please identify the source of match funds. Enter a description of the matching funds provided and how their use will support the purpose and goals of this proposal.  Be sure describe how your matching funds will help sustain and enhance your federal budget request.
</t>
    </r>
  </si>
  <si>
    <r>
      <t>3. Activity 1:</t>
    </r>
    <r>
      <rPr>
        <b/>
        <sz val="12"/>
        <color rgb="FF0070C0"/>
        <rFont val="Times New Roman"/>
        <family val="1"/>
      </rPr>
      <t xml:space="preserve"> Description (Ex. Leadership training, 20 participants, 2 trainers, 3 days, Osh)</t>
    </r>
    <r>
      <rPr>
        <b/>
        <sz val="12"/>
        <color indexed="8"/>
        <rFont val="Times New Roman"/>
        <family val="1"/>
      </rPr>
      <t xml:space="preserve">
</t>
    </r>
  </si>
  <si>
    <r>
      <t xml:space="preserve">4. Activity 2: </t>
    </r>
    <r>
      <rPr>
        <b/>
        <sz val="12"/>
        <color rgb="FF0070C0"/>
        <rFont val="Times New Roman"/>
        <family val="1"/>
      </rPr>
      <t>Description (Ex. Outreach campaign)</t>
    </r>
    <r>
      <rPr>
        <b/>
        <sz val="12"/>
        <color indexed="8"/>
        <rFont val="Times New Roman"/>
        <family val="1"/>
      </rPr>
      <t xml:space="preserve">
</t>
    </r>
  </si>
  <si>
    <t>Ex: Design services</t>
  </si>
  <si>
    <t xml:space="preserve">Ex: Printing costs </t>
  </si>
  <si>
    <t>Ex: Public Service Announcements (PSAs)</t>
  </si>
  <si>
    <t>ea</t>
  </si>
  <si>
    <r>
      <t xml:space="preserve">5. Activity 3: </t>
    </r>
    <r>
      <rPr>
        <b/>
        <sz val="12"/>
        <color rgb="FF0070C0"/>
        <rFont val="Times New Roman"/>
        <family val="1"/>
      </rPr>
      <t>Description</t>
    </r>
    <r>
      <rPr>
        <b/>
        <sz val="12"/>
        <color indexed="8"/>
        <rFont val="Times New Roman"/>
        <family val="1"/>
      </rPr>
      <t xml:space="preserve">
</t>
    </r>
  </si>
  <si>
    <t>Ex. Xxx</t>
  </si>
  <si>
    <r>
      <t xml:space="preserve">Narrative Justification: </t>
    </r>
    <r>
      <rPr>
        <i/>
        <sz val="12"/>
        <color rgb="FF0070C0"/>
        <rFont val="Times New Roman"/>
        <family val="1"/>
      </rPr>
      <t xml:space="preserve">Explain the need for each item and how their use will support the purpose and goals of this proposal.  Be sure to break down costs into cost/unit and explain the use of each item requested. 
</t>
    </r>
    <r>
      <rPr>
        <i/>
        <sz val="12"/>
        <rFont val="Times New Roman"/>
        <family val="1"/>
      </rPr>
      <t>Source of Match Funds</t>
    </r>
    <r>
      <rPr>
        <i/>
        <sz val="12"/>
        <color rgb="FF0070C0"/>
        <rFont val="Times New Roman"/>
        <family val="1"/>
      </rPr>
      <t xml:space="preserve">: Identify source of match funds. Be sure to describe how your matching funds will help sustain and enhance your Federal budget request.
</t>
    </r>
  </si>
  <si>
    <t xml:space="preserve">10. Indirect costs
</t>
  </si>
  <si>
    <t>BUDGET SUMMARY - SAMPLE</t>
  </si>
  <si>
    <r>
      <t xml:space="preserve">Amount requested (Federal share) 
</t>
    </r>
    <r>
      <rPr>
        <b/>
        <sz val="12"/>
        <color indexed="8"/>
        <rFont val="Times New Roman"/>
        <family val="1"/>
      </rPr>
      <t>(Cost Per Unit x No. of Units)</t>
    </r>
  </si>
  <si>
    <r>
      <t xml:space="preserve">Amount requested (Federal share)
</t>
    </r>
    <r>
      <rPr>
        <b/>
        <sz val="12"/>
        <color indexed="8"/>
        <rFont val="Times New Roman"/>
        <family val="1"/>
      </rPr>
      <t>(Cost Per Unit x No. of Units)</t>
    </r>
  </si>
  <si>
    <t xml:space="preserve">Other direct costs </t>
  </si>
  <si>
    <t>Ex: Bank fees</t>
  </si>
  <si>
    <t xml:space="preserve">Ex: Conference room rental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</si>
</sst>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5" formatCode="&quot;$&quot;#,##0_);\(&quot;$&quot;#,##0\)"/>
    <numFmt numFmtId="6" formatCode="&quot;$&quot;#,##0_);[Red]\(&quot;$&quot;#,##0\)"/>
    <numFmt numFmtId="7" formatCode="&quot;$&quot;#,##0.00_);\(&quot;$&quot;#,##0.00\)"/>
    <numFmt numFmtId="44" formatCode="_(&quot;$&quot;* #,##0.00_);_(&quot;$&quot;* \(#,##0.00\);_(&quot;$&quot;* &quot;-&quot;??_);_(@_)"/>
    <numFmt numFmtId="164" formatCode="&quot;$&quot;#,##0"/>
    <numFmt numFmtId="165" formatCode="&quot;$&quot;#,##0.00"/>
  </numFmts>
  <fonts count="26" x14ac:knownFonts="1">
    <font>
      <sz val="11"/>
      <color theme="1"/>
      <name val="Calibri"/>
      <family val="2"/>
      <scheme val="minor"/>
    </font>
    <font>
      <b/>
      <sz val="12"/>
      <color indexed="8"/>
      <name val="Times New Roman"/>
      <family val="1"/>
    </font>
    <font>
      <b/>
      <sz val="12"/>
      <name val="Times New Roman"/>
      <family val="1"/>
    </font>
    <font>
      <i/>
      <sz val="12"/>
      <color indexed="8"/>
      <name val="Times New Roman"/>
      <family val="1"/>
    </font>
    <font>
      <b/>
      <i/>
      <sz val="12"/>
      <color indexed="8"/>
      <name val="Times New Roman"/>
      <family val="1"/>
    </font>
    <font>
      <sz val="12"/>
      <color indexed="8"/>
      <name val="Times New Roman"/>
      <family val="1"/>
    </font>
    <font>
      <sz val="11"/>
      <name val="Times New Roman"/>
      <family val="1"/>
    </font>
    <font>
      <sz val="12"/>
      <name val="Times New Roman"/>
      <family val="1"/>
    </font>
    <font>
      <sz val="11"/>
      <color theme="1"/>
      <name val="Calibri"/>
      <family val="2"/>
      <scheme val="minor"/>
    </font>
    <font>
      <sz val="12"/>
      <color theme="1"/>
      <name val="Times New Roman"/>
      <family val="1"/>
    </font>
    <font>
      <sz val="11"/>
      <color theme="1"/>
      <name val="Times New Roman"/>
      <family val="1"/>
    </font>
    <font>
      <b/>
      <sz val="12"/>
      <color theme="1"/>
      <name val="Times New Roman"/>
      <family val="1"/>
    </font>
    <font>
      <b/>
      <sz val="11"/>
      <color theme="1"/>
      <name val="Times New Roman"/>
      <family val="1"/>
    </font>
    <font>
      <sz val="12"/>
      <color theme="1"/>
      <name val="Calibri"/>
      <family val="2"/>
      <scheme val="minor"/>
    </font>
    <font>
      <b/>
      <sz val="14"/>
      <name val="Times New Roman"/>
      <family val="1"/>
    </font>
    <font>
      <b/>
      <sz val="12"/>
      <color rgb="FF0070C0"/>
      <name val="Times New Roman"/>
      <family val="1"/>
    </font>
    <font>
      <sz val="12"/>
      <color rgb="FF0070C0"/>
      <name val="Times New Roman"/>
      <family val="1"/>
    </font>
    <font>
      <i/>
      <sz val="12"/>
      <color rgb="FF0070C0"/>
      <name val="Times New Roman"/>
      <family val="1"/>
    </font>
    <font>
      <sz val="12"/>
      <color rgb="FFFF0000"/>
      <name val="Times New Roman"/>
      <family val="1"/>
    </font>
    <font>
      <b/>
      <i/>
      <sz val="16"/>
      <color indexed="8"/>
      <name val="Times New Roman"/>
      <family val="1"/>
    </font>
    <font>
      <i/>
      <u/>
      <sz val="12"/>
      <color rgb="FF0070C0"/>
      <name val="Times New Roman"/>
      <family val="1"/>
    </font>
    <font>
      <i/>
      <sz val="12"/>
      <name val="Times New Roman"/>
      <family val="1"/>
    </font>
    <font>
      <b/>
      <i/>
      <sz val="16"/>
      <color rgb="FF0070C0"/>
      <name val="Times New Roman"/>
      <family val="1"/>
    </font>
    <font>
      <b/>
      <sz val="14"/>
      <color indexed="8"/>
      <name val="Times New Roman"/>
      <family val="1"/>
    </font>
    <font>
      <sz val="14"/>
      <color indexed="8"/>
      <name val="Times New Roman"/>
      <family val="1"/>
    </font>
    <font>
      <b/>
      <sz val="12"/>
      <color theme="1"/>
      <name val="Calibri"/>
      <family val="2"/>
      <scheme val="minor"/>
    </font>
  </fonts>
  <fills count="7">
    <fill>
      <patternFill patternType="none"/>
    </fill>
    <fill>
      <patternFill patternType="gray125"/>
    </fill>
    <fill>
      <patternFill patternType="solid">
        <fgColor theme="6" tint="0.79998168889431442"/>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EB"/>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s>
  <cellStyleXfs count="3">
    <xf numFmtId="0" fontId="0" fillId="0" borderId="0"/>
    <xf numFmtId="44" fontId="8" fillId="0" borderId="0" applyFont="0" applyFill="0" applyBorder="0" applyAlignment="0" applyProtection="0"/>
    <xf numFmtId="9" fontId="8" fillId="0" borderId="0" applyFont="0" applyFill="0" applyBorder="0" applyAlignment="0" applyProtection="0"/>
  </cellStyleXfs>
  <cellXfs count="172">
    <xf numFmtId="0" fontId="0" fillId="0" borderId="0" xfId="0"/>
    <xf numFmtId="44" fontId="1" fillId="0" borderId="1" xfId="1" applyFont="1" applyFill="1" applyBorder="1" applyAlignment="1">
      <alignment horizontal="center" vertical="top" wrapText="1"/>
    </xf>
    <xf numFmtId="0" fontId="9" fillId="0" borderId="0" xfId="0" applyFont="1"/>
    <xf numFmtId="0" fontId="10" fillId="0" borderId="0" xfId="0" applyFont="1"/>
    <xf numFmtId="0" fontId="12" fillId="0" borderId="0" xfId="0" applyFont="1" applyAlignment="1">
      <alignment horizontal="center"/>
    </xf>
    <xf numFmtId="0" fontId="12" fillId="0" borderId="0" xfId="0" applyFont="1"/>
    <xf numFmtId="0" fontId="6" fillId="0" borderId="0" xfId="0" applyFont="1"/>
    <xf numFmtId="44" fontId="6" fillId="0" borderId="0" xfId="1" applyFont="1"/>
    <xf numFmtId="10" fontId="6" fillId="0" borderId="0" xfId="2" applyNumberFormat="1" applyFont="1"/>
    <xf numFmtId="0" fontId="6" fillId="0" borderId="0" xfId="0" applyFont="1" applyAlignment="1">
      <alignment wrapText="1"/>
    </xf>
    <xf numFmtId="44" fontId="6" fillId="0" borderId="0" xfId="1" applyFont="1" applyAlignment="1">
      <alignment wrapText="1"/>
    </xf>
    <xf numFmtId="10" fontId="6" fillId="0" borderId="0" xfId="2" applyNumberFormat="1" applyFont="1" applyAlignment="1">
      <alignment wrapText="1"/>
    </xf>
    <xf numFmtId="0" fontId="6" fillId="0" borderId="0" xfId="0" applyFont="1" applyAlignment="1">
      <alignment horizontal="left" wrapText="1"/>
    </xf>
    <xf numFmtId="44" fontId="10" fillId="0" borderId="0" xfId="1" applyFont="1"/>
    <xf numFmtId="10" fontId="10" fillId="0" borderId="0" xfId="2" applyNumberFormat="1" applyFont="1"/>
    <xf numFmtId="0" fontId="9" fillId="0" borderId="1" xfId="0" applyFont="1" applyBorder="1" applyAlignment="1">
      <alignment wrapText="1"/>
    </xf>
    <xf numFmtId="0" fontId="10" fillId="0" borderId="0" xfId="0" applyFont="1"/>
    <xf numFmtId="0" fontId="11" fillId="0" borderId="11" xfId="0" applyFont="1" applyFill="1" applyBorder="1" applyAlignment="1">
      <alignment horizontal="center" vertical="top" wrapText="1"/>
    </xf>
    <xf numFmtId="44" fontId="1" fillId="0" borderId="10" xfId="1" applyFont="1" applyFill="1" applyBorder="1" applyAlignment="1">
      <alignment horizontal="center" vertical="top" wrapText="1"/>
    </xf>
    <xf numFmtId="44" fontId="4" fillId="0" borderId="1" xfId="0" applyNumberFormat="1" applyFont="1" applyFill="1" applyBorder="1" applyAlignment="1">
      <alignment horizontal="right" vertical="top" wrapText="1"/>
    </xf>
    <xf numFmtId="0" fontId="7" fillId="0" borderId="0" xfId="0" applyFont="1"/>
    <xf numFmtId="44" fontId="7" fillId="0" borderId="0" xfId="1" applyFont="1"/>
    <xf numFmtId="10" fontId="7" fillId="0" borderId="0" xfId="2" applyNumberFormat="1" applyFont="1"/>
    <xf numFmtId="44" fontId="9" fillId="0" borderId="0" xfId="1" applyFont="1"/>
    <xf numFmtId="10" fontId="9" fillId="0" borderId="0" xfId="2" applyNumberFormat="1" applyFont="1"/>
    <xf numFmtId="0" fontId="14" fillId="0" borderId="0" xfId="0" applyFont="1"/>
    <xf numFmtId="0" fontId="10" fillId="0" borderId="0" xfId="0" applyFont="1" applyFill="1"/>
    <xf numFmtId="0" fontId="4" fillId="0" borderId="15" xfId="0" applyFont="1" applyFill="1" applyBorder="1" applyAlignment="1">
      <alignment horizontal="left" vertical="top" wrapText="1" indent="5"/>
    </xf>
    <xf numFmtId="5" fontId="4" fillId="0" borderId="15" xfId="0" applyNumberFormat="1" applyFont="1" applyFill="1" applyBorder="1" applyAlignment="1">
      <alignment vertical="top" wrapText="1"/>
    </xf>
    <xf numFmtId="0" fontId="16" fillId="0" borderId="1" xfId="0" applyFont="1" applyFill="1" applyBorder="1" applyAlignment="1">
      <alignment vertical="top" wrapText="1"/>
    </xf>
    <xf numFmtId="5" fontId="16" fillId="0" borderId="1" xfId="1" applyNumberFormat="1" applyFont="1" applyFill="1" applyBorder="1" applyAlignment="1">
      <alignment vertical="top" wrapText="1"/>
    </xf>
    <xf numFmtId="7" fontId="16" fillId="0" borderId="1" xfId="1" applyNumberFormat="1" applyFont="1" applyFill="1" applyBorder="1" applyAlignment="1">
      <alignment vertical="top" wrapText="1"/>
    </xf>
    <xf numFmtId="0" fontId="16" fillId="0" borderId="1" xfId="1" applyNumberFormat="1" applyFont="1" applyFill="1" applyBorder="1" applyAlignment="1">
      <alignment vertical="top" wrapText="1"/>
    </xf>
    <xf numFmtId="0" fontId="16" fillId="0" borderId="10" xfId="0" applyFont="1" applyFill="1" applyBorder="1" applyAlignment="1">
      <alignment horizontal="center" vertical="top" wrapText="1"/>
    </xf>
    <xf numFmtId="0" fontId="16" fillId="0" borderId="1" xfId="0" applyFont="1" applyBorder="1" applyAlignment="1"/>
    <xf numFmtId="44" fontId="17" fillId="0" borderId="1" xfId="0" applyNumberFormat="1" applyFont="1" applyFill="1" applyBorder="1" applyAlignment="1">
      <alignment horizontal="right" vertical="top" wrapText="1"/>
    </xf>
    <xf numFmtId="10" fontId="1" fillId="0" borderId="1" xfId="2" applyNumberFormat="1" applyFont="1" applyFill="1" applyBorder="1" applyAlignment="1">
      <alignment horizontal="center" vertical="top" wrapText="1"/>
    </xf>
    <xf numFmtId="0" fontId="16" fillId="0" borderId="10" xfId="0" applyFont="1" applyFill="1" applyBorder="1" applyAlignment="1">
      <alignment horizontal="left" vertical="top" wrapText="1" indent="1"/>
    </xf>
    <xf numFmtId="0" fontId="1" fillId="0" borderId="10" xfId="0" applyFont="1" applyFill="1" applyBorder="1" applyAlignment="1">
      <alignment horizontal="center" vertical="top" wrapText="1"/>
    </xf>
    <xf numFmtId="0" fontId="1" fillId="0" borderId="1" xfId="0" applyFont="1" applyFill="1" applyBorder="1" applyAlignment="1">
      <alignment horizontal="center" vertical="top" wrapText="1"/>
    </xf>
    <xf numFmtId="0" fontId="16" fillId="0" borderId="1" xfId="1" applyNumberFormat="1" applyFont="1" applyFill="1" applyBorder="1" applyAlignment="1">
      <alignment horizontal="center" vertical="top" wrapText="1"/>
    </xf>
    <xf numFmtId="0" fontId="17" fillId="0" borderId="1" xfId="2" applyNumberFormat="1" applyFont="1" applyFill="1" applyBorder="1" applyAlignment="1">
      <alignment horizontal="center" vertical="top" wrapText="1"/>
    </xf>
    <xf numFmtId="0" fontId="4" fillId="0" borderId="5" xfId="0" applyFont="1" applyFill="1" applyBorder="1" applyAlignment="1">
      <alignment horizontal="right" vertical="top" wrapText="1"/>
    </xf>
    <xf numFmtId="0" fontId="16" fillId="0" borderId="10" xfId="0" applyFont="1" applyFill="1" applyBorder="1" applyAlignment="1">
      <alignment horizontal="left" vertical="top" wrapText="1" indent="1"/>
    </xf>
    <xf numFmtId="10" fontId="5" fillId="2" borderId="1" xfId="2" applyNumberFormat="1" applyFont="1" applyFill="1" applyBorder="1" applyAlignment="1">
      <alignment vertical="top" wrapText="1"/>
    </xf>
    <xf numFmtId="0" fontId="16" fillId="0" borderId="1" xfId="0" applyFont="1" applyBorder="1" applyAlignment="1">
      <alignment horizontal="center" vertical="center"/>
    </xf>
    <xf numFmtId="0" fontId="16" fillId="0" borderId="1" xfId="0" applyFont="1" applyFill="1" applyBorder="1" applyAlignment="1">
      <alignment horizontal="center" vertical="center" wrapText="1"/>
    </xf>
    <xf numFmtId="0" fontId="16" fillId="0" borderId="1" xfId="1" applyNumberFormat="1" applyFont="1" applyFill="1" applyBorder="1" applyAlignment="1">
      <alignment horizontal="center" vertical="center" wrapText="1"/>
    </xf>
    <xf numFmtId="0" fontId="1" fillId="3" borderId="7" xfId="0" applyFont="1" applyFill="1" applyBorder="1" applyAlignment="1">
      <alignment horizontal="left" vertical="top" wrapText="1"/>
    </xf>
    <xf numFmtId="0" fontId="1" fillId="3" borderId="8" xfId="0" applyFont="1" applyFill="1" applyBorder="1" applyAlignment="1">
      <alignment horizontal="left" vertical="top" wrapText="1"/>
    </xf>
    <xf numFmtId="5" fontId="4" fillId="0" borderId="15" xfId="0" applyNumberFormat="1" applyFont="1" applyFill="1" applyBorder="1" applyAlignment="1">
      <alignment horizontal="left" vertical="top" wrapText="1" indent="5"/>
    </xf>
    <xf numFmtId="10" fontId="1" fillId="0" borderId="13" xfId="2" applyNumberFormat="1" applyFont="1" applyFill="1" applyBorder="1" applyAlignment="1">
      <alignment horizontal="center" vertical="top" wrapText="1"/>
    </xf>
    <xf numFmtId="0" fontId="16" fillId="0" borderId="13" xfId="2" applyNumberFormat="1" applyFont="1" applyFill="1" applyBorder="1" applyAlignment="1">
      <alignment horizontal="center" vertical="top" wrapText="1"/>
    </xf>
    <xf numFmtId="44" fontId="16" fillId="0" borderId="13" xfId="1" applyFont="1" applyFill="1" applyBorder="1" applyAlignment="1">
      <alignment horizontal="center" vertical="top" wrapText="1"/>
    </xf>
    <xf numFmtId="44" fontId="16" fillId="0" borderId="11" xfId="1" applyFont="1" applyFill="1" applyBorder="1" applyAlignment="1">
      <alignment vertical="top" wrapText="1"/>
    </xf>
    <xf numFmtId="44" fontId="1" fillId="0" borderId="11" xfId="1" applyFont="1" applyFill="1" applyBorder="1" applyAlignment="1">
      <alignment vertical="top" wrapText="1"/>
    </xf>
    <xf numFmtId="44" fontId="16" fillId="0" borderId="1" xfId="1" applyNumberFormat="1" applyFont="1" applyFill="1" applyBorder="1" applyAlignment="1">
      <alignment vertical="top" wrapText="1"/>
    </xf>
    <xf numFmtId="44" fontId="1" fillId="0" borderId="11" xfId="0" applyNumberFormat="1" applyFont="1" applyFill="1" applyBorder="1" applyAlignment="1">
      <alignment vertical="top" wrapText="1"/>
    </xf>
    <xf numFmtId="0" fontId="16" fillId="0" borderId="10" xfId="0" applyFont="1" applyFill="1" applyBorder="1" applyAlignment="1">
      <alignment horizontal="left" vertical="center" wrapText="1"/>
    </xf>
    <xf numFmtId="5" fontId="16" fillId="0" borderId="11" xfId="0" applyNumberFormat="1" applyFont="1" applyFill="1" applyBorder="1" applyAlignment="1">
      <alignment vertical="center" wrapText="1"/>
    </xf>
    <xf numFmtId="0" fontId="16" fillId="0" borderId="10" xfId="0" applyFont="1" applyFill="1" applyBorder="1" applyAlignment="1">
      <alignment vertical="center" wrapText="1"/>
    </xf>
    <xf numFmtId="44" fontId="16" fillId="0" borderId="1" xfId="1" applyFont="1" applyFill="1" applyBorder="1" applyAlignment="1">
      <alignment horizontal="right" vertical="center" wrapText="1"/>
    </xf>
    <xf numFmtId="0" fontId="16" fillId="0" borderId="1" xfId="2" applyNumberFormat="1" applyFont="1" applyFill="1" applyBorder="1" applyAlignment="1">
      <alignment horizontal="right" vertical="center" wrapText="1"/>
    </xf>
    <xf numFmtId="0" fontId="16" fillId="0" borderId="13" xfId="2" applyNumberFormat="1" applyFont="1" applyFill="1" applyBorder="1" applyAlignment="1">
      <alignment horizontal="right" vertical="center" wrapText="1"/>
    </xf>
    <xf numFmtId="5" fontId="16" fillId="0" borderId="1" xfId="0" applyNumberFormat="1" applyFont="1" applyFill="1" applyBorder="1" applyAlignment="1">
      <alignment horizontal="right" vertical="center" wrapText="1"/>
    </xf>
    <xf numFmtId="44" fontId="16" fillId="0" borderId="13" xfId="2" applyNumberFormat="1" applyFont="1" applyFill="1" applyBorder="1" applyAlignment="1">
      <alignment horizontal="right" vertical="center" wrapText="1"/>
    </xf>
    <xf numFmtId="44" fontId="16" fillId="0" borderId="11" xfId="0" applyNumberFormat="1" applyFont="1" applyFill="1" applyBorder="1" applyAlignment="1">
      <alignment horizontal="right" vertical="center" wrapText="1"/>
    </xf>
    <xf numFmtId="0" fontId="16" fillId="0" borderId="1" xfId="2" applyNumberFormat="1" applyFont="1" applyFill="1" applyBorder="1" applyAlignment="1">
      <alignment vertical="center" wrapText="1"/>
    </xf>
    <xf numFmtId="0" fontId="16" fillId="0" borderId="13" xfId="2" applyNumberFormat="1" applyFont="1" applyFill="1" applyBorder="1" applyAlignment="1">
      <alignment vertical="center" wrapText="1"/>
    </xf>
    <xf numFmtId="5" fontId="16" fillId="0" borderId="1" xfId="0" applyNumberFormat="1" applyFont="1" applyFill="1" applyBorder="1" applyAlignment="1">
      <alignment vertical="center" wrapText="1"/>
    </xf>
    <xf numFmtId="5" fontId="16" fillId="0" borderId="13" xfId="2" applyNumberFormat="1" applyFont="1" applyFill="1" applyBorder="1" applyAlignment="1">
      <alignment vertical="center" wrapText="1"/>
    </xf>
    <xf numFmtId="0" fontId="16" fillId="0" borderId="1" xfId="1" applyNumberFormat="1" applyFont="1" applyFill="1" applyBorder="1" applyAlignment="1">
      <alignment vertical="center" wrapText="1"/>
    </xf>
    <xf numFmtId="44" fontId="1" fillId="0" borderId="10" xfId="1" applyFont="1" applyFill="1" applyBorder="1" applyAlignment="1">
      <alignment horizontal="center" vertical="center" wrapText="1"/>
    </xf>
    <xf numFmtId="10" fontId="1" fillId="0" borderId="1" xfId="2" applyNumberFormat="1" applyFont="1" applyFill="1" applyBorder="1" applyAlignment="1">
      <alignment horizontal="center" vertical="center" wrapText="1"/>
    </xf>
    <xf numFmtId="0" fontId="11" fillId="0" borderId="11" xfId="0" applyFont="1" applyFill="1" applyBorder="1" applyAlignment="1">
      <alignment horizontal="center" vertical="center" wrapText="1"/>
    </xf>
    <xf numFmtId="10" fontId="1" fillId="0" borderId="13" xfId="2" applyNumberFormat="1" applyFont="1" applyFill="1" applyBorder="1" applyAlignment="1">
      <alignment horizontal="center" vertical="center" wrapText="1"/>
    </xf>
    <xf numFmtId="44" fontId="1" fillId="0" borderId="1" xfId="1" applyFont="1" applyFill="1" applyBorder="1" applyAlignment="1">
      <alignment horizontal="center" vertical="center" wrapText="1"/>
    </xf>
    <xf numFmtId="6" fontId="16" fillId="0" borderId="1" xfId="1" applyNumberFormat="1" applyFont="1" applyFill="1" applyBorder="1" applyAlignment="1">
      <alignment horizontal="center" vertical="center" wrapText="1"/>
    </xf>
    <xf numFmtId="0" fontId="1" fillId="3" borderId="7" xfId="0" applyFont="1" applyFill="1" applyBorder="1" applyAlignment="1">
      <alignment horizontal="left" vertical="center" wrapText="1"/>
    </xf>
    <xf numFmtId="0" fontId="1" fillId="3" borderId="8" xfId="0" applyFont="1" applyFill="1" applyBorder="1" applyAlignment="1">
      <alignment horizontal="left" vertical="center" wrapText="1"/>
    </xf>
    <xf numFmtId="44" fontId="23" fillId="3" borderId="16" xfId="0" applyNumberFormat="1" applyFont="1" applyFill="1" applyBorder="1" applyAlignment="1">
      <alignment horizontal="left" vertical="center" wrapText="1"/>
    </xf>
    <xf numFmtId="10" fontId="24" fillId="2" borderId="13" xfId="2" applyNumberFormat="1" applyFont="1" applyFill="1" applyBorder="1" applyAlignment="1">
      <alignment vertical="top" wrapText="1"/>
    </xf>
    <xf numFmtId="164" fontId="23" fillId="2" borderId="11" xfId="1" applyNumberFormat="1" applyFont="1" applyFill="1" applyBorder="1" applyAlignment="1">
      <alignment horizontal="right" vertical="top" wrapText="1"/>
    </xf>
    <xf numFmtId="0" fontId="25" fillId="2" borderId="14" xfId="0" applyFont="1" applyFill="1" applyBorder="1" applyAlignment="1">
      <alignment horizontal="center" vertical="center" wrapText="1"/>
    </xf>
    <xf numFmtId="44" fontId="7" fillId="2" borderId="14" xfId="1" applyFont="1" applyFill="1" applyBorder="1" applyAlignment="1"/>
    <xf numFmtId="0" fontId="25" fillId="4" borderId="14" xfId="0" applyFont="1" applyFill="1" applyBorder="1" applyAlignment="1">
      <alignment horizontal="center" vertical="center" wrapText="1"/>
    </xf>
    <xf numFmtId="44" fontId="7" fillId="4" borderId="14" xfId="1" applyFont="1" applyFill="1" applyBorder="1" applyAlignment="1"/>
    <xf numFmtId="10" fontId="2" fillId="6" borderId="1" xfId="2" applyNumberFormat="1" applyFont="1" applyFill="1" applyBorder="1" applyAlignment="1">
      <alignment horizontal="center" vertical="center" wrapText="1"/>
    </xf>
    <xf numFmtId="0" fontId="2" fillId="0" borderId="1" xfId="0" applyFont="1" applyBorder="1" applyAlignment="1">
      <alignment horizontal="center" vertical="center" wrapText="1"/>
    </xf>
    <xf numFmtId="44" fontId="4" fillId="0" borderId="11" xfId="0" applyNumberFormat="1" applyFont="1" applyFill="1" applyBorder="1" applyAlignment="1">
      <alignment horizontal="right" vertical="top" wrapText="1"/>
    </xf>
    <xf numFmtId="44" fontId="4" fillId="0" borderId="11" xfId="1" applyFont="1" applyFill="1" applyBorder="1" applyAlignment="1">
      <alignment horizontal="right" vertical="top" wrapText="1"/>
    </xf>
    <xf numFmtId="44" fontId="16" fillId="0" borderId="13" xfId="1" applyFont="1" applyFill="1" applyBorder="1" applyAlignment="1">
      <alignment vertical="center" wrapText="1"/>
    </xf>
    <xf numFmtId="44" fontId="16" fillId="0" borderId="11" xfId="1" applyFont="1" applyFill="1" applyBorder="1" applyAlignment="1">
      <alignment vertical="center" wrapText="1"/>
    </xf>
    <xf numFmtId="44" fontId="16" fillId="0" borderId="13" xfId="1" applyFont="1" applyFill="1" applyBorder="1" applyAlignment="1">
      <alignment horizontal="center" vertical="center" wrapText="1"/>
    </xf>
    <xf numFmtId="44" fontId="1" fillId="0" borderId="11" xfId="1" applyFont="1" applyFill="1" applyBorder="1" applyAlignment="1">
      <alignment horizontal="right" vertical="top" wrapText="1"/>
    </xf>
    <xf numFmtId="44" fontId="7" fillId="6" borderId="1" xfId="1" applyFont="1" applyFill="1" applyBorder="1" applyAlignment="1"/>
    <xf numFmtId="44" fontId="7" fillId="2" borderId="14" xfId="1" applyFont="1" applyFill="1" applyBorder="1" applyAlignment="1">
      <alignment horizontal="right"/>
    </xf>
    <xf numFmtId="44" fontId="7" fillId="4" borderId="14" xfId="1" applyFont="1" applyFill="1" applyBorder="1" applyAlignment="1">
      <alignment horizontal="right"/>
    </xf>
    <xf numFmtId="44" fontId="7" fillId="6" borderId="14" xfId="1" applyFont="1" applyFill="1" applyBorder="1" applyAlignment="1">
      <alignment horizontal="right"/>
    </xf>
    <xf numFmtId="44" fontId="2" fillId="2" borderId="14" xfId="1" applyFont="1" applyFill="1" applyBorder="1" applyAlignment="1"/>
    <xf numFmtId="44" fontId="2" fillId="4" borderId="14" xfId="1" applyFont="1" applyFill="1" applyBorder="1" applyAlignment="1"/>
    <xf numFmtId="44" fontId="2" fillId="6" borderId="14" xfId="1" applyFont="1" applyFill="1" applyBorder="1" applyAlignment="1"/>
    <xf numFmtId="0" fontId="16" fillId="0" borderId="1" xfId="2" applyNumberFormat="1" applyFont="1" applyFill="1" applyBorder="1" applyAlignment="1">
      <alignment horizontal="right" vertical="top" wrapText="1"/>
    </xf>
    <xf numFmtId="44" fontId="16" fillId="0" borderId="1" xfId="1" applyFont="1" applyFill="1" applyBorder="1" applyAlignment="1">
      <alignment horizontal="right" vertical="top" wrapText="1"/>
    </xf>
    <xf numFmtId="6" fontId="16" fillId="0" borderId="13" xfId="1" applyNumberFormat="1" applyFont="1" applyFill="1" applyBorder="1" applyAlignment="1">
      <alignment horizontal="right" vertical="center" wrapText="1"/>
    </xf>
    <xf numFmtId="44" fontId="16" fillId="0" borderId="13" xfId="2" applyNumberFormat="1" applyFont="1" applyFill="1" applyBorder="1" applyAlignment="1">
      <alignment horizontal="center" vertical="top" wrapText="1"/>
    </xf>
    <xf numFmtId="0" fontId="1" fillId="3" borderId="7" xfId="0" applyFont="1" applyFill="1" applyBorder="1" applyAlignment="1">
      <alignment vertical="top" wrapText="1"/>
    </xf>
    <xf numFmtId="0" fontId="1" fillId="3" borderId="8" xfId="0" applyFont="1" applyFill="1" applyBorder="1" applyAlignment="1">
      <alignment vertical="top" wrapText="1"/>
    </xf>
    <xf numFmtId="0" fontId="1" fillId="3" borderId="16" xfId="0" applyFont="1" applyFill="1" applyBorder="1" applyAlignment="1">
      <alignment vertical="top" wrapText="1"/>
    </xf>
    <xf numFmtId="0" fontId="1" fillId="3" borderId="9" xfId="0" applyFont="1" applyFill="1" applyBorder="1" applyAlignment="1">
      <alignment vertical="top" wrapText="1"/>
    </xf>
    <xf numFmtId="0" fontId="4" fillId="0" borderId="10" xfId="0" applyFont="1" applyFill="1" applyBorder="1" applyAlignment="1">
      <alignment horizontal="left" vertical="top" wrapText="1"/>
    </xf>
    <xf numFmtId="0" fontId="10" fillId="0" borderId="1" xfId="0" applyFont="1" applyBorder="1" applyAlignment="1"/>
    <xf numFmtId="0" fontId="10" fillId="0" borderId="13" xfId="0" applyFont="1" applyBorder="1" applyAlignment="1"/>
    <xf numFmtId="0" fontId="10" fillId="0" borderId="11" xfId="0" applyFont="1" applyBorder="1" applyAlignment="1"/>
    <xf numFmtId="0" fontId="0" fillId="0" borderId="17" xfId="0" applyBorder="1" applyAlignment="1">
      <alignment horizontal="center"/>
    </xf>
    <xf numFmtId="10" fontId="1" fillId="0" borderId="1" xfId="2" applyNumberFormat="1" applyFont="1" applyFill="1" applyBorder="1" applyAlignment="1">
      <alignment horizontal="center" vertical="top" wrapText="1"/>
    </xf>
    <xf numFmtId="1" fontId="16" fillId="0" borderId="1" xfId="2" applyNumberFormat="1" applyFont="1" applyFill="1" applyBorder="1" applyAlignment="1">
      <alignment horizontal="center" vertical="center" wrapText="1"/>
    </xf>
    <xf numFmtId="0" fontId="4" fillId="0" borderId="10" xfId="0" applyFont="1" applyFill="1" applyBorder="1" applyAlignment="1">
      <alignment horizontal="right" vertical="top" wrapText="1"/>
    </xf>
    <xf numFmtId="0" fontId="4" fillId="0" borderId="1" xfId="0" applyFont="1" applyFill="1" applyBorder="1" applyAlignment="1">
      <alignment horizontal="right" vertical="top" wrapText="1"/>
    </xf>
    <xf numFmtId="0" fontId="1" fillId="3" borderId="7" xfId="0" applyFont="1" applyFill="1" applyBorder="1" applyAlignment="1">
      <alignment horizontal="left" vertical="top" wrapText="1"/>
    </xf>
    <xf numFmtId="0" fontId="1" fillId="3" borderId="8" xfId="0" applyFont="1" applyFill="1" applyBorder="1" applyAlignment="1">
      <alignment horizontal="left" vertical="top" wrapText="1"/>
    </xf>
    <xf numFmtId="0" fontId="1" fillId="3" borderId="16" xfId="0" applyFont="1" applyFill="1" applyBorder="1" applyAlignment="1">
      <alignment horizontal="left" vertical="top" wrapText="1"/>
    </xf>
    <xf numFmtId="0" fontId="1" fillId="3" borderId="9" xfId="0" applyFont="1" applyFill="1" applyBorder="1" applyAlignment="1">
      <alignment horizontal="left" vertical="top" wrapText="1"/>
    </xf>
    <xf numFmtId="0" fontId="3" fillId="0" borderId="10"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11" xfId="0" applyFont="1" applyFill="1" applyBorder="1" applyAlignment="1">
      <alignment horizontal="left" vertical="top" wrapText="1"/>
    </xf>
    <xf numFmtId="0" fontId="3" fillId="0" borderId="17" xfId="0" applyFont="1" applyFill="1" applyBorder="1" applyAlignment="1">
      <alignment horizontal="center" vertical="top" wrapText="1"/>
    </xf>
    <xf numFmtId="0" fontId="15" fillId="0" borderId="0" xfId="0" applyFont="1" applyAlignment="1">
      <alignment horizontal="left" wrapText="1"/>
    </xf>
    <xf numFmtId="6" fontId="7" fillId="5" borderId="1" xfId="0" applyNumberFormat="1" applyFont="1" applyFill="1" applyBorder="1" applyAlignment="1"/>
    <xf numFmtId="0" fontId="13" fillId="5" borderId="1" xfId="0" applyFont="1" applyFill="1" applyBorder="1" applyAlignment="1"/>
    <xf numFmtId="44" fontId="2" fillId="5" borderId="13" xfId="1" applyFont="1" applyFill="1" applyBorder="1" applyAlignment="1">
      <alignment horizontal="center" vertical="center" wrapText="1"/>
    </xf>
    <xf numFmtId="0" fontId="13" fillId="5" borderId="14" xfId="0" applyFont="1" applyFill="1" applyBorder="1" applyAlignment="1">
      <alignment horizontal="center" vertical="center"/>
    </xf>
    <xf numFmtId="44" fontId="7" fillId="5" borderId="13" xfId="0" applyNumberFormat="1" applyFont="1" applyFill="1" applyBorder="1" applyAlignment="1"/>
    <xf numFmtId="6" fontId="7" fillId="5" borderId="14" xfId="0" applyNumberFormat="1" applyFont="1" applyFill="1" applyBorder="1" applyAlignment="1"/>
    <xf numFmtId="44" fontId="7" fillId="5" borderId="13" xfId="1" applyNumberFormat="1" applyFont="1" applyFill="1" applyBorder="1" applyAlignment="1"/>
    <xf numFmtId="6" fontId="7" fillId="5" borderId="14" xfId="1" applyNumberFormat="1" applyFont="1" applyFill="1" applyBorder="1" applyAlignment="1"/>
    <xf numFmtId="6" fontId="7" fillId="5" borderId="13" xfId="1" applyNumberFormat="1" applyFont="1" applyFill="1" applyBorder="1" applyAlignment="1"/>
    <xf numFmtId="165" fontId="7" fillId="5" borderId="13" xfId="1" applyNumberFormat="1" applyFont="1" applyFill="1" applyBorder="1" applyAlignment="1"/>
    <xf numFmtId="165" fontId="7" fillId="5" borderId="14" xfId="1" applyNumberFormat="1" applyFont="1" applyFill="1" applyBorder="1" applyAlignment="1"/>
    <xf numFmtId="6" fontId="7" fillId="5" borderId="13" xfId="1" applyNumberFormat="1" applyFont="1" applyFill="1" applyBorder="1" applyAlignment="1">
      <alignment horizontal="right"/>
    </xf>
    <xf numFmtId="6" fontId="7" fillId="5" borderId="14" xfId="1" applyNumberFormat="1" applyFont="1" applyFill="1" applyBorder="1" applyAlignment="1">
      <alignment horizontal="right"/>
    </xf>
    <xf numFmtId="10" fontId="7" fillId="5" borderId="13" xfId="1" applyNumberFormat="1" applyFont="1" applyFill="1" applyBorder="1" applyAlignment="1"/>
    <xf numFmtId="44" fontId="7" fillId="5" borderId="1" xfId="0" applyNumberFormat="1" applyFont="1" applyFill="1" applyBorder="1" applyAlignment="1"/>
    <xf numFmtId="44" fontId="7" fillId="5" borderId="13" xfId="1" applyFont="1" applyFill="1" applyBorder="1" applyAlignment="1"/>
    <xf numFmtId="44" fontId="7" fillId="5" borderId="14" xfId="1" applyFont="1" applyFill="1" applyBorder="1" applyAlignment="1"/>
    <xf numFmtId="44" fontId="7" fillId="5" borderId="1" xfId="1" applyFont="1" applyFill="1" applyBorder="1" applyAlignment="1"/>
    <xf numFmtId="44" fontId="13" fillId="5" borderId="1" xfId="1" applyFont="1" applyFill="1" applyBorder="1" applyAlignment="1"/>
    <xf numFmtId="0" fontId="4" fillId="2" borderId="10" xfId="0" applyFont="1" applyFill="1" applyBorder="1" applyAlignment="1">
      <alignment horizontal="left" vertical="top" wrapText="1" indent="5"/>
    </xf>
    <xf numFmtId="0" fontId="4" fillId="2" borderId="1" xfId="0" applyFont="1" applyFill="1" applyBorder="1" applyAlignment="1">
      <alignment horizontal="left" vertical="top" wrapText="1" indent="5"/>
    </xf>
    <xf numFmtId="0" fontId="2" fillId="5" borderId="13" xfId="0" applyFont="1" applyFill="1" applyBorder="1" applyAlignment="1">
      <alignment horizontal="center" vertical="center" wrapText="1"/>
    </xf>
    <xf numFmtId="165" fontId="7" fillId="5" borderId="1" xfId="0" applyNumberFormat="1" applyFont="1" applyFill="1" applyBorder="1" applyAlignment="1"/>
    <xf numFmtId="165" fontId="13" fillId="5" borderId="1" xfId="0" applyNumberFormat="1" applyFont="1" applyFill="1" applyBorder="1" applyAlignment="1"/>
    <xf numFmtId="6" fontId="7" fillId="5" borderId="13" xfId="0" applyNumberFormat="1" applyFont="1" applyFill="1" applyBorder="1" applyAlignment="1">
      <alignment horizontal="right"/>
    </xf>
    <xf numFmtId="6" fontId="7" fillId="5" borderId="14" xfId="0" applyNumberFormat="1" applyFont="1" applyFill="1" applyBorder="1" applyAlignment="1">
      <alignment horizontal="right"/>
    </xf>
    <xf numFmtId="0" fontId="14" fillId="5" borderId="0" xfId="0" applyFont="1" applyFill="1" applyAlignment="1">
      <alignment horizontal="center" vertical="center"/>
    </xf>
    <xf numFmtId="0" fontId="22" fillId="0" borderId="3"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 fillId="0" borderId="10" xfId="0" applyFont="1" applyFill="1" applyBorder="1" applyAlignment="1">
      <alignment horizontal="center" vertical="top" wrapText="1"/>
    </xf>
    <xf numFmtId="0" fontId="1" fillId="0" borderId="1" xfId="0" applyFont="1" applyFill="1" applyBorder="1" applyAlignment="1">
      <alignment horizontal="center" vertical="top" wrapText="1"/>
    </xf>
    <xf numFmtId="0" fontId="16" fillId="0" borderId="10" xfId="0" applyFont="1" applyFill="1" applyBorder="1" applyAlignment="1">
      <alignment horizontal="left" vertical="top" wrapText="1" indent="1"/>
    </xf>
    <xf numFmtId="0" fontId="16" fillId="0" borderId="1" xfId="0" applyFont="1" applyFill="1" applyBorder="1" applyAlignment="1">
      <alignment horizontal="left" vertical="top" wrapText="1" indent="1"/>
    </xf>
    <xf numFmtId="10" fontId="16" fillId="0" borderId="1" xfId="2" applyNumberFormat="1"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3" xfId="0" applyFont="1" applyFill="1" applyBorder="1" applyAlignment="1">
      <alignment horizontal="left" vertical="top" wrapText="1"/>
    </xf>
    <xf numFmtId="0" fontId="1" fillId="0" borderId="11" xfId="0" applyFont="1" applyFill="1" applyBorder="1" applyAlignment="1">
      <alignment horizontal="left" vertical="top" wrapText="1"/>
    </xf>
    <xf numFmtId="10" fontId="1" fillId="0" borderId="1" xfId="2" applyNumberFormat="1" applyFont="1" applyFill="1" applyBorder="1" applyAlignment="1">
      <alignment horizontal="center" vertical="center" wrapText="1"/>
    </xf>
    <xf numFmtId="0" fontId="17" fillId="0" borderId="1" xfId="2" applyNumberFormat="1" applyFont="1" applyFill="1" applyBorder="1" applyAlignment="1">
      <alignment horizontal="center" vertical="top" wrapText="1"/>
    </xf>
    <xf numFmtId="0" fontId="4" fillId="0" borderId="12" xfId="0" applyFont="1" applyFill="1" applyBorder="1" applyAlignment="1">
      <alignment horizontal="right" vertical="top" wrapText="1"/>
    </xf>
    <xf numFmtId="0" fontId="4" fillId="0" borderId="2" xfId="0" applyFont="1" applyFill="1" applyBorder="1" applyAlignment="1">
      <alignment horizontal="right" vertical="top" wrapText="1"/>
    </xf>
    <xf numFmtId="0" fontId="4" fillId="0" borderId="5" xfId="0" applyFont="1" applyFill="1" applyBorder="1" applyAlignment="1">
      <alignment horizontal="right" vertical="top" wrapText="1"/>
    </xf>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FFFFEB"/>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1"/>
  <sheetViews>
    <sheetView tabSelected="1" topLeftCell="A31" zoomScale="80" zoomScaleNormal="80" zoomScaleSheetLayoutView="100" zoomScalePageLayoutView="50" workbookViewId="0">
      <selection activeCell="A37" sqref="A37:H37"/>
    </sheetView>
  </sheetViews>
  <sheetFormatPr defaultColWidth="9.109375" defaultRowHeight="13.8" x14ac:dyDescent="0.25"/>
  <cols>
    <col min="1" max="1" width="35.44140625" style="3" customWidth="1"/>
    <col min="2" max="2" width="25.109375" style="3" customWidth="1"/>
    <col min="3" max="3" width="23.21875" style="13" customWidth="1"/>
    <col min="4" max="4" width="11" style="14" customWidth="1"/>
    <col min="5" max="5" width="18.6640625" style="3" customWidth="1"/>
    <col min="6" max="7" width="23.77734375" style="16" customWidth="1"/>
    <col min="8" max="8" width="23.77734375" style="13" customWidth="1"/>
    <col min="9" max="9" width="13.109375" style="3" customWidth="1"/>
    <col min="10" max="16384" width="9.109375" style="3"/>
  </cols>
  <sheetData>
    <row r="1" spans="1:8" s="2" customFormat="1" ht="87.75" customHeight="1" x14ac:dyDescent="0.3">
      <c r="A1" s="128" t="s">
        <v>47</v>
      </c>
      <c r="B1" s="128"/>
      <c r="C1" s="128"/>
      <c r="D1" s="128"/>
      <c r="E1" s="128"/>
      <c r="F1" s="128"/>
      <c r="G1" s="128"/>
      <c r="H1" s="128"/>
    </row>
    <row r="2" spans="1:8" s="16" customFormat="1" x14ac:dyDescent="0.25">
      <c r="C2" s="13"/>
      <c r="D2" s="14"/>
      <c r="H2" s="13"/>
    </row>
    <row r="3" spans="1:8" s="2" customFormat="1" ht="42" customHeight="1" thickBot="1" x14ac:dyDescent="0.35">
      <c r="A3" s="156" t="s">
        <v>0</v>
      </c>
      <c r="B3" s="157"/>
      <c r="C3" s="157"/>
      <c r="D3" s="157"/>
      <c r="E3" s="157"/>
      <c r="F3" s="157"/>
      <c r="G3" s="157"/>
      <c r="H3" s="158"/>
    </row>
    <row r="4" spans="1:8" ht="53.25" customHeight="1" x14ac:dyDescent="0.25">
      <c r="A4" s="119" t="s">
        <v>42</v>
      </c>
      <c r="B4" s="120"/>
      <c r="C4" s="120"/>
      <c r="D4" s="120"/>
      <c r="E4" s="120"/>
      <c r="F4" s="121"/>
      <c r="G4" s="121"/>
      <c r="H4" s="122"/>
    </row>
    <row r="5" spans="1:8" s="4" customFormat="1" ht="47.25" customHeight="1" x14ac:dyDescent="0.25">
      <c r="A5" s="38" t="s">
        <v>1</v>
      </c>
      <c r="B5" s="39" t="s">
        <v>2</v>
      </c>
      <c r="C5" s="1" t="s">
        <v>3</v>
      </c>
      <c r="D5" s="115" t="s">
        <v>4</v>
      </c>
      <c r="E5" s="115"/>
      <c r="F5" s="51" t="s">
        <v>64</v>
      </c>
      <c r="G5" s="51" t="s">
        <v>65</v>
      </c>
      <c r="H5" s="17" t="s">
        <v>66</v>
      </c>
    </row>
    <row r="6" spans="1:8" ht="33.75" customHeight="1" x14ac:dyDescent="0.25">
      <c r="A6" s="37" t="s">
        <v>5</v>
      </c>
      <c r="B6" s="29" t="s">
        <v>11</v>
      </c>
      <c r="C6" s="30">
        <f>6890</f>
        <v>6890</v>
      </c>
      <c r="D6" s="163">
        <v>0.1</v>
      </c>
      <c r="E6" s="163"/>
      <c r="F6" s="53">
        <f>C6*D6</f>
        <v>689</v>
      </c>
      <c r="G6" s="53"/>
      <c r="H6" s="54">
        <f>F6+G6</f>
        <v>689</v>
      </c>
    </row>
    <row r="7" spans="1:8" s="16" customFormat="1" ht="33.75" customHeight="1" x14ac:dyDescent="0.25">
      <c r="A7" s="37" t="s">
        <v>7</v>
      </c>
      <c r="B7" s="29" t="s">
        <v>8</v>
      </c>
      <c r="C7" s="30">
        <v>5276</v>
      </c>
      <c r="D7" s="163">
        <v>1</v>
      </c>
      <c r="E7" s="163"/>
      <c r="F7" s="53">
        <f>C7*D7</f>
        <v>5276</v>
      </c>
      <c r="G7" s="53"/>
      <c r="H7" s="54">
        <f>F7+G7</f>
        <v>5276</v>
      </c>
    </row>
    <row r="8" spans="1:8" ht="31.5" customHeight="1" x14ac:dyDescent="0.25">
      <c r="A8" s="43" t="s">
        <v>10</v>
      </c>
      <c r="B8" s="29" t="s">
        <v>6</v>
      </c>
      <c r="C8" s="31">
        <f>13.38*100</f>
        <v>1338</v>
      </c>
      <c r="D8" s="163">
        <v>1</v>
      </c>
      <c r="E8" s="163"/>
      <c r="F8" s="53">
        <v>0</v>
      </c>
      <c r="G8" s="53">
        <f>C8*D8</f>
        <v>1338</v>
      </c>
      <c r="H8" s="54">
        <f>F8+G8</f>
        <v>1338</v>
      </c>
    </row>
    <row r="9" spans="1:8" ht="24" customHeight="1" x14ac:dyDescent="0.25">
      <c r="A9" s="117" t="s">
        <v>9</v>
      </c>
      <c r="B9" s="118"/>
      <c r="C9" s="118"/>
      <c r="D9" s="118"/>
      <c r="E9" s="118"/>
      <c r="F9" s="55">
        <f>SUM(F6:F8)</f>
        <v>5965</v>
      </c>
      <c r="G9" s="55">
        <f>SUM(G6:G8)</f>
        <v>1338</v>
      </c>
      <c r="H9" s="55">
        <f>SUM(H6:H8)</f>
        <v>7303</v>
      </c>
    </row>
    <row r="10" spans="1:8" ht="87.6" customHeight="1" x14ac:dyDescent="0.25">
      <c r="A10" s="123" t="s">
        <v>68</v>
      </c>
      <c r="B10" s="124"/>
      <c r="C10" s="124"/>
      <c r="D10" s="124"/>
      <c r="E10" s="124"/>
      <c r="F10" s="125"/>
      <c r="G10" s="125"/>
      <c r="H10" s="126"/>
    </row>
    <row r="11" spans="1:8" customFormat="1" ht="22.5" customHeight="1" thickBot="1" x14ac:dyDescent="0.35">
      <c r="A11" s="114"/>
      <c r="B11" s="114"/>
      <c r="C11" s="114"/>
      <c r="D11" s="114"/>
      <c r="E11" s="114"/>
      <c r="F11" s="114"/>
      <c r="G11" s="114"/>
      <c r="H11" s="114"/>
    </row>
    <row r="12" spans="1:8" ht="53.25" customHeight="1" x14ac:dyDescent="0.25">
      <c r="A12" s="119" t="s">
        <v>50</v>
      </c>
      <c r="B12" s="120"/>
      <c r="C12" s="120"/>
      <c r="D12" s="120"/>
      <c r="E12" s="120"/>
      <c r="F12" s="121"/>
      <c r="G12" s="121"/>
      <c r="H12" s="122"/>
    </row>
    <row r="13" spans="1:8" s="4" customFormat="1" ht="48" customHeight="1" x14ac:dyDescent="0.25">
      <c r="A13" s="159" t="s">
        <v>43</v>
      </c>
      <c r="B13" s="160"/>
      <c r="C13" s="1" t="s">
        <v>12</v>
      </c>
      <c r="D13" s="115" t="s">
        <v>13</v>
      </c>
      <c r="E13" s="115"/>
      <c r="F13" s="51" t="s">
        <v>74</v>
      </c>
      <c r="G13" s="51" t="s">
        <v>65</v>
      </c>
      <c r="H13" s="17" t="s">
        <v>66</v>
      </c>
    </row>
    <row r="14" spans="1:8" ht="24" customHeight="1" x14ac:dyDescent="0.25">
      <c r="A14" s="161" t="s">
        <v>67</v>
      </c>
      <c r="B14" s="162"/>
      <c r="C14" s="56">
        <f>$F$9</f>
        <v>5965</v>
      </c>
      <c r="D14" s="163">
        <v>0.17249999999999999</v>
      </c>
      <c r="E14" s="163"/>
      <c r="F14" s="53">
        <f>C14*D14</f>
        <v>1028.9624999999999</v>
      </c>
      <c r="G14" s="53">
        <f>G9*D14</f>
        <v>230.80499999999998</v>
      </c>
      <c r="H14" s="54">
        <f>F14+G14</f>
        <v>1259.7674999999999</v>
      </c>
    </row>
    <row r="15" spans="1:8" s="16" customFormat="1" ht="24" customHeight="1" x14ac:dyDescent="0.25">
      <c r="A15" s="161" t="s">
        <v>14</v>
      </c>
      <c r="B15" s="162"/>
      <c r="C15" s="56">
        <f>$F$9</f>
        <v>5965</v>
      </c>
      <c r="D15" s="163">
        <v>2.5000000000000001E-2</v>
      </c>
      <c r="E15" s="163"/>
      <c r="F15" s="53">
        <f>C15*D15</f>
        <v>149.125</v>
      </c>
      <c r="G15" s="53">
        <f>G8*D15</f>
        <v>33.450000000000003</v>
      </c>
      <c r="H15" s="54">
        <f>F15+G15</f>
        <v>182.57499999999999</v>
      </c>
    </row>
    <row r="16" spans="1:8" s="16" customFormat="1" ht="24.75" customHeight="1" x14ac:dyDescent="0.25">
      <c r="A16" s="161" t="s">
        <v>16</v>
      </c>
      <c r="B16" s="162"/>
      <c r="C16" s="56">
        <f>$F$9</f>
        <v>5965</v>
      </c>
      <c r="D16" s="163">
        <v>6.5000000000000002E-2</v>
      </c>
      <c r="E16" s="163"/>
      <c r="F16" s="53">
        <f>C16*D16</f>
        <v>387.72500000000002</v>
      </c>
      <c r="G16" s="53">
        <f>G9*D16</f>
        <v>86.97</v>
      </c>
      <c r="H16" s="54">
        <f>F16+G16</f>
        <v>474.69500000000005</v>
      </c>
    </row>
    <row r="17" spans="1:10" ht="15.75" customHeight="1" x14ac:dyDescent="0.25">
      <c r="A17" s="117" t="s">
        <v>15</v>
      </c>
      <c r="B17" s="118"/>
      <c r="C17" s="118"/>
      <c r="D17" s="118"/>
      <c r="E17" s="118"/>
      <c r="F17" s="57">
        <f>SUM(F14:F16)</f>
        <v>1565.8125</v>
      </c>
      <c r="G17" s="57">
        <f t="shared" ref="G17" si="0">SUM(G14:G16)</f>
        <v>351.22500000000002</v>
      </c>
      <c r="H17" s="57">
        <f>SUM(H14:H16)</f>
        <v>1917.0374999999999</v>
      </c>
    </row>
    <row r="18" spans="1:10" ht="82.8" customHeight="1" x14ac:dyDescent="0.25">
      <c r="A18" s="123" t="s">
        <v>69</v>
      </c>
      <c r="B18" s="124"/>
      <c r="C18" s="124"/>
      <c r="D18" s="124"/>
      <c r="E18" s="124"/>
      <c r="F18" s="125"/>
      <c r="G18" s="125"/>
      <c r="H18" s="126"/>
    </row>
    <row r="19" spans="1:10" customFormat="1" ht="21" customHeight="1" thickBot="1" x14ac:dyDescent="0.35">
      <c r="A19" s="114"/>
      <c r="B19" s="114"/>
      <c r="C19" s="114"/>
      <c r="D19" s="114"/>
      <c r="E19" s="114"/>
      <c r="F19" s="114"/>
      <c r="G19" s="114"/>
      <c r="H19" s="114"/>
    </row>
    <row r="20" spans="1:10" ht="22.5" customHeight="1" x14ac:dyDescent="0.25">
      <c r="A20" s="119" t="s">
        <v>78</v>
      </c>
      <c r="B20" s="120"/>
      <c r="C20" s="120"/>
      <c r="D20" s="120"/>
      <c r="E20" s="120"/>
      <c r="F20" s="121"/>
      <c r="G20" s="121"/>
      <c r="H20" s="122"/>
    </row>
    <row r="21" spans="1:10" s="4" customFormat="1" ht="67.2" customHeight="1" x14ac:dyDescent="0.25">
      <c r="A21" s="1" t="s">
        <v>17</v>
      </c>
      <c r="B21" s="1" t="s">
        <v>46</v>
      </c>
      <c r="C21" s="1" t="s">
        <v>18</v>
      </c>
      <c r="D21" s="1" t="s">
        <v>19</v>
      </c>
      <c r="E21" s="36" t="s">
        <v>20</v>
      </c>
      <c r="F21" s="17" t="s">
        <v>89</v>
      </c>
      <c r="G21" s="51" t="s">
        <v>65</v>
      </c>
      <c r="H21" s="17" t="s">
        <v>66</v>
      </c>
    </row>
    <row r="22" spans="1:10" ht="48" customHeight="1" x14ac:dyDescent="0.25">
      <c r="A22" s="60" t="s">
        <v>72</v>
      </c>
      <c r="B22" s="46" t="s">
        <v>48</v>
      </c>
      <c r="C22" s="47" t="s">
        <v>21</v>
      </c>
      <c r="D22" s="61">
        <v>80</v>
      </c>
      <c r="E22" s="62">
        <v>20</v>
      </c>
      <c r="F22" s="65">
        <f>D22*E22</f>
        <v>1600</v>
      </c>
      <c r="G22" s="63"/>
      <c r="H22" s="66">
        <f>F22+G22</f>
        <v>1600</v>
      </c>
    </row>
    <row r="23" spans="1:10" ht="36.75" customHeight="1" x14ac:dyDescent="0.25">
      <c r="A23" s="60" t="s">
        <v>70</v>
      </c>
      <c r="B23" s="47" t="s">
        <v>48</v>
      </c>
      <c r="C23" s="47" t="s">
        <v>22</v>
      </c>
      <c r="D23" s="61">
        <v>56</v>
      </c>
      <c r="E23" s="62">
        <f>20*3</f>
        <v>60</v>
      </c>
      <c r="F23" s="65">
        <f t="shared" ref="F23:F24" si="1">D23*E23</f>
        <v>3360</v>
      </c>
      <c r="G23" s="63"/>
      <c r="H23" s="66">
        <f t="shared" ref="H23:H27" si="2">F23+G23</f>
        <v>3360</v>
      </c>
    </row>
    <row r="24" spans="1:10" ht="54" customHeight="1" x14ac:dyDescent="0.25">
      <c r="A24" s="60" t="s">
        <v>53</v>
      </c>
      <c r="B24" s="47" t="s">
        <v>48</v>
      </c>
      <c r="C24" s="47" t="s">
        <v>22</v>
      </c>
      <c r="D24" s="61">
        <v>40</v>
      </c>
      <c r="E24" s="62">
        <f>20*3</f>
        <v>60</v>
      </c>
      <c r="F24" s="65">
        <f t="shared" si="1"/>
        <v>2400</v>
      </c>
      <c r="G24" s="63"/>
      <c r="H24" s="66">
        <f t="shared" si="2"/>
        <v>2400</v>
      </c>
    </row>
    <row r="25" spans="1:10" ht="36.75" customHeight="1" x14ac:dyDescent="0.25">
      <c r="A25" s="60" t="s">
        <v>76</v>
      </c>
      <c r="B25" s="46" t="s">
        <v>48</v>
      </c>
      <c r="C25" s="47" t="s">
        <v>22</v>
      </c>
      <c r="D25" s="61">
        <v>100</v>
      </c>
      <c r="E25" s="62">
        <v>3</v>
      </c>
      <c r="F25" s="63"/>
      <c r="G25" s="65">
        <f>D25*E25</f>
        <v>300</v>
      </c>
      <c r="H25" s="66">
        <f t="shared" si="2"/>
        <v>300</v>
      </c>
    </row>
    <row r="26" spans="1:10" s="16" customFormat="1" ht="36.75" customHeight="1" x14ac:dyDescent="0.25">
      <c r="A26" s="60" t="s">
        <v>71</v>
      </c>
      <c r="B26" s="45" t="s">
        <v>48</v>
      </c>
      <c r="C26" s="47" t="s">
        <v>21</v>
      </c>
      <c r="D26" s="64">
        <v>1200</v>
      </c>
      <c r="E26" s="62">
        <v>1</v>
      </c>
      <c r="F26" s="65">
        <f t="shared" ref="F26:F27" si="3">D26*E26</f>
        <v>1200</v>
      </c>
      <c r="G26" s="63"/>
      <c r="H26" s="66">
        <f t="shared" si="2"/>
        <v>1200</v>
      </c>
    </row>
    <row r="27" spans="1:10" s="16" customFormat="1" ht="36.75" customHeight="1" x14ac:dyDescent="0.25">
      <c r="A27" s="60" t="s">
        <v>75</v>
      </c>
      <c r="B27" s="45" t="s">
        <v>54</v>
      </c>
      <c r="C27" s="47" t="s">
        <v>73</v>
      </c>
      <c r="D27" s="64">
        <v>15</v>
      </c>
      <c r="E27" s="62">
        <v>25</v>
      </c>
      <c r="F27" s="65">
        <f t="shared" si="3"/>
        <v>375</v>
      </c>
      <c r="G27" s="63"/>
      <c r="H27" s="66">
        <f t="shared" si="2"/>
        <v>375</v>
      </c>
    </row>
    <row r="28" spans="1:10" s="5" customFormat="1" ht="18.75" customHeight="1" x14ac:dyDescent="0.25">
      <c r="A28" s="117" t="s">
        <v>59</v>
      </c>
      <c r="B28" s="118"/>
      <c r="C28" s="118"/>
      <c r="D28" s="118"/>
      <c r="E28" s="118"/>
      <c r="F28" s="89">
        <f>SUM(F22:F27)</f>
        <v>8935</v>
      </c>
      <c r="G28" s="90">
        <f>SUM(G22:G27)</f>
        <v>300</v>
      </c>
      <c r="H28" s="90">
        <f>SUM(H22:H27)</f>
        <v>9235</v>
      </c>
      <c r="J28" s="16"/>
    </row>
    <row r="29" spans="1:10" ht="166.8" customHeight="1" x14ac:dyDescent="0.25">
      <c r="A29" s="123" t="s">
        <v>77</v>
      </c>
      <c r="B29" s="124"/>
      <c r="C29" s="124"/>
      <c r="D29" s="124"/>
      <c r="E29" s="124"/>
      <c r="F29" s="125"/>
      <c r="G29" s="125"/>
      <c r="H29" s="126"/>
    </row>
    <row r="30" spans="1:10" s="16" customFormat="1" ht="33" customHeight="1" thickBot="1" x14ac:dyDescent="0.3">
      <c r="A30" s="127"/>
      <c r="B30" s="127"/>
      <c r="C30" s="127"/>
      <c r="D30" s="127"/>
      <c r="E30" s="127"/>
      <c r="F30" s="127"/>
      <c r="G30" s="127"/>
      <c r="H30" s="127"/>
    </row>
    <row r="31" spans="1:10" s="16" customFormat="1" ht="33" customHeight="1" x14ac:dyDescent="0.25">
      <c r="A31" s="119" t="s">
        <v>79</v>
      </c>
      <c r="B31" s="120"/>
      <c r="C31" s="120"/>
      <c r="D31" s="120"/>
      <c r="E31" s="120"/>
      <c r="F31" s="121"/>
      <c r="G31" s="121"/>
      <c r="H31" s="122"/>
    </row>
    <row r="32" spans="1:10" s="16" customFormat="1" ht="67.2" customHeight="1" x14ac:dyDescent="0.25">
      <c r="A32" s="76" t="s">
        <v>17</v>
      </c>
      <c r="B32" s="76" t="s">
        <v>46</v>
      </c>
      <c r="C32" s="76" t="s">
        <v>18</v>
      </c>
      <c r="D32" s="76" t="s">
        <v>19</v>
      </c>
      <c r="E32" s="73" t="s">
        <v>20</v>
      </c>
      <c r="F32" s="74" t="s">
        <v>89</v>
      </c>
      <c r="G32" s="75" t="s">
        <v>65</v>
      </c>
      <c r="H32" s="74" t="s">
        <v>66</v>
      </c>
    </row>
    <row r="33" spans="1:8" s="16" customFormat="1" ht="33" customHeight="1" x14ac:dyDescent="0.25">
      <c r="A33" s="58" t="s">
        <v>80</v>
      </c>
      <c r="B33" s="45" t="s">
        <v>57</v>
      </c>
      <c r="C33" s="46" t="s">
        <v>22</v>
      </c>
      <c r="D33" s="69">
        <v>50</v>
      </c>
      <c r="E33" s="67">
        <v>12</v>
      </c>
      <c r="F33" s="70">
        <f>E33*D33</f>
        <v>600</v>
      </c>
      <c r="G33" s="68"/>
      <c r="H33" s="59">
        <f>F33+G33</f>
        <v>600</v>
      </c>
    </row>
    <row r="34" spans="1:8" s="16" customFormat="1" ht="33" customHeight="1" x14ac:dyDescent="0.25">
      <c r="A34" s="58" t="s">
        <v>82</v>
      </c>
      <c r="B34" s="45" t="s">
        <v>57</v>
      </c>
      <c r="C34" s="46" t="s">
        <v>83</v>
      </c>
      <c r="D34" s="69">
        <v>2000</v>
      </c>
      <c r="E34" s="67">
        <v>3</v>
      </c>
      <c r="F34" s="70">
        <f>(E34-1)*D34</f>
        <v>4000</v>
      </c>
      <c r="G34" s="70">
        <f>(E34-2)*D34</f>
        <v>2000</v>
      </c>
      <c r="H34" s="59">
        <f t="shared" ref="H34:H35" si="4">F34+G34</f>
        <v>6000</v>
      </c>
    </row>
    <row r="35" spans="1:8" s="16" customFormat="1" ht="33" customHeight="1" x14ac:dyDescent="0.25">
      <c r="A35" s="58" t="s">
        <v>81</v>
      </c>
      <c r="B35" s="45" t="s">
        <v>57</v>
      </c>
      <c r="C35" s="47" t="s">
        <v>55</v>
      </c>
      <c r="D35" s="69">
        <v>5</v>
      </c>
      <c r="E35" s="67">
        <v>100</v>
      </c>
      <c r="F35" s="70">
        <f>(E35-1)*D35</f>
        <v>495</v>
      </c>
      <c r="G35" s="68"/>
      <c r="H35" s="59">
        <f t="shared" si="4"/>
        <v>495</v>
      </c>
    </row>
    <row r="36" spans="1:8" s="16" customFormat="1" ht="33" customHeight="1" x14ac:dyDescent="0.25">
      <c r="A36" s="117" t="s">
        <v>60</v>
      </c>
      <c r="B36" s="118"/>
      <c r="C36" s="118"/>
      <c r="D36" s="118"/>
      <c r="E36" s="118"/>
      <c r="F36" s="90">
        <f>SUM(F33:F35)</f>
        <v>5095</v>
      </c>
      <c r="G36" s="90">
        <f t="shared" ref="G36" si="5">SUM(G33:G35)</f>
        <v>2000</v>
      </c>
      <c r="H36" s="90">
        <f>SUM(H33:H35)</f>
        <v>7095</v>
      </c>
    </row>
    <row r="37" spans="1:8" s="16" customFormat="1" ht="168" customHeight="1" x14ac:dyDescent="0.25">
      <c r="A37" s="123" t="s">
        <v>77</v>
      </c>
      <c r="B37" s="124"/>
      <c r="C37" s="124"/>
      <c r="D37" s="124"/>
      <c r="E37" s="124"/>
      <c r="F37" s="125"/>
      <c r="G37" s="125"/>
      <c r="H37" s="126"/>
    </row>
    <row r="38" spans="1:8" s="16" customFormat="1" ht="33" customHeight="1" thickBot="1" x14ac:dyDescent="0.3">
      <c r="A38" s="127"/>
      <c r="B38" s="127"/>
      <c r="C38" s="127"/>
      <c r="D38" s="127"/>
      <c r="E38" s="127"/>
      <c r="F38" s="127"/>
      <c r="G38" s="127"/>
      <c r="H38" s="127"/>
    </row>
    <row r="39" spans="1:8" s="16" customFormat="1" ht="33" customHeight="1" x14ac:dyDescent="0.25">
      <c r="A39" s="119" t="s">
        <v>84</v>
      </c>
      <c r="B39" s="120"/>
      <c r="C39" s="120"/>
      <c r="D39" s="120"/>
      <c r="E39" s="120"/>
      <c r="F39" s="121"/>
      <c r="G39" s="121"/>
      <c r="H39" s="122"/>
    </row>
    <row r="40" spans="1:8" s="16" customFormat="1" ht="66" customHeight="1" x14ac:dyDescent="0.25">
      <c r="A40" s="76" t="s">
        <v>17</v>
      </c>
      <c r="B40" s="76" t="s">
        <v>46</v>
      </c>
      <c r="C40" s="76" t="s">
        <v>18</v>
      </c>
      <c r="D40" s="76" t="s">
        <v>19</v>
      </c>
      <c r="E40" s="73" t="s">
        <v>20</v>
      </c>
      <c r="F40" s="74" t="s">
        <v>89</v>
      </c>
      <c r="G40" s="75" t="s">
        <v>65</v>
      </c>
      <c r="H40" s="74" t="s">
        <v>66</v>
      </c>
    </row>
    <row r="41" spans="1:8" s="16" customFormat="1" ht="33" customHeight="1" x14ac:dyDescent="0.25">
      <c r="A41" s="58" t="s">
        <v>85</v>
      </c>
      <c r="B41" s="71" t="s">
        <v>54</v>
      </c>
      <c r="C41" s="47" t="s">
        <v>73</v>
      </c>
      <c r="D41" s="61">
        <v>65</v>
      </c>
      <c r="E41" s="71">
        <v>100</v>
      </c>
      <c r="F41" s="91">
        <f>E41*D41</f>
        <v>6500</v>
      </c>
      <c r="G41" s="91"/>
      <c r="H41" s="92">
        <f>F41+G41</f>
        <v>6500</v>
      </c>
    </row>
    <row r="42" spans="1:8" s="16" customFormat="1" ht="33" customHeight="1" x14ac:dyDescent="0.25">
      <c r="A42" s="58" t="s">
        <v>93</v>
      </c>
      <c r="B42" s="32" t="s">
        <v>91</v>
      </c>
      <c r="C42" s="40" t="s">
        <v>22</v>
      </c>
      <c r="D42" s="103">
        <v>150</v>
      </c>
      <c r="E42" s="102">
        <v>3</v>
      </c>
      <c r="F42" s="52"/>
      <c r="G42" s="105">
        <f>D42*E42</f>
        <v>450</v>
      </c>
      <c r="H42" s="92">
        <f>F42+G42</f>
        <v>450</v>
      </c>
    </row>
    <row r="43" spans="1:8" s="16" customFormat="1" ht="33" customHeight="1" x14ac:dyDescent="0.25">
      <c r="A43" s="117" t="s">
        <v>61</v>
      </c>
      <c r="B43" s="118"/>
      <c r="C43" s="118"/>
      <c r="D43" s="118"/>
      <c r="E43" s="118"/>
      <c r="F43" s="90">
        <f>SUM(F41:F42)</f>
        <v>6500</v>
      </c>
      <c r="G43" s="90">
        <f t="shared" ref="G43" si="6">SUM(G41:G42)</f>
        <v>450</v>
      </c>
      <c r="H43" s="90">
        <f>SUM(H41:H42)</f>
        <v>6950</v>
      </c>
    </row>
    <row r="44" spans="1:8" s="16" customFormat="1" ht="165" customHeight="1" x14ac:dyDescent="0.25">
      <c r="A44" s="123" t="s">
        <v>77</v>
      </c>
      <c r="B44" s="124"/>
      <c r="C44" s="124"/>
      <c r="D44" s="124"/>
      <c r="E44" s="124"/>
      <c r="F44" s="125"/>
      <c r="G44" s="125"/>
      <c r="H44" s="126"/>
    </row>
    <row r="45" spans="1:8" customFormat="1" ht="21" customHeight="1" thickBot="1" x14ac:dyDescent="0.35">
      <c r="A45" s="114"/>
      <c r="B45" s="114"/>
      <c r="C45" s="114"/>
      <c r="D45" s="114"/>
      <c r="E45" s="114"/>
      <c r="F45" s="114"/>
      <c r="G45" s="114"/>
      <c r="H45" s="114"/>
    </row>
    <row r="46" spans="1:8" ht="39" customHeight="1" x14ac:dyDescent="0.25">
      <c r="A46" s="119" t="s">
        <v>58</v>
      </c>
      <c r="B46" s="120"/>
      <c r="C46" s="120"/>
      <c r="D46" s="120"/>
      <c r="E46" s="120"/>
      <c r="F46" s="121"/>
      <c r="G46" s="121"/>
      <c r="H46" s="122"/>
    </row>
    <row r="47" spans="1:8" s="4" customFormat="1" ht="69" customHeight="1" x14ac:dyDescent="0.25">
      <c r="A47" s="72" t="s">
        <v>17</v>
      </c>
      <c r="B47" s="73" t="s">
        <v>18</v>
      </c>
      <c r="C47" s="73" t="s">
        <v>23</v>
      </c>
      <c r="D47" s="167" t="s">
        <v>20</v>
      </c>
      <c r="E47" s="167"/>
      <c r="F47" s="74" t="s">
        <v>89</v>
      </c>
      <c r="G47" s="75" t="s">
        <v>65</v>
      </c>
      <c r="H47" s="74" t="s">
        <v>66</v>
      </c>
    </row>
    <row r="48" spans="1:8" ht="22.5" customHeight="1" x14ac:dyDescent="0.3">
      <c r="A48" s="33" t="s">
        <v>24</v>
      </c>
      <c r="B48" s="34"/>
      <c r="C48" s="34"/>
      <c r="D48" s="168">
        <v>0</v>
      </c>
      <c r="E48" s="168"/>
      <c r="F48" s="41"/>
      <c r="G48" s="41"/>
      <c r="H48" s="35">
        <v>0</v>
      </c>
    </row>
    <row r="49" spans="1:9" ht="16.2" x14ac:dyDescent="0.25">
      <c r="A49" s="169" t="s">
        <v>62</v>
      </c>
      <c r="B49" s="170"/>
      <c r="C49" s="170"/>
      <c r="D49" s="170"/>
      <c r="E49" s="171"/>
      <c r="F49" s="42"/>
      <c r="G49" s="42"/>
      <c r="H49" s="19">
        <f>SUM(H48)</f>
        <v>0</v>
      </c>
    </row>
    <row r="50" spans="1:9" ht="45" customHeight="1" x14ac:dyDescent="0.25">
      <c r="A50" s="110" t="s">
        <v>49</v>
      </c>
      <c r="B50" s="164"/>
      <c r="C50" s="164"/>
      <c r="D50" s="164"/>
      <c r="E50" s="164"/>
      <c r="F50" s="165"/>
      <c r="G50" s="165"/>
      <c r="H50" s="166"/>
    </row>
    <row r="51" spans="1:9" customFormat="1" ht="21" customHeight="1" thickBot="1" x14ac:dyDescent="0.35">
      <c r="A51" s="114"/>
      <c r="B51" s="114"/>
      <c r="C51" s="114"/>
      <c r="D51" s="114"/>
      <c r="E51" s="114"/>
      <c r="F51" s="114"/>
      <c r="G51" s="114"/>
      <c r="H51" s="114"/>
    </row>
    <row r="52" spans="1:9" ht="60.75" customHeight="1" x14ac:dyDescent="0.25">
      <c r="A52" s="106" t="s">
        <v>44</v>
      </c>
      <c r="B52" s="107"/>
      <c r="C52" s="107"/>
      <c r="D52" s="107"/>
      <c r="E52" s="107"/>
      <c r="F52" s="108"/>
      <c r="G52" s="108"/>
      <c r="H52" s="109"/>
    </row>
    <row r="53" spans="1:9" ht="67.8" customHeight="1" x14ac:dyDescent="0.25">
      <c r="A53" s="18" t="s">
        <v>17</v>
      </c>
      <c r="B53" s="36" t="s">
        <v>18</v>
      </c>
      <c r="C53" s="36" t="s">
        <v>23</v>
      </c>
      <c r="D53" s="115" t="s">
        <v>20</v>
      </c>
      <c r="E53" s="115"/>
      <c r="F53" s="74" t="s">
        <v>90</v>
      </c>
      <c r="G53" s="75" t="s">
        <v>65</v>
      </c>
      <c r="H53" s="74" t="s">
        <v>66</v>
      </c>
    </row>
    <row r="54" spans="1:9" ht="55.5" customHeight="1" x14ac:dyDescent="0.25">
      <c r="A54" s="58" t="s">
        <v>51</v>
      </c>
      <c r="B54" s="46" t="s">
        <v>52</v>
      </c>
      <c r="C54" s="77">
        <v>100</v>
      </c>
      <c r="D54" s="116">
        <v>6</v>
      </c>
      <c r="E54" s="116"/>
      <c r="F54" s="91">
        <f>C54*D54</f>
        <v>600</v>
      </c>
      <c r="G54" s="91"/>
      <c r="H54" s="92">
        <f>F54+G54</f>
        <v>600</v>
      </c>
    </row>
    <row r="55" spans="1:9" ht="39.6" customHeight="1" x14ac:dyDescent="0.25">
      <c r="A55" s="58" t="s">
        <v>92</v>
      </c>
      <c r="B55" s="46"/>
      <c r="C55" s="77">
        <v>200</v>
      </c>
      <c r="D55" s="116"/>
      <c r="E55" s="116"/>
      <c r="F55" s="104">
        <f>C55</f>
        <v>200</v>
      </c>
      <c r="G55" s="93">
        <f>C55*D55</f>
        <v>0</v>
      </c>
      <c r="H55" s="92">
        <f>F55+G55</f>
        <v>200</v>
      </c>
    </row>
    <row r="56" spans="1:9" ht="24.75" customHeight="1" x14ac:dyDescent="0.25">
      <c r="A56" s="117" t="s">
        <v>25</v>
      </c>
      <c r="B56" s="118"/>
      <c r="C56" s="118"/>
      <c r="D56" s="118"/>
      <c r="E56" s="118"/>
      <c r="F56" s="94">
        <f>SUM(F54:F55)</f>
        <v>800</v>
      </c>
      <c r="G56" s="94">
        <f t="shared" ref="G56" si="7">SUM(G54:G55)</f>
        <v>0</v>
      </c>
      <c r="H56" s="94">
        <f>SUM(H54:H55)</f>
        <v>800</v>
      </c>
    </row>
    <row r="57" spans="1:9" ht="45" customHeight="1" x14ac:dyDescent="0.25">
      <c r="A57" s="110" t="s">
        <v>86</v>
      </c>
      <c r="B57" s="111"/>
      <c r="C57" s="111"/>
      <c r="D57" s="111"/>
      <c r="E57" s="111"/>
      <c r="F57" s="112"/>
      <c r="G57" s="112"/>
      <c r="H57" s="113"/>
    </row>
    <row r="58" spans="1:9" s="16" customFormat="1" ht="15.75" customHeight="1" thickBot="1" x14ac:dyDescent="0.35">
      <c r="A58" s="114"/>
      <c r="B58" s="114"/>
      <c r="C58" s="114"/>
      <c r="D58" s="114"/>
      <c r="E58" s="114"/>
      <c r="F58" s="114"/>
      <c r="G58" s="114"/>
      <c r="H58" s="114"/>
      <c r="I58"/>
    </row>
    <row r="59" spans="1:9" s="16" customFormat="1" ht="42.75" customHeight="1" thickBot="1" x14ac:dyDescent="0.3">
      <c r="A59" s="78" t="s">
        <v>26</v>
      </c>
      <c r="B59" s="79"/>
      <c r="C59" s="79"/>
      <c r="D59" s="79"/>
      <c r="E59" s="79"/>
      <c r="F59" s="80">
        <f>F9+F17+F28+F36+F43+F49+F56</f>
        <v>28860.8125</v>
      </c>
      <c r="G59" s="80">
        <f>G9+G17+G28+G36+G43+G49+G56</f>
        <v>4439.2250000000004</v>
      </c>
      <c r="H59" s="80">
        <f>H9+H17+H28+H36+H43+H49+H56</f>
        <v>33300.037499999999</v>
      </c>
      <c r="I59" s="3"/>
    </row>
    <row r="60" spans="1:9" customFormat="1" ht="25.5" customHeight="1" thickBot="1" x14ac:dyDescent="0.35">
      <c r="A60" s="27"/>
      <c r="B60" s="50"/>
      <c r="C60" s="27"/>
      <c r="D60" s="27"/>
      <c r="E60" s="27"/>
      <c r="F60" s="27"/>
      <c r="G60" s="27"/>
      <c r="H60" s="28"/>
      <c r="I60" s="26"/>
    </row>
    <row r="61" spans="1:9" customFormat="1" ht="64.5" customHeight="1" x14ac:dyDescent="0.3">
      <c r="A61" s="119" t="s">
        <v>45</v>
      </c>
      <c r="B61" s="120"/>
      <c r="C61" s="120"/>
      <c r="D61" s="120"/>
      <c r="E61" s="120"/>
      <c r="F61" s="121"/>
      <c r="G61" s="121"/>
      <c r="H61" s="122"/>
      <c r="I61" s="3"/>
    </row>
    <row r="62" spans="1:9" customFormat="1" ht="18.600000000000001" thickBot="1" x14ac:dyDescent="0.35">
      <c r="A62" s="148" t="s">
        <v>87</v>
      </c>
      <c r="B62" s="149"/>
      <c r="C62" s="149"/>
      <c r="D62" s="149"/>
      <c r="E62" s="44">
        <v>0</v>
      </c>
      <c r="F62" s="81"/>
      <c r="G62" s="81"/>
      <c r="H62" s="82">
        <f>F62+G62</f>
        <v>0</v>
      </c>
      <c r="I62" s="16"/>
    </row>
    <row r="63" spans="1:9" s="16" customFormat="1" ht="27" customHeight="1" thickBot="1" x14ac:dyDescent="0.3">
      <c r="A63" s="27"/>
      <c r="B63" s="27"/>
      <c r="C63" s="27"/>
      <c r="D63" s="27"/>
      <c r="E63" s="27"/>
      <c r="F63" s="27"/>
      <c r="G63" s="27"/>
      <c r="H63" s="28"/>
      <c r="I63" s="26"/>
    </row>
    <row r="64" spans="1:9" ht="39.6" customHeight="1" x14ac:dyDescent="0.25">
      <c r="A64" s="48" t="s">
        <v>27</v>
      </c>
      <c r="B64" s="49"/>
      <c r="C64" s="49"/>
      <c r="D64" s="49"/>
      <c r="E64" s="49"/>
      <c r="F64" s="80">
        <f>F59+F62</f>
        <v>28860.8125</v>
      </c>
      <c r="G64" s="80">
        <f t="shared" ref="G64" si="8">G59+G62</f>
        <v>4439.2250000000004</v>
      </c>
      <c r="H64" s="80">
        <f>H59+H62</f>
        <v>33300.037499999999</v>
      </c>
    </row>
    <row r="65" spans="1:9" ht="15.75" customHeight="1" x14ac:dyDescent="0.25">
      <c r="A65" s="6"/>
      <c r="B65" s="6"/>
      <c r="C65" s="7"/>
      <c r="D65" s="8"/>
      <c r="E65" s="6"/>
      <c r="F65" s="6"/>
      <c r="G65" s="6"/>
      <c r="H65" s="7"/>
    </row>
    <row r="66" spans="1:9" ht="44.25" customHeight="1" x14ac:dyDescent="0.25">
      <c r="A66" s="12"/>
      <c r="B66" s="9"/>
      <c r="C66" s="10"/>
      <c r="D66" s="11"/>
      <c r="E66" s="9"/>
      <c r="F66" s="9"/>
      <c r="G66" s="9"/>
      <c r="H66" s="10"/>
    </row>
    <row r="67" spans="1:9" s="16" customFormat="1" ht="63" customHeight="1" x14ac:dyDescent="0.3">
      <c r="A67" s="155" t="s">
        <v>88</v>
      </c>
      <c r="B67" s="155"/>
      <c r="C67" s="155"/>
      <c r="D67" s="155"/>
      <c r="E67" s="155"/>
      <c r="F67" s="155"/>
      <c r="G67" s="155"/>
      <c r="H67" s="155"/>
      <c r="I67" s="2"/>
    </row>
    <row r="68" spans="1:9" s="16" customFormat="1" ht="24.75" customHeight="1" x14ac:dyDescent="0.3">
      <c r="A68" s="25"/>
      <c r="B68" s="20"/>
      <c r="C68" s="21"/>
      <c r="D68" s="22"/>
      <c r="E68" s="20"/>
      <c r="F68" s="20"/>
      <c r="G68" s="20"/>
      <c r="H68" s="21"/>
      <c r="I68" s="2"/>
    </row>
    <row r="69" spans="1:9" s="16" customFormat="1" ht="30.6" customHeight="1" x14ac:dyDescent="0.3">
      <c r="A69" s="88" t="s">
        <v>28</v>
      </c>
      <c r="B69" s="150"/>
      <c r="C69" s="132"/>
      <c r="D69" s="131"/>
      <c r="E69" s="132"/>
      <c r="F69" s="83" t="s">
        <v>29</v>
      </c>
      <c r="G69" s="85" t="s">
        <v>56</v>
      </c>
      <c r="H69" s="87" t="s">
        <v>30</v>
      </c>
      <c r="I69" s="2"/>
    </row>
    <row r="70" spans="1:9" s="16" customFormat="1" ht="47.25" customHeight="1" x14ac:dyDescent="0.3">
      <c r="A70" s="15" t="s">
        <v>31</v>
      </c>
      <c r="B70" s="129"/>
      <c r="C70" s="130"/>
      <c r="D70" s="133"/>
      <c r="E70" s="134"/>
      <c r="F70" s="84">
        <f>F9</f>
        <v>5965</v>
      </c>
      <c r="G70" s="86">
        <f>G9</f>
        <v>1338</v>
      </c>
      <c r="H70" s="95">
        <f>F70+G70</f>
        <v>7303</v>
      </c>
      <c r="I70" s="2"/>
    </row>
    <row r="71" spans="1:9" s="16" customFormat="1" ht="24.9" customHeight="1" x14ac:dyDescent="0.3">
      <c r="A71" s="15" t="s">
        <v>32</v>
      </c>
      <c r="B71" s="129"/>
      <c r="C71" s="130"/>
      <c r="D71" s="135"/>
      <c r="E71" s="136"/>
      <c r="F71" s="84">
        <f>F17</f>
        <v>1565.8125</v>
      </c>
      <c r="G71" s="86">
        <f>G17</f>
        <v>351.22500000000002</v>
      </c>
      <c r="H71" s="95">
        <f t="shared" ref="H71:H79" si="9">F71+G71</f>
        <v>1917.0374999999999</v>
      </c>
      <c r="I71" s="2"/>
    </row>
    <row r="72" spans="1:9" customFormat="1" ht="21" customHeight="1" x14ac:dyDescent="0.3">
      <c r="A72" s="15" t="s">
        <v>33</v>
      </c>
      <c r="B72" s="129"/>
      <c r="C72" s="130"/>
      <c r="D72" s="137"/>
      <c r="E72" s="136"/>
      <c r="F72" s="84">
        <f>SUMIF(B22:B64,"Travel",F22:F64)</f>
        <v>8560</v>
      </c>
      <c r="G72" s="86">
        <f>SUMIF(B22:B64,"Travel",G22:G64)</f>
        <v>300</v>
      </c>
      <c r="H72" s="95">
        <f t="shared" si="9"/>
        <v>8860</v>
      </c>
      <c r="I72" s="2"/>
    </row>
    <row r="73" spans="1:9" ht="24.75" customHeight="1" x14ac:dyDescent="0.3">
      <c r="A73" s="15" t="s">
        <v>34</v>
      </c>
      <c r="B73" s="151"/>
      <c r="C73" s="152"/>
      <c r="D73" s="138"/>
      <c r="E73" s="139"/>
      <c r="F73" s="84">
        <f>SUMIF(B22:B64,"Equipment",F22:F64)</f>
        <v>0</v>
      </c>
      <c r="G73" s="86">
        <f>SUMIF(B22:B64,"Equipment",G22:G64)</f>
        <v>0</v>
      </c>
      <c r="H73" s="95">
        <f t="shared" si="9"/>
        <v>0</v>
      </c>
      <c r="I73" s="2"/>
    </row>
    <row r="74" spans="1:9" s="16" customFormat="1" ht="37.5" customHeight="1" x14ac:dyDescent="0.3">
      <c r="A74" s="15" t="s">
        <v>35</v>
      </c>
      <c r="B74" s="129"/>
      <c r="C74" s="130"/>
      <c r="D74" s="137"/>
      <c r="E74" s="136"/>
      <c r="F74" s="84">
        <f>SUMIF(B22:B64,"Supplies",F22:F64)</f>
        <v>6875</v>
      </c>
      <c r="G74" s="86">
        <f>SUMIF(B22:B64,"Supplies",G22:G64)</f>
        <v>0</v>
      </c>
      <c r="H74" s="95">
        <f t="shared" si="9"/>
        <v>6875</v>
      </c>
      <c r="I74" s="2"/>
    </row>
    <row r="75" spans="1:9" s="16" customFormat="1" ht="33.75" customHeight="1" x14ac:dyDescent="0.3">
      <c r="A75" s="15" t="s">
        <v>36</v>
      </c>
      <c r="B75" s="129"/>
      <c r="C75" s="130"/>
      <c r="D75" s="137"/>
      <c r="E75" s="136"/>
      <c r="F75" s="84">
        <f>SUMIF(B22:B64,"Contractual",F22:F64)</f>
        <v>5095</v>
      </c>
      <c r="G75" s="86">
        <f>SUMIF(B22:B64,"Contractual",G22:G64)</f>
        <v>2000</v>
      </c>
      <c r="H75" s="95">
        <f t="shared" si="9"/>
        <v>7095</v>
      </c>
      <c r="I75" s="2"/>
    </row>
    <row r="76" spans="1:9" s="26" customFormat="1" ht="15.75" customHeight="1" x14ac:dyDescent="0.3">
      <c r="A76" s="15" t="s">
        <v>37</v>
      </c>
      <c r="B76" s="153"/>
      <c r="C76" s="154"/>
      <c r="D76" s="140"/>
      <c r="E76" s="141"/>
      <c r="F76" s="96" t="s">
        <v>63</v>
      </c>
      <c r="G76" s="97" t="s">
        <v>63</v>
      </c>
      <c r="H76" s="98" t="s">
        <v>63</v>
      </c>
      <c r="I76" s="2"/>
    </row>
    <row r="77" spans="1:9" ht="57.75" customHeight="1" x14ac:dyDescent="0.3">
      <c r="A77" s="15" t="s">
        <v>38</v>
      </c>
      <c r="B77" s="129"/>
      <c r="C77" s="130"/>
      <c r="D77" s="142"/>
      <c r="E77" s="136"/>
      <c r="F77" s="84">
        <f>SUMIF(B22:B64,"Other direct costs ",F22:F64)+F56</f>
        <v>800</v>
      </c>
      <c r="G77" s="86">
        <f>SUMIF(B22:B64,"Other direct costs ",G22:G64)+G56</f>
        <v>450</v>
      </c>
      <c r="H77" s="95">
        <f t="shared" si="9"/>
        <v>1250</v>
      </c>
      <c r="I77" s="2"/>
    </row>
    <row r="78" spans="1:9" s="16" customFormat="1" ht="47.25" customHeight="1" x14ac:dyDescent="0.3">
      <c r="A78" s="15" t="s">
        <v>39</v>
      </c>
      <c r="B78" s="129"/>
      <c r="C78" s="130"/>
      <c r="D78" s="143"/>
      <c r="E78" s="130"/>
      <c r="F78" s="84">
        <f>SUM(F70:F77)</f>
        <v>28860.8125</v>
      </c>
      <c r="G78" s="86">
        <f>SUM(G70:G77)</f>
        <v>4439.2250000000004</v>
      </c>
      <c r="H78" s="95">
        <f t="shared" si="9"/>
        <v>33300.037499999999</v>
      </c>
      <c r="I78" s="2"/>
    </row>
    <row r="79" spans="1:9" s="16" customFormat="1" ht="47.25" customHeight="1" x14ac:dyDescent="0.3">
      <c r="A79" s="15" t="s">
        <v>40</v>
      </c>
      <c r="B79" s="146"/>
      <c r="C79" s="147"/>
      <c r="D79" s="144"/>
      <c r="E79" s="145"/>
      <c r="F79" s="84">
        <f>F62</f>
        <v>0</v>
      </c>
      <c r="G79" s="86"/>
      <c r="H79" s="95">
        <f t="shared" si="9"/>
        <v>0</v>
      </c>
      <c r="I79" s="2"/>
    </row>
    <row r="80" spans="1:9" s="26" customFormat="1" ht="15.75" customHeight="1" x14ac:dyDescent="0.3">
      <c r="A80" s="15" t="s">
        <v>41</v>
      </c>
      <c r="B80" s="129"/>
      <c r="C80" s="130"/>
      <c r="D80" s="137"/>
      <c r="E80" s="136"/>
      <c r="F80" s="99">
        <f>F78+F79</f>
        <v>28860.8125</v>
      </c>
      <c r="G80" s="100">
        <f t="shared" ref="G80:H80" si="10">G78+G79</f>
        <v>4439.2250000000004</v>
      </c>
      <c r="H80" s="101">
        <f t="shared" si="10"/>
        <v>33300.037499999999</v>
      </c>
      <c r="I80" s="2"/>
    </row>
    <row r="81" spans="1:9" ht="32.25" customHeight="1" x14ac:dyDescent="0.3">
      <c r="A81" s="2"/>
      <c r="B81" s="2"/>
      <c r="C81" s="23"/>
      <c r="D81" s="24"/>
      <c r="E81" s="2"/>
      <c r="F81" s="2"/>
      <c r="G81" s="2"/>
      <c r="H81" s="23"/>
      <c r="I81" s="2"/>
    </row>
  </sheetData>
  <mergeCells count="74">
    <mergeCell ref="A46:H46"/>
    <mergeCell ref="A50:H50"/>
    <mergeCell ref="A28:E28"/>
    <mergeCell ref="A19:H19"/>
    <mergeCell ref="A51:H51"/>
    <mergeCell ref="D47:E47"/>
    <mergeCell ref="D48:E48"/>
    <mergeCell ref="A49:E49"/>
    <mergeCell ref="A29:H29"/>
    <mergeCell ref="A30:H30"/>
    <mergeCell ref="A39:H39"/>
    <mergeCell ref="A43:E43"/>
    <mergeCell ref="A44:H44"/>
    <mergeCell ref="A3:H3"/>
    <mergeCell ref="A4:H4"/>
    <mergeCell ref="A10:H10"/>
    <mergeCell ref="D13:E13"/>
    <mergeCell ref="A18:H18"/>
    <mergeCell ref="A13:B13"/>
    <mergeCell ref="A14:B14"/>
    <mergeCell ref="A16:B16"/>
    <mergeCell ref="D16:E16"/>
    <mergeCell ref="D8:E8"/>
    <mergeCell ref="A15:B15"/>
    <mergeCell ref="D15:E15"/>
    <mergeCell ref="A9:E9"/>
    <mergeCell ref="D5:E5"/>
    <mergeCell ref="D6:E6"/>
    <mergeCell ref="D7:E7"/>
    <mergeCell ref="B78:C78"/>
    <mergeCell ref="B79:C79"/>
    <mergeCell ref="B70:C70"/>
    <mergeCell ref="A61:H61"/>
    <mergeCell ref="A62:D62"/>
    <mergeCell ref="B69:C69"/>
    <mergeCell ref="B73:C73"/>
    <mergeCell ref="B74:C74"/>
    <mergeCell ref="B75:C75"/>
    <mergeCell ref="B76:C76"/>
    <mergeCell ref="B77:C77"/>
    <mergeCell ref="A67:H67"/>
    <mergeCell ref="A1:H1"/>
    <mergeCell ref="B80:C80"/>
    <mergeCell ref="D69:E69"/>
    <mergeCell ref="D70:E70"/>
    <mergeCell ref="D71:E71"/>
    <mergeCell ref="D72:E72"/>
    <mergeCell ref="D73:E73"/>
    <mergeCell ref="D74:E74"/>
    <mergeCell ref="D75:E75"/>
    <mergeCell ref="D76:E76"/>
    <mergeCell ref="D77:E77"/>
    <mergeCell ref="D78:E78"/>
    <mergeCell ref="D79:E79"/>
    <mergeCell ref="D80:E80"/>
    <mergeCell ref="B71:C71"/>
    <mergeCell ref="B72:C72"/>
    <mergeCell ref="A11:H11"/>
    <mergeCell ref="A45:H45"/>
    <mergeCell ref="A31:H31"/>
    <mergeCell ref="A36:E36"/>
    <mergeCell ref="A37:H37"/>
    <mergeCell ref="A38:H38"/>
    <mergeCell ref="A12:H12"/>
    <mergeCell ref="D14:E14"/>
    <mergeCell ref="A17:E17"/>
    <mergeCell ref="A20:H20"/>
    <mergeCell ref="A52:H52"/>
    <mergeCell ref="A57:H57"/>
    <mergeCell ref="A58:H58"/>
    <mergeCell ref="D53:E53"/>
    <mergeCell ref="D54:E54"/>
    <mergeCell ref="D55:E55"/>
    <mergeCell ref="A56:E56"/>
  </mergeCells>
  <phoneticPr fontId="0" type="noConversion"/>
  <dataValidations count="2">
    <dataValidation type="list" allowBlank="1" showInputMessage="1" showErrorMessage="1" sqref="B41:B42">
      <formula1>$J$24:$J$28</formula1>
    </dataValidation>
    <dataValidation type="list" allowBlank="1" showInputMessage="1" showErrorMessage="1" sqref="B22:B27 B33:B35">
      <formula1>$J$24:$J$28</formula1>
    </dataValidation>
  </dataValidations>
  <printOptions horizontalCentered="1"/>
  <pageMargins left="0.5" right="0.5" top="0.83" bottom="0.5" header="0.3" footer="0.3"/>
  <pageSetup scale="68" fitToHeight="0" orientation="landscape" r:id="rId1"/>
  <headerFooter>
    <oddHeader>&amp;L&amp;"Times New Roman,Italic"&amp;14&amp;K0070C0Appendix 2&amp;C&amp;"Times New Roman,Bold"&amp;14
Budget Narrative Sample Template&amp;R&amp;"Times New Roman,Italic"&amp;14&amp;K0070C0Required Document</oddHead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honeticPr fontId="0"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Grant_x0020_Type xmlns="61892a30-2f2e-46fe-837b-f9ea4b69f3d9"/>
    <Category xmlns="5aa5b4b8-3d8e-4bde-8c16-a557d563b24d">38</Categor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D4666EDDCCCD34885C1851A17070AE6" ma:contentTypeVersion="23" ma:contentTypeDescription="Create a new document." ma:contentTypeScope="" ma:versionID="b3ac0d602ac23e1d102ea590aba9a5a8">
  <xsd:schema xmlns:xsd="http://www.w3.org/2001/XMLSchema" xmlns:xs="http://www.w3.org/2001/XMLSchema" xmlns:p="http://schemas.microsoft.com/office/2006/metadata/properties" xmlns:ns2="5aa5b4b8-3d8e-4bde-8c16-a557d563b24d" xmlns:ns3="61892a30-2f2e-46fe-837b-f9ea4b69f3d9" xmlns:ns4="08f5a76f-3e8c-4678-bdaa-fc54ff48d196" xmlns:ns5="89328f5f-093b-453a-9ca1-fbbf4ca4eb48" targetNamespace="http://schemas.microsoft.com/office/2006/metadata/properties" ma:root="true" ma:fieldsID="45874a65bccd76824b8705e33ee4a171" ns2:_="" ns3:_="" ns4:_="" ns5:_="">
    <xsd:import namespace="5aa5b4b8-3d8e-4bde-8c16-a557d563b24d"/>
    <xsd:import namespace="61892a30-2f2e-46fe-837b-f9ea4b69f3d9"/>
    <xsd:import namespace="08f5a76f-3e8c-4678-bdaa-fc54ff48d196"/>
    <xsd:import namespace="89328f5f-093b-453a-9ca1-fbbf4ca4eb48"/>
    <xsd:element name="properties">
      <xsd:complexType>
        <xsd:sequence>
          <xsd:element name="documentManagement">
            <xsd:complexType>
              <xsd:all>
                <xsd:element ref="ns2:Category" minOccurs="0"/>
                <xsd:element ref="ns2:Category_x003a_Long_x0020_Title" minOccurs="0"/>
                <xsd:element ref="ns2:Category_x003a_ID" minOccurs="0"/>
                <xsd:element ref="ns3:Grant_x0020_Type" minOccurs="0"/>
                <xsd:element ref="ns4:MediaServiceMetadata" minOccurs="0"/>
                <xsd:element ref="ns4:MediaServiceFastMetadata" minOccurs="0"/>
                <xsd:element ref="ns4:MediaServiceAutoTags" minOccurs="0"/>
                <xsd:element ref="ns4:MediaServiceOCR" minOccurs="0"/>
                <xsd:element ref="ns5:SharedWithUsers" minOccurs="0"/>
                <xsd:element ref="ns5: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a5b4b8-3d8e-4bde-8c16-a557d563b24d" elementFormDefault="qualified">
    <xsd:import namespace="http://schemas.microsoft.com/office/2006/documentManagement/types"/>
    <xsd:import namespace="http://schemas.microsoft.com/office/infopath/2007/PartnerControls"/>
    <xsd:element name="Category" ma:index="8" nillable="true" ma:displayName="Category" ma:list="{86c3ae70-2986-41fa-8003-bfdd0018d92f}" ma:internalName="Category" ma:readOnly="false" ma:showField="Title" ma:web="89328f5f-093b-453a-9ca1-fbbf4ca4eb48">
      <xsd:simpleType>
        <xsd:restriction base="dms:Lookup"/>
      </xsd:simpleType>
    </xsd:element>
    <xsd:element name="Category_x003a_Long_x0020_Title" ma:index="9" nillable="true" ma:displayName="Category:Long Title" ma:list="{86c3ae70-2986-41fa-8003-bfdd0018d92f}" ma:internalName="Category_x003a_Long_x0020_Title" ma:readOnly="true" ma:showField="Long_x0020_Title" ma:web="89328f5f-093b-453a-9ca1-fbbf4ca4eb48">
      <xsd:simpleType>
        <xsd:restriction base="dms:Lookup"/>
      </xsd:simpleType>
    </xsd:element>
    <xsd:element name="Category_x003a_ID" ma:index="10" nillable="true" ma:displayName="Category:ID" ma:list="{86c3ae70-2986-41fa-8003-bfdd0018d92f}" ma:internalName="Category_x003a_ID" ma:readOnly="true" ma:showField="ID" ma:web="89328f5f-093b-453a-9ca1-fbbf4ca4eb48">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1892a30-2f2e-46fe-837b-f9ea4b69f3d9" elementFormDefault="qualified">
    <xsd:import namespace="http://schemas.microsoft.com/office/2006/documentManagement/types"/>
    <xsd:import namespace="http://schemas.microsoft.com/office/infopath/2007/PartnerControls"/>
    <xsd:element name="Grant_x0020_Type" ma:index="11" nillable="true" ma:displayName="Grant Type" ma:internalName="Grant_x0020_Type">
      <xsd:complexType>
        <xsd:complexContent>
          <xsd:extension base="dms:MultiChoice">
            <xsd:sequence>
              <xsd:element name="Value" maxOccurs="unbounded" minOccurs="0" nillable="true">
                <xsd:simpleType>
                  <xsd:restriction base="dms:Choice">
                    <xsd:enumeration value="FAAs"/>
                    <xsd:enumeration value="Individual NOA"/>
                    <xsd:enumeration value="Grants and Cooperative Agreements"/>
                    <xsd:enumeration value="Property Grants"/>
                    <xsd:enumeration value="Public International Orgs"/>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8f5a76f-3e8c-4678-bdaa-fc54ff48d196"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9328f5f-093b-453a-9ca1-fbbf4ca4eb4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73E026-ACB4-433D-85D1-7D6F07362E5C}">
  <ds:schemaRefs>
    <ds:schemaRef ds:uri="http://purl.org/dc/elements/1.1/"/>
    <ds:schemaRef ds:uri="61892a30-2f2e-46fe-837b-f9ea4b69f3d9"/>
    <ds:schemaRef ds:uri="http://schemas.microsoft.com/office/infopath/2007/PartnerControls"/>
    <ds:schemaRef ds:uri="http://schemas.microsoft.com/office/2006/metadata/properties"/>
    <ds:schemaRef ds:uri="http://schemas.openxmlformats.org/package/2006/metadata/core-properties"/>
    <ds:schemaRef ds:uri="http://purl.org/dc/terms/"/>
    <ds:schemaRef ds:uri="89328f5f-093b-453a-9ca1-fbbf4ca4eb48"/>
    <ds:schemaRef ds:uri="08f5a76f-3e8c-4678-bdaa-fc54ff48d196"/>
    <ds:schemaRef ds:uri="http://schemas.microsoft.com/office/2006/documentManagement/types"/>
    <ds:schemaRef ds:uri="5aa5b4b8-3d8e-4bde-8c16-a557d563b24d"/>
    <ds:schemaRef ds:uri="http://www.w3.org/XML/1998/namespace"/>
    <ds:schemaRef ds:uri="http://purl.org/dc/dcmitype/"/>
  </ds:schemaRefs>
</ds:datastoreItem>
</file>

<file path=customXml/itemProps2.xml><?xml version="1.0" encoding="utf-8"?>
<ds:datastoreItem xmlns:ds="http://schemas.openxmlformats.org/officeDocument/2006/customXml" ds:itemID="{3FFA4A31-995E-4E20-829D-B3A1CD12EC9F}">
  <ds:schemaRefs>
    <ds:schemaRef ds:uri="http://schemas.microsoft.com/sharepoint/v3/contenttype/forms"/>
  </ds:schemaRefs>
</ds:datastoreItem>
</file>

<file path=customXml/itemProps3.xml><?xml version="1.0" encoding="utf-8"?>
<ds:datastoreItem xmlns:ds="http://schemas.openxmlformats.org/officeDocument/2006/customXml" ds:itemID="{A823F6E6-EBA9-4089-93AC-40B5687277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a5b4b8-3d8e-4bde-8c16-a557d563b24d"/>
    <ds:schemaRef ds:uri="61892a30-2f2e-46fe-837b-f9ea4b69f3d9"/>
    <ds:schemaRef ds:uri="08f5a76f-3e8c-4678-bdaa-fc54ff48d196"/>
    <ds:schemaRef ds:uri="89328f5f-093b-453a-9ca1-fbbf4ca4eb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Sheet2</vt:lpstr>
      <vt:lpstr>Sheet3</vt:lpstr>
      <vt:lpstr>Sheet4</vt:lpstr>
      <vt:lpstr>Supplies</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Narrative Template</dc:title>
  <dc:subject/>
  <dc:creator>bakerjl2</dc:creator>
  <cp:keywords/>
  <dc:description/>
  <cp:lastModifiedBy>Munduzbaeva, Munara A</cp:lastModifiedBy>
  <cp:revision/>
  <cp:lastPrinted>2019-05-07T03:19:27Z</cp:lastPrinted>
  <dcterms:created xsi:type="dcterms:W3CDTF">2009-07-31T14:20:14Z</dcterms:created>
  <dcterms:modified xsi:type="dcterms:W3CDTF">2019-05-07T03:20:14Z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0x0101004D4666EDDCCCD34885C1851A17070AE6</vt:lpwstr>
  </property>
  <property fmtid="{D5CDD505-2E9C-101B-9397-08002B2CF9AE}" pid="3" name="Order">
    <vt:r8>24800</vt:r8>
  </property>
  <property fmtid="{D5CDD505-2E9C-101B-9397-08002B2CF9AE}" pid="4" name="xd_ProgID">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TemplateUrl">
    <vt:lpwstr/>
  </property>
  <property fmtid="{D5CDD505-2E9C-101B-9397-08002B2CF9AE}" pid="9" name="AuthorIds_UIVersion_512">
    <vt:lpwstr>617</vt:lpwstr>
  </property>
</Properties>
</file>