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defaultThemeVersion="124226"/>
  <mc:AlternateContent xmlns:mc="http://schemas.openxmlformats.org/markup-compatibility/2006">
    <mc:Choice Requires="x15">
      <x15ac:absPath xmlns:x15ac="http://schemas.microsoft.com/office/spreadsheetml/2010/11/ac" url="https://usdos-my.sharepoint.com/personal/arroyoce_state_gov/Documents/OPS Documents/"/>
    </mc:Choice>
  </mc:AlternateContent>
  <xr:revisionPtr revIDLastSave="0" documentId="8_{5AC893F8-12F7-4995-A3A3-29D1E040F00F}" xr6:coauthVersionLast="47" xr6:coauthVersionMax="47" xr10:uidLastSave="{00000000-0000-0000-0000-000000000000}"/>
  <bookViews>
    <workbookView xWindow="2670" yWindow="3270" windowWidth="42525" windowHeight="17400" tabRatio="792" firstSheet="4" activeTab="4" xr2:uid="{00000000-000D-0000-FFFF-FFFF00000000}"/>
  </bookViews>
  <sheets>
    <sheet name="1.  Budget Guidelines" sheetId="4" r:id="rId1"/>
    <sheet name="2. Summary Budget Template" sheetId="3" r:id="rId2"/>
    <sheet name="3. Detailed Budget Template" sheetId="1" r:id="rId3"/>
    <sheet name="SubRecipient Budget (if apl.)" sheetId="6" r:id="rId4"/>
    <sheet name="MTDC Calculation" sheetId="7" r:id="rId5"/>
  </sheets>
  <externalReferences>
    <externalReference r:id="rId6"/>
  </externalReferences>
  <definedNames>
    <definedName name="_Toc217116400" localSheetId="0">'1.  Budget Guidelines'!#REF!</definedName>
    <definedName name="_Toc217116403" localSheetId="0">'1.  Budget Guidelines'!#REF!</definedName>
    <definedName name="_Toc217116405" localSheetId="0">'1.  Budget Guidelines'!#REF!</definedName>
    <definedName name="_xlnm.Print_Area" localSheetId="0">'1.  Budget Guidelines'!#REF!</definedName>
    <definedName name="_xlnm.Print_Area" localSheetId="1">'2. Summary Budget Template'!$A$1:$F$17</definedName>
    <definedName name="_xlnm.Print_Area" localSheetId="2">'3. Detailed Budget Template'!$A$1:$U$71</definedName>
    <definedName name="_xlnm.Print_Area" localSheetId="4">'MTDC Calculation'!$A$1:$C$35</definedName>
    <definedName name="_xlnm.Print_Area" localSheetId="3">'SubRecipient Budget (if apl.)'!$A$1:$J$64</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6" l="1"/>
  <c r="H56" i="6"/>
  <c r="I54" i="6"/>
  <c r="J47" i="6"/>
  <c r="J40" i="6"/>
  <c r="J39" i="6"/>
  <c r="H53" i="6"/>
  <c r="H51" i="6"/>
  <c r="H47" i="6"/>
  <c r="H45" i="6"/>
  <c r="J45" i="6" s="1"/>
  <c r="H40" i="6"/>
  <c r="H17" i="6"/>
  <c r="H16" i="6"/>
  <c r="H13" i="6"/>
  <c r="H11" i="6"/>
  <c r="H10" i="6"/>
  <c r="H39" i="6"/>
  <c r="H41" i="6" s="1"/>
  <c r="H34" i="6"/>
  <c r="J34" i="6" s="1"/>
  <c r="H33" i="6"/>
  <c r="J33" i="6" s="1"/>
  <c r="H32" i="6"/>
  <c r="J32" i="6" s="1"/>
  <c r="H29" i="6"/>
  <c r="H28" i="6"/>
  <c r="H27" i="6"/>
  <c r="H24" i="6"/>
  <c r="H23" i="6"/>
  <c r="H22" i="6"/>
  <c r="I35" i="6"/>
  <c r="T60" i="1"/>
  <c r="M56" i="1"/>
  <c r="M60" i="1" s="1"/>
  <c r="T52" i="1"/>
  <c r="R51" i="1"/>
  <c r="M51" i="1"/>
  <c r="H51" i="1"/>
  <c r="H52" i="1"/>
  <c r="T45" i="1"/>
  <c r="T15" i="1"/>
  <c r="R41" i="1"/>
  <c r="M41" i="1"/>
  <c r="H41" i="1"/>
  <c r="R44" i="1"/>
  <c r="M44" i="1"/>
  <c r="H44" i="1"/>
  <c r="R43" i="1"/>
  <c r="M43" i="1"/>
  <c r="H43" i="1"/>
  <c r="R30" i="1"/>
  <c r="M30" i="1"/>
  <c r="H30" i="1"/>
  <c r="R29" i="1"/>
  <c r="M29" i="1"/>
  <c r="H29" i="1"/>
  <c r="R28" i="1"/>
  <c r="M28" i="1"/>
  <c r="H28" i="1"/>
  <c r="T36" i="1"/>
  <c r="R59" i="1"/>
  <c r="R56" i="1"/>
  <c r="M59" i="1"/>
  <c r="R40" i="1"/>
  <c r="R49" i="1"/>
  <c r="M49" i="1"/>
  <c r="M40" i="1"/>
  <c r="M45" i="1" s="1"/>
  <c r="H62" i="1"/>
  <c r="H59" i="1"/>
  <c r="H56" i="1"/>
  <c r="H49" i="1"/>
  <c r="H40" i="1"/>
  <c r="H45" i="1" s="1"/>
  <c r="H48" i="6" l="1"/>
  <c r="H54" i="6"/>
  <c r="H35" i="6"/>
  <c r="S51" i="1"/>
  <c r="U51" i="1" s="1"/>
  <c r="R52" i="1"/>
  <c r="M52" i="1"/>
  <c r="R45" i="1"/>
  <c r="S44" i="1"/>
  <c r="U44" i="1" s="1"/>
  <c r="S41" i="1"/>
  <c r="U41" i="1" s="1"/>
  <c r="S43" i="1"/>
  <c r="U43" i="1" s="1"/>
  <c r="S30" i="1"/>
  <c r="U30" i="1" s="1"/>
  <c r="S28" i="1"/>
  <c r="U28" i="1" s="1"/>
  <c r="S29" i="1"/>
  <c r="U29" i="1" s="1"/>
  <c r="U14" i="1"/>
  <c r="R14" i="1"/>
  <c r="M14" i="1"/>
  <c r="H14" i="1"/>
  <c r="S14" i="1" s="1"/>
  <c r="H11" i="1"/>
  <c r="H10" i="1"/>
  <c r="C25" i="7"/>
  <c r="C34" i="7" s="1"/>
  <c r="C35" i="7" s="1"/>
  <c r="I41" i="6"/>
  <c r="I48" i="6"/>
  <c r="J41" i="6" l="1"/>
  <c r="R66" i="1" l="1"/>
  <c r="R67" i="1"/>
  <c r="M66" i="1"/>
  <c r="M67" i="1"/>
  <c r="R63" i="1"/>
  <c r="M63" i="1"/>
  <c r="R33" i="1"/>
  <c r="R34" i="1"/>
  <c r="R35" i="1"/>
  <c r="R23" i="1"/>
  <c r="R24" i="1"/>
  <c r="R25" i="1"/>
  <c r="R18" i="1"/>
  <c r="R17" i="1"/>
  <c r="R13" i="1"/>
  <c r="R11" i="1"/>
  <c r="R10" i="1"/>
  <c r="R15" i="1" s="1"/>
  <c r="M33" i="1"/>
  <c r="M34" i="1"/>
  <c r="M35" i="1"/>
  <c r="M23" i="1"/>
  <c r="M24" i="1"/>
  <c r="M25" i="1"/>
  <c r="M18" i="1"/>
  <c r="M17" i="1"/>
  <c r="M11" i="1"/>
  <c r="M10" i="1"/>
  <c r="M15" i="1" s="1"/>
  <c r="H67" i="1"/>
  <c r="H66" i="1"/>
  <c r="H23" i="1"/>
  <c r="H24" i="1"/>
  <c r="H25" i="1"/>
  <c r="H33" i="1"/>
  <c r="H34" i="1"/>
  <c r="H35" i="1"/>
  <c r="H18" i="1"/>
  <c r="H17" i="1"/>
  <c r="H13" i="1"/>
  <c r="H15" i="1" s="1"/>
  <c r="H36" i="1" l="1"/>
  <c r="S11" i="1"/>
  <c r="R36" i="1"/>
  <c r="M36" i="1"/>
  <c r="S13" i="1"/>
  <c r="S35" i="1"/>
  <c r="S10" i="1"/>
  <c r="S67" i="1"/>
  <c r="U67" i="1" s="1"/>
  <c r="S34" i="1"/>
  <c r="S33" i="1"/>
  <c r="S66" i="1"/>
  <c r="H60" i="1"/>
  <c r="M19" i="1"/>
  <c r="R60" i="1"/>
  <c r="S17" i="1"/>
  <c r="M68" i="1"/>
  <c r="H68" i="1"/>
  <c r="R19" i="1"/>
  <c r="R68" i="1"/>
  <c r="S18" i="1"/>
  <c r="D8" i="3" s="1"/>
  <c r="S25" i="1"/>
  <c r="H19" i="1"/>
  <c r="S56" i="1"/>
  <c r="S24" i="1"/>
  <c r="S49" i="1"/>
  <c r="S59" i="1"/>
  <c r="U59" i="1" s="1"/>
  <c r="S62" i="1"/>
  <c r="S63" i="1" s="1"/>
  <c r="S23" i="1"/>
  <c r="H63" i="1"/>
  <c r="S40" i="1"/>
  <c r="S45" i="1" s="1"/>
  <c r="S60" i="1" l="1"/>
  <c r="U49" i="1"/>
  <c r="S52" i="1"/>
  <c r="U52" i="1" s="1"/>
  <c r="M69" i="1"/>
  <c r="M70" i="1" s="1"/>
  <c r="M71" i="1" s="1"/>
  <c r="S36" i="1"/>
  <c r="U23" i="1"/>
  <c r="R69" i="1"/>
  <c r="H69" i="1"/>
  <c r="H70" i="1" s="1"/>
  <c r="S19" i="1"/>
  <c r="H59" i="6"/>
  <c r="H57" i="6"/>
  <c r="E16" i="3"/>
  <c r="E13" i="3"/>
  <c r="D13" i="3"/>
  <c r="R70" i="1" l="1"/>
  <c r="R71" i="1" s="1"/>
  <c r="J29" i="6"/>
  <c r="J28" i="6"/>
  <c r="J27" i="6"/>
  <c r="S70" i="1" l="1"/>
  <c r="D16" i="3" s="1"/>
  <c r="H71" i="1"/>
  <c r="I61" i="6"/>
  <c r="H61" i="6"/>
  <c r="J59" i="6"/>
  <c r="J57" i="6"/>
  <c r="J56" i="6"/>
  <c r="J53" i="6"/>
  <c r="J51" i="6"/>
  <c r="J48" i="6"/>
  <c r="J24" i="6"/>
  <c r="J23" i="6"/>
  <c r="I18" i="6"/>
  <c r="H18" i="6"/>
  <c r="J17" i="6"/>
  <c r="J16" i="6"/>
  <c r="I14" i="6"/>
  <c r="J13" i="6"/>
  <c r="J11" i="6"/>
  <c r="I62" i="6" l="1"/>
  <c r="I64" i="6" s="1"/>
  <c r="J35" i="6"/>
  <c r="U70" i="1"/>
  <c r="F16" i="3" s="1"/>
  <c r="J54" i="6"/>
  <c r="J61" i="6"/>
  <c r="J22" i="6"/>
  <c r="H14" i="6"/>
  <c r="J18" i="6"/>
  <c r="J10" i="6"/>
  <c r="D12" i="3"/>
  <c r="U62" i="1"/>
  <c r="E7" i="3"/>
  <c r="T19" i="1"/>
  <c r="E8" i="3" s="1"/>
  <c r="E9" i="3"/>
  <c r="E10" i="3"/>
  <c r="E11" i="3"/>
  <c r="T68" i="1"/>
  <c r="E14" i="3" s="1"/>
  <c r="U10" i="1"/>
  <c r="U11" i="1"/>
  <c r="S15" i="1"/>
  <c r="U24" i="1"/>
  <c r="U25" i="1"/>
  <c r="U33" i="1"/>
  <c r="U34" i="1"/>
  <c r="U35" i="1"/>
  <c r="S68" i="1"/>
  <c r="D14" i="3" s="1"/>
  <c r="U63" i="1"/>
  <c r="F13" i="3" s="1"/>
  <c r="U66" i="1"/>
  <c r="U18" i="1"/>
  <c r="U17" i="1"/>
  <c r="H62" i="6" l="1"/>
  <c r="J62" i="6" s="1"/>
  <c r="J14" i="6"/>
  <c r="U56" i="1"/>
  <c r="E12" i="3"/>
  <c r="U13" i="1"/>
  <c r="D7" i="3"/>
  <c r="D10" i="3"/>
  <c r="D11" i="3"/>
  <c r="U19" i="1"/>
  <c r="U68" i="1"/>
  <c r="F14" i="3" s="1"/>
  <c r="U40" i="1"/>
  <c r="D9" i="3"/>
  <c r="H63" i="6" l="1"/>
  <c r="J63" i="6" s="1"/>
  <c r="U60" i="1"/>
  <c r="F12" i="3" s="1"/>
  <c r="T69" i="1"/>
  <c r="T71" i="1" s="1"/>
  <c r="E17" i="3" s="1"/>
  <c r="U15" i="1"/>
  <c r="F7" i="3" s="1"/>
  <c r="U45" i="1"/>
  <c r="F10" i="3" s="1"/>
  <c r="F11" i="3"/>
  <c r="F8" i="3"/>
  <c r="U36" i="1"/>
  <c r="F9" i="3" s="1"/>
  <c r="S69" i="1"/>
  <c r="S71" i="1" s="1"/>
  <c r="H64" i="6" l="1"/>
  <c r="J64" i="6" s="1"/>
  <c r="E15" i="3"/>
  <c r="D17" i="3"/>
  <c r="D15" i="3"/>
  <c r="U69" i="1"/>
  <c r="F15" i="3" s="1"/>
  <c r="U71" i="1" l="1"/>
  <c r="F17" i="3" s="1"/>
</calcChain>
</file>

<file path=xl/sharedStrings.xml><?xml version="1.0" encoding="utf-8"?>
<sst xmlns="http://schemas.openxmlformats.org/spreadsheetml/2006/main" count="590" uniqueCount="345">
  <si>
    <t>BUDGET GUIDELINES</t>
  </si>
  <si>
    <t>In addition to the budget information required on the SF-424A, applicants must provide the following three elements as part of the budget submission:</t>
  </si>
  <si>
    <r>
      <t xml:space="preserve">          A. Summary Budget</t>
    </r>
    <r>
      <rPr>
        <sz val="12"/>
        <color theme="1"/>
        <rFont val="Times New Roman"/>
        <family val="1"/>
      </rPr>
      <t xml:space="preserve">  </t>
    </r>
    <r>
      <rPr>
        <i/>
        <sz val="12"/>
        <color theme="1"/>
        <rFont val="Times New Roman"/>
        <family val="1"/>
      </rPr>
      <t>(Note: using the OMB cost categories, see SF-424A)</t>
    </r>
  </si>
  <si>
    <r>
      <t xml:space="preserve">          B. Detailed Line-Item Budget</t>
    </r>
    <r>
      <rPr>
        <sz val="12"/>
        <color theme="1"/>
        <rFont val="Times New Roman"/>
        <family val="1"/>
      </rPr>
      <t xml:space="preserve"> (Direct and Indirect Costs)</t>
    </r>
  </si>
  <si>
    <t xml:space="preserve">          C. Budget Narrative</t>
  </si>
  <si>
    <t>A. Summary Budget (Note: TEMPLATE ON TAB 2, auto fills from TAB 3 "Detailed Budget Template")</t>
  </si>
  <si>
    <t>B. Detailed Line-Item Budget  (Note: TEMPLATE ON TAB 3)</t>
  </si>
  <si>
    <t>Note: Applicants must provide a Detailed Line-Item Budget (in Microsoft Excel or similar spreadsheet format) outlining specific cost requirements within each of the summary budget categories.</t>
  </si>
  <si>
    <t>·         Times New Roman 14-point font; must fit on 8x11 letter sized paper, not legal size.  Once approved, the budget will be incorporated as a PDF into the binding agreement.</t>
  </si>
  <si>
    <t>·         If applicable, Cost-Share should be itemized in the separate column.  See below for more details on Cost-Share.</t>
  </si>
  <si>
    <t>·         The budget should be for the entire project period and reflect realistic yearly expenses based on project need and the approved timeline.</t>
  </si>
  <si>
    <t xml:space="preserve">·         All sub-award costs should be listed under Line F, Contractual, of the prime budget. A separated itemized breakdown of costs should be provided in the “SubRecipient Budget” tab.  </t>
  </si>
  <si>
    <t>·         All line-items must be described in the Budget Narrative.</t>
  </si>
  <si>
    <t>·         Hide columns for years 2 and 3 if your program is only 1 year. Alternatively add another year if your program is 4 years.</t>
  </si>
  <si>
    <t>The Detailed Budget Template, Tab 3, is an example of the required format, but is not exhaustive: your budget might have additional items not listed here.  Please edit it to reflect your planned expenditures.</t>
  </si>
  <si>
    <t>Budget Narrative</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</si>
  <si>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</si>
  <si>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</si>
  <si>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</si>
  <si>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</si>
  <si>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</si>
  <si>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</si>
  <si>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</si>
  <si>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</si>
  <si>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</si>
  <si>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2 CFR 200.405 Allocable costs</t>
  </si>
  <si>
    <r>
      <rPr>
        <b/>
        <sz val="12"/>
        <color theme="1"/>
        <rFont val="Times New Roman"/>
        <family val="1"/>
      </rPr>
      <t xml:space="preserve">2 CFR 200.430: Compensation - personal services.    </t>
    </r>
    <r>
      <rPr>
        <sz val="12"/>
        <color theme="1"/>
        <rFont val="Times New Roman"/>
        <family val="1"/>
      </rPr>
      <t xml:space="preserve">                                                                                                                                                                                                                                                         </t>
    </r>
  </si>
  <si>
    <r>
      <rPr>
        <b/>
        <sz val="12"/>
        <color theme="1"/>
        <rFont val="Times New Roman"/>
        <family val="1"/>
      </rPr>
      <t>2 CFR 200.413 -Direct costs - Administrative and clerical staff salaries.</t>
    </r>
    <r>
      <rPr>
        <sz val="12"/>
        <color theme="1"/>
        <rFont val="Times New Roman"/>
        <family val="1"/>
      </rPr>
      <t xml:space="preserve"> </t>
    </r>
  </si>
  <si>
    <t>B.  Fringe Benefits</t>
  </si>
  <si>
    <t>Fringe benefits are allowances and services employers provide to their employees as compensation in addition to regular salaries and wages.</t>
  </si>
  <si>
    <t>Specify the type &amp; rate and explain how benefits are computed for each category of employee.</t>
  </si>
  <si>
    <t xml:space="preserve">Fringe benefits include, but are not limited to, the costs of leave (vacation, family-related, sick, or military), employee insurance, pensions, and unemployment benefits. Except as provided elsewhere in these principles, the costs of fringe benefits are allowable provided that the benefits are reasonable and are required by law, an organization-employee agreement, or an established policy of the recipient or subrecipient.                                                  </t>
  </si>
  <si>
    <t>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</si>
  <si>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2 CFR 200.431 Compensation—fringe benefits.</t>
  </si>
  <si>
    <t>C.  Travel</t>
  </si>
  <si>
    <t xml:space="preserve">Identify travel costs of personnel to activities outlined in the Scope of Work. Travel modes may include airfare, train, bus, public or private car incurred by employees who are in travel status on official business of the recipient or subrecipient.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costs must be in compliance with the Fly America Act and 2 CFR 200.475 Travel Costs.                                                                                                                                                                                                                          </t>
  </si>
  <si>
    <t xml:space="preserve">  Do not include travel for participants or consultants under this section. Distinguish staff travel from that of consultants, contractors, project participants or beneficiaries</t>
  </si>
  <si>
    <r>
      <rPr>
        <b/>
        <sz val="12"/>
        <color theme="1"/>
        <rFont val="Times New Roman"/>
        <family val="1"/>
      </rPr>
      <t xml:space="preserve">International travel </t>
    </r>
    <r>
      <rPr>
        <sz val="12"/>
        <color theme="1"/>
        <rFont val="Times New Roman"/>
        <family val="1"/>
      </rPr>
      <t>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t>
    </r>
  </si>
  <si>
    <r>
      <rPr>
        <b/>
        <sz val="12"/>
        <color theme="1"/>
        <rFont val="Times New Roman"/>
        <family val="1"/>
      </rPr>
      <t>Country Travel</t>
    </r>
    <r>
      <rPr>
        <sz val="12"/>
        <color theme="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t>
    </r>
  </si>
  <si>
    <r>
      <t xml:space="preserve"> </t>
    </r>
    <r>
      <rPr>
        <b/>
        <sz val="12"/>
        <color theme="1"/>
        <rFont val="Times New Roman"/>
        <family val="1"/>
      </rPr>
      <t>Domestic travel</t>
    </r>
    <r>
      <rPr>
        <sz val="12"/>
        <color theme="1"/>
        <rFont val="Times New Roman"/>
        <family val="1"/>
      </rPr>
      <t xml:space="preserve"> is travel within the prime organization's country of origin. </t>
    </r>
  </si>
  <si>
    <t>Suggested References:</t>
  </si>
  <si>
    <t>Fly America Act: Fly America Act | GSA</t>
  </si>
  <si>
    <t>Foreign Per Diem Rates by Location: U.S. Department of State | Home Page</t>
  </si>
  <si>
    <t>GSA Per Diem Lookup: Travel Resources | GSA</t>
  </si>
  <si>
    <t>2 CFR 200.475 Travel Costs</t>
  </si>
  <si>
    <t>D. Equipment</t>
  </si>
  <si>
    <t>Provide a justification for any equipment that will be PURCHASED.  Equipment –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</si>
  <si>
    <t>The recipient or subrecipient must, at a minimum, provide the equivalent insurance coverage for real property and equipment acquired or improved with Federal funds as provided to property and equipment owned by the recipient or subrecipient. Insurance is not required for Federally owned property unless required by the terms and conditions of the Federal award.</t>
  </si>
  <si>
    <t xml:space="preserve">Information technology systems means computing devices, ancillary equipment, software, firmware, and similar procedures, services (including support services), and related resources. </t>
  </si>
  <si>
    <t>2 CFR 200.1 Definitions – Equipment</t>
  </si>
  <si>
    <t>2 CFR 200.1 Definitions – Computing Devices</t>
  </si>
  <si>
    <t>2 CFR 200.1 Definitions – Federal Interest</t>
  </si>
  <si>
    <t>2 CFR 200.1 Information technology systems</t>
  </si>
  <si>
    <t>2 CFR 200.330 Reporting on real property.</t>
  </si>
  <si>
    <t>2 CFR 200.310 Insurance coverage</t>
  </si>
  <si>
    <t>2 CFR 200.313 Equipment</t>
  </si>
  <si>
    <t>2 CFR 200.439 Equipment and other capital expenditures</t>
  </si>
  <si>
    <t>2 CFR 200.436 Depreciation</t>
  </si>
  <si>
    <t>2 CFR 200.407 Prior written approval (prior approval)</t>
  </si>
  <si>
    <t>E.  Supplies</t>
  </si>
  <si>
    <t xml:space="preserve">Supply - means all tangible personal property other than those described in the equipment definition. </t>
  </si>
  <si>
    <t xml:space="preserve"> Computing Devices: means machines that acquire, store, analyze, process, and publish data and other information electronically, including accessories (or “peripherals”) for printing, transmitting and receiving, or storing electronic information.  A computing device is a supply if the acquisition cost is below the lesser of the capitalization level established by the recipient or subrecipient for financial statement purposes or $10,000, regardless of the length of its useful life. </t>
  </si>
  <si>
    <t>Distinguish and describe supplies that may be specific to the project from those supplies for general office use.</t>
  </si>
  <si>
    <t>Where general office supplies are being requested, provide types (photocopying, postage, telephone/fax, printing, etc.) of supplies, amount being charged and the percentage to the award.  Laptops, cell phones and printers less than $10,000 USD are supplies.</t>
  </si>
  <si>
    <t>2 CFR 200.314</t>
  </si>
  <si>
    <t xml:space="preserve">F.  Contractual </t>
  </si>
  <si>
    <r>
      <t xml:space="preserve">Contractual –  Inclusive of sub-recipients and contracts (e.g, audits, program specific IT services, third-party evaluations, etc.) under a Federal award. If charged as a direct cost, renting or leasing agreements for office space/real property or equipment specifically for this program should be included here. </t>
    </r>
    <r>
      <rPr>
        <sz val="12"/>
        <color rgb="FFFF0000"/>
        <rFont val="Times New Roman"/>
        <family val="1"/>
      </rPr>
      <t xml:space="preserve">Do NOT include consultancy costs in this section. </t>
    </r>
  </si>
  <si>
    <t>Subaward</t>
  </si>
  <si>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</si>
  <si>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Subrecipient</t>
  </si>
  <si>
    <t>Subrecipient means an entity that receives a subaward from a pass-through entity to carry out part of a Federal award. The term subrecipient does not include a beneficiary or participant. A subrecipient may also be a recipient of other Federal awards directly from a Federal agency.</t>
  </si>
  <si>
    <t xml:space="preserve">A subrecipient works with the prime applicant to carry out a portion of the award’s objectives and performs specific activities identified in the Proposal or Scope of Work. Typically, a subrecipient provides technical expertise that provides strategic or programmatic value and often assists the recipient with programmatic direction. </t>
  </si>
  <si>
    <t>The recipient functions as a pass-through, so the subrecipient is responsible for the management of their portion of the federal funding received and must also comply with federal regulation. See 2 CFR 200.1- Subaward and Subrecipient agreements are subject to 2 CFR 200.332 - Requirements for pass-though entities.</t>
  </si>
  <si>
    <t>Sub-recipients can be though of as co-applicants.</t>
  </si>
  <si>
    <t>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</si>
  <si>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</si>
  <si>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</si>
  <si>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</si>
  <si>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t xml:space="preserve">·         ability to determine who is eligible to receive what Federal assistance; </t>
  </si>
  <si>
    <t xml:space="preserve">·         performance being measured in relation to whether objectives of a Federal program were met; </t>
  </si>
  <si>
    <t xml:space="preserve">·         responsibility for programmatic decision-making; </t>
  </si>
  <si>
    <t xml:space="preserve">·         responsibility to adhere to applicable Federal program requirements specified in the Federal award; and </t>
  </si>
  <si>
    <t>·         in accordance with its agreement, use the Federal funds to carry out a program for a public purpose specified in authorizing statute, as opposed to providing goods or services for the benefit of a non-Federal entity.</t>
  </si>
  <si>
    <t>Contractor</t>
  </si>
  <si>
    <t>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and legal (limited under §200.435.).</t>
  </si>
  <si>
    <t xml:space="preserve"> A contractor does not assist the recipient with programmatic direction or provide programmatic or technical value.</t>
  </si>
  <si>
    <t>Contractor characteristics include a procurement relationship between the non-Federal entity and a contractor; in which the contractor:</t>
  </si>
  <si>
    <t xml:space="preserve">·         provides the goods and services within normal business operations; </t>
  </si>
  <si>
    <t xml:space="preserve">·         provides similar goods or services to many different purchasers; </t>
  </si>
  <si>
    <t xml:space="preserve">·         normally operates in a competitive environment; </t>
  </si>
  <si>
    <t xml:space="preserve">·         provides goods or services that are ancillary to the operation of the Federal program; and </t>
  </si>
  <si>
    <t>·         is not subject to compliance requirements of the Federal program as a result of the agreement, though similar requirements may apply for other reasons.</t>
  </si>
  <si>
    <t xml:space="preserve">NOTE:  Both subrecipients and contractors must be searched on Sam.gov to ensure that subrecipients and contractors are not excluded from receiving Federal funds. </t>
  </si>
  <si>
    <t>Contract</t>
  </si>
  <si>
    <t xml:space="preserve">Contract means, for the purpose of Federal financial assistance, a legal instrument by which a recipient or subrecipient conducts procurement transactions (purchases goods and/or services) for the non-Federal entity's own use to carry out the Federal award and creates a procurement relationship with the contractor.  </t>
  </si>
  <si>
    <t xml:space="preserve">For additional information on subrecipient and contractor determinations, see 2 CFR 200.1-Subaward and 200.331-Subrecipient and contractor determinations. </t>
  </si>
  <si>
    <t>Contracts for goods and/or services do not require a separate detailed line-item budget.</t>
  </si>
  <si>
    <r>
      <t>Suggested References</t>
    </r>
    <r>
      <rPr>
        <b/>
        <sz val="12"/>
        <color theme="1"/>
        <rFont val="Times New Roman"/>
        <family val="1"/>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</si>
  <si>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</si>
  <si>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</si>
  <si>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</si>
  <si>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</si>
  <si>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</si>
  <si>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</si>
  <si>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</si>
  <si>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2 CFR 200.465 Rental costs of real property and equipment.</t>
  </si>
  <si>
    <t>G.  Construction:</t>
  </si>
  <si>
    <t>Construction of capital assets, which include:  Land, buildings (facilities), equipment, and intellectual property (including software), whether acquired by purchase, construction, manufacture, exchange, or through a lease accounted for as financed purchase under Government Accounting Standards Board (GASB) standards or a finance lease under Financial Accounting Standards Board (FASB) standards; and (ii) Additions, improvements, modifications, replacements, rearrangements, reinstallations, renovations, or alterations to capital assets that materially increase their value or useful life (not ordinary repairs and maintenance).</t>
  </si>
  <si>
    <t>2 CFR 200.1 “Capital assets</t>
  </si>
  <si>
    <t>2 CFR 200.318 General procurement standards.</t>
  </si>
  <si>
    <t>2 CFR 200.320 Procurement methods.</t>
  </si>
  <si>
    <t>2 CFR 200.324 Contract cost and price.</t>
  </si>
  <si>
    <t>H.  Other Direct Costs</t>
  </si>
  <si>
    <r>
      <rPr>
        <sz val="12"/>
        <color rgb="FF000000"/>
        <rFont val="Times New Roman"/>
        <family val="1"/>
      </rPr>
      <t xml:space="preserve">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t>
    </r>
    <r>
      <rPr>
        <sz val="12"/>
        <color rgb="FFFF0000"/>
        <rFont val="Times New Roman"/>
        <family val="1"/>
      </rPr>
      <t xml:space="preserve">Participant support costs and consultancy costs (including travel) should be included as Other Direct Costs.   </t>
    </r>
  </si>
  <si>
    <r>
      <rPr>
        <b/>
        <sz val="12"/>
        <color theme="1"/>
        <rFont val="Times New Roman"/>
        <family val="1"/>
      </rPr>
      <t>Participant</t>
    </r>
    <r>
      <rPr>
        <sz val="12"/>
        <color theme="1"/>
        <rFont val="Times New Roman"/>
        <family val="1"/>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</si>
  <si>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Times New Roman"/>
        <family val="1"/>
      </rPr>
      <t>Participant support costs</t>
    </r>
    <r>
      <rPr>
        <sz val="12"/>
        <rFont val="Times New Roman"/>
        <family val="1"/>
      </rPr>
      <t>: means direct costs that support participants and their involvement in a Federal award, such as stipends, subsistence allowances, travel allowances, registration fees, temporary dependent care, and per diem paid directly to or on behalf of participants.</t>
    </r>
  </si>
  <si>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</si>
  <si>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</si>
  <si>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Times New Roman"/>
        <family val="1"/>
      </rPr>
      <t>:</t>
    </r>
  </si>
  <si>
    <t>·         If your organization has an indirect cost-rate agreement (NICRA) with the U.S. Government, a current copy must be included with the application.</t>
  </si>
  <si>
    <t>·         If your organization does not have a NICRA, you may claim up to 15% of Modified Total Direct Costs, as described in 2 CFR 200.68 and 2 CFR 200.414.</t>
  </si>
  <si>
    <t>·         If sub-recipients are claiming indirect costs, they should have an established NICRA that is also submitted with the proposal package, or they may also claim up to the 15% MTDC rate.</t>
  </si>
  <si>
    <t>·        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t>
  </si>
  <si>
    <t>·       Modified Total Direct Cost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</si>
  <si>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r>
      <t xml:space="preserve">Cost-Share </t>
    </r>
    <r>
      <rPr>
        <sz val="12"/>
        <color theme="1"/>
        <rFont val="Times New Roman"/>
        <family val="1"/>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</si>
  <si>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</si>
  <si>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</si>
  <si>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</si>
  <si>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</si>
  <si>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</si>
  <si>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</si>
  <si>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COST CONSIDERATIONS</t>
  </si>
  <si>
    <r>
      <t xml:space="preserve">The Bureau/Post </t>
    </r>
    <r>
      <rPr>
        <b/>
        <sz val="12"/>
        <color theme="1"/>
        <rFont val="Times New Roman"/>
        <family val="1"/>
      </rPr>
      <t>WILL CONSIDER</t>
    </r>
    <r>
      <rPr>
        <sz val="12"/>
        <color theme="1"/>
        <rFont val="Times New Roman"/>
        <family val="1"/>
      </rPr>
      <t xml:space="preserve"> budgeted line-items for:</t>
    </r>
  </si>
  <si>
    <t>·         Independent evaluations to assess the project’s impact (costs must be built into the overall original budget proposal and must be reasonable); and</t>
  </si>
  <si>
    <t>·         Costs associated with an internal evaluation conducted by the applicant (costs must be built into the overall original budget proposal and must be reasonable).</t>
  </si>
  <si>
    <r>
      <t xml:space="preserve">The Bureau/Post </t>
    </r>
    <r>
      <rPr>
        <b/>
        <sz val="12"/>
        <color theme="1"/>
        <rFont val="Times New Roman"/>
        <family val="1"/>
      </rPr>
      <t>WILL NOT CONSIDER</t>
    </r>
    <r>
      <rPr>
        <sz val="12"/>
        <color theme="1"/>
        <rFont val="Times New Roman"/>
        <family val="1"/>
      </rPr>
      <t xml:space="preserve"> budgeted line-items for:</t>
    </r>
  </si>
  <si>
    <t>·         Any unallowable costs, as described in OMB cost principle circulars;</t>
  </si>
  <si>
    <t>·         Projects designed to advocate policy views or positions of foreign governments or views of a particular political faction; and</t>
  </si>
  <si>
    <t>·         Entertainment expenses, including alcoholic beverages.</t>
  </si>
  <si>
    <t>Before grants are awarded, the Bureau/Post reserves the right to reduce, revise, or increase proposal budgets in accordance with the Bureau’s/Post's program needs and availability of funds.</t>
  </si>
  <si>
    <t xml:space="preserve">Office of Management and Budget (OMB) Code of Federal Regulations. </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</si>
  <si>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</si>
  <si>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</si>
  <si>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</si>
  <si>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</si>
  <si>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</si>
  <si>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</si>
  <si>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</si>
  <si>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</si>
  <si>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</si>
  <si>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</si>
  <si>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</si>
  <si>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</si>
  <si>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</si>
  <si>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</si>
  <si>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</si>
  <si>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</si>
  <si>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</si>
  <si>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</si>
  <si>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</si>
  <si>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</si>
  <si>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</si>
  <si>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</si>
  <si>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</si>
  <si>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</si>
  <si>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</si>
  <si>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</si>
  <si>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</si>
  <si>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</si>
  <si>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</si>
  <si>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</si>
  <si>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</si>
  <si>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</si>
  <si>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</si>
  <si>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</si>
  <si>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</si>
  <si>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</si>
  <si>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</si>
  <si>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</si>
  <si>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</si>
  <si>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</si>
  <si>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</si>
  <si>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</si>
  <si>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</si>
  <si>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</si>
  <si>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</si>
  <si>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</si>
  <si>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</si>
  <si>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</si>
  <si>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</si>
  <si>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 of people</t>
  </si>
  <si>
    <t>salary</t>
  </si>
  <si>
    <t>% level of effort</t>
  </si>
  <si>
    <t>#months</t>
  </si>
  <si>
    <t>A.1</t>
  </si>
  <si>
    <t>HQ-Based personnel</t>
  </si>
  <si>
    <t>A.1.1</t>
  </si>
  <si>
    <t xml:space="preserve">   Project Manager</t>
  </si>
  <si>
    <t>A.1.2</t>
  </si>
  <si>
    <t xml:space="preserve">   Project Officer, etc.</t>
  </si>
  <si>
    <t>A.2</t>
  </si>
  <si>
    <t>Field Personnel (Direct-Hires)</t>
  </si>
  <si>
    <t>A.2.1</t>
  </si>
  <si>
    <t>Field Director</t>
  </si>
  <si>
    <t>A.2.2</t>
  </si>
  <si>
    <t>Field Trainer</t>
  </si>
  <si>
    <t>Subtotal Personnel</t>
  </si>
  <si>
    <t>% rate per NICRA</t>
  </si>
  <si>
    <t>B.1</t>
  </si>
  <si>
    <t>HQ-Based Fringe Benefits</t>
  </si>
  <si>
    <t>B.2</t>
  </si>
  <si>
    <t>Field Fringe Benefits</t>
  </si>
  <si>
    <t>Subtotal Fringe Benefits</t>
  </si>
  <si>
    <t># people</t>
  </si>
  <si>
    <t>#days</t>
  </si>
  <si>
    <t>cost per unit</t>
  </si>
  <si>
    <t>%</t>
  </si>
  <si>
    <t>#trips/days</t>
  </si>
  <si>
    <t>cost</t>
  </si>
  <si>
    <t>C.1</t>
  </si>
  <si>
    <t>International Travel</t>
  </si>
  <si>
    <t xml:space="preserve">Activity/Purpose - </t>
  </si>
  <si>
    <t>C.1.1</t>
  </si>
  <si>
    <t>Mode - Traveler Name (if name not available, include personnel role) - From &amp; To /RT</t>
  </si>
  <si>
    <t>C.1.2</t>
  </si>
  <si>
    <t>Lodging</t>
  </si>
  <si>
    <t>C.1.3</t>
  </si>
  <si>
    <r>
      <t>Per Diem</t>
    </r>
    <r>
      <rPr>
        <b/>
        <sz val="12"/>
        <color theme="1"/>
        <rFont val="Times New Roman"/>
        <family val="1"/>
      </rPr>
      <t xml:space="preserve"> </t>
    </r>
    <r>
      <rPr>
        <sz val="12"/>
        <color theme="1"/>
        <rFont val="Times New Roman"/>
        <family val="1"/>
      </rPr>
      <t>(City, Country)</t>
    </r>
  </si>
  <si>
    <t>C.2</t>
  </si>
  <si>
    <t xml:space="preserve">Country Travel </t>
  </si>
  <si>
    <t>C.2.1</t>
  </si>
  <si>
    <t>C.2.2</t>
  </si>
  <si>
    <t>C.2.3</t>
  </si>
  <si>
    <t>Per Diem (City, Country)</t>
  </si>
  <si>
    <t>C.3</t>
  </si>
  <si>
    <t xml:space="preserve">Domestic or Monitoring Travel </t>
  </si>
  <si>
    <t>C.3.1</t>
  </si>
  <si>
    <t>C.3.2</t>
  </si>
  <si>
    <t>C.3.3</t>
  </si>
  <si>
    <t>Subtotal Travel</t>
  </si>
  <si>
    <t>Equipment  (&gt; $10,000 per unit )</t>
  </si>
  <si>
    <t># units</t>
  </si>
  <si>
    <t>number</t>
  </si>
  <si>
    <t>D.1</t>
  </si>
  <si>
    <t>Activity/Purpose</t>
  </si>
  <si>
    <t>D.1.1</t>
  </si>
  <si>
    <t>(description, e.g. generators, etc)</t>
  </si>
  <si>
    <t>D.1.2</t>
  </si>
  <si>
    <t>(description of equipment purchased for this activity)</t>
  </si>
  <si>
    <t>Activity 3.2 and Activity 4.1</t>
  </si>
  <si>
    <t>D.2</t>
  </si>
  <si>
    <t>(description of equipment)</t>
  </si>
  <si>
    <t>D.2.1</t>
  </si>
  <si>
    <t>Subtotal Equipment</t>
  </si>
  <si>
    <t>Sub Total Equipment</t>
  </si>
  <si>
    <t>Supplies  (&lt; $10,000 per unit)</t>
  </si>
  <si>
    <t># of units</t>
  </si>
  <si>
    <t>E.1</t>
  </si>
  <si>
    <t>E.1.1</t>
  </si>
  <si>
    <t>(description e.g. laptops, cell phones)</t>
  </si>
  <si>
    <t>E.2</t>
  </si>
  <si>
    <t>(description of supplies purchased for this activity)</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</si>
  <si>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</si>
  <si>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</si>
  <si>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</si>
  <si>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</si>
  <si>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</si>
  <si>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</si>
  <si>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</si>
  <si>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</si>
  <si>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</si>
  <si>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</si>
  <si>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</si>
  <si>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</si>
  <si>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</si>
  <si>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</si>
  <si>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</si>
  <si>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unit</t>
  </si>
  <si>
    <t>H.1</t>
  </si>
  <si>
    <t>Specify, itemize (venue fees in X location)</t>
  </si>
  <si>
    <t>H.2</t>
  </si>
  <si>
    <t>Specify, itemize (e.g. radio airtime fees, audit fee)</t>
  </si>
  <si>
    <t xml:space="preserve">Subtotal Other Direct Costs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</si>
  <si>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</si>
  <si>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Total Project Cost  (Total Cost must be whole number $100 remove cents.)</t>
  </si>
  <si>
    <t>(must match award amount)</t>
  </si>
  <si>
    <t>* Detailed line-item budgets for sub-grantees should be included in additional tabs within this excel workbook.</t>
  </si>
  <si>
    <t>SUB-RECIPIENT BUDGET (if applicable)</t>
  </si>
  <si>
    <t>Sub-Recipient Organization Name</t>
  </si>
  <si>
    <t>Cost Breakdown</t>
  </si>
  <si>
    <t>Requested Federal Funds</t>
  </si>
  <si>
    <t>Cost-Share by Sub</t>
  </si>
  <si>
    <t xml:space="preserve"> Amount  </t>
  </si>
  <si>
    <t># of months or years</t>
  </si>
  <si>
    <t>salary           (month or year)</t>
  </si>
  <si>
    <t>Field Personnel</t>
  </si>
  <si>
    <t>months or years</t>
  </si>
  <si>
    <t>HQ-Based Personnel Fringe Benefits</t>
  </si>
  <si>
    <t>Field Personnel Fringe Benefits</t>
  </si>
  <si>
    <t># days</t>
  </si>
  <si>
    <t xml:space="preserve">International Travel </t>
  </si>
  <si>
    <t>Activity 1.1…..</t>
  </si>
  <si>
    <r>
      <t xml:space="preserve"> Per Diem</t>
    </r>
    <r>
      <rPr>
        <b/>
        <sz val="12"/>
        <color theme="1"/>
        <rFont val="Times New Roman"/>
        <family val="1"/>
      </rPr>
      <t xml:space="preserve"> </t>
    </r>
    <r>
      <rPr>
        <sz val="12"/>
        <color theme="1"/>
        <rFont val="Times New Roman"/>
        <family val="1"/>
      </rPr>
      <t>(City, Country)</t>
    </r>
  </si>
  <si>
    <t>Activity 2.1…..</t>
  </si>
  <si>
    <t xml:space="preserve"> Lodging</t>
  </si>
  <si>
    <t>Activity 2.2</t>
  </si>
  <si>
    <t>(description, e.g. generators, etc.)</t>
  </si>
  <si>
    <t>D1.2</t>
  </si>
  <si>
    <t>Activity 3.1</t>
  </si>
  <si>
    <t>E.2.1</t>
  </si>
  <si>
    <t>Subrecipient (Name)*</t>
  </si>
  <si>
    <t xml:space="preserve">description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</si>
  <si>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</si>
  <si>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 xml:space="preserve">Total Project Cost </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</si>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</sst>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32">
    <font>
      <sz val="11"/>
      <color theme="1"/>
      <name val="Calibri"/>
      <family val="2"/>
      <scheme val="minor"/>
    </font>
    <font>
      <b/>
      <sz val="14"/>
      <color theme="1"/>
      <name val="Times New Roman"/>
      <family val="1"/>
    </font>
    <font>
      <u/>
      <sz val="11"/>
      <color theme="10"/>
      <name val="Calibri"/>
      <family val="2"/>
    </font>
    <font>
      <sz val="11"/>
      <color theme="1"/>
      <name val="Calibri"/>
      <family val="2"/>
      <scheme val="minor"/>
    </font>
    <font>
      <sz val="14"/>
      <color theme="1"/>
      <name val="Times New Roman"/>
      <family val="1"/>
    </font>
    <font>
      <sz val="14"/>
      <color theme="0"/>
      <name val="Times New Roman"/>
      <family val="1"/>
    </font>
    <font>
      <sz val="14"/>
      <name val="Times New Roman"/>
      <family val="1"/>
    </font>
    <font>
      <i/>
      <sz val="14"/>
      <color theme="1"/>
      <name val="Times New Roman"/>
      <family val="1"/>
    </font>
    <font>
      <sz val="12"/>
      <color theme="1"/>
      <name val="Times New Roman"/>
      <family val="1"/>
    </font>
    <font>
      <sz val="12"/>
      <color theme="0"/>
      <name val="Times New Roman"/>
      <family val="1"/>
    </font>
    <font>
      <sz val="12"/>
      <color rgb="FFFF0000"/>
      <name val="Times New Roman"/>
      <family val="1"/>
    </font>
    <font>
      <sz val="12"/>
      <name val="Times New Roman"/>
      <family val="1"/>
    </font>
    <font>
      <b/>
      <sz val="12"/>
      <color theme="0"/>
      <name val="Times New Roman"/>
      <family val="1"/>
    </font>
    <font>
      <b/>
      <sz val="12"/>
      <color rgb="FFFF0000"/>
      <name val="Times New Roman"/>
      <family val="1"/>
    </font>
    <font>
      <b/>
      <sz val="12"/>
      <color theme="1"/>
      <name val="Times New Roman"/>
      <family val="1"/>
    </font>
    <font>
      <i/>
      <sz val="12"/>
      <color theme="1"/>
      <name val="Times New Roman"/>
      <family val="1"/>
    </font>
    <font>
      <b/>
      <i/>
      <u/>
      <sz val="12"/>
      <color theme="1"/>
      <name val="Times New Roman"/>
      <family val="1"/>
    </font>
    <font>
      <u/>
      <sz val="12"/>
      <color theme="10"/>
      <name val="Times New Roman"/>
      <family val="1"/>
    </font>
    <font>
      <sz val="11"/>
      <color theme="1"/>
      <name val="Times New Roman"/>
      <family val="1"/>
    </font>
    <font>
      <b/>
      <u/>
      <sz val="12"/>
      <color theme="1"/>
      <name val="Times New Roman"/>
      <family val="1"/>
    </font>
    <font>
      <i/>
      <sz val="12"/>
      <name val="Times New Roman"/>
      <family val="1"/>
    </font>
    <font>
      <sz val="12"/>
      <color rgb="FF000000"/>
      <name val="Times New Roman"/>
      <family val="1"/>
    </font>
    <font>
      <b/>
      <sz val="12"/>
      <name val="Times New Roman"/>
      <family val="1"/>
    </font>
    <font>
      <u/>
      <sz val="12"/>
      <color theme="1"/>
      <name val="Times New Roman"/>
      <family val="1"/>
    </font>
    <font>
      <b/>
      <sz val="14"/>
      <color theme="0"/>
      <name val="Times New Roman"/>
      <family val="1"/>
    </font>
    <font>
      <b/>
      <sz val="14"/>
      <name val="Times New Roman"/>
      <family val="1"/>
    </font>
    <font>
      <b/>
      <sz val="12"/>
      <color rgb="FFFFFF00"/>
      <name val="Times New Roman"/>
      <family val="1"/>
    </font>
    <font>
      <sz val="12"/>
      <color rgb="FFFFFF00"/>
      <name val="Times New Roman"/>
      <family val="1"/>
    </font>
    <font>
      <i/>
      <sz val="12"/>
      <color theme="0"/>
      <name val="Times New Roman"/>
      <family val="1"/>
    </font>
    <font>
      <i/>
      <sz val="12"/>
      <color rgb="FFFF0000"/>
      <name val="Times New Roman"/>
      <family val="1"/>
    </font>
    <font>
      <i/>
      <sz val="11"/>
      <color theme="1"/>
      <name val="Times New Roman"/>
      <family val="1"/>
    </font>
    <font>
      <sz val="11"/>
      <color rgb="FF0000FF"/>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9"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Dashed">
        <color auto="1"/>
      </left>
      <right style="mediumDashed">
        <color auto="1"/>
      </right>
      <top/>
      <bottom style="mediumDashed">
        <color auto="1"/>
      </bottom>
      <diagonal/>
    </border>
    <border>
      <left style="medium">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indexed="64"/>
      </right>
      <top/>
      <bottom style="thin">
        <color rgb="FF000000"/>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0" fontId="2" fillId="0" borderId="0" applyNumberFormat="0" applyFill="0" applyBorder="0" applyAlignment="0" applyProtection="0">
      <alignment vertical="top"/>
      <protection locked="0"/>
    </xf>
    <xf numFmtId="9" fontId="3" fillId="0" borderId="0" applyFont="0" applyFill="0" applyBorder="0" applyAlignment="0" applyProtection="0"/>
    <xf numFmtId="44" fontId="3" fillId="0" borderId="0" applyFont="0" applyFill="0" applyBorder="0" applyAlignment="0" applyProtection="0"/>
  </cellStyleXfs>
  <cellXfs count="707">
    <xf numFmtId="0" fontId="0" fillId="0" borderId="0" xfId="0"/>
    <xf numFmtId="0" fontId="4" fillId="0" borderId="0" xfId="0" applyFont="1"/>
    <xf numFmtId="0" fontId="5" fillId="0" borderId="0" xfId="0" applyFont="1"/>
    <xf numFmtId="49" fontId="4" fillId="0" borderId="0" xfId="0" applyNumberFormat="1" applyFont="1"/>
    <xf numFmtId="49" fontId="1" fillId="0" borderId="0" xfId="0" applyNumberFormat="1" applyFont="1"/>
    <xf numFmtId="49" fontId="7" fillId="0" borderId="0" xfId="0" applyNumberFormat="1" applyFont="1"/>
    <xf numFmtId="0" fontId="4" fillId="0" borderId="0" xfId="0" applyFont="1" applyAlignment="1">
      <alignment vertical="center"/>
    </xf>
    <xf numFmtId="0" fontId="6" fillId="0" borderId="0" xfId="0" applyFont="1" applyAlignment="1">
      <alignment wrapText="1"/>
    </xf>
    <xf numFmtId="0" fontId="8" fillId="3" borderId="0" xfId="0" applyFont="1" applyFill="1" applyAlignment="1">
      <alignment vertical="top" wrapText="1"/>
    </xf>
    <xf numFmtId="0" fontId="8" fillId="3" borderId="0" xfId="0" applyFont="1" applyFill="1" applyAlignment="1">
      <alignment horizontal="right" vertical="top" wrapText="1"/>
    </xf>
    <xf numFmtId="0" fontId="8" fillId="0" borderId="0" xfId="0" applyFont="1" applyAlignment="1">
      <alignment horizontal="right" vertical="top"/>
    </xf>
    <xf numFmtId="0" fontId="8" fillId="0" borderId="0" xfId="0" applyFont="1"/>
    <xf numFmtId="0" fontId="8" fillId="0" borderId="0" xfId="0" applyFont="1" applyAlignment="1">
      <alignment vertical="center"/>
    </xf>
    <xf numFmtId="0" fontId="8" fillId="2" borderId="0" xfId="0" applyFont="1" applyFill="1"/>
    <xf numFmtId="0" fontId="8" fillId="6" borderId="0" xfId="0" applyFont="1" applyFill="1"/>
    <xf numFmtId="0" fontId="9" fillId="0" borderId="0" xfId="0" applyFont="1"/>
    <xf numFmtId="0" fontId="9" fillId="4" borderId="0" xfId="0" applyFont="1" applyFill="1"/>
    <xf numFmtId="0" fontId="10" fillId="0" borderId="0" xfId="0" applyFont="1"/>
    <xf numFmtId="0" fontId="11" fillId="0" borderId="0" xfId="0" applyFont="1"/>
    <xf numFmtId="0" fontId="11" fillId="2" borderId="0" xfId="0" applyFont="1" applyFill="1"/>
    <xf numFmtId="49" fontId="8" fillId="0" borderId="0" xfId="0" applyNumberFormat="1" applyFont="1"/>
    <xf numFmtId="44" fontId="8" fillId="0" borderId="0" xfId="3" applyFont="1" applyBorder="1"/>
    <xf numFmtId="44" fontId="8" fillId="0" borderId="0" xfId="3" applyFont="1" applyBorder="1" applyAlignment="1">
      <alignment vertical="center"/>
    </xf>
    <xf numFmtId="0" fontId="12" fillId="0" borderId="0" xfId="0" applyFont="1" applyAlignment="1">
      <alignment vertical="center"/>
    </xf>
    <xf numFmtId="0" fontId="12" fillId="4" borderId="0" xfId="0" applyFont="1" applyFill="1" applyAlignment="1">
      <alignment vertical="center"/>
    </xf>
    <xf numFmtId="0" fontId="12" fillId="0" borderId="0" xfId="0" applyFont="1"/>
    <xf numFmtId="0" fontId="12" fillId="4" borderId="0" xfId="0" applyFont="1" applyFill="1"/>
    <xf numFmtId="0" fontId="13" fillId="0" borderId="0" xfId="0" applyFont="1"/>
    <xf numFmtId="0" fontId="14" fillId="0" borderId="0" xfId="0" applyFont="1"/>
    <xf numFmtId="0" fontId="1" fillId="8" borderId="0" xfId="0" applyFont="1" applyFill="1" applyAlignment="1">
      <alignment horizontal="center" vertical="center"/>
    </xf>
    <xf numFmtId="0" fontId="8" fillId="0" borderId="36" xfId="0" applyFont="1" applyBorder="1" applyAlignment="1">
      <alignment vertical="center"/>
    </xf>
    <xf numFmtId="0" fontId="14" fillId="0" borderId="37" xfId="0" applyFont="1" applyBorder="1" applyAlignment="1">
      <alignment vertical="center"/>
    </xf>
    <xf numFmtId="0" fontId="8" fillId="0" borderId="37" xfId="0" applyFont="1" applyBorder="1" applyAlignment="1">
      <alignment vertical="center"/>
    </xf>
    <xf numFmtId="0" fontId="15" fillId="0" borderId="37" xfId="0" applyFont="1" applyBorder="1" applyAlignment="1">
      <alignment vertical="center"/>
    </xf>
    <xf numFmtId="0" fontId="8" fillId="0" borderId="37" xfId="0" applyFont="1" applyBorder="1" applyAlignment="1">
      <alignment horizontal="left" vertical="center" indent="5"/>
    </xf>
    <xf numFmtId="0" fontId="14" fillId="0" borderId="37" xfId="0" applyFont="1" applyBorder="1" applyAlignment="1">
      <alignment vertical="center" wrapText="1"/>
    </xf>
    <xf numFmtId="0" fontId="15" fillId="0" borderId="38" xfId="0" applyFont="1" applyBorder="1" applyAlignment="1">
      <alignment vertical="center" wrapText="1"/>
    </xf>
    <xf numFmtId="0" fontId="8" fillId="5" borderId="0" xfId="0" applyFont="1" applyFill="1" applyAlignment="1">
      <alignment vertical="center" wrapText="1"/>
    </xf>
    <xf numFmtId="0" fontId="1" fillId="9" borderId="0" xfId="0" applyFont="1" applyFill="1" applyAlignment="1">
      <alignment horizontal="center" vertical="center" wrapText="1"/>
    </xf>
    <xf numFmtId="0" fontId="1" fillId="0" borderId="39" xfId="0" applyFont="1" applyBorder="1" applyAlignment="1">
      <alignment vertical="center" wrapText="1"/>
    </xf>
    <xf numFmtId="0" fontId="8" fillId="0" borderId="40" xfId="0" applyFont="1" applyBorder="1" applyAlignment="1">
      <alignment vertical="center" wrapText="1"/>
    </xf>
    <xf numFmtId="0" fontId="10" fillId="0" borderId="40" xfId="0" applyFont="1" applyBorder="1" applyAlignment="1">
      <alignment vertical="center" wrapText="1"/>
    </xf>
    <xf numFmtId="0" fontId="8" fillId="0" borderId="41" xfId="0" applyFont="1" applyBorder="1" applyAlignment="1">
      <alignment vertical="center"/>
    </xf>
    <xf numFmtId="0" fontId="16" fillId="0" borderId="42" xfId="0" applyFont="1" applyBorder="1" applyAlignment="1">
      <alignment horizontal="left" vertical="center" wrapText="1"/>
    </xf>
    <xf numFmtId="0" fontId="14" fillId="0" borderId="43" xfId="0" applyFont="1" applyBorder="1" applyAlignment="1">
      <alignment vertical="center" wrapText="1"/>
    </xf>
    <xf numFmtId="0" fontId="8" fillId="0" borderId="44" xfId="0" applyFont="1" applyBorder="1" applyAlignment="1">
      <alignment vertical="center" wrapText="1"/>
    </xf>
    <xf numFmtId="0" fontId="8" fillId="0" borderId="45" xfId="0" applyFont="1" applyBorder="1" applyAlignment="1">
      <alignment vertical="center" wrapText="1"/>
    </xf>
    <xf numFmtId="0" fontId="8" fillId="7" borderId="0" xfId="0" applyFont="1" applyFill="1" applyAlignment="1">
      <alignment vertical="center" wrapText="1"/>
    </xf>
    <xf numFmtId="0" fontId="8" fillId="0" borderId="41" xfId="0" applyFont="1" applyBorder="1" applyAlignment="1">
      <alignment vertical="center" wrapText="1"/>
    </xf>
    <xf numFmtId="0" fontId="16" fillId="0" borderId="42" xfId="0" applyFont="1" applyBorder="1" applyAlignment="1">
      <alignment vertical="center" wrapText="1"/>
    </xf>
    <xf numFmtId="0" fontId="14" fillId="0" borderId="46" xfId="0" applyFont="1" applyBorder="1" applyAlignment="1">
      <alignment vertical="center" wrapText="1"/>
    </xf>
    <xf numFmtId="0" fontId="14" fillId="7" borderId="0" xfId="0" applyFont="1" applyFill="1" applyAlignment="1">
      <alignment vertical="center" wrapText="1"/>
    </xf>
    <xf numFmtId="0" fontId="8" fillId="0" borderId="48" xfId="0" applyFont="1" applyBorder="1" applyAlignment="1">
      <alignment vertical="center" wrapText="1"/>
    </xf>
    <xf numFmtId="0" fontId="16" fillId="0" borderId="44" xfId="0" applyFont="1" applyBorder="1" applyAlignment="1">
      <alignment vertical="center"/>
    </xf>
    <xf numFmtId="0" fontId="17" fillId="0" borderId="44" xfId="1" applyFont="1" applyBorder="1" applyAlignment="1" applyProtection="1">
      <alignment vertical="center"/>
    </xf>
    <xf numFmtId="0" fontId="14" fillId="0" borderId="45" xfId="1" applyFont="1" applyBorder="1" applyAlignment="1" applyProtection="1">
      <alignment vertical="center"/>
    </xf>
    <xf numFmtId="0" fontId="8" fillId="7" borderId="0" xfId="0" applyFont="1" applyFill="1" applyAlignment="1">
      <alignment vertical="center"/>
    </xf>
    <xf numFmtId="0" fontId="8" fillId="0" borderId="48" xfId="0" applyFont="1" applyBorder="1" applyAlignment="1">
      <alignment vertical="center"/>
    </xf>
    <xf numFmtId="0" fontId="16" fillId="0" borderId="44" xfId="0" applyFont="1" applyBorder="1" applyAlignment="1">
      <alignment horizontal="left" vertical="center"/>
    </xf>
    <xf numFmtId="0" fontId="14" fillId="0" borderId="44" xfId="0" applyFont="1" applyBorder="1" applyAlignment="1">
      <alignment horizontal="left" vertical="center"/>
    </xf>
    <xf numFmtId="0" fontId="14" fillId="0" borderId="44" xfId="0" applyFont="1" applyBorder="1" applyAlignment="1">
      <alignment horizontal="left" vertical="center" wrapText="1"/>
    </xf>
    <xf numFmtId="0" fontId="14" fillId="0" borderId="45" xfId="0" applyFont="1" applyBorder="1" applyAlignment="1">
      <alignment horizontal="left" vertical="center"/>
    </xf>
    <xf numFmtId="0" fontId="18" fillId="7" borderId="0" xfId="0" applyFont="1" applyFill="1"/>
    <xf numFmtId="0" fontId="14" fillId="0" borderId="45" xfId="0" applyFont="1" applyBorder="1" applyAlignment="1">
      <alignment vertical="center" wrapText="1"/>
    </xf>
    <xf numFmtId="0" fontId="19" fillId="0" borderId="40" xfId="0" applyFont="1" applyBorder="1" applyAlignment="1">
      <alignment vertical="center" wrapText="1"/>
    </xf>
    <xf numFmtId="0" fontId="18" fillId="0" borderId="40" xfId="0" applyFont="1" applyBorder="1" applyAlignment="1">
      <alignment wrapText="1"/>
    </xf>
    <xf numFmtId="0" fontId="11" fillId="3" borderId="0" xfId="0" applyFont="1" applyFill="1" applyAlignment="1">
      <alignment horizontal="left" vertical="top" wrapText="1"/>
    </xf>
    <xf numFmtId="0" fontId="20" fillId="3" borderId="0" xfId="0" applyFont="1" applyFill="1" applyAlignment="1">
      <alignment horizontal="left" vertical="top" wrapText="1"/>
    </xf>
    <xf numFmtId="0" fontId="14" fillId="0" borderId="40" xfId="0" applyFont="1" applyBorder="1" applyAlignment="1">
      <alignment vertical="center" wrapText="1"/>
    </xf>
    <xf numFmtId="0" fontId="8" fillId="0" borderId="40" xfId="0" applyFont="1" applyBorder="1" applyAlignment="1">
      <alignment horizontal="left" vertical="center" indent="5"/>
    </xf>
    <xf numFmtId="0" fontId="8" fillId="0" borderId="40" xfId="0" applyFont="1" applyBorder="1" applyAlignment="1">
      <alignment horizontal="left" vertical="center" wrapText="1" indent="5"/>
    </xf>
    <xf numFmtId="0" fontId="8" fillId="0" borderId="40" xfId="0" applyFont="1" applyBorder="1" applyAlignment="1">
      <alignment vertical="center"/>
    </xf>
    <xf numFmtId="0" fontId="19" fillId="0" borderId="44" xfId="0" applyFont="1" applyBorder="1" applyAlignment="1">
      <alignment horizontal="left" vertical="center"/>
    </xf>
    <xf numFmtId="0" fontId="14" fillId="0" borderId="39" xfId="0" applyFont="1" applyBorder="1" applyAlignment="1">
      <alignment vertical="center" wrapText="1"/>
    </xf>
    <xf numFmtId="0" fontId="8" fillId="0" borderId="40" xfId="0" applyFont="1" applyBorder="1" applyAlignment="1">
      <alignment horizontal="left" vertical="top" wrapText="1"/>
    </xf>
    <xf numFmtId="0" fontId="11" fillId="0" borderId="47" xfId="0" applyFont="1" applyBorder="1" applyAlignment="1">
      <alignment vertical="top" wrapText="1"/>
    </xf>
    <xf numFmtId="0" fontId="23" fillId="0" borderId="40" xfId="0" applyFont="1" applyBorder="1" applyAlignment="1">
      <alignment vertical="center"/>
    </xf>
    <xf numFmtId="0" fontId="8" fillId="0" borderId="47" xfId="0" applyFont="1" applyBorder="1" applyAlignment="1">
      <alignment horizontal="left" vertical="center" wrapText="1" indent="5"/>
    </xf>
    <xf numFmtId="0" fontId="8" fillId="0" borderId="47" xfId="0" applyFont="1" applyBorder="1" applyAlignment="1">
      <alignment vertical="center" wrapText="1"/>
    </xf>
    <xf numFmtId="0" fontId="8" fillId="0" borderId="0" xfId="0" applyFont="1" applyAlignment="1">
      <alignment vertical="center" wrapText="1"/>
    </xf>
    <xf numFmtId="0" fontId="23" fillId="0" borderId="0" xfId="0" applyFont="1" applyAlignment="1">
      <alignment vertical="center"/>
    </xf>
    <xf numFmtId="0" fontId="8" fillId="0" borderId="0" xfId="0" applyFont="1" applyAlignment="1">
      <alignment horizontal="left" vertical="center" indent="5"/>
    </xf>
    <xf numFmtId="0" fontId="14" fillId="0" borderId="0" xfId="0" applyFont="1" applyAlignment="1">
      <alignment vertical="center"/>
    </xf>
    <xf numFmtId="0" fontId="17" fillId="0" borderId="0" xfId="1" applyFont="1" applyAlignment="1" applyProtection="1">
      <alignment vertical="center"/>
    </xf>
    <xf numFmtId="49" fontId="25" fillId="0" borderId="2" xfId="0" applyNumberFormat="1" applyFont="1" applyBorder="1" applyAlignment="1">
      <alignment vertical="center"/>
    </xf>
    <xf numFmtId="49" fontId="6" fillId="0" borderId="7" xfId="0" applyNumberFormat="1" applyFont="1" applyBorder="1" applyAlignment="1">
      <alignment vertical="center"/>
    </xf>
    <xf numFmtId="0" fontId="25" fillId="0" borderId="7" xfId="0" applyFont="1" applyBorder="1" applyAlignment="1">
      <alignment vertical="center" wrapText="1"/>
    </xf>
    <xf numFmtId="4" fontId="4" fillId="3" borderId="1" xfId="0" applyNumberFormat="1" applyFont="1" applyFill="1" applyBorder="1" applyAlignment="1">
      <alignment horizontal="right" vertical="center" wrapText="1"/>
    </xf>
    <xf numFmtId="49" fontId="25" fillId="0" borderId="12" xfId="0" applyNumberFormat="1" applyFont="1" applyBorder="1" applyAlignment="1">
      <alignment vertical="center"/>
    </xf>
    <xf numFmtId="49" fontId="25" fillId="0" borderId="13" xfId="0" applyNumberFormat="1" applyFont="1" applyBorder="1" applyAlignment="1">
      <alignment vertical="center"/>
    </xf>
    <xf numFmtId="0" fontId="25" fillId="0" borderId="13" xfId="0" applyFont="1" applyBorder="1" applyAlignment="1">
      <alignment vertical="center" wrapText="1"/>
    </xf>
    <xf numFmtId="49" fontId="25" fillId="0" borderId="14" xfId="0" applyNumberFormat="1" applyFont="1" applyBorder="1" applyAlignment="1">
      <alignment vertical="center"/>
    </xf>
    <xf numFmtId="49" fontId="25" fillId="0" borderId="0" xfId="0" applyNumberFormat="1" applyFont="1" applyAlignment="1">
      <alignment vertical="center"/>
    </xf>
    <xf numFmtId="0" fontId="25" fillId="0" borderId="0" xfId="0" applyFont="1" applyAlignment="1">
      <alignment vertical="center" wrapText="1"/>
    </xf>
    <xf numFmtId="49" fontId="25" fillId="0" borderId="7" xfId="0" applyNumberFormat="1" applyFont="1" applyBorder="1" applyAlignment="1">
      <alignment vertical="center"/>
    </xf>
    <xf numFmtId="4" fontId="4" fillId="0" borderId="1" xfId="0" applyNumberFormat="1" applyFont="1" applyBorder="1" applyAlignment="1">
      <alignment horizontal="right" vertical="center" wrapText="1"/>
    </xf>
    <xf numFmtId="0" fontId="25" fillId="0" borderId="3" xfId="0" applyFont="1" applyBorder="1" applyAlignment="1">
      <alignment vertical="center" wrapText="1"/>
    </xf>
    <xf numFmtId="49" fontId="24" fillId="4" borderId="2" xfId="0" applyNumberFormat="1" applyFont="1" applyFill="1" applyBorder="1" applyAlignment="1">
      <alignment vertical="center"/>
    </xf>
    <xf numFmtId="49" fontId="24" fillId="4" borderId="7" xfId="0" applyNumberFormat="1" applyFont="1" applyFill="1" applyBorder="1" applyAlignment="1">
      <alignment vertical="center"/>
    </xf>
    <xf numFmtId="0" fontId="24" fillId="4" borderId="7" xfId="0" applyFont="1" applyFill="1" applyBorder="1" applyAlignment="1">
      <alignment vertical="center" wrapText="1"/>
    </xf>
    <xf numFmtId="4" fontId="24" fillId="4" borderId="3" xfId="0" applyNumberFormat="1" applyFont="1" applyFill="1" applyBorder="1" applyAlignment="1">
      <alignment horizontal="right" vertical="center" wrapText="1"/>
    </xf>
    <xf numFmtId="0" fontId="12" fillId="4" borderId="19"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1" xfId="0" applyFont="1" applyFill="1" applyBorder="1" applyAlignment="1">
      <alignment horizontal="center" vertical="center" wrapText="1"/>
    </xf>
    <xf numFmtId="49" fontId="12" fillId="4" borderId="2" xfId="0" applyNumberFormat="1" applyFont="1" applyFill="1" applyBorder="1" applyAlignment="1">
      <alignment vertical="center"/>
    </xf>
    <xf numFmtId="49" fontId="12" fillId="4" borderId="7" xfId="0" applyNumberFormat="1" applyFont="1" applyFill="1" applyBorder="1" applyAlignment="1">
      <alignment vertical="center"/>
    </xf>
    <xf numFmtId="0" fontId="12" fillId="4" borderId="7" xfId="0" applyFont="1" applyFill="1" applyBorder="1" applyAlignment="1">
      <alignment vertical="center" wrapText="1"/>
    </xf>
    <xf numFmtId="0" fontId="26" fillId="4" borderId="56" xfId="0" applyFont="1" applyFill="1" applyBorder="1" applyAlignment="1">
      <alignment horizontal="center" vertical="center" wrapText="1"/>
    </xf>
    <xf numFmtId="0" fontId="26" fillId="4" borderId="57" xfId="0" applyFont="1" applyFill="1" applyBorder="1" applyAlignment="1">
      <alignment horizontal="center" vertical="center" wrapText="1"/>
    </xf>
    <xf numFmtId="44" fontId="26" fillId="4" borderId="58" xfId="3" applyFont="1" applyFill="1" applyBorder="1" applyAlignment="1">
      <alignment horizontal="center" vertical="center" wrapText="1"/>
    </xf>
    <xf numFmtId="44" fontId="12" fillId="4" borderId="3" xfId="3" applyFont="1" applyFill="1" applyBorder="1" applyAlignment="1">
      <alignment vertical="center" wrapText="1"/>
    </xf>
    <xf numFmtId="44" fontId="12" fillId="4" borderId="1" xfId="3" applyFont="1" applyFill="1" applyBorder="1" applyAlignment="1">
      <alignment vertical="center" wrapText="1"/>
    </xf>
    <xf numFmtId="49" fontId="8" fillId="2" borderId="8" xfId="0" applyNumberFormat="1" applyFont="1" applyFill="1" applyBorder="1"/>
    <xf numFmtId="49" fontId="8" fillId="2" borderId="9" xfId="0" applyNumberFormat="1" applyFont="1" applyFill="1" applyBorder="1"/>
    <xf numFmtId="0" fontId="14" fillId="2" borderId="9" xfId="0" applyFont="1" applyFill="1" applyBorder="1" applyAlignment="1">
      <alignment horizontal="left" wrapText="1"/>
    </xf>
    <xf numFmtId="0" fontId="8" fillId="3" borderId="7" xfId="0" applyFont="1" applyFill="1" applyBorder="1" applyAlignment="1">
      <alignment vertical="center" wrapText="1"/>
    </xf>
    <xf numFmtId="0" fontId="10" fillId="3" borderId="25" xfId="0" applyFont="1" applyFill="1" applyBorder="1" applyAlignment="1">
      <alignment vertical="center" wrapText="1"/>
    </xf>
    <xf numFmtId="0" fontId="10" fillId="0" borderId="3" xfId="0" applyFont="1" applyBorder="1" applyAlignment="1">
      <alignment vertical="center" wrapText="1"/>
    </xf>
    <xf numFmtId="44" fontId="10" fillId="3" borderId="3" xfId="0" applyNumberFormat="1" applyFont="1" applyFill="1" applyBorder="1" applyAlignment="1">
      <alignment vertical="center" wrapText="1"/>
    </xf>
    <xf numFmtId="9" fontId="10" fillId="3" borderId="3" xfId="0" applyNumberFormat="1" applyFont="1" applyFill="1" applyBorder="1" applyAlignment="1">
      <alignment vertical="center" wrapText="1"/>
    </xf>
    <xf numFmtId="44" fontId="10" fillId="3" borderId="7" xfId="3" applyFont="1" applyFill="1" applyBorder="1" applyAlignment="1">
      <alignment vertical="center" wrapText="1"/>
    </xf>
    <xf numFmtId="0" fontId="10" fillId="3" borderId="3" xfId="0" applyFont="1" applyFill="1" applyBorder="1" applyAlignment="1">
      <alignment vertical="center" wrapText="1"/>
    </xf>
    <xf numFmtId="0" fontId="10" fillId="0" borderId="25" xfId="0" applyFont="1" applyBorder="1" applyAlignment="1">
      <alignment vertical="center" wrapText="1"/>
    </xf>
    <xf numFmtId="0" fontId="10" fillId="0" borderId="1" xfId="0" applyFont="1" applyBorder="1" applyAlignment="1">
      <alignment vertical="center" wrapText="1"/>
    </xf>
    <xf numFmtId="44" fontId="10" fillId="0" borderId="1" xfId="0" applyNumberFormat="1" applyFont="1" applyBorder="1" applyAlignment="1">
      <alignment vertical="center" wrapText="1"/>
    </xf>
    <xf numFmtId="9" fontId="10" fillId="0" borderId="1" xfId="0" applyNumberFormat="1" applyFont="1" applyBorder="1" applyAlignment="1">
      <alignment vertical="center" wrapText="1"/>
    </xf>
    <xf numFmtId="44" fontId="10" fillId="0" borderId="30" xfId="3" applyFont="1" applyBorder="1" applyAlignment="1">
      <alignment vertical="center" wrapText="1"/>
    </xf>
    <xf numFmtId="44" fontId="10" fillId="0" borderId="3" xfId="3" applyFont="1" applyBorder="1" applyAlignment="1">
      <alignment vertical="center" wrapText="1"/>
    </xf>
    <xf numFmtId="44" fontId="10"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0" borderId="11" xfId="0" applyFont="1" applyBorder="1" applyAlignment="1">
      <alignment vertical="center" wrapText="1"/>
    </xf>
    <xf numFmtId="44" fontId="8" fillId="3" borderId="11" xfId="0" applyNumberFormat="1" applyFont="1" applyFill="1" applyBorder="1" applyAlignment="1">
      <alignment vertical="center" wrapText="1"/>
    </xf>
    <xf numFmtId="9" fontId="8" fillId="3" borderId="11" xfId="0" applyNumberFormat="1" applyFont="1" applyFill="1" applyBorder="1" applyAlignment="1">
      <alignment vertical="center" wrapText="1"/>
    </xf>
    <xf numFmtId="44" fontId="8" fillId="3" borderId="7" xfId="3" applyFont="1" applyFill="1" applyBorder="1" applyAlignment="1">
      <alignment vertical="center" wrapText="1"/>
    </xf>
    <xf numFmtId="0" fontId="8" fillId="3" borderId="11" xfId="0" applyFont="1" applyFill="1" applyBorder="1" applyAlignment="1">
      <alignment vertical="center" wrapText="1"/>
    </xf>
    <xf numFmtId="0" fontId="8" fillId="0" borderId="25" xfId="0" applyFont="1" applyBorder="1" applyAlignment="1">
      <alignment vertical="center" wrapText="1"/>
    </xf>
    <xf numFmtId="0" fontId="8" fillId="0" borderId="1" xfId="0" applyFont="1" applyBorder="1" applyAlignment="1">
      <alignment vertical="center" wrapText="1"/>
    </xf>
    <xf numFmtId="44" fontId="23" fillId="0" borderId="1" xfId="0" applyNumberFormat="1" applyFont="1" applyBorder="1" applyAlignment="1">
      <alignment vertical="center" wrapText="1"/>
    </xf>
    <xf numFmtId="9" fontId="8" fillId="0" borderId="1" xfId="0" applyNumberFormat="1" applyFont="1" applyBorder="1" applyAlignment="1">
      <alignment vertical="center" wrapText="1"/>
    </xf>
    <xf numFmtId="44" fontId="8" fillId="0" borderId="30" xfId="3" applyFont="1" applyBorder="1" applyAlignment="1">
      <alignment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49" fontId="8" fillId="2" borderId="12" xfId="0" applyNumberFormat="1" applyFont="1" applyFill="1" applyBorder="1"/>
    <xf numFmtId="49" fontId="8" fillId="2" borderId="13" xfId="0" applyNumberFormat="1" applyFont="1" applyFill="1" applyBorder="1"/>
    <xf numFmtId="0" fontId="14" fillId="2" borderId="13" xfId="0" applyFont="1" applyFill="1" applyBorder="1" applyAlignment="1">
      <alignment horizontal="left" wrapText="1"/>
    </xf>
    <xf numFmtId="0" fontId="10" fillId="3" borderId="26" xfId="0" applyFont="1" applyFill="1" applyBorder="1" applyAlignment="1">
      <alignment vertical="center" wrapText="1"/>
    </xf>
    <xf numFmtId="0" fontId="10" fillId="0" borderId="11" xfId="0" applyFont="1" applyBorder="1" applyAlignment="1">
      <alignment vertical="center" wrapText="1"/>
    </xf>
    <xf numFmtId="44" fontId="10" fillId="3" borderId="11" xfId="0" applyNumberFormat="1" applyFont="1" applyFill="1" applyBorder="1" applyAlignment="1">
      <alignment vertical="center" wrapText="1"/>
    </xf>
    <xf numFmtId="9" fontId="10" fillId="3" borderId="11" xfId="0" applyNumberFormat="1" applyFont="1" applyFill="1" applyBorder="1" applyAlignment="1">
      <alignment vertical="center" wrapText="1"/>
    </xf>
    <xf numFmtId="44" fontId="8" fillId="3" borderId="13" xfId="3" applyFont="1" applyFill="1" applyBorder="1" applyAlignment="1">
      <alignment vertical="center" wrapText="1"/>
    </xf>
    <xf numFmtId="0" fontId="8" fillId="0" borderId="26" xfId="0" applyFont="1" applyBorder="1" applyAlignment="1">
      <alignment vertical="center" wrapText="1"/>
    </xf>
    <xf numFmtId="0" fontId="8" fillId="0" borderId="5" xfId="0" applyFont="1" applyBorder="1" applyAlignment="1">
      <alignment vertical="center" wrapText="1"/>
    </xf>
    <xf numFmtId="44" fontId="8" fillId="0" borderId="5" xfId="0" applyNumberFormat="1" applyFont="1" applyBorder="1" applyAlignment="1">
      <alignment vertical="center" wrapText="1"/>
    </xf>
    <xf numFmtId="9" fontId="8" fillId="0" borderId="5" xfId="0" applyNumberFormat="1" applyFont="1" applyBorder="1" applyAlignment="1">
      <alignment vertical="center" wrapText="1"/>
    </xf>
    <xf numFmtId="44" fontId="8" fillId="0" borderId="20" xfId="3" applyFont="1" applyBorder="1" applyAlignment="1">
      <alignment vertical="center" wrapText="1"/>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4" fontId="11" fillId="3" borderId="13" xfId="3" applyFont="1" applyFill="1" applyBorder="1" applyAlignment="1">
      <alignment vertical="center" wrapText="1"/>
    </xf>
    <xf numFmtId="44" fontId="11" fillId="3" borderId="13" xfId="3" applyFont="1" applyFill="1" applyBorder="1" applyAlignment="1">
      <alignment horizontal="right" vertical="top" wrapText="1"/>
    </xf>
    <xf numFmtId="44" fontId="11" fillId="3" borderId="1" xfId="3" applyFont="1" applyFill="1" applyBorder="1" applyAlignment="1">
      <alignment vertical="center" wrapText="1"/>
    </xf>
    <xf numFmtId="0" fontId="8" fillId="6" borderId="21" xfId="0" applyFont="1" applyFill="1" applyBorder="1" applyAlignment="1">
      <alignment horizontal="left" wrapText="1"/>
    </xf>
    <xf numFmtId="0" fontId="8" fillId="6" borderId="7" xfId="0" applyFont="1" applyFill="1" applyBorder="1" applyAlignment="1">
      <alignment horizontal="left" wrapText="1"/>
    </xf>
    <xf numFmtId="44" fontId="14" fillId="6" borderId="7" xfId="3" applyFont="1" applyFill="1" applyBorder="1" applyAlignment="1">
      <alignment horizontal="left" wrapText="1"/>
    </xf>
    <xf numFmtId="0" fontId="14" fillId="6" borderId="21" xfId="0" applyFont="1" applyFill="1" applyBorder="1" applyAlignment="1">
      <alignment wrapText="1"/>
    </xf>
    <xf numFmtId="0" fontId="14" fillId="6" borderId="7" xfId="0" applyFont="1" applyFill="1" applyBorder="1" applyAlignment="1">
      <alignment horizontal="right" wrapText="1"/>
    </xf>
    <xf numFmtId="4" fontId="14" fillId="6" borderId="7" xfId="0" applyNumberFormat="1" applyFont="1" applyFill="1" applyBorder="1" applyAlignment="1">
      <alignment wrapText="1"/>
    </xf>
    <xf numFmtId="0" fontId="14" fillId="6" borderId="7" xfId="0" applyFont="1" applyFill="1" applyBorder="1" applyAlignment="1">
      <alignment wrapText="1"/>
    </xf>
    <xf numFmtId="44" fontId="14" fillId="6" borderId="22" xfId="3" applyFont="1" applyFill="1" applyBorder="1" applyAlignment="1">
      <alignment wrapText="1"/>
    </xf>
    <xf numFmtId="44" fontId="14" fillId="6" borderId="3" xfId="3" applyFont="1" applyFill="1" applyBorder="1" applyAlignment="1">
      <alignment vertical="center" wrapText="1"/>
    </xf>
    <xf numFmtId="44" fontId="14" fillId="6" borderId="1" xfId="3" applyFont="1" applyFill="1" applyBorder="1" applyAlignment="1">
      <alignment vertical="center" wrapText="1"/>
    </xf>
    <xf numFmtId="0" fontId="26" fillId="4" borderId="57" xfId="0" applyFont="1" applyFill="1" applyBorder="1" applyAlignment="1">
      <alignment vertical="center" wrapText="1"/>
    </xf>
    <xf numFmtId="44" fontId="26" fillId="4" borderId="58" xfId="3" applyFont="1" applyFill="1" applyBorder="1" applyAlignment="1">
      <alignment vertical="center" wrapText="1"/>
    </xf>
    <xf numFmtId="44" fontId="10" fillId="3" borderId="13" xfId="3" applyFont="1" applyFill="1" applyBorder="1" applyAlignment="1">
      <alignment vertical="center" wrapText="1"/>
    </xf>
    <xf numFmtId="0" fontId="10" fillId="0" borderId="26" xfId="0" applyFont="1" applyBorder="1" applyAlignment="1">
      <alignment wrapText="1"/>
    </xf>
    <xf numFmtId="9" fontId="10" fillId="0" borderId="1" xfId="0" applyNumberFormat="1" applyFont="1" applyBorder="1" applyAlignment="1">
      <alignment horizontal="center" vertical="center" wrapText="1"/>
    </xf>
    <xf numFmtId="44" fontId="10" fillId="0" borderId="1" xfId="0" applyNumberFormat="1" applyFont="1" applyBorder="1" applyAlignment="1">
      <alignment horizontal="center" vertical="center" wrapText="1"/>
    </xf>
    <xf numFmtId="44" fontId="10" fillId="0" borderId="30" xfId="3" applyFont="1" applyBorder="1" applyAlignment="1">
      <alignment horizontal="center" vertical="center" wrapText="1"/>
    </xf>
    <xf numFmtId="0" fontId="8" fillId="3" borderId="29" xfId="0" applyFont="1" applyFill="1" applyBorder="1" applyAlignment="1">
      <alignment vertical="center" wrapText="1"/>
    </xf>
    <xf numFmtId="9" fontId="8" fillId="3" borderId="6" xfId="0" applyNumberFormat="1" applyFont="1" applyFill="1" applyBorder="1" applyAlignment="1">
      <alignment vertical="center" wrapText="1"/>
    </xf>
    <xf numFmtId="44" fontId="8" fillId="3" borderId="6" xfId="0" applyNumberFormat="1"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9" fontId="8" fillId="0" borderId="1" xfId="0" applyNumberFormat="1" applyFont="1" applyBorder="1" applyAlignment="1">
      <alignment horizontal="center" vertical="center" wrapText="1"/>
    </xf>
    <xf numFmtId="44" fontId="8" fillId="0" borderId="1" xfId="0" applyNumberFormat="1" applyFont="1" applyBorder="1" applyAlignment="1">
      <alignment horizontal="center" vertical="center" wrapText="1"/>
    </xf>
    <xf numFmtId="44" fontId="8" fillId="0" borderId="30" xfId="3" applyFont="1" applyBorder="1" applyAlignment="1">
      <alignment horizontal="center" vertical="center" wrapText="1"/>
    </xf>
    <xf numFmtId="44" fontId="8" fillId="6" borderId="7" xfId="3" applyFont="1" applyFill="1" applyBorder="1" applyAlignment="1">
      <alignment horizontal="left" wrapText="1"/>
    </xf>
    <xf numFmtId="49" fontId="8" fillId="2" borderId="2" xfId="0" applyNumberFormat="1" applyFont="1" applyFill="1" applyBorder="1"/>
    <xf numFmtId="49" fontId="8" fillId="2" borderId="7" xfId="0" applyNumberFormat="1" applyFont="1" applyFill="1" applyBorder="1"/>
    <xf numFmtId="0" fontId="14" fillId="2" borderId="7" xfId="0" applyFont="1" applyFill="1" applyBorder="1" applyAlignment="1">
      <alignment horizontal="left" wrapText="1"/>
    </xf>
    <xf numFmtId="0" fontId="14" fillId="2" borderId="21" xfId="0" applyFont="1" applyFill="1" applyBorder="1" applyAlignment="1">
      <alignment horizontal="left" wrapText="1"/>
    </xf>
    <xf numFmtId="44" fontId="14" fillId="2" borderId="7" xfId="3" applyFont="1" applyFill="1" applyBorder="1" applyAlignment="1">
      <alignment horizontal="left" wrapText="1"/>
    </xf>
    <xf numFmtId="0" fontId="8" fillId="2" borderId="21"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9" fontId="15" fillId="0" borderId="1" xfId="0" applyNumberFormat="1" applyFont="1" applyBorder="1"/>
    <xf numFmtId="49" fontId="15" fillId="0" borderId="2" xfId="0" applyNumberFormat="1" applyFont="1" applyBorder="1"/>
    <xf numFmtId="0" fontId="10" fillId="3" borderId="11" xfId="0" applyFont="1" applyFill="1" applyBorder="1" applyAlignment="1">
      <alignment vertical="center" wrapText="1"/>
    </xf>
    <xf numFmtId="0" fontId="8" fillId="0" borderId="26" xfId="0" applyFont="1" applyBorder="1" applyAlignment="1">
      <alignment wrapText="1"/>
    </xf>
    <xf numFmtId="0" fontId="8" fillId="0" borderId="5" xfId="0" applyFont="1" applyBorder="1" applyAlignment="1">
      <alignment horizontal="right" wrapText="1"/>
    </xf>
    <xf numFmtId="4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44" fontId="10" fillId="0" borderId="11" xfId="3" applyFont="1" applyBorder="1" applyAlignment="1">
      <alignment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44" fontId="8" fillId="0" borderId="11" xfId="3" applyFont="1" applyBorder="1" applyAlignment="1">
      <alignment vertical="center" wrapText="1"/>
    </xf>
    <xf numFmtId="9" fontId="8" fillId="0" borderId="5" xfId="2" applyFont="1" applyBorder="1" applyAlignment="1">
      <alignment horizontal="right"/>
    </xf>
    <xf numFmtId="49" fontId="11" fillId="2" borderId="2" xfId="0" applyNumberFormat="1" applyFont="1" applyFill="1" applyBorder="1"/>
    <xf numFmtId="49" fontId="11" fillId="2" borderId="7" xfId="0" applyNumberFormat="1" applyFont="1" applyFill="1" applyBorder="1"/>
    <xf numFmtId="0" fontId="22" fillId="2" borderId="7" xfId="0" applyFont="1" applyFill="1" applyBorder="1" applyAlignment="1">
      <alignment horizontal="left" wrapText="1"/>
    </xf>
    <xf numFmtId="0" fontId="8" fillId="0" borderId="7" xfId="0" applyFont="1" applyBorder="1" applyAlignment="1">
      <alignment wrapText="1"/>
    </xf>
    <xf numFmtId="44" fontId="8" fillId="0" borderId="11" xfId="0" applyNumberFormat="1" applyFont="1" applyBorder="1" applyAlignment="1">
      <alignment vertical="center" wrapText="1"/>
    </xf>
    <xf numFmtId="9" fontId="8" fillId="0" borderId="11" xfId="0" applyNumberFormat="1" applyFont="1" applyBorder="1" applyAlignment="1">
      <alignment vertical="center" wrapText="1"/>
    </xf>
    <xf numFmtId="0" fontId="8" fillId="0" borderId="11" xfId="0" applyFont="1" applyBorder="1" applyAlignment="1">
      <alignment wrapText="1"/>
    </xf>
    <xf numFmtId="44" fontId="8" fillId="0" borderId="11" xfId="0" applyNumberFormat="1" applyFont="1" applyBorder="1" applyAlignment="1">
      <alignment wrapText="1"/>
    </xf>
    <xf numFmtId="9" fontId="8" fillId="0" borderId="11" xfId="0" applyNumberFormat="1" applyFont="1" applyBorder="1" applyAlignment="1">
      <alignment wrapText="1"/>
    </xf>
    <xf numFmtId="44" fontId="8" fillId="0" borderId="1" xfId="3" applyFont="1" applyFill="1" applyBorder="1" applyAlignment="1">
      <alignment vertical="center" wrapText="1"/>
    </xf>
    <xf numFmtId="0" fontId="11" fillId="2" borderId="3" xfId="3" applyNumberFormat="1" applyFont="1" applyFill="1" applyBorder="1" applyAlignment="1">
      <alignment vertical="center" wrapText="1"/>
    </xf>
    <xf numFmtId="0" fontId="11" fillId="2" borderId="1" xfId="3" applyNumberFormat="1" applyFont="1" applyFill="1" applyBorder="1" applyAlignment="1">
      <alignment vertical="center" wrapText="1"/>
    </xf>
    <xf numFmtId="0" fontId="8" fillId="6" borderId="21" xfId="0" applyFont="1" applyFill="1" applyBorder="1" applyAlignment="1">
      <alignment horizontal="left"/>
    </xf>
    <xf numFmtId="0" fontId="8" fillId="6" borderId="7" xfId="0" applyFont="1" applyFill="1" applyBorder="1" applyAlignment="1">
      <alignment horizontal="left"/>
    </xf>
    <xf numFmtId="44" fontId="8" fillId="6" borderId="7" xfId="3" applyFont="1" applyFill="1" applyBorder="1" applyAlignment="1">
      <alignment horizontal="left"/>
    </xf>
    <xf numFmtId="0" fontId="14" fillId="6" borderId="21" xfId="0" applyFont="1" applyFill="1" applyBorder="1"/>
    <xf numFmtId="0" fontId="14" fillId="6" borderId="7" xfId="0" applyFont="1" applyFill="1" applyBorder="1"/>
    <xf numFmtId="4" fontId="14" fillId="6" borderId="7" xfId="0" applyNumberFormat="1" applyFont="1" applyFill="1" applyBorder="1"/>
    <xf numFmtId="44" fontId="8" fillId="6" borderId="22" xfId="3" applyFont="1" applyFill="1" applyBorder="1"/>
    <xf numFmtId="44" fontId="14" fillId="6" borderId="3" xfId="3" applyFont="1" applyFill="1" applyBorder="1" applyAlignment="1">
      <alignment vertical="center"/>
    </xf>
    <xf numFmtId="49" fontId="12" fillId="4" borderId="14" xfId="0" applyNumberFormat="1" applyFont="1" applyFill="1" applyBorder="1" applyAlignment="1">
      <alignment vertical="center"/>
    </xf>
    <xf numFmtId="49" fontId="12" fillId="4" borderId="0" xfId="0" applyNumberFormat="1" applyFont="1" applyFill="1" applyAlignment="1">
      <alignment vertical="center"/>
    </xf>
    <xf numFmtId="0" fontId="12" fillId="4" borderId="0" xfId="0" applyFont="1" applyFill="1" applyAlignment="1">
      <alignment vertical="center" wrapText="1"/>
    </xf>
    <xf numFmtId="4" fontId="26" fillId="4" borderId="57" xfId="0" applyNumberFormat="1" applyFont="1" applyFill="1" applyBorder="1" applyAlignment="1">
      <alignment horizontal="center" vertical="center" wrapText="1"/>
    </xf>
    <xf numFmtId="9" fontId="26" fillId="4" borderId="57" xfId="0" applyNumberFormat="1" applyFont="1" applyFill="1" applyBorder="1" applyAlignment="1">
      <alignment horizontal="center" vertical="center" wrapText="1"/>
    </xf>
    <xf numFmtId="0" fontId="26" fillId="4" borderId="56" xfId="0" applyFont="1" applyFill="1" applyBorder="1" applyAlignment="1">
      <alignment vertical="center" wrapText="1"/>
    </xf>
    <xf numFmtId="44" fontId="12"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3" borderId="3" xfId="0" applyFont="1" applyFill="1" applyBorder="1" applyAlignment="1">
      <alignment vertical="center" wrapText="1"/>
    </xf>
    <xf numFmtId="44" fontId="8" fillId="3" borderId="3" xfId="0" applyNumberFormat="1" applyFont="1" applyFill="1" applyBorder="1" applyAlignment="1">
      <alignment vertical="center" wrapText="1"/>
    </xf>
    <xf numFmtId="9" fontId="8" fillId="3" borderId="3" xfId="0" applyNumberFormat="1" applyFont="1" applyFill="1" applyBorder="1" applyAlignment="1">
      <alignment horizontal="left" vertical="center" wrapText="1"/>
    </xf>
    <xf numFmtId="0" fontId="10" fillId="2" borderId="25" xfId="0" applyFont="1" applyFill="1" applyBorder="1" applyAlignment="1">
      <alignment horizontal="right" wrapText="1"/>
    </xf>
    <xf numFmtId="0" fontId="8" fillId="0" borderId="1" xfId="0" applyFont="1" applyBorder="1" applyAlignment="1">
      <alignment horizontal="right" wrapText="1"/>
    </xf>
    <xf numFmtId="44" fontId="8" fillId="0" borderId="1" xfId="0" applyNumberFormat="1" applyFont="1" applyBorder="1" applyAlignment="1">
      <alignment horizontal="right" wrapText="1"/>
    </xf>
    <xf numFmtId="9" fontId="8" fillId="0" borderId="1" xfId="2" applyFont="1" applyBorder="1" applyAlignment="1">
      <alignment horizontal="right" wrapText="1"/>
    </xf>
    <xf numFmtId="9" fontId="10" fillId="3" borderId="3" xfId="0" applyNumberFormat="1" applyFont="1" applyFill="1" applyBorder="1" applyAlignment="1">
      <alignment horizontal="left" vertical="center" wrapText="1"/>
    </xf>
    <xf numFmtId="44" fontId="14" fillId="6" borderId="10" xfId="3" applyFont="1" applyFill="1" applyBorder="1" applyAlignment="1">
      <alignment vertical="center"/>
    </xf>
    <xf numFmtId="44" fontId="14" fillId="6" borderId="4" xfId="3" applyFont="1" applyFill="1" applyBorder="1" applyAlignment="1">
      <alignment vertical="center" wrapText="1"/>
    </xf>
    <xf numFmtId="0" fontId="26" fillId="4" borderId="105" xfId="0" applyFont="1" applyFill="1" applyBorder="1" applyAlignment="1">
      <alignment horizontal="center" vertical="center" wrapText="1"/>
    </xf>
    <xf numFmtId="0" fontId="26" fillId="4" borderId="106" xfId="0" applyFont="1" applyFill="1" applyBorder="1" applyAlignment="1">
      <alignment horizontal="center" vertical="center" wrapText="1"/>
    </xf>
    <xf numFmtId="4" fontId="26" fillId="4" borderId="106" xfId="0" applyNumberFormat="1" applyFont="1" applyFill="1" applyBorder="1" applyAlignment="1">
      <alignment horizontal="center" vertical="center" wrapText="1"/>
    </xf>
    <xf numFmtId="9" fontId="26" fillId="4" borderId="106" xfId="0" applyNumberFormat="1" applyFont="1" applyFill="1" applyBorder="1" applyAlignment="1">
      <alignment horizontal="center" vertical="center" wrapText="1"/>
    </xf>
    <xf numFmtId="44" fontId="26" fillId="4" borderId="107" xfId="3" applyFont="1" applyFill="1" applyBorder="1" applyAlignment="1">
      <alignment vertical="center" wrapText="1"/>
    </xf>
    <xf numFmtId="0" fontId="26" fillId="4" borderId="105" xfId="0" applyFont="1" applyFill="1" applyBorder="1" applyAlignment="1">
      <alignment vertical="center" wrapText="1"/>
    </xf>
    <xf numFmtId="44" fontId="26" fillId="4" borderId="107" xfId="3" applyFont="1" applyFill="1" applyBorder="1" applyAlignment="1">
      <alignment horizontal="center" vertical="center" wrapText="1"/>
    </xf>
    <xf numFmtId="44" fontId="12" fillId="4" borderId="108" xfId="3" applyFont="1" applyFill="1" applyBorder="1" applyAlignment="1">
      <alignment vertical="center" wrapText="1"/>
    </xf>
    <xf numFmtId="44" fontId="12" fillId="4" borderId="109" xfId="3" applyFont="1" applyFill="1" applyBorder="1" applyAlignment="1">
      <alignment vertical="center" wrapText="1"/>
    </xf>
    <xf numFmtId="44" fontId="12" fillId="4" borderId="110" xfId="3" applyFont="1" applyFill="1" applyBorder="1" applyAlignment="1">
      <alignment vertical="center" wrapText="1"/>
    </xf>
    <xf numFmtId="0" fontId="14" fillId="2" borderId="0" xfId="0" applyFont="1" applyFill="1" applyAlignment="1">
      <alignment vertical="center" wrapText="1"/>
    </xf>
    <xf numFmtId="0" fontId="8" fillId="2" borderId="25" xfId="0" applyFont="1" applyFill="1" applyBorder="1" applyAlignment="1">
      <alignment vertical="center" wrapText="1"/>
    </xf>
    <xf numFmtId="9" fontId="8" fillId="3" borderId="3" xfId="0" applyNumberFormat="1" applyFont="1" applyFill="1" applyBorder="1" applyAlignment="1">
      <alignment vertical="center" wrapText="1"/>
    </xf>
    <xf numFmtId="0" fontId="8" fillId="2" borderId="25" xfId="0" applyFont="1" applyFill="1" applyBorder="1" applyAlignment="1">
      <alignment horizontal="right"/>
    </xf>
    <xf numFmtId="44" fontId="8" fillId="0" borderId="1" xfId="0" applyNumberFormat="1" applyFont="1" applyBorder="1"/>
    <xf numFmtId="9" fontId="8" fillId="0" borderId="1" xfId="2" applyFont="1" applyBorder="1"/>
    <xf numFmtId="164" fontId="8" fillId="0" borderId="30" xfId="3" applyNumberFormat="1" applyFont="1" applyBorder="1"/>
    <xf numFmtId="0" fontId="8" fillId="2" borderId="56" xfId="0" applyFont="1" applyFill="1" applyBorder="1" applyAlignment="1">
      <alignment vertical="center" wrapText="1"/>
    </xf>
    <xf numFmtId="0" fontId="10" fillId="3" borderId="57" xfId="0" applyFont="1" applyFill="1" applyBorder="1" applyAlignment="1">
      <alignment vertical="center" wrapText="1"/>
    </xf>
    <xf numFmtId="44" fontId="10" fillId="3" borderId="57" xfId="0" applyNumberFormat="1" applyFont="1" applyFill="1" applyBorder="1" applyAlignment="1">
      <alignment vertical="center" wrapText="1"/>
    </xf>
    <xf numFmtId="9" fontId="10" fillId="3" borderId="57" xfId="0" applyNumberFormat="1" applyFont="1" applyFill="1" applyBorder="1" applyAlignment="1">
      <alignment vertical="center" wrapText="1"/>
    </xf>
    <xf numFmtId="0" fontId="8" fillId="3" borderId="57" xfId="0" applyFont="1" applyFill="1" applyBorder="1" applyAlignment="1">
      <alignment vertical="center" wrapText="1"/>
    </xf>
    <xf numFmtId="44" fontId="8" fillId="3" borderId="57" xfId="0" applyNumberFormat="1" applyFont="1" applyFill="1" applyBorder="1" applyAlignment="1">
      <alignment vertical="center" wrapText="1"/>
    </xf>
    <xf numFmtId="9" fontId="8" fillId="3" borderId="57" xfId="0" applyNumberFormat="1" applyFont="1" applyFill="1" applyBorder="1" applyAlignment="1">
      <alignment vertical="center" wrapText="1"/>
    </xf>
    <xf numFmtId="0" fontId="8" fillId="2" borderId="56" xfId="0" applyFont="1" applyFill="1" applyBorder="1" applyAlignment="1">
      <alignment horizontal="right"/>
    </xf>
    <xf numFmtId="0" fontId="8" fillId="0" borderId="57" xfId="0" applyFont="1" applyBorder="1" applyAlignment="1">
      <alignment horizontal="right" wrapText="1"/>
    </xf>
    <xf numFmtId="44" fontId="8" fillId="0" borderId="57" xfId="0" applyNumberFormat="1" applyFont="1" applyBorder="1"/>
    <xf numFmtId="9" fontId="8" fillId="0" borderId="57" xfId="2"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14" fillId="2" borderId="3" xfId="0" applyFont="1" applyFill="1" applyBorder="1"/>
    <xf numFmtId="0" fontId="8" fillId="3" borderId="7" xfId="0" applyFont="1" applyFill="1" applyBorder="1" applyAlignment="1">
      <alignment horizontal="left" vertical="center" wrapText="1" indent="1"/>
    </xf>
    <xf numFmtId="0" fontId="8" fillId="2" borderId="26" xfId="0" applyFont="1" applyFill="1" applyBorder="1" applyAlignment="1">
      <alignment horizontal="left" vertical="center" wrapText="1" indent="1"/>
    </xf>
    <xf numFmtId="44" fontId="10" fillId="3" borderId="11" xfId="0" applyNumberFormat="1" applyFont="1" applyFill="1" applyBorder="1" applyAlignment="1">
      <alignment horizontal="left" vertical="center" wrapText="1" indent="1"/>
    </xf>
    <xf numFmtId="9" fontId="10" fillId="3" borderId="11" xfId="0" applyNumberFormat="1" applyFont="1" applyFill="1" applyBorder="1" applyAlignment="1">
      <alignment horizontal="left" vertical="center" wrapText="1" indent="1"/>
    </xf>
    <xf numFmtId="0" fontId="14" fillId="2" borderId="26" xfId="0" applyFont="1" applyFill="1" applyBorder="1"/>
    <xf numFmtId="0" fontId="8" fillId="0" borderId="5" xfId="0" applyFont="1" applyBorder="1"/>
    <xf numFmtId="44" fontId="8" fillId="0" borderId="5" xfId="0" applyNumberFormat="1" applyFont="1" applyBorder="1"/>
    <xf numFmtId="9" fontId="8" fillId="0" borderId="5" xfId="2" applyFont="1" applyBorder="1"/>
    <xf numFmtId="44" fontId="10" fillId="0" borderId="3" xfId="3" applyFont="1" applyBorder="1" applyAlignment="1">
      <alignment vertical="center"/>
    </xf>
    <xf numFmtId="0" fontId="14" fillId="2" borderId="7" xfId="0" applyFont="1" applyFill="1" applyBorder="1"/>
    <xf numFmtId="0" fontId="14" fillId="2" borderId="21" xfId="0" applyFont="1" applyFill="1" applyBorder="1"/>
    <xf numFmtId="44" fontId="14"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0" fontId="12" fillId="4" borderId="105" xfId="0" applyFont="1" applyFill="1" applyBorder="1" applyAlignment="1">
      <alignment vertical="center" wrapText="1"/>
    </xf>
    <xf numFmtId="0" fontId="8" fillId="3" borderId="22" xfId="0" applyFont="1" applyFill="1" applyBorder="1" applyAlignment="1">
      <alignment vertical="center" wrapText="1"/>
    </xf>
    <xf numFmtId="0" fontId="10" fillId="3" borderId="1" xfId="0" applyFont="1" applyFill="1" applyBorder="1" applyAlignment="1">
      <alignment vertical="center" wrapText="1"/>
    </xf>
    <xf numFmtId="44" fontId="8" fillId="3" borderId="1" xfId="0" applyNumberFormat="1" applyFont="1" applyFill="1" applyBorder="1" applyAlignment="1">
      <alignment vertical="center" wrapText="1"/>
    </xf>
    <xf numFmtId="9" fontId="10" fillId="3" borderId="1" xfId="0" applyNumberFormat="1" applyFont="1" applyFill="1" applyBorder="1" applyAlignment="1">
      <alignment vertical="center" wrapText="1"/>
    </xf>
    <xf numFmtId="0" fontId="8" fillId="3" borderId="1" xfId="0" applyFont="1" applyFill="1" applyBorder="1" applyAlignment="1">
      <alignment vertical="center" wrapText="1"/>
    </xf>
    <xf numFmtId="9" fontId="8" fillId="3" borderId="1" xfId="0" applyNumberFormat="1" applyFont="1" applyFill="1" applyBorder="1" applyAlignment="1">
      <alignment vertical="center" wrapText="1"/>
    </xf>
    <xf numFmtId="44" fontId="8" fillId="3" borderId="2" xfId="3" applyFont="1" applyFill="1" applyBorder="1" applyAlignment="1">
      <alignment vertical="center" wrapText="1"/>
    </xf>
    <xf numFmtId="44" fontId="8" fillId="3" borderId="30" xfId="3" applyFont="1" applyFill="1" applyBorder="1" applyAlignment="1">
      <alignment vertical="center" wrapText="1"/>
    </xf>
    <xf numFmtId="44" fontId="8" fillId="0" borderId="3" xfId="3" applyFont="1" applyBorder="1" applyAlignment="1">
      <alignment vertical="center"/>
    </xf>
    <xf numFmtId="0" fontId="8" fillId="6" borderId="2" xfId="0" applyFont="1" applyFill="1" applyBorder="1"/>
    <xf numFmtId="0" fontId="8" fillId="6" borderId="7" xfId="0" applyFont="1" applyFill="1" applyBorder="1" applyAlignment="1">
      <alignment horizontal="center"/>
    </xf>
    <xf numFmtId="0" fontId="8" fillId="6" borderId="21" xfId="0" applyFont="1" applyFill="1" applyBorder="1"/>
    <xf numFmtId="0" fontId="8" fillId="6" borderId="7" xfId="0" applyFont="1" applyFill="1" applyBorder="1"/>
    <xf numFmtId="44" fontId="8" fillId="6" borderId="7" xfId="0" applyNumberFormat="1" applyFont="1" applyFill="1" applyBorder="1" applyAlignment="1">
      <alignment horizontal="left"/>
    </xf>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26" fillId="4" borderId="106" xfId="0" applyFont="1" applyFill="1" applyBorder="1" applyAlignment="1">
      <alignment vertical="center" wrapText="1"/>
    </xf>
    <xf numFmtId="0" fontId="8" fillId="3" borderId="25" xfId="0" applyFont="1" applyFill="1" applyBorder="1" applyAlignment="1">
      <alignment vertical="center" wrapText="1"/>
    </xf>
    <xf numFmtId="0" fontId="8" fillId="0" borderId="25" xfId="0" applyFont="1" applyBorder="1"/>
    <xf numFmtId="0" fontId="8" fillId="0" borderId="1" xfId="0" applyFont="1" applyBorder="1"/>
    <xf numFmtId="9" fontId="8" fillId="0" borderId="1" xfId="0" applyNumberFormat="1" applyFont="1" applyBorder="1"/>
    <xf numFmtId="0" fontId="12" fillId="4" borderId="21" xfId="0" applyFont="1" applyFill="1" applyBorder="1" applyAlignment="1">
      <alignment vertical="center" wrapText="1"/>
    </xf>
    <xf numFmtId="44" fontId="12" fillId="4" borderId="7" xfId="3" applyFont="1" applyFill="1" applyBorder="1" applyAlignment="1">
      <alignment vertical="center" wrapText="1"/>
    </xf>
    <xf numFmtId="0" fontId="9" fillId="4" borderId="23" xfId="0" applyFont="1" applyFill="1" applyBorder="1" applyAlignment="1">
      <alignment horizontal="center" vertical="center" wrapText="1"/>
    </xf>
    <xf numFmtId="0" fontId="9" fillId="4" borderId="9" xfId="0" applyFont="1" applyFill="1" applyBorder="1" applyAlignment="1">
      <alignment horizontal="center" vertical="center" wrapText="1"/>
    </xf>
    <xf numFmtId="4" fontId="9" fillId="4" borderId="9" xfId="0" applyNumberFormat="1" applyFont="1" applyFill="1" applyBorder="1" applyAlignment="1">
      <alignment horizontal="center" vertical="center" wrapText="1"/>
    </xf>
    <xf numFmtId="44" fontId="12" fillId="4" borderId="24" xfId="3" applyFont="1" applyFill="1" applyBorder="1" applyAlignment="1">
      <alignment vertical="center" wrapText="1"/>
    </xf>
    <xf numFmtId="44" fontId="14" fillId="4" borderId="7" xfId="0" applyNumberFormat="1" applyFont="1" applyFill="1" applyBorder="1" applyAlignment="1">
      <alignment vertical="center" wrapText="1"/>
    </xf>
    <xf numFmtId="0" fontId="12" fillId="4" borderId="62" xfId="0" applyFont="1" applyFill="1" applyBorder="1" applyAlignment="1">
      <alignment vertical="center" wrapText="1"/>
    </xf>
    <xf numFmtId="0" fontId="12" fillId="4" borderId="63" xfId="0" applyFont="1" applyFill="1" applyBorder="1" applyAlignment="1">
      <alignment vertical="center" wrapText="1"/>
    </xf>
    <xf numFmtId="44" fontId="14" fillId="4" borderId="64" xfId="0" applyNumberFormat="1" applyFont="1" applyFill="1" applyBorder="1" applyAlignment="1">
      <alignment vertical="center" wrapText="1"/>
    </xf>
    <xf numFmtId="44" fontId="14" fillId="4" borderId="3" xfId="3" applyFont="1" applyFill="1" applyBorder="1" applyAlignment="1">
      <alignment vertical="center" wrapText="1"/>
    </xf>
    <xf numFmtId="44" fontId="14" fillId="4" borderId="1" xfId="3" applyFont="1" applyFill="1" applyBorder="1" applyAlignment="1">
      <alignment vertical="center" wrapText="1"/>
    </xf>
    <xf numFmtId="0" fontId="12" fillId="4" borderId="31" xfId="0" applyFont="1" applyFill="1" applyBorder="1" applyAlignment="1">
      <alignment vertical="center" wrapText="1"/>
    </xf>
    <xf numFmtId="0" fontId="12" fillId="4" borderId="32" xfId="0" applyFont="1" applyFill="1" applyBorder="1" applyAlignment="1">
      <alignment vertical="center" wrapText="1"/>
    </xf>
    <xf numFmtId="44" fontId="12" fillId="4" borderId="32" xfId="3" applyFont="1" applyFill="1" applyBorder="1" applyAlignment="1">
      <alignment vertical="center" wrapText="1"/>
    </xf>
    <xf numFmtId="0" fontId="28" fillId="4" borderId="59" xfId="0" applyFont="1" applyFill="1" applyBorder="1" applyAlignment="1">
      <alignment horizontal="left" vertical="center"/>
    </xf>
    <xf numFmtId="0" fontId="9" fillId="4" borderId="60" xfId="0" applyFont="1" applyFill="1" applyBorder="1" applyAlignment="1">
      <alignment horizontal="center" vertical="center" wrapText="1"/>
    </xf>
    <xf numFmtId="4" fontId="9" fillId="4" borderId="60" xfId="0" applyNumberFormat="1" applyFont="1" applyFill="1" applyBorder="1" applyAlignment="1">
      <alignment horizontal="center" vertical="center" wrapText="1"/>
    </xf>
    <xf numFmtId="44" fontId="12" fillId="4" borderId="61" xfId="3" applyFont="1" applyFill="1" applyBorder="1" applyAlignment="1">
      <alignment vertical="center" wrapText="1"/>
    </xf>
    <xf numFmtId="0" fontId="12" fillId="5" borderId="73"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49" fontId="12" fillId="5" borderId="98" xfId="0" applyNumberFormat="1" applyFont="1" applyFill="1" applyBorder="1" applyAlignment="1">
      <alignment vertical="center"/>
    </xf>
    <xf numFmtId="49" fontId="9" fillId="5" borderId="99" xfId="0" applyNumberFormat="1" applyFont="1" applyFill="1" applyBorder="1" applyAlignment="1">
      <alignment vertical="center"/>
    </xf>
    <xf numFmtId="0" fontId="12" fillId="5" borderId="100" xfId="0" applyFont="1" applyFill="1" applyBorder="1" applyAlignment="1">
      <alignment vertical="center" wrapText="1"/>
    </xf>
    <xf numFmtId="0" fontId="27" fillId="5" borderId="101" xfId="0" applyFont="1" applyFill="1" applyBorder="1" applyAlignment="1">
      <alignment horizontal="center" vertical="center" wrapText="1"/>
    </xf>
    <xf numFmtId="0" fontId="27" fillId="5" borderId="102" xfId="0" applyFont="1" applyFill="1" applyBorder="1" applyAlignment="1">
      <alignment horizontal="center" vertical="center" wrapText="1"/>
    </xf>
    <xf numFmtId="0" fontId="27" fillId="5" borderId="103" xfId="0" applyFont="1" applyFill="1" applyBorder="1" applyAlignment="1">
      <alignment horizontal="center" vertical="center" wrapText="1"/>
    </xf>
    <xf numFmtId="4" fontId="9" fillId="5" borderId="101" xfId="0" applyNumberFormat="1" applyFont="1" applyFill="1" applyBorder="1" applyAlignment="1">
      <alignment horizontal="center" vertical="center" wrapText="1"/>
    </xf>
    <xf numFmtId="0" fontId="12" fillId="5" borderId="102" xfId="0" applyFont="1" applyFill="1" applyBorder="1" applyAlignment="1">
      <alignment horizontal="center" vertical="center" wrapText="1"/>
    </xf>
    <xf numFmtId="0" fontId="12" fillId="5" borderId="103" xfId="0" applyFont="1" applyFill="1" applyBorder="1" applyAlignment="1">
      <alignment horizontal="center" vertical="center" wrapText="1"/>
    </xf>
    <xf numFmtId="0" fontId="10" fillId="0" borderId="0" xfId="0" applyFont="1" applyAlignment="1">
      <alignment vertical="center"/>
    </xf>
    <xf numFmtId="49" fontId="8" fillId="2" borderId="92" xfId="0" applyNumberFormat="1" applyFont="1" applyFill="1" applyBorder="1"/>
    <xf numFmtId="49" fontId="8" fillId="2" borderId="0" xfId="0" applyNumberFormat="1" applyFont="1" applyFill="1"/>
    <xf numFmtId="0" fontId="14" fillId="2" borderId="0" xfId="0" applyFont="1" applyFill="1" applyAlignment="1">
      <alignment horizontal="left" wrapText="1"/>
    </xf>
    <xf numFmtId="0" fontId="10" fillId="0" borderId="70" xfId="0" applyFont="1" applyBorder="1" applyAlignment="1">
      <alignment horizontal="center" vertical="center" wrapText="1"/>
    </xf>
    <xf numFmtId="0" fontId="10" fillId="0" borderId="1" xfId="0" applyFont="1" applyBorder="1" applyAlignment="1">
      <alignment horizontal="center" vertical="center" wrapText="1"/>
    </xf>
    <xf numFmtId="9" fontId="10" fillId="0" borderId="69" xfId="2" applyFont="1" applyBorder="1" applyAlignment="1">
      <alignment horizontal="center" vertical="center" wrapText="1"/>
    </xf>
    <xf numFmtId="44" fontId="10" fillId="0" borderId="70" xfId="0" applyNumberFormat="1" applyFont="1" applyBorder="1" applyAlignment="1">
      <alignment horizontal="right" wrapText="1"/>
    </xf>
    <xf numFmtId="44" fontId="10" fillId="0" borderId="1" xfId="0" applyNumberFormat="1" applyFont="1" applyBorder="1" applyAlignment="1">
      <alignment wrapText="1"/>
    </xf>
    <xf numFmtId="4" fontId="10" fillId="0" borderId="69" xfId="0" applyNumberFormat="1" applyFont="1" applyBorder="1" applyAlignment="1">
      <alignment wrapText="1"/>
    </xf>
    <xf numFmtId="0" fontId="8" fillId="0" borderId="70" xfId="0" applyFont="1" applyBorder="1" applyAlignment="1">
      <alignment horizontal="center" vertical="center" wrapText="1"/>
    </xf>
    <xf numFmtId="0" fontId="8" fillId="0" borderId="1" xfId="0" applyFont="1" applyBorder="1" applyAlignment="1">
      <alignment horizontal="center" vertical="center" wrapText="1"/>
    </xf>
    <xf numFmtId="9" fontId="8" fillId="0" borderId="69" xfId="2" applyFont="1" applyBorder="1" applyAlignment="1">
      <alignment horizontal="center" vertical="center" wrapText="1"/>
    </xf>
    <xf numFmtId="44" fontId="8" fillId="0" borderId="69" xfId="0" applyNumberFormat="1" applyFont="1" applyBorder="1" applyAlignment="1">
      <alignment wrapText="1"/>
    </xf>
    <xf numFmtId="49" fontId="8" fillId="2" borderId="79" xfId="0" applyNumberFormat="1" applyFont="1" applyFill="1" applyBorder="1"/>
    <xf numFmtId="0" fontId="10" fillId="0" borderId="71"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5" xfId="0" applyNumberFormat="1" applyFont="1" applyBorder="1" applyAlignment="1">
      <alignment horizontal="center" vertical="center" wrapText="1"/>
    </xf>
    <xf numFmtId="9" fontId="10" fillId="0" borderId="81" xfId="0" applyNumberFormat="1" applyFont="1" applyBorder="1" applyAlignment="1">
      <alignment horizontal="center" vertical="center" wrapText="1"/>
    </xf>
    <xf numFmtId="44" fontId="10" fillId="0" borderId="1" xfId="0" applyNumberFormat="1" applyFont="1" applyBorder="1" applyAlignment="1">
      <alignment horizontal="right" wrapText="1"/>
    </xf>
    <xf numFmtId="44" fontId="10" fillId="0" borderId="69" xfId="0" applyNumberFormat="1" applyFont="1" applyBorder="1" applyAlignment="1">
      <alignment wrapText="1"/>
    </xf>
    <xf numFmtId="0" fontId="14" fillId="6" borderId="82" xfId="0" applyFont="1" applyFill="1" applyBorder="1" applyAlignment="1">
      <alignment wrapText="1"/>
    </xf>
    <xf numFmtId="0" fontId="14" fillId="6" borderId="83" xfId="0" applyFont="1" applyFill="1" applyBorder="1" applyAlignment="1">
      <alignment horizontal="right" wrapText="1"/>
    </xf>
    <xf numFmtId="4" fontId="14" fillId="6" borderId="83" xfId="0" applyNumberFormat="1" applyFont="1" applyFill="1" applyBorder="1" applyAlignment="1">
      <alignment wrapText="1"/>
    </xf>
    <xf numFmtId="0" fontId="14" fillId="6" borderId="84" xfId="0" applyFont="1" applyFill="1" applyBorder="1" applyAlignment="1">
      <alignment wrapText="1"/>
    </xf>
    <xf numFmtId="44" fontId="14" fillId="6" borderId="73" xfId="0" applyNumberFormat="1" applyFont="1" applyFill="1" applyBorder="1" applyAlignment="1">
      <alignment horizontal="right" wrapText="1"/>
    </xf>
    <xf numFmtId="44" fontId="14" fillId="6" borderId="74" xfId="0" applyNumberFormat="1" applyFont="1" applyFill="1" applyBorder="1" applyAlignment="1">
      <alignment horizontal="right" wrapText="1"/>
    </xf>
    <xf numFmtId="44" fontId="14" fillId="6" borderId="75" xfId="0" applyNumberFormat="1" applyFont="1" applyFill="1" applyBorder="1" applyAlignment="1">
      <alignment horizontal="right" wrapText="1"/>
    </xf>
    <xf numFmtId="49" fontId="12" fillId="5" borderId="99" xfId="0" applyNumberFormat="1" applyFont="1" applyFill="1" applyBorder="1" applyAlignment="1">
      <alignment vertical="center"/>
    </xf>
    <xf numFmtId="4" fontId="9" fillId="5" borderId="101" xfId="0" applyNumberFormat="1" applyFont="1" applyFill="1" applyBorder="1" applyAlignment="1">
      <alignment horizontal="right" vertical="center" wrapText="1"/>
    </xf>
    <xf numFmtId="4" fontId="12" fillId="5" borderId="102" xfId="0" applyNumberFormat="1" applyFont="1" applyFill="1" applyBorder="1" applyAlignment="1">
      <alignment wrapText="1"/>
    </xf>
    <xf numFmtId="4" fontId="12" fillId="5" borderId="103" xfId="0" applyNumberFormat="1" applyFont="1" applyFill="1" applyBorder="1" applyAlignment="1">
      <alignment wrapText="1"/>
    </xf>
    <xf numFmtId="0" fontId="9" fillId="5" borderId="0" xfId="0" applyFont="1" applyFill="1"/>
    <xf numFmtId="0" fontId="10" fillId="0" borderId="71" xfId="0" applyFont="1" applyBorder="1" applyAlignment="1">
      <alignment wrapText="1"/>
    </xf>
    <xf numFmtId="9" fontId="10" fillId="0" borderId="5" xfId="0" applyNumberFormat="1" applyFont="1" applyBorder="1" applyAlignment="1">
      <alignment horizontal="right" wrapText="1"/>
    </xf>
    <xf numFmtId="44" fontId="10" fillId="0" borderId="5" xfId="0" applyNumberFormat="1" applyFont="1" applyBorder="1" applyAlignment="1">
      <alignment wrapText="1"/>
    </xf>
    <xf numFmtId="9" fontId="10" fillId="0" borderId="81" xfId="2" applyFont="1" applyBorder="1" applyAlignment="1">
      <alignment wrapText="1"/>
    </xf>
    <xf numFmtId="44" fontId="10" fillId="0" borderId="43" xfId="0" applyNumberFormat="1" applyFont="1" applyBorder="1" applyAlignment="1">
      <alignment horizontal="right" wrapText="1"/>
    </xf>
    <xf numFmtId="4" fontId="14" fillId="0" borderId="11" xfId="0" applyNumberFormat="1" applyFont="1" applyBorder="1" applyAlignment="1">
      <alignment wrapText="1"/>
    </xf>
    <xf numFmtId="44" fontId="10" fillId="0" borderId="81" xfId="0" applyNumberFormat="1" applyFont="1" applyBorder="1" applyAlignment="1">
      <alignment wrapText="1"/>
    </xf>
    <xf numFmtId="0" fontId="8" fillId="0" borderId="68" xfId="0" applyFont="1" applyBorder="1" applyAlignment="1">
      <alignment wrapText="1"/>
    </xf>
    <xf numFmtId="9" fontId="8" fillId="0" borderId="4" xfId="0" applyNumberFormat="1" applyFont="1" applyBorder="1" applyAlignment="1">
      <alignment horizontal="right" wrapText="1"/>
    </xf>
    <xf numFmtId="44" fontId="8" fillId="0" borderId="4" xfId="0" applyNumberFormat="1" applyFont="1" applyBorder="1" applyAlignment="1">
      <alignment wrapText="1"/>
    </xf>
    <xf numFmtId="9" fontId="8" fillId="0" borderId="76" xfId="2" applyFont="1" applyBorder="1" applyAlignment="1">
      <alignment wrapText="1"/>
    </xf>
    <xf numFmtId="44" fontId="8" fillId="0" borderId="44" xfId="0" applyNumberFormat="1" applyFont="1" applyBorder="1" applyAlignment="1">
      <alignment horizontal="right" wrapText="1"/>
    </xf>
    <xf numFmtId="4" fontId="14" fillId="0" borderId="3" xfId="0" applyNumberFormat="1" applyFont="1" applyBorder="1" applyAlignment="1">
      <alignment horizontal="right" wrapText="1"/>
    </xf>
    <xf numFmtId="0" fontId="22" fillId="6" borderId="82" xfId="0" applyFont="1" applyFill="1" applyBorder="1" applyAlignment="1">
      <alignment wrapText="1"/>
    </xf>
    <xf numFmtId="0" fontId="22" fillId="6" borderId="83" xfId="0" applyFont="1" applyFill="1" applyBorder="1" applyAlignment="1">
      <alignment horizontal="right" wrapText="1"/>
    </xf>
    <xf numFmtId="4" fontId="22" fillId="6" borderId="83" xfId="0" applyNumberFormat="1" applyFont="1" applyFill="1" applyBorder="1" applyAlignment="1">
      <alignment wrapText="1"/>
    </xf>
    <xf numFmtId="0" fontId="22" fillId="6" borderId="84" xfId="0" applyFont="1" applyFill="1" applyBorder="1" applyAlignment="1">
      <alignment wrapText="1"/>
    </xf>
    <xf numFmtId="44" fontId="22" fillId="6" borderId="45" xfId="0" applyNumberFormat="1" applyFont="1" applyFill="1" applyBorder="1" applyAlignment="1">
      <alignment horizontal="right" wrapText="1"/>
    </xf>
    <xf numFmtId="4" fontId="22" fillId="6" borderId="88" xfId="0" applyNumberFormat="1" applyFont="1" applyFill="1" applyBorder="1" applyAlignment="1">
      <alignment horizontal="right" wrapText="1"/>
    </xf>
    <xf numFmtId="4" fontId="22" fillId="6" borderId="75" xfId="0" applyNumberFormat="1" applyFont="1" applyFill="1" applyBorder="1" applyAlignment="1">
      <alignment horizontal="right" wrapText="1"/>
    </xf>
    <xf numFmtId="0" fontId="11" fillId="6" borderId="0" xfId="0" applyFont="1" applyFill="1"/>
    <xf numFmtId="4" fontId="27" fillId="5" borderId="102" xfId="0" applyNumberFormat="1" applyFont="1" applyFill="1" applyBorder="1" applyAlignment="1">
      <alignment horizontal="center" vertical="center" wrapText="1"/>
    </xf>
    <xf numFmtId="0" fontId="10" fillId="0" borderId="5" xfId="0" applyFont="1" applyBorder="1" applyAlignment="1">
      <alignment horizontal="right" wrapText="1"/>
    </xf>
    <xf numFmtId="44" fontId="10" fillId="0" borderId="71" xfId="0" applyNumberFormat="1" applyFont="1" applyBorder="1" applyAlignment="1">
      <alignment horizontal="right" wrapText="1"/>
    </xf>
    <xf numFmtId="44" fontId="10" fillId="0" borderId="69" xfId="0" applyNumberFormat="1" applyFont="1" applyBorder="1" applyAlignment="1">
      <alignment horizontal="right" wrapText="1"/>
    </xf>
    <xf numFmtId="49" fontId="8" fillId="3" borderId="79" xfId="0" applyNumberFormat="1" applyFont="1" applyFill="1" applyBorder="1" applyAlignment="1">
      <alignment vertical="center"/>
    </xf>
    <xf numFmtId="9" fontId="10" fillId="0" borderId="81" xfId="2" applyFont="1" applyBorder="1" applyAlignment="1">
      <alignment horizontal="right"/>
    </xf>
    <xf numFmtId="49" fontId="11" fillId="2" borderId="77" xfId="0" applyNumberFormat="1" applyFont="1" applyFill="1" applyBorder="1"/>
    <xf numFmtId="0" fontId="8" fillId="0" borderId="71" xfId="0" applyFont="1" applyBorder="1" applyAlignment="1">
      <alignment wrapText="1"/>
    </xf>
    <xf numFmtId="9" fontId="8" fillId="0" borderId="81" xfId="2" applyFont="1" applyBorder="1" applyAlignment="1">
      <alignment wrapText="1"/>
    </xf>
    <xf numFmtId="44" fontId="8" fillId="0" borderId="71" xfId="0" applyNumberFormat="1" applyFont="1" applyBorder="1" applyAlignment="1">
      <alignment horizontal="right" wrapText="1"/>
    </xf>
    <xf numFmtId="44" fontId="8" fillId="0" borderId="69" xfId="0" applyNumberFormat="1" applyFont="1" applyBorder="1" applyAlignment="1">
      <alignment horizontal="right" wrapText="1"/>
    </xf>
    <xf numFmtId="9" fontId="8" fillId="0" borderId="81" xfId="2" applyFont="1" applyBorder="1" applyAlignment="1">
      <alignment horizontal="right"/>
    </xf>
    <xf numFmtId="4" fontId="22" fillId="6" borderId="73" xfId="0" applyNumberFormat="1" applyFont="1" applyFill="1" applyBorder="1" applyAlignment="1">
      <alignment horizontal="right" wrapText="1"/>
    </xf>
    <xf numFmtId="4" fontId="22" fillId="6" borderId="74" xfId="0" applyNumberFormat="1" applyFont="1" applyFill="1" applyBorder="1" applyAlignment="1">
      <alignment horizontal="right" wrapText="1"/>
    </xf>
    <xf numFmtId="0" fontId="9" fillId="5" borderId="98" xfId="0" applyFont="1" applyFill="1" applyBorder="1"/>
    <xf numFmtId="0" fontId="9" fillId="5" borderId="99" xfId="0" applyFont="1" applyFill="1" applyBorder="1"/>
    <xf numFmtId="0" fontId="12" fillId="5" borderId="100" xfId="0" applyFont="1" applyFill="1" applyBorder="1"/>
    <xf numFmtId="0" fontId="27" fillId="5" borderId="101" xfId="0" applyFont="1" applyFill="1" applyBorder="1"/>
    <xf numFmtId="0" fontId="27" fillId="5" borderId="102" xfId="0" applyFont="1" applyFill="1" applyBorder="1" applyAlignment="1">
      <alignment vertical="center"/>
    </xf>
    <xf numFmtId="0" fontId="27" fillId="5" borderId="103" xfId="0" applyFont="1" applyFill="1" applyBorder="1" applyAlignment="1">
      <alignment vertical="center" wrapText="1"/>
    </xf>
    <xf numFmtId="0" fontId="9" fillId="5" borderId="101" xfId="0" applyFont="1" applyFill="1" applyBorder="1"/>
    <xf numFmtId="0" fontId="9" fillId="5" borderId="102" xfId="0" applyFont="1" applyFill="1" applyBorder="1"/>
    <xf numFmtId="0" fontId="9" fillId="5" borderId="103" xfId="0" applyFont="1" applyFill="1" applyBorder="1"/>
    <xf numFmtId="0" fontId="8" fillId="2" borderId="79" xfId="0" applyFont="1" applyFill="1" applyBorder="1"/>
    <xf numFmtId="0" fontId="8" fillId="2" borderId="13" xfId="0" applyFont="1" applyFill="1" applyBorder="1"/>
    <xf numFmtId="0" fontId="14" fillId="2" borderId="13" xfId="0" applyFont="1" applyFill="1" applyBorder="1"/>
    <xf numFmtId="0" fontId="8" fillId="2" borderId="70" xfId="0" applyFont="1" applyFill="1" applyBorder="1" applyAlignment="1">
      <alignment horizontal="right"/>
    </xf>
    <xf numFmtId="0" fontId="10" fillId="0" borderId="1" xfId="0" applyFont="1" applyBorder="1" applyAlignment="1">
      <alignment horizontal="right" wrapText="1"/>
    </xf>
    <xf numFmtId="44" fontId="10" fillId="0" borderId="1" xfId="0" applyNumberFormat="1" applyFont="1" applyBorder="1"/>
    <xf numFmtId="9" fontId="10" fillId="0" borderId="69" xfId="2" applyFont="1" applyBorder="1"/>
    <xf numFmtId="44" fontId="8" fillId="0" borderId="70" xfId="0" applyNumberFormat="1" applyFont="1" applyBorder="1"/>
    <xf numFmtId="44" fontId="14" fillId="0" borderId="1" xfId="0" applyNumberFormat="1" applyFont="1" applyBorder="1" applyAlignment="1">
      <alignment wrapText="1"/>
    </xf>
    <xf numFmtId="49" fontId="8" fillId="3" borderId="77" xfId="0" applyNumberFormat="1" applyFont="1" applyFill="1" applyBorder="1" applyAlignment="1">
      <alignment vertical="center"/>
    </xf>
    <xf numFmtId="9" fontId="8" fillId="0" borderId="69" xfId="2" applyFont="1" applyBorder="1"/>
    <xf numFmtId="0" fontId="14" fillId="6" borderId="82" xfId="0" applyFont="1" applyFill="1" applyBorder="1"/>
    <xf numFmtId="0" fontId="14" fillId="6" borderId="83" xfId="0" applyFont="1" applyFill="1" applyBorder="1"/>
    <xf numFmtId="4" fontId="14" fillId="6" borderId="83" xfId="0" applyNumberFormat="1" applyFont="1" applyFill="1" applyBorder="1"/>
    <xf numFmtId="0" fontId="14" fillId="6" borderId="84" xfId="0" applyFont="1" applyFill="1" applyBorder="1"/>
    <xf numFmtId="4" fontId="14" fillId="6" borderId="73" xfId="0" applyNumberFormat="1" applyFont="1" applyFill="1" applyBorder="1"/>
    <xf numFmtId="4" fontId="14" fillId="6" borderId="74" xfId="0" applyNumberFormat="1" applyFont="1" applyFill="1" applyBorder="1" applyAlignment="1">
      <alignment horizontal="right" wrapText="1"/>
    </xf>
    <xf numFmtId="4" fontId="27" fillId="5" borderId="102" xfId="0" applyNumberFormat="1" applyFont="1" applyFill="1" applyBorder="1" applyAlignment="1">
      <alignment vertical="center" wrapText="1"/>
    </xf>
    <xf numFmtId="49" fontId="8" fillId="2" borderId="92" xfId="0" applyNumberFormat="1" applyFont="1" applyFill="1" applyBorder="1" applyAlignment="1">
      <alignment vertical="center"/>
    </xf>
    <xf numFmtId="49" fontId="14" fillId="2" borderId="0" xfId="0" applyNumberFormat="1" applyFont="1" applyFill="1" applyAlignment="1">
      <alignment vertical="center"/>
    </xf>
    <xf numFmtId="4" fontId="8" fillId="2" borderId="71" xfId="0" applyNumberFormat="1" applyFont="1" applyFill="1" applyBorder="1" applyAlignment="1">
      <alignment horizontal="right" vertical="center" wrapText="1"/>
    </xf>
    <xf numFmtId="0" fontId="18" fillId="2" borderId="5" xfId="0" applyFont="1" applyFill="1" applyBorder="1" applyAlignment="1">
      <alignment wrapText="1"/>
    </xf>
    <xf numFmtId="0" fontId="18" fillId="2" borderId="81" xfId="0" applyFont="1" applyFill="1" applyBorder="1" applyAlignment="1">
      <alignment wrapText="1"/>
    </xf>
    <xf numFmtId="44" fontId="8" fillId="0" borderId="68" xfId="0" applyNumberFormat="1" applyFont="1" applyBorder="1"/>
    <xf numFmtId="44" fontId="14" fillId="0" borderId="4" xfId="0" applyNumberFormat="1" applyFont="1" applyBorder="1" applyAlignment="1">
      <alignment wrapText="1"/>
    </xf>
    <xf numFmtId="44" fontId="14" fillId="0" borderId="76" xfId="0" applyNumberFormat="1" applyFont="1" applyBorder="1" applyAlignment="1">
      <alignment wrapText="1"/>
    </xf>
    <xf numFmtId="49" fontId="8" fillId="3" borderId="78" xfId="0" applyNumberFormat="1" applyFont="1" applyFill="1" applyBorder="1" applyAlignment="1">
      <alignment vertical="center"/>
    </xf>
    <xf numFmtId="49" fontId="8" fillId="3" borderId="9" xfId="0" applyNumberFormat="1" applyFont="1" applyFill="1" applyBorder="1" applyAlignment="1">
      <alignment vertical="center"/>
    </xf>
    <xf numFmtId="0" fontId="8" fillId="3" borderId="9" xfId="0" applyFont="1" applyFill="1" applyBorder="1" applyAlignment="1">
      <alignment vertical="center" wrapText="1"/>
    </xf>
    <xf numFmtId="0" fontId="9" fillId="5" borderId="101" xfId="0" applyFont="1" applyFill="1" applyBorder="1" applyAlignment="1">
      <alignment horizontal="center" vertical="center" wrapText="1"/>
    </xf>
    <xf numFmtId="49" fontId="8" fillId="2" borderId="79" xfId="0" applyNumberFormat="1" applyFont="1" applyFill="1" applyBorder="1" applyAlignment="1">
      <alignment horizontal="left"/>
    </xf>
    <xf numFmtId="49" fontId="8" fillId="2" borderId="13" xfId="0" applyNumberFormat="1" applyFont="1" applyFill="1" applyBorder="1" applyAlignment="1">
      <alignment horizontal="left" indent="1"/>
    </xf>
    <xf numFmtId="0" fontId="27" fillId="2" borderId="13" xfId="0" applyFont="1" applyFill="1" applyBorder="1"/>
    <xf numFmtId="4" fontId="8" fillId="2" borderId="13" xfId="0" applyNumberFormat="1" applyFont="1" applyFill="1" applyBorder="1"/>
    <xf numFmtId="0" fontId="8" fillId="2" borderId="80" xfId="0" applyFont="1" applyFill="1" applyBorder="1"/>
    <xf numFmtId="4" fontId="8" fillId="2" borderId="71" xfId="0" applyNumberFormat="1" applyFont="1" applyFill="1" applyBorder="1"/>
    <xf numFmtId="4" fontId="14" fillId="2" borderId="5" xfId="0" applyNumberFormat="1" applyFont="1" applyFill="1" applyBorder="1" applyAlignment="1">
      <alignment wrapText="1"/>
    </xf>
    <xf numFmtId="4" fontId="14" fillId="2" borderId="81" xfId="0" applyNumberFormat="1" applyFont="1" applyFill="1" applyBorder="1" applyAlignment="1">
      <alignment wrapText="1"/>
    </xf>
    <xf numFmtId="0" fontId="14" fillId="2" borderId="71" xfId="0" applyFont="1" applyFill="1" applyBorder="1"/>
    <xf numFmtId="4" fontId="8" fillId="0" borderId="71" xfId="0" applyNumberFormat="1" applyFont="1" applyBorder="1" applyAlignment="1">
      <alignment horizontal="right" wrapText="1"/>
    </xf>
    <xf numFmtId="4" fontId="8" fillId="0" borderId="1" xfId="0" applyNumberFormat="1" applyFont="1" applyBorder="1" applyAlignment="1">
      <alignment wrapText="1"/>
    </xf>
    <xf numFmtId="4" fontId="8" fillId="0" borderId="69" xfId="0" applyNumberFormat="1" applyFont="1" applyBorder="1" applyAlignment="1">
      <alignment wrapText="1"/>
    </xf>
    <xf numFmtId="49" fontId="8" fillId="2" borderId="77" xfId="0" applyNumberFormat="1" applyFont="1" applyFill="1" applyBorder="1" applyAlignment="1">
      <alignment horizontal="left"/>
    </xf>
    <xf numFmtId="0" fontId="8" fillId="2" borderId="77" xfId="0" applyFont="1" applyFill="1" applyBorder="1"/>
    <xf numFmtId="0" fontId="8" fillId="2" borderId="72" xfId="0" applyFont="1" applyFill="1" applyBorder="1"/>
    <xf numFmtId="4" fontId="8" fillId="2" borderId="70" xfId="0" applyNumberFormat="1" applyFont="1" applyFill="1" applyBorder="1"/>
    <xf numFmtId="4" fontId="14" fillId="2" borderId="1" xfId="0" applyNumberFormat="1" applyFont="1" applyFill="1" applyBorder="1" applyAlignment="1">
      <alignment wrapText="1"/>
    </xf>
    <xf numFmtId="4" fontId="14" fillId="2" borderId="69" xfId="0" applyNumberFormat="1" applyFont="1" applyFill="1" applyBorder="1" applyAlignment="1">
      <alignment wrapText="1"/>
    </xf>
    <xf numFmtId="0" fontId="14" fillId="2" borderId="97" xfId="0" applyFont="1" applyFill="1" applyBorder="1"/>
    <xf numFmtId="0" fontId="14" fillId="6" borderId="98" xfId="0" applyFont="1" applyFill="1" applyBorder="1"/>
    <xf numFmtId="0" fontId="14" fillId="6" borderId="99" xfId="0" applyFont="1" applyFill="1" applyBorder="1"/>
    <xf numFmtId="4" fontId="14" fillId="6" borderId="99" xfId="0" applyNumberFormat="1" applyFont="1" applyFill="1" applyBorder="1"/>
    <xf numFmtId="0" fontId="14" fillId="6" borderId="100" xfId="0" applyFont="1" applyFill="1" applyBorder="1"/>
    <xf numFmtId="4" fontId="14" fillId="6" borderId="74" xfId="0" applyNumberFormat="1" applyFont="1" applyFill="1" applyBorder="1" applyAlignment="1">
      <alignment wrapText="1"/>
    </xf>
    <xf numFmtId="4" fontId="14" fillId="6" borderId="75" xfId="0" applyNumberFormat="1" applyFont="1" applyFill="1" applyBorder="1" applyAlignment="1">
      <alignment wrapText="1"/>
    </xf>
    <xf numFmtId="49" fontId="12" fillId="5" borderId="89" xfId="0" applyNumberFormat="1" applyFont="1" applyFill="1" applyBorder="1" applyAlignment="1">
      <alignment vertical="center"/>
    </xf>
    <xf numFmtId="49" fontId="12" fillId="5" borderId="90" xfId="0" applyNumberFormat="1" applyFont="1" applyFill="1" applyBorder="1" applyAlignment="1">
      <alignment vertical="center"/>
    </xf>
    <xf numFmtId="0" fontId="12" fillId="5" borderId="91" xfId="0" applyFont="1" applyFill="1" applyBorder="1" applyAlignment="1">
      <alignment vertical="center" wrapText="1"/>
    </xf>
    <xf numFmtId="0" fontId="9" fillId="5" borderId="104" xfId="0" applyFont="1" applyFill="1" applyBorder="1" applyAlignment="1">
      <alignment horizontal="center" vertical="center" wrapText="1"/>
    </xf>
    <xf numFmtId="0" fontId="8" fillId="3" borderId="93" xfId="0" applyFont="1" applyFill="1" applyBorder="1" applyAlignment="1">
      <alignment horizontal="left" vertical="center" wrapText="1" indent="1"/>
    </xf>
    <xf numFmtId="0" fontId="14" fillId="2" borderId="11" xfId="0" applyFont="1" applyFill="1" applyBorder="1"/>
    <xf numFmtId="9" fontId="8" fillId="0" borderId="81" xfId="2" applyFont="1" applyBorder="1"/>
    <xf numFmtId="4" fontId="8" fillId="0" borderId="5" xfId="0" applyNumberFormat="1" applyFont="1" applyBorder="1" applyAlignment="1">
      <alignment wrapText="1"/>
    </xf>
    <xf numFmtId="4" fontId="8" fillId="0" borderId="81" xfId="0" applyNumberFormat="1" applyFont="1" applyBorder="1" applyAlignment="1">
      <alignment wrapText="1"/>
    </xf>
    <xf numFmtId="0" fontId="8" fillId="6" borderId="94" xfId="0" applyFont="1" applyFill="1" applyBorder="1" applyAlignment="1">
      <alignment horizontal="left"/>
    </xf>
    <xf numFmtId="0" fontId="8" fillId="6" borderId="95" xfId="0" applyFont="1" applyFill="1" applyBorder="1" applyAlignment="1">
      <alignment horizontal="left"/>
    </xf>
    <xf numFmtId="0" fontId="8" fillId="6" borderId="96" xfId="0" applyFont="1" applyFill="1" applyBorder="1" applyAlignment="1">
      <alignment horizontal="left"/>
    </xf>
    <xf numFmtId="0" fontId="8" fillId="6" borderId="83" xfId="0" applyFont="1" applyFill="1" applyBorder="1" applyAlignment="1">
      <alignment horizontal="left"/>
    </xf>
    <xf numFmtId="0" fontId="8" fillId="6" borderId="84" xfId="0" applyFont="1" applyFill="1" applyBorder="1" applyAlignment="1">
      <alignment horizontal="left"/>
    </xf>
    <xf numFmtId="4" fontId="14" fillId="6" borderId="73" xfId="0" applyNumberFormat="1" applyFont="1" applyFill="1" applyBorder="1" applyAlignment="1">
      <alignment wrapText="1"/>
    </xf>
    <xf numFmtId="0" fontId="8" fillId="3" borderId="71" xfId="0" applyFont="1" applyFill="1" applyBorder="1"/>
    <xf numFmtId="4" fontId="14" fillId="0" borderId="5" xfId="0" applyNumberFormat="1" applyFont="1" applyBorder="1" applyAlignment="1">
      <alignment horizontal="right" wrapText="1"/>
    </xf>
    <xf numFmtId="4" fontId="8" fillId="0" borderId="81" xfId="0" applyNumberFormat="1" applyFont="1" applyBorder="1" applyAlignment="1">
      <alignment horizontal="right" wrapText="1"/>
    </xf>
    <xf numFmtId="0" fontId="8" fillId="3" borderId="70" xfId="0" applyFont="1" applyFill="1" applyBorder="1"/>
    <xf numFmtId="4" fontId="14" fillId="0" borderId="1" xfId="0" applyNumberFormat="1" applyFont="1" applyBorder="1" applyAlignment="1">
      <alignment horizontal="right" wrapText="1"/>
    </xf>
    <xf numFmtId="4" fontId="8" fillId="0" borderId="69" xfId="0" applyNumberFormat="1" applyFont="1" applyBorder="1" applyAlignment="1">
      <alignment horizontal="right" wrapText="1"/>
    </xf>
    <xf numFmtId="49" fontId="12" fillId="5" borderId="85" xfId="0" applyNumberFormat="1" applyFont="1" applyFill="1" applyBorder="1" applyAlignment="1">
      <alignment vertical="center"/>
    </xf>
    <xf numFmtId="49" fontId="12" fillId="5" borderId="86" xfId="0" applyNumberFormat="1" applyFont="1" applyFill="1" applyBorder="1" applyAlignment="1">
      <alignment vertical="center"/>
    </xf>
    <xf numFmtId="0" fontId="12" fillId="5" borderId="86" xfId="0" applyFont="1" applyFill="1" applyBorder="1" applyAlignment="1">
      <alignment vertical="center" wrapText="1"/>
    </xf>
    <xf numFmtId="0" fontId="9" fillId="5" borderId="86" xfId="0" applyFont="1" applyFill="1" applyBorder="1" applyAlignment="1">
      <alignment horizontal="center" vertical="center" wrapText="1"/>
    </xf>
    <xf numFmtId="4" fontId="9" fillId="5" borderId="86" xfId="0" applyNumberFormat="1" applyFont="1" applyFill="1" applyBorder="1" applyAlignment="1">
      <alignment horizontal="center" vertical="center" wrapText="1"/>
    </xf>
    <xf numFmtId="0" fontId="9" fillId="5" borderId="87" xfId="0" applyFont="1" applyFill="1" applyBorder="1" applyAlignment="1">
      <alignment horizontal="center" vertical="center" wrapText="1"/>
    </xf>
    <xf numFmtId="4" fontId="12" fillId="5" borderId="65" xfId="0" applyNumberFormat="1" applyFont="1" applyFill="1" applyBorder="1" applyAlignment="1">
      <alignment horizontal="right" vertical="center" wrapText="1"/>
    </xf>
    <xf numFmtId="4" fontId="12" fillId="5" borderId="66" xfId="0" applyNumberFormat="1" applyFont="1" applyFill="1" applyBorder="1" applyAlignment="1">
      <alignment horizontal="right" vertical="center" wrapText="1"/>
    </xf>
    <xf numFmtId="4" fontId="12" fillId="5" borderId="67" xfId="0" applyNumberFormat="1" applyFont="1" applyFill="1" applyBorder="1" applyAlignment="1">
      <alignment horizontal="right" vertical="center" wrapText="1"/>
    </xf>
    <xf numFmtId="49" fontId="12" fillId="5" borderId="77" xfId="0" applyNumberFormat="1" applyFont="1" applyFill="1" applyBorder="1" applyAlignment="1">
      <alignment vertical="center"/>
    </xf>
    <xf numFmtId="49" fontId="12" fillId="5" borderId="7" xfId="0" applyNumberFormat="1" applyFont="1" applyFill="1" applyBorder="1" applyAlignment="1">
      <alignment vertical="center"/>
    </xf>
    <xf numFmtId="4" fontId="12" fillId="5" borderId="70" xfId="0" applyNumberFormat="1" applyFont="1" applyFill="1" applyBorder="1" applyAlignment="1">
      <alignment horizontal="right" vertical="center" wrapText="1"/>
    </xf>
    <xf numFmtId="4" fontId="12" fillId="5" borderId="1" xfId="0" applyNumberFormat="1" applyFont="1" applyFill="1" applyBorder="1" applyAlignment="1">
      <alignment horizontal="right" vertical="center" wrapText="1"/>
    </xf>
    <xf numFmtId="4" fontId="12" fillId="5" borderId="69" xfId="0" applyNumberFormat="1" applyFont="1" applyFill="1" applyBorder="1" applyAlignment="1">
      <alignment horizontal="right" vertical="center" wrapText="1"/>
    </xf>
    <xf numFmtId="49" fontId="12" fillId="5" borderId="82" xfId="0" applyNumberFormat="1" applyFont="1" applyFill="1" applyBorder="1" applyAlignment="1">
      <alignment vertical="center"/>
    </xf>
    <xf numFmtId="49" fontId="12" fillId="5" borderId="83" xfId="0" applyNumberFormat="1" applyFont="1" applyFill="1" applyBorder="1" applyAlignment="1">
      <alignment vertical="center"/>
    </xf>
    <xf numFmtId="0" fontId="12" fillId="5" borderId="83" xfId="0" applyFont="1" applyFill="1" applyBorder="1" applyAlignment="1">
      <alignment vertical="center" wrapText="1"/>
    </xf>
    <xf numFmtId="0" fontId="28" fillId="5" borderId="83" xfId="0" applyFont="1" applyFill="1" applyBorder="1" applyAlignment="1">
      <alignment horizontal="left" vertical="center"/>
    </xf>
    <xf numFmtId="0" fontId="9" fillId="5" borderId="83" xfId="0" applyFont="1" applyFill="1" applyBorder="1" applyAlignment="1">
      <alignment horizontal="center" vertical="center" wrapText="1"/>
    </xf>
    <xf numFmtId="4" fontId="9" fillId="5" borderId="83" xfId="0" applyNumberFormat="1" applyFont="1" applyFill="1" applyBorder="1" applyAlignment="1">
      <alignment horizontal="center" vertical="center" wrapText="1"/>
    </xf>
    <xf numFmtId="0" fontId="9" fillId="5" borderId="84" xfId="0" applyFont="1" applyFill="1" applyBorder="1" applyAlignment="1">
      <alignment horizontal="center" vertical="center" wrapText="1"/>
    </xf>
    <xf numFmtId="4" fontId="12" fillId="5" borderId="73" xfId="0" applyNumberFormat="1" applyFont="1" applyFill="1" applyBorder="1" applyAlignment="1">
      <alignment horizontal="right" vertical="center" wrapText="1"/>
    </xf>
    <xf numFmtId="4" fontId="12" fillId="5" borderId="74" xfId="0" applyNumberFormat="1" applyFont="1" applyFill="1" applyBorder="1" applyAlignment="1">
      <alignment wrapText="1"/>
    </xf>
    <xf numFmtId="4" fontId="12" fillId="5" borderId="75" xfId="0" applyNumberFormat="1" applyFont="1" applyFill="1" applyBorder="1" applyAlignment="1">
      <alignment wrapText="1"/>
    </xf>
    <xf numFmtId="0" fontId="8" fillId="0" borderId="0" xfId="0" applyFont="1"/>
    <xf numFmtId="0" fontId="18" fillId="0" borderId="0" xfId="0" applyFont="1"/>
    <xf numFmtId="165" fontId="8" fillId="0" borderId="0" xfId="0" applyNumberFormat="1" applyFont="1"/>
    <xf numFmtId="0" fontId="14" fillId="0" borderId="0" xfId="0" applyFont="1" applyAlignment="1">
      <alignment horizontal="right"/>
    </xf>
    <xf numFmtId="165" fontId="8" fillId="0" borderId="0" xfId="0" applyNumberFormat="1" applyFont="1" applyAlignment="1">
      <alignment horizontal="right"/>
    </xf>
    <xf numFmtId="165" fontId="8" fillId="0" borderId="34" xfId="0" applyNumberFormat="1" applyFont="1" applyBorder="1"/>
    <xf numFmtId="165" fontId="14" fillId="0" borderId="34" xfId="0" applyNumberFormat="1" applyFont="1" applyBorder="1" applyAlignment="1">
      <alignment horizontal="right"/>
    </xf>
    <xf numFmtId="165" fontId="14" fillId="0" borderId="35" xfId="0" applyNumberFormat="1" applyFont="1" applyBorder="1" applyAlignment="1">
      <alignment horizontal="right"/>
    </xf>
    <xf numFmtId="0" fontId="31" fillId="0" borderId="0" xfId="0" applyFont="1"/>
    <xf numFmtId="0" fontId="6" fillId="0" borderId="0" xfId="0" applyFont="1" applyAlignment="1">
      <alignment horizontal="center" wrapText="1"/>
    </xf>
    <xf numFmtId="49" fontId="1" fillId="0" borderId="0" xfId="0" applyNumberFormat="1" applyFont="1" applyAlignment="1">
      <alignment horizontal="center"/>
    </xf>
    <xf numFmtId="49" fontId="7" fillId="0" borderId="0" xfId="0" applyNumberFormat="1" applyFont="1" applyAlignment="1">
      <alignment horizontal="center"/>
    </xf>
    <xf numFmtId="49" fontId="7" fillId="0" borderId="13" xfId="0" applyNumberFormat="1" applyFont="1" applyBorder="1" applyAlignment="1">
      <alignment horizontal="center"/>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5" xfId="0" applyFont="1" applyFill="1" applyBorder="1" applyAlignment="1">
      <alignment horizontal="center" vertical="center" wrapText="1"/>
    </xf>
    <xf numFmtId="44" fontId="8" fillId="2" borderId="1" xfId="3" applyFont="1" applyFill="1" applyBorder="1" applyAlignment="1">
      <alignment vertical="center"/>
    </xf>
    <xf numFmtId="0" fontId="18" fillId="0" borderId="1" xfId="0" applyFont="1" applyBorder="1" applyAlignment="1">
      <alignment vertical="center"/>
    </xf>
    <xf numFmtId="44" fontId="8" fillId="2" borderId="21" xfId="3" applyFont="1" applyFill="1" applyBorder="1" applyAlignment="1">
      <alignment vertical="center"/>
    </xf>
    <xf numFmtId="0" fontId="18" fillId="0" borderId="7" xfId="0" applyFont="1" applyBorder="1" applyAlignment="1">
      <alignment vertical="center"/>
    </xf>
    <xf numFmtId="0" fontId="18" fillId="0" borderId="3" xfId="0" applyFont="1" applyBorder="1" applyAlignment="1">
      <alignment vertical="center"/>
    </xf>
    <xf numFmtId="0" fontId="8" fillId="2" borderId="21" xfId="3" applyNumberFormat="1" applyFont="1" applyFill="1" applyBorder="1" applyAlignment="1">
      <alignment vertical="center" wrapText="1"/>
    </xf>
    <xf numFmtId="0" fontId="18" fillId="0" borderId="7" xfId="0" applyFont="1" applyBorder="1" applyAlignment="1">
      <alignment vertical="center" wrapText="1"/>
    </xf>
    <xf numFmtId="0" fontId="18" fillId="0" borderId="3" xfId="0" applyFont="1" applyBorder="1" applyAlignment="1">
      <alignment vertical="center" wrapText="1"/>
    </xf>
    <xf numFmtId="44" fontId="8" fillId="2" borderId="21" xfId="3" applyFont="1" applyFill="1" applyBorder="1" applyAlignment="1">
      <alignment vertical="center" wrapText="1"/>
    </xf>
    <xf numFmtId="0" fontId="18" fillId="2" borderId="7" xfId="0" applyFont="1" applyFill="1" applyBorder="1" applyAlignment="1">
      <alignment vertical="center" wrapText="1"/>
    </xf>
    <xf numFmtId="0" fontId="18" fillId="2" borderId="3" xfId="0" applyFont="1" applyFill="1" applyBorder="1" applyAlignment="1">
      <alignment vertical="center" wrapText="1"/>
    </xf>
    <xf numFmtId="44" fontId="10" fillId="2" borderId="21" xfId="3" applyFont="1" applyFill="1" applyBorder="1" applyAlignment="1">
      <alignment vertical="center" wrapText="1"/>
    </xf>
    <xf numFmtId="44" fontId="9" fillId="2" borderId="53" xfId="3" applyFont="1" applyFill="1" applyBorder="1" applyAlignment="1">
      <alignment vertical="center" wrapText="1"/>
    </xf>
    <xf numFmtId="0" fontId="18" fillId="0" borderId="34" xfId="0" applyFont="1" applyBorder="1" applyAlignment="1">
      <alignment vertical="center" wrapText="1"/>
    </xf>
    <xf numFmtId="0" fontId="18" fillId="0" borderId="55" xfId="0" applyFont="1" applyBorder="1" applyAlignment="1">
      <alignment vertical="center" wrapText="1"/>
    </xf>
    <xf numFmtId="0" fontId="8" fillId="2" borderId="21" xfId="0" applyFont="1" applyFill="1" applyBorder="1" applyAlignment="1">
      <alignment vertical="center" wrapText="1"/>
    </xf>
    <xf numFmtId="0" fontId="18" fillId="0" borderId="22" xfId="0" applyFont="1" applyBorder="1" applyAlignment="1">
      <alignment vertical="center" wrapText="1"/>
    </xf>
    <xf numFmtId="0" fontId="8" fillId="2" borderId="21" xfId="0" applyFont="1" applyFill="1" applyBorder="1" applyAlignment="1">
      <alignment horizontal="right"/>
    </xf>
    <xf numFmtId="0" fontId="8" fillId="2" borderId="7" xfId="0" applyFont="1" applyFill="1" applyBorder="1" applyAlignment="1">
      <alignment horizontal="right"/>
    </xf>
    <xf numFmtId="0" fontId="8" fillId="2" borderId="22" xfId="0" applyFont="1" applyFill="1" applyBorder="1" applyAlignment="1">
      <alignment horizontal="right"/>
    </xf>
    <xf numFmtId="0" fontId="8" fillId="3" borderId="27"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8" fillId="3" borderId="28" xfId="0" applyFont="1" applyFill="1" applyBorder="1" applyAlignment="1">
      <alignment horizontal="left" vertical="center" wrapText="1"/>
    </xf>
    <xf numFmtId="0" fontId="8" fillId="0" borderId="27" xfId="0" applyFont="1" applyBorder="1" applyAlignment="1">
      <alignment horizontal="left" vertical="center" wrapText="1"/>
    </xf>
    <xf numFmtId="0" fontId="8" fillId="0" borderId="13" xfId="0" applyFont="1" applyBorder="1" applyAlignment="1">
      <alignment horizontal="left" vertical="center" wrapText="1"/>
    </xf>
    <xf numFmtId="0" fontId="8" fillId="0" borderId="28" xfId="0" applyFont="1" applyBorder="1" applyAlignment="1">
      <alignment horizontal="left" vertical="center" wrapText="1"/>
    </xf>
    <xf numFmtId="44" fontId="8" fillId="2" borderId="49" xfId="3" applyFont="1" applyFill="1" applyBorder="1" applyAlignment="1">
      <alignment horizontal="center" vertical="center" wrapText="1"/>
    </xf>
    <xf numFmtId="44" fontId="8" fillId="2" borderId="50" xfId="3" applyFont="1" applyFill="1" applyBorder="1" applyAlignment="1">
      <alignment horizontal="center" vertical="center" wrapText="1"/>
    </xf>
    <xf numFmtId="44" fontId="8" fillId="2" borderId="51" xfId="3" applyFont="1" applyFill="1" applyBorder="1" applyAlignment="1">
      <alignment horizontal="center" vertical="center" wrapText="1"/>
    </xf>
    <xf numFmtId="0" fontId="9" fillId="2" borderId="53" xfId="0" applyFont="1" applyFill="1" applyBorder="1" applyAlignment="1">
      <alignment horizontal="center" vertical="center" wrapText="1"/>
    </xf>
    <xf numFmtId="0" fontId="18" fillId="0" borderId="54" xfId="0" applyFont="1" applyBorder="1" applyAlignment="1">
      <alignment vertical="center" wrapText="1"/>
    </xf>
    <xf numFmtId="0" fontId="12" fillId="2" borderId="53" xfId="0" applyFont="1" applyFill="1" applyBorder="1" applyAlignment="1">
      <alignment vertical="center" wrapText="1"/>
    </xf>
    <xf numFmtId="0" fontId="18" fillId="0" borderId="34" xfId="0" applyFont="1" applyBorder="1" applyAlignment="1">
      <alignment horizontal="center" vertical="center" wrapText="1"/>
    </xf>
    <xf numFmtId="0" fontId="18" fillId="0" borderId="54" xfId="0" applyFont="1" applyBorder="1" applyAlignment="1">
      <alignment horizontal="center" vertical="center" wrapText="1"/>
    </xf>
    <xf numFmtId="49" fontId="15" fillId="0" borderId="1" xfId="0" applyNumberFormat="1" applyFont="1" applyBorder="1" applyAlignment="1">
      <alignment horizontal="left"/>
    </xf>
    <xf numFmtId="49" fontId="15" fillId="0" borderId="2" xfId="0" applyNumberFormat="1" applyFont="1" applyBorder="1" applyAlignment="1">
      <alignment horizontal="left"/>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0" fontId="8" fillId="0" borderId="49" xfId="0" applyFont="1" applyBorder="1" applyAlignment="1">
      <alignment horizontal="left" vertical="center" wrapText="1"/>
    </xf>
    <xf numFmtId="0" fontId="8" fillId="0" borderId="50" xfId="0" applyFont="1" applyBorder="1" applyAlignment="1">
      <alignment horizontal="left" vertical="center" wrapText="1"/>
    </xf>
    <xf numFmtId="0" fontId="8" fillId="0" borderId="52" xfId="0" applyFont="1" applyBorder="1" applyAlignment="1">
      <alignment horizontal="left" vertical="center" wrapText="1"/>
    </xf>
    <xf numFmtId="0" fontId="8" fillId="3" borderId="21"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22" xfId="0" applyFont="1" applyFill="1" applyBorder="1" applyAlignment="1">
      <alignment horizontal="left" vertical="center" wrapText="1"/>
    </xf>
    <xf numFmtId="44" fontId="8" fillId="2" borderId="21" xfId="3" applyFont="1" applyFill="1" applyBorder="1" applyAlignment="1">
      <alignment horizontal="center" vertical="center" wrapText="1"/>
    </xf>
    <xf numFmtId="44" fontId="8" fillId="2" borderId="7" xfId="3" applyFont="1" applyFill="1" applyBorder="1" applyAlignment="1">
      <alignment horizontal="center" vertical="center" wrapText="1"/>
    </xf>
    <xf numFmtId="44" fontId="8" fillId="2" borderId="3" xfId="3" applyFont="1" applyFill="1" applyBorder="1" applyAlignment="1">
      <alignment horizontal="center" vertic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3" borderId="1" xfId="0" applyFont="1" applyFill="1" applyBorder="1" applyAlignment="1">
      <alignment horizontal="left" vertical="center" wrapText="1"/>
    </xf>
    <xf numFmtId="44" fontId="8" fillId="2" borderId="1" xfId="3"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3" borderId="21" xfId="0" applyFont="1" applyFill="1" applyBorder="1" applyAlignment="1">
      <alignment vertical="center" wrapText="1"/>
    </xf>
    <xf numFmtId="0" fontId="22" fillId="2" borderId="21" xfId="0" applyFont="1" applyFill="1" applyBorder="1" applyAlignment="1">
      <alignment horizontal="left" wrapText="1"/>
    </xf>
    <xf numFmtId="0" fontId="18" fillId="0" borderId="7" xfId="0" applyFont="1" applyBorder="1" applyAlignment="1">
      <alignment horizontal="left" wrapText="1"/>
    </xf>
    <xf numFmtId="0" fontId="18" fillId="0" borderId="22" xfId="0" applyFont="1" applyBorder="1" applyAlignment="1">
      <alignment horizontal="left" wrapText="1"/>
    </xf>
    <xf numFmtId="0" fontId="11" fillId="2" borderId="21" xfId="0" applyFont="1" applyFill="1" applyBorder="1" applyAlignment="1">
      <alignment wrapText="1"/>
    </xf>
    <xf numFmtId="0" fontId="18" fillId="0" borderId="7" xfId="0" applyFont="1" applyBorder="1" applyAlignment="1">
      <alignment wrapText="1"/>
    </xf>
    <xf numFmtId="0" fontId="18" fillId="0" borderId="22" xfId="0" applyFont="1" applyBorder="1" applyAlignment="1">
      <alignment wrapText="1"/>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14" fillId="0" borderId="0" xfId="0" applyNumberFormat="1" applyFont="1" applyAlignment="1">
      <alignment horizontal="center"/>
    </xf>
    <xf numFmtId="49" fontId="10" fillId="0" borderId="0" xfId="0" applyNumberFormat="1" applyFont="1" applyAlignment="1">
      <alignment horizontal="center"/>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44" fontId="12" fillId="4" borderId="3" xfId="3" applyFont="1" applyFill="1" applyBorder="1" applyAlignment="1">
      <alignment horizontal="center" vertical="center" wrapText="1"/>
    </xf>
    <xf numFmtId="44" fontId="12" fillId="4" borderId="10" xfId="3"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44" fontId="12" fillId="4" borderId="33" xfId="3" applyFont="1" applyFill="1" applyBorder="1" applyAlignment="1">
      <alignment horizontal="center" vertical="center" wrapText="1"/>
    </xf>
    <xf numFmtId="44" fontId="8" fillId="0" borderId="12" xfId="3" applyFont="1" applyBorder="1" applyAlignment="1">
      <alignment horizontal="center" vertical="center" wrapText="1"/>
    </xf>
    <xf numFmtId="44" fontId="12" fillId="4" borderId="18" xfId="3" applyFont="1" applyFill="1" applyBorder="1" applyAlignment="1">
      <alignment horizontal="center" vertical="center" wrapText="1"/>
    </xf>
    <xf numFmtId="44" fontId="12" fillId="4" borderId="20" xfId="3" applyFont="1" applyFill="1" applyBorder="1" applyAlignment="1">
      <alignment horizontal="center" vertical="center" wrapText="1"/>
    </xf>
    <xf numFmtId="44" fontId="12"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0" fontId="14" fillId="2" borderId="21" xfId="0" applyFont="1" applyFill="1" applyBorder="1" applyAlignment="1">
      <alignment horizontal="left" wrapText="1"/>
    </xf>
    <xf numFmtId="49" fontId="8"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12" fillId="4" borderId="1" xfId="3" applyFont="1" applyFill="1" applyBorder="1" applyAlignment="1">
      <alignment horizontal="center" vertical="center" wrapText="1"/>
    </xf>
    <xf numFmtId="0" fontId="8" fillId="2" borderId="21" xfId="0" applyFont="1" applyFill="1" applyBorder="1" applyAlignment="1">
      <alignment wrapText="1"/>
    </xf>
    <xf numFmtId="0" fontId="8" fillId="2" borderId="21"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22" xfId="0" applyFont="1" applyBorder="1" applyAlignment="1">
      <alignment horizontal="center" vertical="center" wrapText="1"/>
    </xf>
    <xf numFmtId="49" fontId="15" fillId="0" borderId="7" xfId="0" applyNumberFormat="1" applyFont="1" applyBorder="1" applyAlignment="1">
      <alignment horizontal="left"/>
    </xf>
    <xf numFmtId="49" fontId="15" fillId="0" borderId="22" xfId="0" applyNumberFormat="1" applyFont="1" applyBorder="1" applyAlignment="1">
      <alignment horizontal="left"/>
    </xf>
    <xf numFmtId="49" fontId="8" fillId="2" borderId="2" xfId="0" applyNumberFormat="1" applyFont="1" applyFill="1" applyBorder="1" applyAlignment="1">
      <alignment vertical="center"/>
    </xf>
    <xf numFmtId="49" fontId="8" fillId="2" borderId="7" xfId="0" applyNumberFormat="1" applyFont="1" applyFill="1" applyBorder="1" applyAlignment="1">
      <alignment vertical="center"/>
    </xf>
    <xf numFmtId="0" fontId="8" fillId="2" borderId="65" xfId="0" applyFont="1" applyFill="1" applyBorder="1" applyAlignment="1">
      <alignment horizontal="center" vertical="center" wrapText="1"/>
    </xf>
    <xf numFmtId="0" fontId="18" fillId="0" borderId="66" xfId="0" applyFont="1" applyBorder="1" applyAlignment="1">
      <alignment horizontal="center" vertical="center" wrapText="1"/>
    </xf>
    <xf numFmtId="0" fontId="18" fillId="0" borderId="67" xfId="0" applyFont="1" applyBorder="1" applyAlignment="1">
      <alignment horizontal="center" vertical="center" wrapText="1"/>
    </xf>
    <xf numFmtId="4" fontId="8" fillId="2" borderId="65" xfId="0" applyNumberFormat="1" applyFont="1" applyFill="1" applyBorder="1" applyAlignment="1">
      <alignment horizontal="right" vertical="center" wrapText="1"/>
    </xf>
    <xf numFmtId="0" fontId="18" fillId="0" borderId="66" xfId="0" applyFont="1" applyBorder="1" applyAlignment="1">
      <alignment wrapText="1"/>
    </xf>
    <xf numFmtId="0" fontId="18" fillId="0" borderId="67" xfId="0" applyFont="1" applyBorder="1" applyAlignment="1">
      <alignment wrapText="1"/>
    </xf>
    <xf numFmtId="0" fontId="8" fillId="3" borderId="77" xfId="0" applyFont="1" applyFill="1" applyBorder="1" applyAlignment="1">
      <alignment wrapText="1"/>
    </xf>
    <xf numFmtId="0" fontId="18" fillId="3" borderId="7" xfId="0" applyFont="1" applyFill="1" applyBorder="1" applyAlignment="1">
      <alignment wrapText="1"/>
    </xf>
    <xf numFmtId="0" fontId="18" fillId="2" borderId="79" xfId="0" applyFont="1" applyFill="1" applyBorder="1" applyAlignment="1">
      <alignment wrapText="1"/>
    </xf>
    <xf numFmtId="0" fontId="18" fillId="2" borderId="13" xfId="0" applyFont="1" applyFill="1" applyBorder="1" applyAlignment="1">
      <alignment wrapText="1"/>
    </xf>
    <xf numFmtId="0" fontId="18" fillId="2" borderId="80" xfId="0" applyFont="1" applyFill="1" applyBorder="1" applyAlignment="1">
      <alignment wrapText="1"/>
    </xf>
    <xf numFmtId="0" fontId="18" fillId="2" borderId="77" xfId="0" applyFont="1" applyFill="1" applyBorder="1" applyAlignment="1">
      <alignment wrapText="1"/>
    </xf>
    <xf numFmtId="0" fontId="18" fillId="2" borderId="7" xfId="0" applyFont="1" applyFill="1" applyBorder="1" applyAlignment="1">
      <alignment wrapText="1"/>
    </xf>
    <xf numFmtId="0" fontId="18" fillId="2" borderId="72" xfId="0" applyFont="1" applyFill="1" applyBorder="1" applyAlignment="1">
      <alignment wrapText="1"/>
    </xf>
    <xf numFmtId="4" fontId="8" fillId="2" borderId="77" xfId="0" applyNumberFormat="1" applyFont="1" applyFill="1" applyBorder="1" applyAlignment="1">
      <alignment horizontal="right" wrapText="1"/>
    </xf>
    <xf numFmtId="0" fontId="18" fillId="0" borderId="72" xfId="0" applyFont="1" applyBorder="1" applyAlignment="1">
      <alignment wrapText="1"/>
    </xf>
    <xf numFmtId="49" fontId="15" fillId="0" borderId="77" xfId="0" applyNumberFormat="1" applyFont="1" applyBorder="1" applyAlignment="1">
      <alignment horizontal="left"/>
    </xf>
    <xf numFmtId="0" fontId="8" fillId="3" borderId="77" xfId="0" applyFont="1" applyFill="1" applyBorder="1" applyAlignment="1">
      <alignment horizontal="left" vertical="center" wrapText="1"/>
    </xf>
    <xf numFmtId="0" fontId="18" fillId="0" borderId="7" xfId="0" applyFont="1" applyBorder="1" applyAlignment="1">
      <alignment horizontal="left" vertical="center" wrapText="1"/>
    </xf>
    <xf numFmtId="0" fontId="8" fillId="2" borderId="77" xfId="0" applyFont="1" applyFill="1" applyBorder="1" applyAlignment="1">
      <alignment horizontal="left" vertical="center" wrapText="1"/>
    </xf>
    <xf numFmtId="44" fontId="8" fillId="2" borderId="77" xfId="0" applyNumberFormat="1" applyFont="1" applyFill="1" applyBorder="1" applyAlignment="1">
      <alignment horizontal="right" wrapText="1"/>
    </xf>
    <xf numFmtId="0" fontId="18" fillId="0" borderId="7" xfId="0" applyFont="1" applyBorder="1" applyAlignment="1">
      <alignment horizontal="right" wrapText="1"/>
    </xf>
    <xf numFmtId="0" fontId="18" fillId="0" borderId="72" xfId="0" applyFont="1" applyBorder="1" applyAlignment="1">
      <alignment horizontal="right" wrapText="1"/>
    </xf>
    <xf numFmtId="0" fontId="8" fillId="2" borderId="77" xfId="0" applyFont="1" applyFill="1" applyBorder="1" applyAlignment="1">
      <alignment wrapText="1"/>
    </xf>
    <xf numFmtId="0" fontId="8" fillId="2" borderId="77" xfId="0" applyFont="1" applyFill="1" applyBorder="1" applyAlignment="1">
      <alignment horizontal="center" vertical="center" wrapText="1"/>
    </xf>
    <xf numFmtId="0" fontId="8" fillId="2" borderId="79" xfId="0" applyFont="1" applyFill="1" applyBorder="1" applyAlignment="1">
      <alignment wrapText="1"/>
    </xf>
    <xf numFmtId="0" fontId="18" fillId="0" borderId="13" xfId="0" applyFont="1" applyBorder="1" applyAlignment="1">
      <alignment wrapText="1"/>
    </xf>
    <xf numFmtId="0" fontId="11" fillId="2" borderId="77" xfId="0" applyFont="1" applyFill="1" applyBorder="1" applyAlignment="1">
      <alignment wrapText="1"/>
    </xf>
    <xf numFmtId="4" fontId="8" fillId="2" borderId="79" xfId="0" applyNumberFormat="1" applyFont="1" applyFill="1" applyBorder="1" applyAlignment="1">
      <alignment wrapText="1"/>
    </xf>
    <xf numFmtId="0" fontId="18" fillId="0" borderId="80" xfId="0" applyFont="1" applyBorder="1" applyAlignment="1">
      <alignment wrapText="1"/>
    </xf>
    <xf numFmtId="0" fontId="18" fillId="2" borderId="77" xfId="0" applyFont="1" applyFill="1" applyBorder="1" applyAlignment="1">
      <alignment vertical="center" wrapText="1"/>
    </xf>
    <xf numFmtId="4" fontId="8" fillId="2" borderId="79" xfId="0" applyNumberFormat="1" applyFont="1" applyFill="1" applyBorder="1" applyAlignment="1">
      <alignment horizontal="right" wrapText="1"/>
    </xf>
    <xf numFmtId="0" fontId="18" fillId="0" borderId="13" xfId="0" applyFont="1" applyBorder="1" applyAlignment="1">
      <alignment horizontal="right" wrapText="1"/>
    </xf>
    <xf numFmtId="0" fontId="18" fillId="0" borderId="80" xfId="0" applyFont="1" applyBorder="1" applyAlignment="1">
      <alignment horizontal="right" wrapText="1"/>
    </xf>
    <xf numFmtId="4" fontId="11" fillId="2" borderId="77" xfId="0" applyNumberFormat="1" applyFont="1" applyFill="1" applyBorder="1" applyAlignment="1">
      <alignment horizontal="right" wrapText="1"/>
    </xf>
    <xf numFmtId="0" fontId="8" fillId="3" borderId="77" xfId="0" applyFont="1" applyFill="1" applyBorder="1" applyAlignment="1">
      <alignment vertical="center" wrapText="1"/>
    </xf>
    <xf numFmtId="49" fontId="8" fillId="3" borderId="77" xfId="0" applyNumberFormat="1" applyFont="1" applyFill="1" applyBorder="1" applyAlignment="1">
      <alignment vertical="center"/>
    </xf>
    <xf numFmtId="0" fontId="8" fillId="6" borderId="82" xfId="0" applyFont="1" applyFill="1" applyBorder="1" applyAlignment="1">
      <alignment horizontal="left" wrapText="1"/>
    </xf>
    <xf numFmtId="0" fontId="8" fillId="6" borderId="83" xfId="0" applyFont="1" applyFill="1" applyBorder="1" applyAlignment="1">
      <alignment horizontal="left" wrapText="1"/>
    </xf>
    <xf numFmtId="49" fontId="8" fillId="3" borderId="79" xfId="0" applyNumberFormat="1" applyFont="1" applyFill="1" applyBorder="1" applyAlignment="1">
      <alignment vertical="center"/>
    </xf>
    <xf numFmtId="0" fontId="8" fillId="6" borderId="82" xfId="0" applyFont="1" applyFill="1" applyBorder="1" applyAlignment="1">
      <alignment horizontal="left"/>
    </xf>
    <xf numFmtId="0" fontId="8" fillId="6" borderId="83" xfId="0" applyFont="1" applyFill="1" applyBorder="1" applyAlignment="1">
      <alignment horizontal="left"/>
    </xf>
    <xf numFmtId="0" fontId="12" fillId="5" borderId="7" xfId="0" applyFont="1" applyFill="1" applyBorder="1" applyAlignment="1">
      <alignment horizontal="left" vertical="center" wrapText="1"/>
    </xf>
    <xf numFmtId="0" fontId="12" fillId="5" borderId="72" xfId="0" applyFont="1" applyFill="1" applyBorder="1" applyAlignment="1">
      <alignment horizontal="left" vertical="center" wrapText="1"/>
    </xf>
    <xf numFmtId="49" fontId="8" fillId="3" borderId="92" xfId="0" applyNumberFormat="1" applyFont="1" applyFill="1" applyBorder="1" applyAlignment="1">
      <alignment vertical="center"/>
    </xf>
    <xf numFmtId="49" fontId="8" fillId="3" borderId="0" xfId="0" applyNumberFormat="1" applyFont="1" applyFill="1" applyAlignment="1">
      <alignment vertical="center"/>
    </xf>
    <xf numFmtId="0" fontId="11" fillId="6" borderId="82" xfId="0" applyFont="1" applyFill="1" applyBorder="1" applyAlignment="1">
      <alignment horizontal="left" wrapText="1"/>
    </xf>
    <xf numFmtId="0" fontId="11" fillId="6" borderId="83" xfId="0" applyFont="1" applyFill="1" applyBorder="1" applyAlignment="1">
      <alignment horizontal="left" wrapText="1"/>
    </xf>
    <xf numFmtId="49" fontId="8" fillId="0" borderId="77" xfId="0" applyNumberFormat="1" applyFont="1" applyBorder="1" applyAlignment="1">
      <alignment horizontal="left"/>
    </xf>
    <xf numFmtId="49" fontId="29" fillId="0" borderId="0" xfId="0" applyNumberFormat="1" applyFont="1" applyAlignment="1">
      <alignment horizontal="center"/>
    </xf>
    <xf numFmtId="0" fontId="12" fillId="5" borderId="65" xfId="0" applyFont="1" applyFill="1" applyBorder="1" applyAlignment="1">
      <alignment horizontal="center" wrapText="1"/>
    </xf>
    <xf numFmtId="0" fontId="12" fillId="5" borderId="66" xfId="0" applyFont="1" applyFill="1" applyBorder="1" applyAlignment="1">
      <alignment horizontal="center" wrapText="1"/>
    </xf>
    <xf numFmtId="0" fontId="12" fillId="5" borderId="67" xfId="0" applyFont="1" applyFill="1" applyBorder="1" applyAlignment="1">
      <alignment horizontal="center" wrapText="1"/>
    </xf>
    <xf numFmtId="0" fontId="12" fillId="5" borderId="73" xfId="0" applyFont="1" applyFill="1" applyBorder="1" applyAlignment="1">
      <alignment horizontal="center" wrapText="1"/>
    </xf>
    <xf numFmtId="0" fontId="12" fillId="5" borderId="74" xfId="0" applyFont="1" applyFill="1" applyBorder="1" applyAlignment="1">
      <alignment horizontal="center" wrapText="1"/>
    </xf>
    <xf numFmtId="0" fontId="12" fillId="5" borderId="75" xfId="0" applyFont="1" applyFill="1" applyBorder="1" applyAlignment="1">
      <alignment horizontal="center" wrapText="1"/>
    </xf>
    <xf numFmtId="0" fontId="12" fillId="5" borderId="65" xfId="0" applyFont="1" applyFill="1" applyBorder="1" applyAlignment="1">
      <alignment horizontal="center" vertical="center" wrapText="1"/>
    </xf>
    <xf numFmtId="0" fontId="12" fillId="5" borderId="66" xfId="0" applyFont="1" applyFill="1" applyBorder="1" applyAlignment="1">
      <alignment horizontal="center" vertical="center" wrapText="1"/>
    </xf>
    <xf numFmtId="0" fontId="12" fillId="5" borderId="67"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49" fontId="15" fillId="0" borderId="0" xfId="0" applyNumberFormat="1" applyFont="1" applyAlignment="1">
      <alignment horizontal="center"/>
    </xf>
    <xf numFmtId="0" fontId="14" fillId="2" borderId="1" xfId="0" applyFont="1" applyFill="1" applyBorder="1" applyAlignment="1"/>
    <xf numFmtId="0" fontId="18" fillId="0" borderId="1" xfId="0" applyFont="1" applyBorder="1" applyAlignment="1"/>
    <xf numFmtId="0" fontId="8" fillId="2" borderId="1" xfId="0" applyFont="1" applyFill="1" applyBorder="1" applyAlignment="1"/>
    <xf numFmtId="49" fontId="15" fillId="0" borderId="77" xfId="0" applyNumberFormat="1" applyFont="1" applyBorder="1" applyAlignment="1"/>
    <xf numFmtId="0" fontId="18" fillId="0" borderId="7" xfId="0" applyFont="1" applyBorder="1" applyAlignment="1"/>
    <xf numFmtId="0" fontId="15" fillId="3" borderId="77" xfId="0" applyFont="1" applyFill="1" applyBorder="1" applyAlignment="1"/>
    <xf numFmtId="0" fontId="30" fillId="3" borderId="7" xfId="0" applyFont="1" applyFill="1" applyBorder="1" applyAlignment="1"/>
    <xf numFmtId="0" fontId="15" fillId="2" borderId="77" xfId="0" applyFont="1" applyFill="1" applyBorder="1" applyAlignment="1"/>
    <xf numFmtId="0" fontId="30" fillId="0" borderId="7" xfId="0" applyFont="1" applyBorder="1" applyAlignment="1"/>
    <xf numFmtId="0" fontId="8" fillId="0" borderId="0" xfId="0" applyFont="1" applyAlignment="1"/>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gunsanyaOA\Downloads\OGUNSANYAOA_DOC005169942_11.Budget.xlsx" TargetMode="External"/><Relationship Id="rId1" Type="http://schemas.openxmlformats.org/officeDocument/2006/relationships/externalLinkPath" Target="file:///C:\Users\OgunsanyaOA\Downloads\OGUNSANYAOA_DOC005169942_11.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ummary Budget"/>
      <sheetName val="2. Detailed Budget"/>
      <sheetName val="MTDC Calculation"/>
    </sheetNames>
    <sheetDataSet>
      <sheetData sheetId="0"/>
      <sheetData sheetId="1">
        <row r="81">
          <cell r="J81">
            <v>0</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6"/>
  <sheetViews>
    <sheetView topLeftCell="A32" zoomScale="80" zoomScaleNormal="80" workbookViewId="0">
      <selection activeCell="A32" sqref="A1:XFD1048576"/>
    </sheetView>
  </sheetViews>
  <sheetFormatPr defaultColWidth="9.140625" defaultRowHeight="15.75"/>
  <cols>
    <col min="1" max="1" width="202.5703125" style="10" customWidth="1"/>
    <col min="2" max="2" width="119" style="8" customWidth="1"/>
    <col min="3" max="16384" width="9.140625" style="8"/>
  </cols>
  <sheetData>
    <row r="1" spans="1:1" ht="27.75" customHeight="1">
      <c r="A1" s="29" t="s">
        <v>0</v>
      </c>
    </row>
    <row r="2" spans="1:1" ht="15" customHeight="1" thickBot="1">
      <c r="A2" s="12"/>
    </row>
    <row r="3" spans="1:1" ht="22.5" customHeight="1" thickTop="1">
      <c r="A3" s="30" t="s">
        <v>1</v>
      </c>
    </row>
    <row r="4" spans="1:1" ht="15" customHeight="1">
      <c r="A4" s="31" t="s">
        <v>2</v>
      </c>
    </row>
    <row r="5" spans="1:1" ht="15" customHeight="1">
      <c r="A5" s="31" t="s">
        <v>3</v>
      </c>
    </row>
    <row r="6" spans="1:1" ht="15" customHeight="1">
      <c r="A6" s="31" t="s">
        <v>4</v>
      </c>
    </row>
    <row r="7" spans="1:1" ht="15" customHeight="1">
      <c r="A7" s="32"/>
    </row>
    <row r="8" spans="1:1" ht="15" customHeight="1">
      <c r="A8" s="31" t="s">
        <v>5</v>
      </c>
    </row>
    <row r="9" spans="1:1" ht="15" customHeight="1">
      <c r="A9" s="31"/>
    </row>
    <row r="10" spans="1:1" ht="15" customHeight="1">
      <c r="A10" s="31" t="s">
        <v>6</v>
      </c>
    </row>
    <row r="11" spans="1:1" ht="15" customHeight="1">
      <c r="A11" s="33" t="s">
        <v>7</v>
      </c>
    </row>
    <row r="12" spans="1:1" ht="15" customHeight="1">
      <c r="A12" s="34" t="s">
        <v>8</v>
      </c>
    </row>
    <row r="13" spans="1:1" ht="15" customHeight="1">
      <c r="A13" s="34" t="s">
        <v>9</v>
      </c>
    </row>
    <row r="14" spans="1:1" ht="15" customHeight="1">
      <c r="A14" s="34" t="s">
        <v>10</v>
      </c>
    </row>
    <row r="15" spans="1:1" ht="15" customHeight="1">
      <c r="A15" s="34" t="s">
        <v>11</v>
      </c>
    </row>
    <row r="16" spans="1:1" ht="15" customHeight="1">
      <c r="A16" s="34" t="s">
        <v>12</v>
      </c>
    </row>
    <row r="17" spans="1:1" ht="15" customHeight="1">
      <c r="A17" s="34" t="s">
        <v>13</v>
      </c>
    </row>
    <row r="18" spans="1:1" ht="15" customHeight="1">
      <c r="A18" s="34"/>
    </row>
    <row r="19" spans="1:1" ht="27" customHeight="1">
      <c r="A19" s="32" t="s">
        <v>14</v>
      </c>
    </row>
    <row r="20" spans="1:1" ht="15" customHeight="1">
      <c r="A20" s="32"/>
    </row>
    <row r="21" spans="1:1" ht="15" customHeight="1">
      <c r="A21" s="35" t="s">
        <v>15</v>
      </c>
    </row>
    <row r="22" spans="1:1" ht="43.5" customHeight="1" thickBot="1">
      <c r="A22" s="36" t="s">
        <v>16</v>
      </c>
    </row>
    <row r="23" spans="1:1" ht="15" customHeight="1" thickTop="1">
      <c r="A23" s="37"/>
    </row>
    <row r="24" spans="1:1" ht="15" customHeight="1" thickBot="1">
      <c r="A24" s="38" t="s">
        <v>17</v>
      </c>
    </row>
    <row r="25" spans="1:1" ht="15" customHeight="1">
      <c r="A25" s="39" t="s">
        <v>18</v>
      </c>
    </row>
    <row r="26" spans="1:1" ht="63" customHeight="1">
      <c r="A26" s="40" t="s">
        <v>19</v>
      </c>
    </row>
    <row r="27" spans="1:1" ht="15" customHeight="1">
      <c r="A27" s="40"/>
    </row>
    <row r="28" spans="1:1" ht="41.25" customHeight="1">
      <c r="A28" s="40" t="s">
        <v>20</v>
      </c>
    </row>
    <row r="29" spans="1:1" ht="15" customHeight="1">
      <c r="A29" s="40"/>
    </row>
    <row r="30" spans="1:1" ht="69" customHeight="1">
      <c r="A30" s="40" t="s">
        <v>21</v>
      </c>
    </row>
    <row r="31" spans="1:1" ht="15" customHeight="1">
      <c r="A31" s="40"/>
    </row>
    <row r="32" spans="1:1" ht="60.75" customHeight="1">
      <c r="A32" s="40" t="s">
        <v>22</v>
      </c>
    </row>
    <row r="33" spans="1:1" ht="15" customHeight="1">
      <c r="A33" s="40"/>
    </row>
    <row r="34" spans="1:1" ht="50.25" customHeight="1" thickBot="1">
      <c r="A34" s="41" t="s">
        <v>23</v>
      </c>
    </row>
    <row r="35" spans="1:1" ht="12" customHeight="1">
      <c r="A35" s="42"/>
    </row>
    <row r="36" spans="1:1" ht="18.75" customHeight="1">
      <c r="A36" s="43" t="s">
        <v>24</v>
      </c>
    </row>
    <row r="37" spans="1:1" ht="22.5" customHeight="1">
      <c r="A37" s="44" t="s">
        <v>25</v>
      </c>
    </row>
    <row r="38" spans="1:1" ht="22.5" customHeight="1">
      <c r="A38" s="45" t="s">
        <v>26</v>
      </c>
    </row>
    <row r="39" spans="1:1" ht="21.75" customHeight="1" thickBot="1">
      <c r="A39" s="46" t="s">
        <v>27</v>
      </c>
    </row>
    <row r="40" spans="1:1" ht="15" customHeight="1" thickBot="1">
      <c r="A40" s="47"/>
    </row>
    <row r="41" spans="1:1" ht="21.75" customHeight="1">
      <c r="A41" s="39" t="s">
        <v>28</v>
      </c>
    </row>
    <row r="42" spans="1:1" ht="25.5" customHeight="1">
      <c r="A42" s="40" t="s">
        <v>29</v>
      </c>
    </row>
    <row r="43" spans="1:1" ht="15" customHeight="1">
      <c r="A43" s="40"/>
    </row>
    <row r="44" spans="1:1" ht="23.25" customHeight="1">
      <c r="A44" s="40" t="s">
        <v>30</v>
      </c>
    </row>
    <row r="45" spans="1:1" ht="15" customHeight="1">
      <c r="A45" s="40"/>
    </row>
    <row r="46" spans="1:1" ht="48.75" customHeight="1">
      <c r="A46" s="40" t="s">
        <v>31</v>
      </c>
    </row>
    <row r="47" spans="1:1" ht="15" customHeight="1">
      <c r="A47" s="40"/>
    </row>
    <row r="48" spans="1:1" ht="44.25" customHeight="1" thickBot="1">
      <c r="A48" s="40" t="s">
        <v>32</v>
      </c>
    </row>
    <row r="49" spans="1:1" ht="9" customHeight="1">
      <c r="A49" s="48"/>
    </row>
    <row r="50" spans="1:1" ht="15" customHeight="1">
      <c r="A50" s="49" t="s">
        <v>24</v>
      </c>
    </row>
    <row r="51" spans="1:1" ht="28.5" customHeight="1" thickBot="1">
      <c r="A51" s="50" t="s">
        <v>33</v>
      </c>
    </row>
    <row r="52" spans="1:1" ht="15" customHeight="1" thickBot="1">
      <c r="A52" s="51"/>
    </row>
    <row r="53" spans="1:1" ht="24" customHeight="1">
      <c r="A53" s="39" t="s">
        <v>34</v>
      </c>
    </row>
    <row r="54" spans="1:1" ht="77.25" customHeight="1">
      <c r="A54" s="40" t="s">
        <v>35</v>
      </c>
    </row>
    <row r="55" spans="1:1" ht="15" customHeight="1">
      <c r="A55" s="40"/>
    </row>
    <row r="56" spans="1:1" ht="21" customHeight="1">
      <c r="A56" s="41" t="s">
        <v>36</v>
      </c>
    </row>
    <row r="57" spans="1:1" ht="15" customHeight="1">
      <c r="A57" s="40"/>
    </row>
    <row r="58" spans="1:1" ht="42" customHeight="1">
      <c r="A58" s="40" t="s">
        <v>37</v>
      </c>
    </row>
    <row r="59" spans="1:1" ht="15" customHeight="1">
      <c r="A59" s="40"/>
    </row>
    <row r="60" spans="1:1" ht="39.75" customHeight="1">
      <c r="A60" s="40" t="s">
        <v>38</v>
      </c>
    </row>
    <row r="61" spans="1:1" ht="17.25" customHeight="1">
      <c r="A61" s="40"/>
    </row>
    <row r="62" spans="1:1" ht="26.25" customHeight="1" thickBot="1">
      <c r="A62" s="40" t="s">
        <v>39</v>
      </c>
    </row>
    <row r="63" spans="1:1" ht="12.75" customHeight="1">
      <c r="A63" s="52"/>
    </row>
    <row r="64" spans="1:1" ht="21.75" customHeight="1">
      <c r="A64" s="53" t="s">
        <v>40</v>
      </c>
    </row>
    <row r="65" spans="1:1" ht="22.5" customHeight="1">
      <c r="A65" s="54" t="s">
        <v>41</v>
      </c>
    </row>
    <row r="66" spans="1:1" ht="21" customHeight="1">
      <c r="A66" s="54" t="s">
        <v>42</v>
      </c>
    </row>
    <row r="67" spans="1:1" ht="21" customHeight="1">
      <c r="A67" s="54" t="s">
        <v>43</v>
      </c>
    </row>
    <row r="68" spans="1:1" ht="21.75" customHeight="1" thickBot="1">
      <c r="A68" s="55" t="s">
        <v>44</v>
      </c>
    </row>
    <row r="69" spans="1:1" ht="15" customHeight="1" thickBot="1">
      <c r="A69" s="56"/>
    </row>
    <row r="70" spans="1:1" ht="24.75" customHeight="1">
      <c r="A70" s="39" t="s">
        <v>45</v>
      </c>
    </row>
    <row r="71" spans="1:1" ht="78" customHeight="1">
      <c r="A71" s="40" t="s">
        <v>46</v>
      </c>
    </row>
    <row r="72" spans="1:1" ht="15" customHeight="1">
      <c r="A72" s="40"/>
    </row>
    <row r="73" spans="1:1" ht="45" customHeight="1">
      <c r="A73" s="40" t="s">
        <v>47</v>
      </c>
    </row>
    <row r="74" spans="1:1" ht="15" customHeight="1">
      <c r="A74" s="40"/>
    </row>
    <row r="75" spans="1:1" ht="29.25" customHeight="1" thickBot="1">
      <c r="A75" s="40" t="s">
        <v>48</v>
      </c>
    </row>
    <row r="76" spans="1:1" ht="15" customHeight="1">
      <c r="A76" s="57"/>
    </row>
    <row r="77" spans="1:1" ht="15" customHeight="1">
      <c r="A77" s="58" t="s">
        <v>40</v>
      </c>
    </row>
    <row r="78" spans="1:1" ht="15" customHeight="1">
      <c r="A78" s="59" t="s">
        <v>49</v>
      </c>
    </row>
    <row r="79" spans="1:1" ht="15" customHeight="1">
      <c r="A79" s="59" t="s">
        <v>50</v>
      </c>
    </row>
    <row r="80" spans="1:1" ht="15" customHeight="1">
      <c r="A80" s="59" t="s">
        <v>51</v>
      </c>
    </row>
    <row r="81" spans="1:1" ht="15" customHeight="1">
      <c r="A81" s="59" t="s">
        <v>52</v>
      </c>
    </row>
    <row r="82" spans="1:1" ht="15" customHeight="1">
      <c r="A82" s="59" t="s">
        <v>53</v>
      </c>
    </row>
    <row r="83" spans="1:1" ht="15" customHeight="1">
      <c r="A83" s="60" t="s">
        <v>54</v>
      </c>
    </row>
    <row r="84" spans="1:1" ht="15" customHeight="1">
      <c r="A84" s="59" t="s">
        <v>55</v>
      </c>
    </row>
    <row r="85" spans="1:1" ht="15" customHeight="1">
      <c r="A85" s="59" t="s">
        <v>25</v>
      </c>
    </row>
    <row r="86" spans="1:1" ht="15" customHeight="1">
      <c r="A86" s="59" t="s">
        <v>56</v>
      </c>
    </row>
    <row r="87" spans="1:1" ht="15" customHeight="1">
      <c r="A87" s="59" t="s">
        <v>57</v>
      </c>
    </row>
    <row r="88" spans="1:1" ht="15" customHeight="1" thickBot="1">
      <c r="A88" s="61" t="s">
        <v>58</v>
      </c>
    </row>
    <row r="89" spans="1:1" ht="15" customHeight="1" thickBot="1">
      <c r="A89" s="62"/>
    </row>
    <row r="90" spans="1:1" ht="21" customHeight="1">
      <c r="A90" s="39" t="s">
        <v>59</v>
      </c>
    </row>
    <row r="91" spans="1:1" ht="21.75" customHeight="1">
      <c r="A91" s="40" t="s">
        <v>60</v>
      </c>
    </row>
    <row r="92" spans="1:1" ht="15" customHeight="1">
      <c r="A92" s="40"/>
    </row>
    <row r="93" spans="1:1" ht="72.75" customHeight="1">
      <c r="A93" s="40" t="s">
        <v>61</v>
      </c>
    </row>
    <row r="94" spans="1:1" ht="15" customHeight="1">
      <c r="A94" s="40"/>
    </row>
    <row r="95" spans="1:1" ht="28.5" customHeight="1">
      <c r="A95" s="40" t="s">
        <v>62</v>
      </c>
    </row>
    <row r="96" spans="1:1" ht="15" customHeight="1">
      <c r="A96" s="40"/>
    </row>
    <row r="97" spans="1:2" ht="53.25" customHeight="1" thickBot="1">
      <c r="A97" s="40" t="s">
        <v>63</v>
      </c>
    </row>
    <row r="98" spans="1:2" ht="15" customHeight="1">
      <c r="A98" s="52"/>
    </row>
    <row r="99" spans="1:2" ht="15" customHeight="1">
      <c r="A99" s="58" t="s">
        <v>40</v>
      </c>
    </row>
    <row r="100" spans="1:2" ht="15" customHeight="1" thickBot="1">
      <c r="A100" s="63" t="s">
        <v>64</v>
      </c>
    </row>
    <row r="101" spans="1:2" ht="15" customHeight="1" thickBot="1">
      <c r="A101" s="47"/>
    </row>
    <row r="102" spans="1:2" ht="22.5" customHeight="1">
      <c r="A102" s="39" t="s">
        <v>65</v>
      </c>
    </row>
    <row r="103" spans="1:2" ht="48.75" customHeight="1">
      <c r="A103" s="40" t="s">
        <v>66</v>
      </c>
    </row>
    <row r="104" spans="1:2" ht="15" customHeight="1">
      <c r="A104" s="40"/>
    </row>
    <row r="105" spans="1:2" ht="15" customHeight="1">
      <c r="A105" s="64" t="s">
        <v>67</v>
      </c>
    </row>
    <row r="106" spans="1:2" ht="54.75" customHeight="1">
      <c r="A106" s="40" t="s">
        <v>68</v>
      </c>
    </row>
    <row r="107" spans="1:2" ht="15" customHeight="1">
      <c r="A107" s="40"/>
    </row>
    <row r="108" spans="1:2" ht="15" customHeight="1">
      <c r="A108" s="64" t="s">
        <v>69</v>
      </c>
    </row>
    <row r="109" spans="1:2" ht="38.25" customHeight="1">
      <c r="A109" s="65" t="s">
        <v>70</v>
      </c>
      <c r="B109" s="66"/>
    </row>
    <row r="110" spans="1:2" ht="15" customHeight="1">
      <c r="A110" s="40"/>
      <c r="B110" s="67"/>
    </row>
    <row r="111" spans="1:2" ht="42.75" customHeight="1">
      <c r="A111" s="40" t="s">
        <v>71</v>
      </c>
    </row>
    <row r="112" spans="1:2" ht="15" customHeight="1">
      <c r="A112" s="40"/>
    </row>
    <row r="113" spans="1:1" ht="35.25" customHeight="1">
      <c r="A113" s="40" t="s">
        <v>72</v>
      </c>
    </row>
    <row r="114" spans="1:1" ht="15.75" customHeight="1">
      <c r="A114" s="40"/>
    </row>
    <row r="115" spans="1:1" ht="21" customHeight="1">
      <c r="A115" s="40" t="s">
        <v>73</v>
      </c>
    </row>
    <row r="116" spans="1:1" ht="21" customHeight="1">
      <c r="A116" s="40"/>
    </row>
    <row r="117" spans="1:1" ht="39" customHeight="1">
      <c r="A117" s="40" t="s">
        <v>74</v>
      </c>
    </row>
    <row r="118" spans="1:1" ht="15" customHeight="1">
      <c r="A118" s="40"/>
    </row>
    <row r="119" spans="1:1" ht="58.5" customHeight="1">
      <c r="A119" s="40" t="s">
        <v>75</v>
      </c>
    </row>
    <row r="120" spans="1:1" ht="15" customHeight="1">
      <c r="A120" s="40"/>
    </row>
    <row r="121" spans="1:1" ht="25.5" customHeight="1">
      <c r="A121" s="41" t="s">
        <v>76</v>
      </c>
    </row>
    <row r="122" spans="1:1" ht="15" customHeight="1">
      <c r="A122" s="40"/>
    </row>
    <row r="123" spans="1:1" ht="15" customHeight="1">
      <c r="A123" s="68" t="s">
        <v>77</v>
      </c>
    </row>
    <row r="124" spans="1:1" ht="15" customHeight="1">
      <c r="A124" s="69" t="s">
        <v>78</v>
      </c>
    </row>
    <row r="125" spans="1:1" ht="15" customHeight="1">
      <c r="A125" s="69" t="s">
        <v>79</v>
      </c>
    </row>
    <row r="126" spans="1:1" ht="15" customHeight="1">
      <c r="A126" s="69" t="s">
        <v>80</v>
      </c>
    </row>
    <row r="127" spans="1:1" ht="15" customHeight="1">
      <c r="A127" s="69" t="s">
        <v>81</v>
      </c>
    </row>
    <row r="128" spans="1:1" ht="39.75" customHeight="1">
      <c r="A128" s="70" t="s">
        <v>82</v>
      </c>
    </row>
    <row r="129" spans="1:1" ht="15" customHeight="1">
      <c r="A129" s="71"/>
    </row>
    <row r="130" spans="1:1" ht="15" customHeight="1">
      <c r="A130" s="64" t="s">
        <v>83</v>
      </c>
    </row>
    <row r="131" spans="1:1" ht="66" customHeight="1">
      <c r="A131" s="40" t="s">
        <v>84</v>
      </c>
    </row>
    <row r="132" spans="1:1" ht="16.5" customHeight="1">
      <c r="A132" s="40"/>
    </row>
    <row r="133" spans="1:1" ht="23.25" customHeight="1">
      <c r="A133" s="40" t="s">
        <v>85</v>
      </c>
    </row>
    <row r="134" spans="1:1" ht="15" customHeight="1">
      <c r="A134" s="40"/>
    </row>
    <row r="135" spans="1:1" ht="15" customHeight="1">
      <c r="A135" s="68" t="s">
        <v>86</v>
      </c>
    </row>
    <row r="136" spans="1:1" ht="15" customHeight="1">
      <c r="A136" s="69" t="s">
        <v>87</v>
      </c>
    </row>
    <row r="137" spans="1:1" ht="15" customHeight="1">
      <c r="A137" s="69" t="s">
        <v>88</v>
      </c>
    </row>
    <row r="138" spans="1:1" ht="15" customHeight="1">
      <c r="A138" s="69" t="s">
        <v>89</v>
      </c>
    </row>
    <row r="139" spans="1:1" ht="15" customHeight="1">
      <c r="A139" s="69" t="s">
        <v>90</v>
      </c>
    </row>
    <row r="140" spans="1:1" ht="15" customHeight="1">
      <c r="A140" s="69" t="s">
        <v>91</v>
      </c>
    </row>
    <row r="141" spans="1:1" ht="15" customHeight="1">
      <c r="A141" s="71"/>
    </row>
    <row r="142" spans="1:1" ht="15" customHeight="1">
      <c r="A142" s="41" t="s">
        <v>92</v>
      </c>
    </row>
    <row r="143" spans="1:1" ht="15" customHeight="1">
      <c r="A143" s="40"/>
    </row>
    <row r="144" spans="1:1" ht="15" customHeight="1">
      <c r="A144" s="64" t="s">
        <v>93</v>
      </c>
    </row>
    <row r="145" spans="1:2" ht="42.75" customHeight="1">
      <c r="A145" s="40" t="s">
        <v>94</v>
      </c>
      <c r="B145" s="66"/>
    </row>
    <row r="146" spans="1:2" ht="15" customHeight="1">
      <c r="A146" s="40"/>
      <c r="B146" s="66"/>
    </row>
    <row r="147" spans="1:2" ht="26.25" customHeight="1">
      <c r="A147" s="40" t="s">
        <v>95</v>
      </c>
    </row>
    <row r="148" spans="1:2" ht="15" customHeight="1">
      <c r="A148" s="40"/>
    </row>
    <row r="149" spans="1:2" ht="24" customHeight="1" thickBot="1">
      <c r="A149" s="40" t="s">
        <v>96</v>
      </c>
    </row>
    <row r="150" spans="1:2" ht="15" customHeight="1">
      <c r="A150" s="57"/>
    </row>
    <row r="151" spans="1:2" ht="21.75" customHeight="1">
      <c r="A151" s="72" t="s">
        <v>97</v>
      </c>
    </row>
    <row r="152" spans="1:2" ht="22.5" customHeight="1">
      <c r="A152" s="59" t="s">
        <v>98</v>
      </c>
    </row>
    <row r="153" spans="1:2" ht="18.75" customHeight="1">
      <c r="A153" s="59" t="s">
        <v>99</v>
      </c>
    </row>
    <row r="154" spans="1:2" ht="19.5" customHeight="1">
      <c r="A154" s="59" t="s">
        <v>100</v>
      </c>
    </row>
    <row r="155" spans="1:2" ht="21" customHeight="1">
      <c r="A155" s="59" t="s">
        <v>101</v>
      </c>
    </row>
    <row r="156" spans="1:2" ht="21.75" customHeight="1">
      <c r="A156" s="59" t="s">
        <v>102</v>
      </c>
    </row>
    <row r="157" spans="1:2" ht="18" customHeight="1">
      <c r="A157" s="59" t="s">
        <v>103</v>
      </c>
    </row>
    <row r="158" spans="1:2" ht="19.5" customHeight="1">
      <c r="A158" s="59" t="s">
        <v>104</v>
      </c>
    </row>
    <row r="159" spans="1:2" ht="18.75" customHeight="1" thickBot="1">
      <c r="A159" s="61" t="s">
        <v>105</v>
      </c>
    </row>
    <row r="160" spans="1:2" ht="15" customHeight="1" thickBot="1">
      <c r="A160" s="56"/>
    </row>
    <row r="161" spans="1:1" ht="24.75" customHeight="1">
      <c r="A161" s="39" t="s">
        <v>106</v>
      </c>
    </row>
    <row r="162" spans="1:1" ht="68.25" customHeight="1">
      <c r="A162" s="40" t="s">
        <v>107</v>
      </c>
    </row>
    <row r="163" spans="1:1" ht="15" customHeight="1">
      <c r="A163" s="52"/>
    </row>
    <row r="164" spans="1:1" ht="24" customHeight="1">
      <c r="A164" s="72" t="s">
        <v>97</v>
      </c>
    </row>
    <row r="165" spans="1:1" ht="17.25" customHeight="1">
      <c r="A165" s="59" t="s">
        <v>108</v>
      </c>
    </row>
    <row r="166" spans="1:1" ht="19.5" customHeight="1">
      <c r="A166" s="60" t="s">
        <v>109</v>
      </c>
    </row>
    <row r="167" spans="1:1" ht="21.75" customHeight="1">
      <c r="A167" s="60" t="s">
        <v>110</v>
      </c>
    </row>
    <row r="168" spans="1:1" ht="21" customHeight="1">
      <c r="A168" s="60" t="s">
        <v>111</v>
      </c>
    </row>
    <row r="169" spans="1:1" ht="19.5" customHeight="1">
      <c r="A169" s="60" t="s">
        <v>57</v>
      </c>
    </row>
    <row r="170" spans="1:1" ht="15" customHeight="1" thickBot="1">
      <c r="A170" s="47"/>
    </row>
    <row r="171" spans="1:1" ht="25.5" customHeight="1">
      <c r="A171" s="73" t="s">
        <v>112</v>
      </c>
    </row>
    <row r="172" spans="1:1" ht="55.5" customHeight="1">
      <c r="A172" s="40" t="s">
        <v>113</v>
      </c>
    </row>
    <row r="173" spans="1:1" ht="15" customHeight="1">
      <c r="A173" s="40"/>
    </row>
    <row r="174" spans="1:1" ht="68.25" customHeight="1">
      <c r="A174" s="74" t="s">
        <v>114</v>
      </c>
    </row>
    <row r="175" spans="1:1" ht="15" customHeight="1">
      <c r="A175" s="40"/>
    </row>
    <row r="176" spans="1:1" ht="40.5" customHeight="1" thickBot="1">
      <c r="A176" s="75" t="s">
        <v>115</v>
      </c>
    </row>
    <row r="177" spans="1:1" ht="15" customHeight="1" thickBot="1">
      <c r="A177" s="47"/>
    </row>
    <row r="178" spans="1:1" ht="15" customHeight="1">
      <c r="A178" s="73" t="s">
        <v>116</v>
      </c>
    </row>
    <row r="179" spans="1:1" ht="33.75" customHeight="1">
      <c r="A179" s="40" t="s">
        <v>117</v>
      </c>
    </row>
    <row r="180" spans="1:1" ht="15" customHeight="1">
      <c r="A180" s="40"/>
    </row>
    <row r="181" spans="1:1" ht="15" customHeight="1">
      <c r="A181" s="76" t="s">
        <v>118</v>
      </c>
    </row>
    <row r="182" spans="1:1" ht="27" customHeight="1">
      <c r="A182" s="69" t="s">
        <v>119</v>
      </c>
    </row>
    <row r="183" spans="1:1" ht="23.25" customHeight="1">
      <c r="A183" s="69" t="s">
        <v>120</v>
      </c>
    </row>
    <row r="184" spans="1:1" ht="24" customHeight="1">
      <c r="A184" s="69" t="s">
        <v>121</v>
      </c>
    </row>
    <row r="185" spans="1:1" ht="41.25" customHeight="1">
      <c r="A185" s="70" t="s">
        <v>122</v>
      </c>
    </row>
    <row r="186" spans="1:1" ht="72.75" customHeight="1" thickBot="1">
      <c r="A186" s="77" t="s">
        <v>123</v>
      </c>
    </row>
    <row r="187" spans="1:1" ht="15" customHeight="1" thickBot="1">
      <c r="A187" s="56"/>
    </row>
    <row r="188" spans="1:1" ht="22.5" customHeight="1">
      <c r="A188" s="73" t="s">
        <v>124</v>
      </c>
    </row>
    <row r="189" spans="1:1" ht="36.75" customHeight="1">
      <c r="A189" s="40" t="s">
        <v>125</v>
      </c>
    </row>
    <row r="190" spans="1:1" ht="15" customHeight="1">
      <c r="A190" s="40"/>
    </row>
    <row r="191" spans="1:1" ht="15" customHeight="1">
      <c r="A191" s="40" t="s">
        <v>126</v>
      </c>
    </row>
    <row r="192" spans="1:1" ht="15" customHeight="1">
      <c r="A192" s="40"/>
    </row>
    <row r="193" spans="1:1" ht="15" customHeight="1">
      <c r="A193" s="40" t="s">
        <v>127</v>
      </c>
    </row>
    <row r="194" spans="1:1" ht="15" customHeight="1">
      <c r="A194" s="40"/>
    </row>
    <row r="195" spans="1:1" ht="15" customHeight="1">
      <c r="A195" s="40" t="s">
        <v>128</v>
      </c>
    </row>
    <row r="196" spans="1:1" ht="15" customHeight="1">
      <c r="A196" s="40"/>
    </row>
    <row r="197" spans="1:1" ht="27" customHeight="1">
      <c r="A197" s="40" t="s">
        <v>129</v>
      </c>
    </row>
    <row r="198" spans="1:1" ht="15" customHeight="1">
      <c r="A198" s="40"/>
    </row>
    <row r="199" spans="1:1" ht="15" customHeight="1" thickBot="1">
      <c r="A199" s="78" t="s">
        <v>130</v>
      </c>
    </row>
    <row r="200" spans="1:1" ht="15" customHeight="1">
      <c r="A200" s="79"/>
    </row>
    <row r="201" spans="1:1" ht="15" customHeight="1">
      <c r="A201" s="79"/>
    </row>
    <row r="202" spans="1:1" ht="15" customHeight="1">
      <c r="A202" s="80" t="s">
        <v>131</v>
      </c>
    </row>
    <row r="203" spans="1:1" ht="15" customHeight="1">
      <c r="A203" s="12" t="s">
        <v>132</v>
      </c>
    </row>
    <row r="204" spans="1:1" ht="15" customHeight="1">
      <c r="A204" s="81" t="s">
        <v>133</v>
      </c>
    </row>
    <row r="205" spans="1:1" ht="15" customHeight="1">
      <c r="A205" s="81" t="s">
        <v>134</v>
      </c>
    </row>
    <row r="206" spans="1:1" ht="15" customHeight="1">
      <c r="A206" s="12"/>
    </row>
    <row r="207" spans="1:1" ht="15" customHeight="1">
      <c r="A207" s="12" t="s">
        <v>135</v>
      </c>
    </row>
    <row r="208" spans="1:1" ht="15" customHeight="1">
      <c r="A208" s="81" t="s">
        <v>136</v>
      </c>
    </row>
    <row r="209" spans="1:1" ht="15" customHeight="1">
      <c r="A209" s="81" t="s">
        <v>137</v>
      </c>
    </row>
    <row r="210" spans="1:1" ht="15" customHeight="1">
      <c r="A210" s="81" t="s">
        <v>138</v>
      </c>
    </row>
    <row r="211" spans="1:1" ht="15" customHeight="1">
      <c r="A211" s="12"/>
    </row>
    <row r="212" spans="1:1" ht="15" customHeight="1">
      <c r="A212" s="82" t="s">
        <v>139</v>
      </c>
    </row>
    <row r="213" spans="1:1" ht="15" customHeight="1">
      <c r="A213" s="12"/>
    </row>
    <row r="214" spans="1:1" ht="15" customHeight="1">
      <c r="A214" s="82" t="s">
        <v>140</v>
      </c>
    </row>
    <row r="215" spans="1:1" ht="15" customHeight="1">
      <c r="A215" s="12" t="s">
        <v>141</v>
      </c>
    </row>
    <row r="216" spans="1:1" ht="15" customHeight="1">
      <c r="A216" s="83" t="s">
        <v>142</v>
      </c>
    </row>
    <row r="217" spans="1:1" ht="15" customHeight="1">
      <c r="A217" s="83" t="s">
        <v>143</v>
      </c>
    </row>
    <row r="218" spans="1:1" ht="15" customHeight="1">
      <c r="A218" s="527"/>
    </row>
    <row r="219" spans="1:1" ht="15" customHeight="1">
      <c r="A219" s="9"/>
    </row>
    <row r="220" spans="1:1" ht="15" customHeight="1">
      <c r="A220" s="9"/>
    </row>
    <row r="221" spans="1:1" ht="15" customHeight="1">
      <c r="A221" s="9"/>
    </row>
    <row r="222" spans="1:1" ht="15" customHeight="1">
      <c r="A222" s="9"/>
    </row>
    <row r="223" spans="1:1" ht="15" customHeight="1">
      <c r="A223" s="9"/>
    </row>
    <row r="224" spans="1:1" ht="15" customHeight="1">
      <c r="A224" s="9"/>
    </row>
    <row r="225" spans="1:1" ht="15" customHeight="1">
      <c r="A225" s="9"/>
    </row>
    <row r="226" spans="1:1" ht="15" customHeight="1">
      <c r="A226" s="9"/>
    </row>
    <row r="227" spans="1:1" ht="15" customHeight="1">
      <c r="A227" s="9"/>
    </row>
    <row r="228" spans="1:1" ht="15" customHeight="1">
      <c r="A228" s="9"/>
    </row>
    <row r="229" spans="1:1" ht="15" customHeight="1">
      <c r="A229" s="9"/>
    </row>
    <row r="230" spans="1:1" ht="15" customHeight="1">
      <c r="A230" s="9"/>
    </row>
    <row r="231" spans="1:1" ht="15" customHeight="1">
      <c r="A231" s="9"/>
    </row>
    <row r="232" spans="1:1" ht="15" customHeight="1">
      <c r="A232" s="9"/>
    </row>
    <row r="233" spans="1:1" ht="15" customHeight="1">
      <c r="A233" s="9"/>
    </row>
    <row r="234" spans="1:1" ht="15" customHeight="1">
      <c r="A234" s="9"/>
    </row>
    <row r="235" spans="1:1" ht="15" customHeight="1">
      <c r="A235" s="9"/>
    </row>
    <row r="236" spans="1:1" ht="15" customHeight="1">
      <c r="A236" s="9"/>
    </row>
    <row r="237" spans="1:1" ht="15" customHeight="1">
      <c r="A237" s="9"/>
    </row>
    <row r="238" spans="1:1" ht="15" customHeight="1">
      <c r="A238" s="9"/>
    </row>
    <row r="239" spans="1:1" ht="15" customHeight="1">
      <c r="A239" s="9"/>
    </row>
    <row r="240" spans="1:1" ht="15" customHeight="1">
      <c r="A240" s="9"/>
    </row>
    <row r="241" spans="1:1" ht="15" customHeight="1">
      <c r="A241" s="9"/>
    </row>
    <row r="242" spans="1:1" ht="15" customHeight="1">
      <c r="A242" s="9"/>
    </row>
    <row r="243" spans="1:1" ht="15" customHeight="1">
      <c r="A243" s="9"/>
    </row>
    <row r="244" spans="1:1" ht="15" customHeight="1">
      <c r="A244" s="9"/>
    </row>
    <row r="245" spans="1:1" ht="15" customHeight="1">
      <c r="A245" s="9"/>
    </row>
    <row r="246" spans="1:1" ht="15" customHeight="1">
      <c r="A246" s="9"/>
    </row>
    <row r="247" spans="1:1" ht="15" customHeight="1">
      <c r="A247" s="9"/>
    </row>
    <row r="248" spans="1:1" ht="15" customHeight="1">
      <c r="A248" s="9"/>
    </row>
    <row r="249" spans="1:1" ht="15" customHeight="1">
      <c r="A249" s="9"/>
    </row>
    <row r="250" spans="1:1" ht="15" customHeight="1">
      <c r="A250" s="9"/>
    </row>
    <row r="251" spans="1:1" ht="15" customHeight="1">
      <c r="A251" s="9"/>
    </row>
    <row r="252" spans="1:1" ht="15" customHeight="1">
      <c r="A252" s="9"/>
    </row>
    <row r="253" spans="1:1" ht="15" customHeight="1">
      <c r="A253" s="9"/>
    </row>
    <row r="254" spans="1:1" ht="15" customHeight="1">
      <c r="A254" s="9"/>
    </row>
    <row r="255" spans="1:1" ht="15" customHeight="1">
      <c r="A255" s="9"/>
    </row>
    <row r="256" spans="1:1" ht="15" customHeight="1">
      <c r="A256" s="9"/>
    </row>
    <row r="257" spans="1:1" ht="15" customHeight="1">
      <c r="A257" s="9"/>
    </row>
    <row r="258" spans="1:1" ht="15" customHeight="1">
      <c r="A258" s="9"/>
    </row>
    <row r="259" spans="1:1" ht="15" customHeight="1">
      <c r="A259" s="9"/>
    </row>
    <row r="260" spans="1:1" ht="15" customHeight="1">
      <c r="A260" s="9"/>
    </row>
    <row r="261" spans="1:1" ht="15" customHeight="1">
      <c r="A261" s="9"/>
    </row>
    <row r="262" spans="1:1" ht="15" customHeight="1">
      <c r="A262" s="9"/>
    </row>
    <row r="263" spans="1:1" ht="15" customHeight="1">
      <c r="A263" s="9"/>
    </row>
    <row r="264" spans="1:1" ht="15" customHeight="1">
      <c r="A264" s="9"/>
    </row>
    <row r="265" spans="1:1" ht="15" customHeight="1">
      <c r="A265" s="9"/>
    </row>
    <row r="266" spans="1:1">
      <c r="A266" s="9"/>
    </row>
  </sheetData>
  <hyperlinks>
    <hyperlink ref="A65" r:id="rId1" display="https://www.gsa.gov/policy-regulations/policy/travel-management-policy/fly-america-act" xr:uid="{43A4EDCB-4B1B-463C-9760-2EFAAF0823F9}"/>
    <hyperlink ref="A66" r:id="rId2" display="https://aoprals.state.gov/web920/per_diem.asp" xr:uid="{87B15DAE-F9A4-40D7-AAE4-B88EB47E9326}"/>
    <hyperlink ref="A67" r:id="rId3" display="https://www.gsa.gov/travel-resources" xr:uid="{5DD058F2-D7A3-4D3A-B722-2A2E8EEE55E9}"/>
    <hyperlink ref="A216" r:id="rId4" display="https://www.ecfr.gov/current/title-2/subtitle-A/chapter-II/part-200" xr:uid="{D547C50A-0E93-4849-9C03-251F887BC69E}"/>
    <hyperlink ref="A217" r:id="rId5" display="https://www.ecfr.gov/current/title-2/subtitle-B/chapter-VI" xr:uid="{E600B176-4EE8-48E4-9E73-0D71DC476408}"/>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sqref="A1:XFD1048576"/>
    </sheetView>
  </sheetViews>
  <sheetFormatPr defaultColWidth="9.140625" defaultRowHeight="18.75"/>
  <cols>
    <col min="1" max="1" width="3.140625" style="3" customWidth="1"/>
    <col min="2" max="2" width="0.85546875" style="3" customWidth="1"/>
    <col min="3" max="3" width="26.28515625" style="1" customWidth="1"/>
    <col min="4" max="4" width="19.7109375" style="1" customWidth="1"/>
    <col min="5" max="5" width="21.7109375" style="1" customWidth="1"/>
    <col min="6" max="6" width="23.42578125" style="1" customWidth="1"/>
    <col min="7" max="7" width="16.28515625" style="1" customWidth="1"/>
    <col min="8" max="8" width="5.28515625" style="1" customWidth="1"/>
    <col min="9" max="16384" width="9.140625" style="1"/>
  </cols>
  <sheetData>
    <row r="1" spans="1:7">
      <c r="A1" s="537" t="s">
        <v>144</v>
      </c>
      <c r="B1" s="537"/>
      <c r="C1" s="537"/>
      <c r="D1" s="537"/>
      <c r="E1" s="537"/>
      <c r="F1" s="537"/>
      <c r="G1" s="4"/>
    </row>
    <row r="2" spans="1:7">
      <c r="A2" s="538" t="s">
        <v>145</v>
      </c>
      <c r="B2" s="538"/>
      <c r="C2" s="538"/>
      <c r="D2" s="538"/>
      <c r="E2" s="538"/>
      <c r="F2" s="538"/>
      <c r="G2" s="5"/>
    </row>
    <row r="3" spans="1:7">
      <c r="A3" s="538" t="s">
        <v>146</v>
      </c>
      <c r="B3" s="538"/>
      <c r="C3" s="538"/>
      <c r="D3" s="538"/>
      <c r="E3" s="538"/>
      <c r="F3" s="538"/>
      <c r="G3" s="5"/>
    </row>
    <row r="4" spans="1:7">
      <c r="A4" s="539" t="s">
        <v>147</v>
      </c>
      <c r="B4" s="539"/>
      <c r="C4" s="539"/>
      <c r="D4" s="539"/>
      <c r="E4" s="539"/>
      <c r="F4" s="539"/>
      <c r="G4" s="5"/>
    </row>
    <row r="5" spans="1:7" ht="15" customHeight="1">
      <c r="A5" s="540" t="s">
        <v>148</v>
      </c>
      <c r="B5" s="540"/>
      <c r="C5" s="540"/>
      <c r="D5" s="540" t="s">
        <v>149</v>
      </c>
      <c r="E5" s="541" t="s">
        <v>150</v>
      </c>
      <c r="F5" s="541" t="s">
        <v>151</v>
      </c>
    </row>
    <row r="6" spans="1:7">
      <c r="A6" s="540"/>
      <c r="B6" s="540"/>
      <c r="C6" s="540"/>
      <c r="D6" s="541"/>
      <c r="E6" s="542"/>
      <c r="F6" s="542"/>
    </row>
    <row r="7" spans="1:7" s="6" customFormat="1">
      <c r="A7" s="84" t="s">
        <v>152</v>
      </c>
      <c r="B7" s="85"/>
      <c r="C7" s="86" t="s">
        <v>153</v>
      </c>
      <c r="D7" s="87">
        <f>'3. Detailed Budget Template'!S15</f>
        <v>15600</v>
      </c>
      <c r="E7" s="87">
        <f>'3. Detailed Budget Template'!T15</f>
        <v>100</v>
      </c>
      <c r="F7" s="87">
        <f>'3. Detailed Budget Template'!U15</f>
        <v>15700</v>
      </c>
    </row>
    <row r="8" spans="1:7" s="6" customFormat="1">
      <c r="A8" s="88" t="s">
        <v>154</v>
      </c>
      <c r="B8" s="89"/>
      <c r="C8" s="90" t="s">
        <v>155</v>
      </c>
      <c r="D8" s="87">
        <f>'3. Detailed Budget Template'!S18</f>
        <v>0</v>
      </c>
      <c r="E8" s="87">
        <f>'3. Detailed Budget Template'!T19</f>
        <v>0</v>
      </c>
      <c r="F8" s="87">
        <f>'3. Detailed Budget Template'!U19</f>
        <v>732.00000000000011</v>
      </c>
    </row>
    <row r="9" spans="1:7" ht="15.75" customHeight="1">
      <c r="A9" s="88" t="s">
        <v>156</v>
      </c>
      <c r="B9" s="89"/>
      <c r="C9" s="90" t="s">
        <v>157</v>
      </c>
      <c r="D9" s="87">
        <f>'3. Detailed Budget Template'!S36</f>
        <v>2500</v>
      </c>
      <c r="E9" s="87">
        <f>'3. Detailed Budget Template'!T36</f>
        <v>0</v>
      </c>
      <c r="F9" s="87">
        <f>'3. Detailed Budget Template'!U36</f>
        <v>2500</v>
      </c>
    </row>
    <row r="10" spans="1:7" ht="17.25" customHeight="1">
      <c r="A10" s="88" t="s">
        <v>158</v>
      </c>
      <c r="B10" s="89"/>
      <c r="C10" s="90" t="s">
        <v>159</v>
      </c>
      <c r="D10" s="87">
        <f>'3. Detailed Budget Template'!S45</f>
        <v>178100</v>
      </c>
      <c r="E10" s="87">
        <f>'3. Detailed Budget Template'!T45</f>
        <v>0</v>
      </c>
      <c r="F10" s="87">
        <f>'3. Detailed Budget Template'!U45</f>
        <v>178100</v>
      </c>
    </row>
    <row r="11" spans="1:7">
      <c r="A11" s="88" t="s">
        <v>160</v>
      </c>
      <c r="B11" s="89"/>
      <c r="C11" s="90" t="s">
        <v>161</v>
      </c>
      <c r="D11" s="87">
        <f>'3. Detailed Budget Template'!S52</f>
        <v>3430</v>
      </c>
      <c r="E11" s="87">
        <f>'3. Detailed Budget Template'!T52</f>
        <v>0</v>
      </c>
      <c r="F11" s="87">
        <f>'3. Detailed Budget Template'!U52</f>
        <v>3430</v>
      </c>
    </row>
    <row r="12" spans="1:7">
      <c r="A12" s="91" t="s">
        <v>162</v>
      </c>
      <c r="B12" s="92"/>
      <c r="C12" s="93" t="s">
        <v>163</v>
      </c>
      <c r="D12" s="87">
        <f>'3. Detailed Budget Template'!S60</f>
        <v>101619</v>
      </c>
      <c r="E12" s="87">
        <f>'3. Detailed Budget Template'!T60</f>
        <v>0</v>
      </c>
      <c r="F12" s="87">
        <f>'3. Detailed Budget Template'!U60</f>
        <v>101619</v>
      </c>
    </row>
    <row r="13" spans="1:7" ht="16.5" customHeight="1">
      <c r="A13" s="84" t="s">
        <v>164</v>
      </c>
      <c r="B13" s="94"/>
      <c r="C13" s="86" t="s">
        <v>165</v>
      </c>
      <c r="D13" s="87">
        <f>'3. Detailed Budget Template'!S63</f>
        <v>0</v>
      </c>
      <c r="E13" s="87">
        <f>'3. Detailed Budget Template'!T63</f>
        <v>0</v>
      </c>
      <c r="F13" s="95">
        <f>'3. Detailed Budget Template'!U63</f>
        <v>0</v>
      </c>
    </row>
    <row r="14" spans="1:7">
      <c r="A14" s="84" t="s">
        <v>166</v>
      </c>
      <c r="B14" s="94"/>
      <c r="C14" s="86" t="s">
        <v>167</v>
      </c>
      <c r="D14" s="87">
        <f>'3. Detailed Budget Template'!S68</f>
        <v>1501.61</v>
      </c>
      <c r="E14" s="95">
        <f>'3. Detailed Budget Template'!T68</f>
        <v>0</v>
      </c>
      <c r="F14" s="87">
        <f>'3. Detailed Budget Template'!U68</f>
        <v>1501.61</v>
      </c>
    </row>
    <row r="15" spans="1:7">
      <c r="A15" s="84" t="s">
        <v>168</v>
      </c>
      <c r="B15" s="94"/>
      <c r="C15" s="96" t="s">
        <v>169</v>
      </c>
      <c r="D15" s="87">
        <f>'3. Detailed Budget Template'!S69</f>
        <v>303482.61</v>
      </c>
      <c r="E15" s="87">
        <f>'3. Detailed Budget Template'!T69</f>
        <v>100</v>
      </c>
      <c r="F15" s="87">
        <f>'3. Detailed Budget Template'!U69</f>
        <v>303582.61</v>
      </c>
    </row>
    <row r="16" spans="1:7">
      <c r="A16" s="91" t="s">
        <v>170</v>
      </c>
      <c r="B16" s="92"/>
      <c r="C16" s="93" t="s">
        <v>171</v>
      </c>
      <c r="D16" s="87">
        <f>'3. Detailed Budget Template'!S70</f>
        <v>45522.391499999998</v>
      </c>
      <c r="E16" s="87">
        <f>'3. Detailed Budget Template'!T70</f>
        <v>0</v>
      </c>
      <c r="F16" s="87">
        <f>'3. Detailed Budget Template'!U70</f>
        <v>45522.391499999998</v>
      </c>
    </row>
    <row r="17" spans="1:134" s="2" customFormat="1">
      <c r="A17" s="97" t="s">
        <v>172</v>
      </c>
      <c r="B17" s="98"/>
      <c r="C17" s="99" t="s">
        <v>173</v>
      </c>
      <c r="D17" s="100">
        <f>'3. Detailed Budget Template'!S71</f>
        <v>349005.00150000001</v>
      </c>
      <c r="E17" s="100">
        <f>'3. Detailed Budget Template'!T71</f>
        <v>100</v>
      </c>
      <c r="F17" s="100">
        <f>'3. Detailed Budget Template'!U71</f>
        <v>349105.00150000001</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536" t="s">
        <v>174</v>
      </c>
      <c r="B19" s="536"/>
      <c r="C19" s="536"/>
      <c r="D19" s="536"/>
      <c r="E19" s="536"/>
      <c r="F19" s="536"/>
      <c r="G19" s="7"/>
    </row>
    <row r="20" spans="1:134" ht="15" customHeight="1">
      <c r="A20" s="7"/>
      <c r="B20" s="7"/>
      <c r="C20" s="7"/>
      <c r="D20" s="7"/>
      <c r="E20" s="7"/>
      <c r="F20" s="7"/>
      <c r="G20" s="7"/>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72"/>
  <sheetViews>
    <sheetView view="pageBreakPreview" zoomScale="90" zoomScaleNormal="100" zoomScaleSheetLayoutView="90" workbookViewId="0">
      <selection sqref="A1:XFD1048576"/>
    </sheetView>
  </sheetViews>
  <sheetFormatPr defaultColWidth="9.140625" defaultRowHeight="24.75" customHeight="1"/>
  <cols>
    <col min="1" max="1" width="6.140625" style="20" customWidth="1"/>
    <col min="2" max="2" width="2.140625" style="20" customWidth="1"/>
    <col min="3" max="3" width="38" style="11" customWidth="1"/>
    <col min="4" max="4" width="14" style="11" customWidth="1"/>
    <col min="5" max="5" width="14.28515625" style="11" bestFit="1" customWidth="1"/>
    <col min="6" max="6" width="14.85546875" style="11" customWidth="1"/>
    <col min="7" max="7" width="12.85546875" style="11" bestFit="1" customWidth="1"/>
    <col min="8" max="8" width="17.28515625" style="21" customWidth="1"/>
    <col min="9" max="9" width="11.7109375" style="11" bestFit="1" customWidth="1"/>
    <col min="10" max="10" width="14.28515625" style="11" bestFit="1" customWidth="1"/>
    <col min="11" max="11" width="12.5703125" style="11" bestFit="1" customWidth="1"/>
    <col min="12" max="12" width="12.5703125" style="11" customWidth="1"/>
    <col min="13" max="13" width="16" style="21" customWidth="1"/>
    <col min="14" max="14" width="12.140625" style="11" customWidth="1"/>
    <col min="15" max="15" width="14.28515625" style="11" bestFit="1" customWidth="1"/>
    <col min="16" max="16" width="12.42578125" style="11" bestFit="1" customWidth="1"/>
    <col min="17" max="17" width="12.85546875" style="11" bestFit="1" customWidth="1"/>
    <col min="18" max="18" width="17.5703125" style="21" customWidth="1"/>
    <col min="19" max="19" width="29.42578125" style="22" customWidth="1"/>
    <col min="20" max="20" width="16.7109375" style="22" customWidth="1"/>
    <col min="21" max="21" width="18" style="22" customWidth="1"/>
    <col min="22" max="16384" width="9.140625" style="11"/>
  </cols>
  <sheetData>
    <row r="1" spans="1:161" ht="24.75" customHeight="1">
      <c r="A1" s="606" t="s">
        <v>175</v>
      </c>
      <c r="B1" s="606"/>
      <c r="C1" s="606"/>
      <c r="D1" s="606"/>
      <c r="E1" s="606"/>
      <c r="F1" s="606"/>
      <c r="G1" s="606"/>
      <c r="H1" s="606"/>
      <c r="I1" s="606"/>
      <c r="J1" s="606"/>
      <c r="K1" s="606"/>
      <c r="L1" s="606"/>
      <c r="M1" s="606"/>
      <c r="N1" s="606"/>
      <c r="O1" s="606"/>
      <c r="P1" s="606"/>
      <c r="Q1" s="606"/>
      <c r="R1" s="606"/>
      <c r="S1" s="606"/>
      <c r="T1" s="606"/>
      <c r="U1" s="606"/>
      <c r="V1" s="527"/>
      <c r="W1" s="527"/>
      <c r="X1" s="527"/>
      <c r="Y1" s="527"/>
      <c r="Z1" s="527"/>
      <c r="AA1" s="527"/>
      <c r="AB1" s="527"/>
      <c r="AC1" s="527"/>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c r="CD1" s="527"/>
      <c r="CE1" s="527"/>
      <c r="CF1" s="527"/>
      <c r="CG1" s="527"/>
      <c r="CH1" s="527"/>
      <c r="CI1" s="527"/>
      <c r="CJ1" s="527"/>
      <c r="CK1" s="527"/>
      <c r="CL1" s="527"/>
      <c r="CM1" s="527"/>
      <c r="CN1" s="527"/>
      <c r="CO1" s="527"/>
      <c r="CP1" s="527"/>
      <c r="CQ1" s="527"/>
      <c r="CR1" s="527"/>
      <c r="CS1" s="527"/>
      <c r="CT1" s="527"/>
      <c r="CU1" s="527"/>
      <c r="CV1" s="527"/>
      <c r="CW1" s="527"/>
      <c r="CX1" s="527"/>
      <c r="CY1" s="527"/>
      <c r="CZ1" s="527"/>
      <c r="DA1" s="527"/>
      <c r="DB1" s="527"/>
      <c r="DC1" s="527"/>
      <c r="DD1" s="527"/>
      <c r="DE1" s="527"/>
      <c r="DF1" s="527"/>
      <c r="DG1" s="527"/>
      <c r="DH1" s="527"/>
      <c r="DI1" s="527"/>
      <c r="DJ1" s="527"/>
      <c r="DK1" s="527"/>
      <c r="DL1" s="527"/>
      <c r="DM1" s="527"/>
      <c r="DN1" s="527"/>
      <c r="DO1" s="527"/>
      <c r="DP1" s="527"/>
      <c r="DQ1" s="527"/>
      <c r="DR1" s="527"/>
      <c r="DS1" s="527"/>
      <c r="DT1" s="527"/>
      <c r="DU1" s="527"/>
      <c r="DV1" s="527"/>
      <c r="DW1" s="527"/>
      <c r="DX1" s="527"/>
      <c r="DY1" s="527"/>
      <c r="DZ1" s="527"/>
      <c r="EA1" s="527"/>
      <c r="EB1" s="527"/>
      <c r="EC1" s="527"/>
      <c r="ED1" s="527"/>
      <c r="EE1" s="527"/>
      <c r="EF1" s="527"/>
      <c r="EG1" s="527"/>
      <c r="EH1" s="527"/>
      <c r="EI1" s="527"/>
      <c r="EJ1" s="527"/>
      <c r="EK1" s="527"/>
      <c r="EL1" s="527"/>
      <c r="EM1" s="527"/>
      <c r="EN1" s="527"/>
      <c r="EO1" s="527"/>
      <c r="EP1" s="527"/>
      <c r="EQ1" s="527"/>
      <c r="ER1" s="527"/>
      <c r="ES1" s="527"/>
      <c r="ET1" s="527"/>
      <c r="EU1" s="527"/>
      <c r="EV1" s="527"/>
      <c r="EW1" s="527"/>
      <c r="EX1" s="527"/>
      <c r="EY1" s="527"/>
      <c r="EZ1" s="527"/>
      <c r="FA1" s="527"/>
      <c r="FB1" s="527"/>
      <c r="FC1" s="527"/>
      <c r="FD1" s="527"/>
      <c r="FE1" s="527"/>
    </row>
    <row r="2" spans="1:161" ht="24.75" customHeight="1">
      <c r="A2" s="607" t="s">
        <v>176</v>
      </c>
      <c r="B2" s="607"/>
      <c r="C2" s="607"/>
      <c r="D2" s="607"/>
      <c r="E2" s="607"/>
      <c r="F2" s="607"/>
      <c r="G2" s="607"/>
      <c r="H2" s="607"/>
      <c r="I2" s="607"/>
      <c r="J2" s="607"/>
      <c r="K2" s="607"/>
      <c r="L2" s="607"/>
      <c r="M2" s="607"/>
      <c r="N2" s="607"/>
      <c r="O2" s="607"/>
      <c r="P2" s="607" t="s">
        <v>145</v>
      </c>
      <c r="Q2" s="607"/>
      <c r="R2" s="607"/>
      <c r="S2" s="607"/>
      <c r="T2" s="607"/>
      <c r="U2" s="607"/>
      <c r="V2" s="527"/>
      <c r="W2" s="527"/>
      <c r="X2" s="527"/>
      <c r="Y2" s="527"/>
      <c r="Z2" s="527"/>
      <c r="AA2" s="527"/>
      <c r="AB2" s="527"/>
      <c r="AC2" s="527"/>
      <c r="AD2" s="527"/>
      <c r="AE2" s="527"/>
      <c r="AF2" s="527"/>
      <c r="AG2" s="527"/>
      <c r="AH2" s="527"/>
      <c r="AI2" s="527"/>
      <c r="AJ2" s="527"/>
      <c r="AK2" s="527"/>
      <c r="AL2" s="527"/>
      <c r="AM2" s="527"/>
      <c r="AN2" s="527"/>
      <c r="AO2" s="527"/>
      <c r="AP2" s="527"/>
      <c r="AQ2" s="527"/>
      <c r="AR2" s="527"/>
      <c r="AS2" s="527"/>
      <c r="AT2" s="527"/>
      <c r="AU2" s="527"/>
      <c r="AV2" s="527"/>
      <c r="AW2" s="527"/>
      <c r="AX2" s="527"/>
      <c r="AY2" s="527"/>
      <c r="AZ2" s="527"/>
      <c r="BA2" s="527"/>
      <c r="BB2" s="527"/>
      <c r="BC2" s="527"/>
      <c r="BD2" s="527"/>
      <c r="BE2" s="527"/>
      <c r="BF2" s="527"/>
      <c r="BG2" s="527"/>
      <c r="BH2" s="527"/>
      <c r="BI2" s="527"/>
      <c r="BJ2" s="527"/>
      <c r="BK2" s="527"/>
      <c r="BL2" s="527"/>
      <c r="BM2" s="527"/>
      <c r="BN2" s="527"/>
      <c r="BO2" s="527"/>
      <c r="BP2" s="527"/>
      <c r="BQ2" s="527"/>
      <c r="BR2" s="527"/>
      <c r="BS2" s="527"/>
      <c r="BT2" s="527"/>
      <c r="BU2" s="527"/>
      <c r="BV2" s="527"/>
      <c r="BW2" s="527"/>
      <c r="BX2" s="527"/>
      <c r="BY2" s="527"/>
      <c r="BZ2" s="527"/>
      <c r="CA2" s="527"/>
      <c r="CB2" s="527"/>
      <c r="CC2" s="527"/>
      <c r="CD2" s="527"/>
      <c r="CE2" s="527"/>
      <c r="CF2" s="527"/>
      <c r="CG2" s="527"/>
      <c r="CH2" s="527"/>
      <c r="CI2" s="527"/>
      <c r="CJ2" s="527"/>
      <c r="CK2" s="527"/>
      <c r="CL2" s="527"/>
      <c r="CM2" s="527"/>
      <c r="CN2" s="527"/>
      <c r="CO2" s="527"/>
      <c r="CP2" s="527"/>
      <c r="CQ2" s="527"/>
      <c r="CR2" s="527"/>
      <c r="CS2" s="527"/>
      <c r="CT2" s="527"/>
      <c r="CU2" s="527"/>
      <c r="CV2" s="527"/>
      <c r="CW2" s="527"/>
      <c r="CX2" s="527"/>
      <c r="CY2" s="527"/>
      <c r="CZ2" s="527"/>
      <c r="DA2" s="527"/>
      <c r="DB2" s="527"/>
      <c r="DC2" s="527"/>
      <c r="DD2" s="527"/>
      <c r="DE2" s="527"/>
      <c r="DF2" s="527"/>
      <c r="DG2" s="527"/>
      <c r="DH2" s="527"/>
      <c r="DI2" s="527"/>
      <c r="DJ2" s="527"/>
      <c r="DK2" s="527"/>
      <c r="DL2" s="527"/>
      <c r="DM2" s="527"/>
      <c r="DN2" s="527"/>
      <c r="DO2" s="527"/>
      <c r="DP2" s="527"/>
      <c r="DQ2" s="527"/>
      <c r="DR2" s="527"/>
      <c r="DS2" s="527"/>
      <c r="DT2" s="527"/>
      <c r="DU2" s="527"/>
      <c r="DV2" s="527"/>
      <c r="DW2" s="527"/>
      <c r="DX2" s="527"/>
      <c r="DY2" s="527"/>
      <c r="DZ2" s="527"/>
      <c r="EA2" s="527"/>
      <c r="EB2" s="527"/>
      <c r="EC2" s="527"/>
      <c r="ED2" s="527"/>
      <c r="EE2" s="527"/>
      <c r="EF2" s="527"/>
      <c r="EG2" s="527"/>
      <c r="EH2" s="527"/>
      <c r="EI2" s="527"/>
      <c r="EJ2" s="527"/>
      <c r="EK2" s="527"/>
      <c r="EL2" s="527"/>
      <c r="EM2" s="527"/>
      <c r="EN2" s="527"/>
      <c r="EO2" s="527"/>
      <c r="EP2" s="527"/>
      <c r="EQ2" s="527"/>
      <c r="ER2" s="527"/>
      <c r="ES2" s="527"/>
      <c r="ET2" s="527"/>
      <c r="EU2" s="527"/>
      <c r="EV2" s="527"/>
      <c r="EW2" s="527"/>
      <c r="EX2" s="527"/>
      <c r="EY2" s="527"/>
      <c r="EZ2" s="527"/>
      <c r="FA2" s="527"/>
      <c r="FB2" s="527"/>
      <c r="FC2" s="527"/>
      <c r="FD2" s="527"/>
      <c r="FE2" s="527"/>
    </row>
    <row r="3" spans="1:161" ht="24.75" customHeight="1">
      <c r="A3" s="607" t="s">
        <v>146</v>
      </c>
      <c r="B3" s="607"/>
      <c r="C3" s="607"/>
      <c r="D3" s="607"/>
      <c r="E3" s="607"/>
      <c r="F3" s="607"/>
      <c r="G3" s="607"/>
      <c r="H3" s="607"/>
      <c r="I3" s="607"/>
      <c r="J3" s="607"/>
      <c r="K3" s="607"/>
      <c r="L3" s="607"/>
      <c r="M3" s="607"/>
      <c r="N3" s="607"/>
      <c r="O3" s="607"/>
      <c r="P3" s="607" t="s">
        <v>146</v>
      </c>
      <c r="Q3" s="607"/>
      <c r="R3" s="607"/>
      <c r="S3" s="607"/>
      <c r="T3" s="607"/>
      <c r="U3" s="607"/>
      <c r="V3" s="527"/>
      <c r="W3" s="527"/>
      <c r="X3" s="527"/>
      <c r="Y3" s="527"/>
      <c r="Z3" s="527"/>
      <c r="AA3" s="527"/>
      <c r="AB3" s="527"/>
      <c r="AC3" s="527"/>
      <c r="AD3" s="527"/>
      <c r="AE3" s="527"/>
      <c r="AF3" s="527"/>
      <c r="AG3" s="527"/>
      <c r="AH3" s="527"/>
      <c r="AI3" s="527"/>
      <c r="AJ3" s="527"/>
      <c r="AK3" s="527"/>
      <c r="AL3" s="527"/>
      <c r="AM3" s="527"/>
      <c r="AN3" s="527"/>
      <c r="AO3" s="527"/>
      <c r="AP3" s="527"/>
      <c r="AQ3" s="527"/>
      <c r="AR3" s="527"/>
      <c r="AS3" s="527"/>
      <c r="AT3" s="527"/>
      <c r="AU3" s="527"/>
      <c r="AV3" s="527"/>
      <c r="AW3" s="527"/>
      <c r="AX3" s="527"/>
      <c r="AY3" s="527"/>
      <c r="AZ3" s="527"/>
      <c r="BA3" s="527"/>
      <c r="BB3" s="527"/>
      <c r="BC3" s="527"/>
      <c r="BD3" s="527"/>
      <c r="BE3" s="527"/>
      <c r="BF3" s="527"/>
      <c r="BG3" s="527"/>
      <c r="BH3" s="527"/>
      <c r="BI3" s="527"/>
      <c r="BJ3" s="527"/>
      <c r="BK3" s="527"/>
      <c r="BL3" s="527"/>
      <c r="BM3" s="527"/>
      <c r="BN3" s="527"/>
      <c r="BO3" s="527"/>
      <c r="BP3" s="527"/>
      <c r="BQ3" s="527"/>
      <c r="BR3" s="527"/>
      <c r="BS3" s="527"/>
      <c r="BT3" s="527"/>
      <c r="BU3" s="527"/>
      <c r="BV3" s="527"/>
      <c r="BW3" s="527"/>
      <c r="BX3" s="527"/>
      <c r="BY3" s="527"/>
      <c r="BZ3" s="527"/>
      <c r="CA3" s="527"/>
      <c r="CB3" s="527"/>
      <c r="CC3" s="527"/>
      <c r="CD3" s="527"/>
      <c r="CE3" s="527"/>
      <c r="CF3" s="527"/>
      <c r="CG3" s="527"/>
      <c r="CH3" s="527"/>
      <c r="CI3" s="527"/>
      <c r="CJ3" s="527"/>
      <c r="CK3" s="527"/>
      <c r="CL3" s="527"/>
      <c r="CM3" s="527"/>
      <c r="CN3" s="527"/>
      <c r="CO3" s="527"/>
      <c r="CP3" s="527"/>
      <c r="CQ3" s="527"/>
      <c r="CR3" s="527"/>
      <c r="CS3" s="527"/>
      <c r="CT3" s="527"/>
      <c r="CU3" s="527"/>
      <c r="CV3" s="527"/>
      <c r="CW3" s="527"/>
      <c r="CX3" s="527"/>
      <c r="CY3" s="527"/>
      <c r="CZ3" s="527"/>
      <c r="DA3" s="527"/>
      <c r="DB3" s="527"/>
      <c r="DC3" s="527"/>
      <c r="DD3" s="527"/>
      <c r="DE3" s="527"/>
      <c r="DF3" s="527"/>
      <c r="DG3" s="527"/>
      <c r="DH3" s="527"/>
      <c r="DI3" s="527"/>
      <c r="DJ3" s="527"/>
      <c r="DK3" s="527"/>
      <c r="DL3" s="527"/>
      <c r="DM3" s="527"/>
      <c r="DN3" s="527"/>
      <c r="DO3" s="527"/>
      <c r="DP3" s="527"/>
      <c r="DQ3" s="527"/>
      <c r="DR3" s="527"/>
      <c r="DS3" s="527"/>
      <c r="DT3" s="527"/>
      <c r="DU3" s="527"/>
      <c r="DV3" s="527"/>
      <c r="DW3" s="527"/>
      <c r="DX3" s="527"/>
      <c r="DY3" s="527"/>
      <c r="DZ3" s="527"/>
      <c r="EA3" s="527"/>
      <c r="EB3" s="527"/>
      <c r="EC3" s="527"/>
      <c r="ED3" s="527"/>
      <c r="EE3" s="527"/>
      <c r="EF3" s="527"/>
      <c r="EG3" s="527"/>
      <c r="EH3" s="527"/>
      <c r="EI3" s="527"/>
      <c r="EJ3" s="527"/>
      <c r="EK3" s="527"/>
      <c r="EL3" s="527"/>
      <c r="EM3" s="527"/>
      <c r="EN3" s="527"/>
      <c r="EO3" s="527"/>
      <c r="EP3" s="527"/>
      <c r="EQ3" s="527"/>
      <c r="ER3" s="527"/>
      <c r="ES3" s="527"/>
      <c r="ET3" s="527"/>
      <c r="EU3" s="527"/>
      <c r="EV3" s="527"/>
      <c r="EW3" s="527"/>
      <c r="EX3" s="527"/>
      <c r="EY3" s="527"/>
      <c r="EZ3" s="527"/>
      <c r="FA3" s="527"/>
      <c r="FB3" s="527"/>
      <c r="FC3" s="527"/>
      <c r="FD3" s="527"/>
      <c r="FE3" s="527"/>
    </row>
    <row r="4" spans="1:161" ht="24.75" customHeight="1">
      <c r="A4" s="607" t="s">
        <v>147</v>
      </c>
      <c r="B4" s="607"/>
      <c r="C4" s="607"/>
      <c r="D4" s="607"/>
      <c r="E4" s="607"/>
      <c r="F4" s="607"/>
      <c r="G4" s="607"/>
      <c r="H4" s="607"/>
      <c r="I4" s="607"/>
      <c r="J4" s="607"/>
      <c r="K4" s="607"/>
      <c r="L4" s="607"/>
      <c r="M4" s="607"/>
      <c r="N4" s="607"/>
      <c r="O4" s="607"/>
      <c r="P4" s="607" t="s">
        <v>146</v>
      </c>
      <c r="Q4" s="607"/>
      <c r="R4" s="607"/>
      <c r="S4" s="607"/>
      <c r="T4" s="607"/>
      <c r="U4" s="607"/>
      <c r="V4" s="527"/>
      <c r="W4" s="527"/>
      <c r="X4" s="527"/>
      <c r="Y4" s="527"/>
      <c r="Z4" s="527"/>
      <c r="AA4" s="527"/>
      <c r="AB4" s="527"/>
      <c r="AC4" s="527"/>
      <c r="AD4" s="527"/>
      <c r="AE4" s="527"/>
      <c r="AF4" s="527"/>
      <c r="AG4" s="527"/>
      <c r="AH4" s="527"/>
      <c r="AI4" s="527"/>
      <c r="AJ4" s="527"/>
      <c r="AK4" s="527"/>
      <c r="AL4" s="527"/>
      <c r="AM4" s="527"/>
      <c r="AN4" s="527"/>
      <c r="AO4" s="527"/>
      <c r="AP4" s="527"/>
      <c r="AQ4" s="527"/>
      <c r="AR4" s="527"/>
      <c r="AS4" s="527"/>
      <c r="AT4" s="527"/>
      <c r="AU4" s="527"/>
      <c r="AV4" s="527"/>
      <c r="AW4" s="527"/>
      <c r="AX4" s="527"/>
      <c r="AY4" s="527"/>
      <c r="AZ4" s="527"/>
      <c r="BA4" s="527"/>
      <c r="BB4" s="527"/>
      <c r="BC4" s="527"/>
      <c r="BD4" s="527"/>
      <c r="BE4" s="527"/>
      <c r="BF4" s="527"/>
      <c r="BG4" s="527"/>
      <c r="BH4" s="527"/>
      <c r="BI4" s="527"/>
      <c r="BJ4" s="527"/>
      <c r="BK4" s="527"/>
      <c r="BL4" s="527"/>
      <c r="BM4" s="527"/>
      <c r="BN4" s="527"/>
      <c r="BO4" s="527"/>
      <c r="BP4" s="527"/>
      <c r="BQ4" s="527"/>
      <c r="BR4" s="527"/>
      <c r="BS4" s="527"/>
      <c r="BT4" s="527"/>
      <c r="BU4" s="527"/>
      <c r="BV4" s="527"/>
      <c r="BW4" s="527"/>
      <c r="BX4" s="527"/>
      <c r="BY4" s="527"/>
      <c r="BZ4" s="527"/>
      <c r="CA4" s="527"/>
      <c r="CB4" s="527"/>
      <c r="CC4" s="527"/>
      <c r="CD4" s="527"/>
      <c r="CE4" s="527"/>
      <c r="CF4" s="527"/>
      <c r="CG4" s="527"/>
      <c r="CH4" s="527"/>
      <c r="CI4" s="527"/>
      <c r="CJ4" s="527"/>
      <c r="CK4" s="527"/>
      <c r="CL4" s="527"/>
      <c r="CM4" s="527"/>
      <c r="CN4" s="527"/>
      <c r="CO4" s="527"/>
      <c r="CP4" s="527"/>
      <c r="CQ4" s="527"/>
      <c r="CR4" s="527"/>
      <c r="CS4" s="527"/>
      <c r="CT4" s="527"/>
      <c r="CU4" s="527"/>
      <c r="CV4" s="527"/>
      <c r="CW4" s="527"/>
      <c r="CX4" s="527"/>
      <c r="CY4" s="527"/>
      <c r="CZ4" s="527"/>
      <c r="DA4" s="527"/>
      <c r="DB4" s="527"/>
      <c r="DC4" s="527"/>
      <c r="DD4" s="527"/>
      <c r="DE4" s="527"/>
      <c r="DF4" s="527"/>
      <c r="DG4" s="527"/>
      <c r="DH4" s="527"/>
      <c r="DI4" s="527"/>
      <c r="DJ4" s="527"/>
      <c r="DK4" s="527"/>
      <c r="DL4" s="527"/>
      <c r="DM4" s="527"/>
      <c r="DN4" s="527"/>
      <c r="DO4" s="527"/>
      <c r="DP4" s="527"/>
      <c r="DQ4" s="527"/>
      <c r="DR4" s="527"/>
      <c r="DS4" s="527"/>
      <c r="DT4" s="527"/>
      <c r="DU4" s="527"/>
      <c r="DV4" s="527"/>
      <c r="DW4" s="527"/>
      <c r="DX4" s="527"/>
      <c r="DY4" s="527"/>
      <c r="DZ4" s="527"/>
      <c r="EA4" s="527"/>
      <c r="EB4" s="527"/>
      <c r="EC4" s="527"/>
      <c r="ED4" s="527"/>
      <c r="EE4" s="527"/>
      <c r="EF4" s="527"/>
      <c r="EG4" s="527"/>
      <c r="EH4" s="527"/>
      <c r="EI4" s="527"/>
      <c r="EJ4" s="527"/>
      <c r="EK4" s="527"/>
      <c r="EL4" s="527"/>
      <c r="EM4" s="527"/>
      <c r="EN4" s="527"/>
      <c r="EO4" s="527"/>
      <c r="EP4" s="527"/>
      <c r="EQ4" s="527"/>
      <c r="ER4" s="527"/>
      <c r="ES4" s="527"/>
      <c r="ET4" s="527"/>
      <c r="EU4" s="527"/>
      <c r="EV4" s="527"/>
      <c r="EW4" s="527"/>
      <c r="EX4" s="527"/>
      <c r="EY4" s="527"/>
      <c r="EZ4" s="527"/>
      <c r="FA4" s="527"/>
      <c r="FB4" s="527"/>
      <c r="FC4" s="527"/>
      <c r="FD4" s="527"/>
      <c r="FE4" s="527"/>
    </row>
    <row r="6" spans="1:161" s="12" customFormat="1" ht="24.75" customHeight="1">
      <c r="A6" s="613" t="s">
        <v>148</v>
      </c>
      <c r="B6" s="613"/>
      <c r="C6" s="614"/>
      <c r="D6" s="608" t="s">
        <v>177</v>
      </c>
      <c r="E6" s="609"/>
      <c r="F6" s="609"/>
      <c r="G6" s="610"/>
      <c r="H6" s="615" t="s">
        <v>178</v>
      </c>
      <c r="I6" s="608" t="s">
        <v>177</v>
      </c>
      <c r="J6" s="609"/>
      <c r="K6" s="609"/>
      <c r="L6" s="610"/>
      <c r="M6" s="615" t="s">
        <v>179</v>
      </c>
      <c r="N6" s="608" t="s">
        <v>177</v>
      </c>
      <c r="O6" s="609"/>
      <c r="P6" s="609"/>
      <c r="Q6" s="610"/>
      <c r="R6" s="617" t="s">
        <v>180</v>
      </c>
      <c r="S6" s="611" t="s">
        <v>181</v>
      </c>
      <c r="T6" s="626" t="s">
        <v>182</v>
      </c>
      <c r="U6" s="626" t="s">
        <v>183</v>
      </c>
    </row>
    <row r="7" spans="1:161" s="12" customFormat="1" ht="63.75" customHeight="1">
      <c r="A7" s="613"/>
      <c r="B7" s="613"/>
      <c r="C7" s="614"/>
      <c r="D7" s="101" t="s">
        <v>184</v>
      </c>
      <c r="E7" s="102" t="s">
        <v>185</v>
      </c>
      <c r="F7" s="102" t="s">
        <v>185</v>
      </c>
      <c r="G7" s="103" t="s">
        <v>186</v>
      </c>
      <c r="H7" s="619"/>
      <c r="I7" s="101" t="s">
        <v>184</v>
      </c>
      <c r="J7" s="102" t="s">
        <v>185</v>
      </c>
      <c r="K7" s="102" t="s">
        <v>185</v>
      </c>
      <c r="L7" s="102" t="s">
        <v>186</v>
      </c>
      <c r="M7" s="616"/>
      <c r="N7" s="101" t="s">
        <v>184</v>
      </c>
      <c r="O7" s="102" t="s">
        <v>187</v>
      </c>
      <c r="P7" s="102" t="s">
        <v>185</v>
      </c>
      <c r="Q7" s="102" t="s">
        <v>186</v>
      </c>
      <c r="R7" s="618"/>
      <c r="S7" s="612"/>
      <c r="T7" s="626"/>
      <c r="U7" s="626"/>
    </row>
    <row r="8" spans="1:161" s="24" customFormat="1" ht="36.75" customHeight="1">
      <c r="A8" s="104" t="s">
        <v>152</v>
      </c>
      <c r="B8" s="105"/>
      <c r="C8" s="106" t="s">
        <v>188</v>
      </c>
      <c r="D8" s="107" t="s">
        <v>189</v>
      </c>
      <c r="E8" s="108" t="s">
        <v>190</v>
      </c>
      <c r="F8" s="108" t="s">
        <v>191</v>
      </c>
      <c r="G8" s="108" t="s">
        <v>192</v>
      </c>
      <c r="H8" s="109"/>
      <c r="I8" s="107" t="s">
        <v>189</v>
      </c>
      <c r="J8" s="108" t="s">
        <v>190</v>
      </c>
      <c r="K8" s="108" t="s">
        <v>191</v>
      </c>
      <c r="L8" s="108" t="s">
        <v>192</v>
      </c>
      <c r="M8" s="109"/>
      <c r="N8" s="107" t="s">
        <v>193</v>
      </c>
      <c r="O8" s="108" t="s">
        <v>190</v>
      </c>
      <c r="P8" s="108" t="s">
        <v>191</v>
      </c>
      <c r="Q8" s="108" t="s">
        <v>192</v>
      </c>
      <c r="R8" s="109"/>
      <c r="S8" s="110"/>
      <c r="T8" s="111"/>
      <c r="U8" s="111"/>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row>
    <row r="9" spans="1:161" s="13" customFormat="1" ht="24.75" customHeight="1">
      <c r="A9" s="112" t="s">
        <v>194</v>
      </c>
      <c r="B9" s="113"/>
      <c r="C9" s="114" t="s">
        <v>195</v>
      </c>
      <c r="D9" s="622"/>
      <c r="E9" s="599"/>
      <c r="F9" s="599"/>
      <c r="G9" s="599"/>
      <c r="H9" s="600"/>
      <c r="I9" s="622"/>
      <c r="J9" s="599"/>
      <c r="K9" s="599"/>
      <c r="L9" s="599"/>
      <c r="M9" s="600"/>
      <c r="N9" s="627"/>
      <c r="O9" s="602"/>
      <c r="P9" s="602"/>
      <c r="Q9" s="602"/>
      <c r="R9" s="603"/>
      <c r="S9" s="548"/>
      <c r="T9" s="549"/>
      <c r="U9" s="550"/>
      <c r="V9" s="527"/>
      <c r="W9" s="527"/>
      <c r="X9" s="527"/>
      <c r="Y9" s="527"/>
      <c r="Z9" s="527"/>
      <c r="AA9" s="527"/>
      <c r="AB9" s="527"/>
      <c r="AC9" s="527"/>
      <c r="AD9" s="527"/>
      <c r="AE9" s="527"/>
      <c r="AF9" s="527"/>
      <c r="AG9" s="527"/>
      <c r="AH9" s="527"/>
      <c r="AI9" s="527"/>
      <c r="AJ9" s="527"/>
      <c r="AK9" s="527"/>
      <c r="AL9" s="527"/>
      <c r="AM9" s="527"/>
      <c r="AN9" s="527"/>
      <c r="AO9" s="527"/>
      <c r="AP9" s="527"/>
      <c r="AQ9" s="527"/>
      <c r="AR9" s="527"/>
      <c r="AS9" s="527"/>
      <c r="AT9" s="527"/>
      <c r="AU9" s="527"/>
      <c r="AV9" s="527"/>
      <c r="AW9" s="527"/>
      <c r="AX9" s="527"/>
      <c r="AY9" s="527"/>
      <c r="AZ9" s="527"/>
      <c r="BA9" s="527"/>
      <c r="BB9" s="527"/>
      <c r="BC9" s="527"/>
      <c r="BD9" s="527"/>
      <c r="BE9" s="527"/>
      <c r="BF9" s="527"/>
      <c r="BG9" s="527"/>
      <c r="BH9" s="527"/>
      <c r="BI9" s="527"/>
      <c r="BJ9" s="527"/>
      <c r="BK9" s="527"/>
      <c r="BL9" s="527"/>
      <c r="BM9" s="527"/>
      <c r="BN9" s="527"/>
      <c r="BO9" s="527"/>
      <c r="BP9" s="527"/>
      <c r="BQ9" s="527"/>
      <c r="BR9" s="527"/>
      <c r="BS9" s="527"/>
      <c r="BT9" s="527"/>
      <c r="BU9" s="527"/>
      <c r="BV9" s="527"/>
      <c r="BW9" s="527"/>
      <c r="BX9" s="527"/>
      <c r="BY9" s="527"/>
      <c r="BZ9" s="527"/>
      <c r="CA9" s="527"/>
      <c r="CB9" s="527"/>
      <c r="CC9" s="527"/>
      <c r="CD9" s="527"/>
      <c r="CE9" s="527"/>
      <c r="CF9" s="527"/>
      <c r="CG9" s="527"/>
      <c r="CH9" s="527"/>
      <c r="CI9" s="527"/>
      <c r="CJ9" s="527"/>
      <c r="CK9" s="527"/>
      <c r="CL9" s="527"/>
      <c r="CM9" s="527"/>
      <c r="CN9" s="527"/>
      <c r="CO9" s="527"/>
      <c r="CP9" s="527"/>
      <c r="CQ9" s="527"/>
      <c r="CR9" s="527"/>
      <c r="CS9" s="527"/>
      <c r="CT9" s="527"/>
      <c r="CU9" s="527"/>
      <c r="CV9" s="527"/>
      <c r="CW9" s="527"/>
      <c r="CX9" s="527"/>
      <c r="CY9" s="527"/>
      <c r="CZ9" s="527"/>
      <c r="DA9" s="527"/>
      <c r="DB9" s="527"/>
      <c r="DC9" s="527"/>
      <c r="DD9" s="527"/>
      <c r="DE9" s="527"/>
      <c r="DF9" s="527"/>
      <c r="DG9" s="527"/>
      <c r="DH9" s="527"/>
      <c r="DI9" s="527"/>
      <c r="DJ9" s="527"/>
      <c r="DK9" s="527"/>
      <c r="DL9" s="527"/>
      <c r="DM9" s="527"/>
      <c r="DN9" s="527"/>
      <c r="DO9" s="527"/>
      <c r="DP9" s="527"/>
      <c r="DQ9" s="527"/>
      <c r="DR9" s="527"/>
      <c r="DS9" s="527"/>
      <c r="DT9" s="527"/>
      <c r="DU9" s="527"/>
      <c r="DV9" s="527"/>
      <c r="DW9" s="527"/>
      <c r="DX9" s="527"/>
      <c r="DY9" s="527"/>
      <c r="DZ9" s="527"/>
      <c r="EA9" s="527"/>
      <c r="EB9" s="527"/>
      <c r="EC9" s="527"/>
      <c r="ED9" s="527"/>
      <c r="EE9" s="527"/>
      <c r="EF9" s="527"/>
      <c r="EG9" s="527"/>
      <c r="EH9" s="527"/>
      <c r="EI9" s="527"/>
      <c r="EJ9" s="527"/>
      <c r="EK9" s="527"/>
      <c r="EL9" s="527"/>
      <c r="EM9" s="527"/>
      <c r="EN9" s="527"/>
      <c r="EO9" s="527"/>
      <c r="EP9" s="527"/>
      <c r="EQ9" s="527"/>
      <c r="ER9" s="527"/>
      <c r="ES9" s="527"/>
      <c r="ET9" s="527"/>
      <c r="EU9" s="527"/>
      <c r="EV9" s="527"/>
      <c r="EW9" s="527"/>
      <c r="EX9" s="527"/>
      <c r="EY9" s="527"/>
      <c r="EZ9" s="527"/>
      <c r="FA9" s="527"/>
      <c r="FB9" s="527"/>
      <c r="FC9" s="527"/>
      <c r="FD9" s="527"/>
      <c r="FE9" s="527"/>
    </row>
    <row r="10" spans="1:161" ht="24.75" customHeight="1">
      <c r="A10" s="579" t="s">
        <v>196</v>
      </c>
      <c r="B10" s="580"/>
      <c r="C10" s="115" t="s">
        <v>197</v>
      </c>
      <c r="D10" s="116">
        <v>12</v>
      </c>
      <c r="E10" s="117">
        <v>1</v>
      </c>
      <c r="F10" s="118">
        <v>1000</v>
      </c>
      <c r="G10" s="119">
        <v>1</v>
      </c>
      <c r="H10" s="120">
        <f>SUM(D10*E10*F10*G10)</f>
        <v>12000</v>
      </c>
      <c r="I10" s="116">
        <v>12</v>
      </c>
      <c r="J10" s="121">
        <v>1</v>
      </c>
      <c r="K10" s="118">
        <v>100</v>
      </c>
      <c r="L10" s="119">
        <v>1</v>
      </c>
      <c r="M10" s="120">
        <f>SUM(I10*J10*K10*L10)</f>
        <v>1200</v>
      </c>
      <c r="N10" s="122">
        <v>12</v>
      </c>
      <c r="O10" s="123">
        <v>1</v>
      </c>
      <c r="P10" s="124">
        <v>100</v>
      </c>
      <c r="Q10" s="125">
        <v>1</v>
      </c>
      <c r="R10" s="126">
        <f>SUM(N10*O10*P10*Q10)</f>
        <v>1200</v>
      </c>
      <c r="S10" s="127">
        <f>SUM(H10+M10+R10)</f>
        <v>14400</v>
      </c>
      <c r="T10" s="128">
        <v>100</v>
      </c>
      <c r="U10" s="128">
        <f>S10+T10</f>
        <v>14500</v>
      </c>
      <c r="V10" s="527"/>
      <c r="W10" s="527"/>
      <c r="X10" s="527"/>
      <c r="Y10" s="527"/>
      <c r="Z10" s="527"/>
      <c r="AA10" s="527"/>
      <c r="AB10" s="527"/>
      <c r="AC10" s="527"/>
      <c r="AD10" s="527"/>
      <c r="AE10" s="527"/>
      <c r="AF10" s="527"/>
      <c r="AG10" s="527"/>
      <c r="AH10" s="527"/>
      <c r="AI10" s="527"/>
      <c r="AJ10" s="527"/>
      <c r="AK10" s="527"/>
      <c r="AL10" s="527"/>
      <c r="AM10" s="527"/>
      <c r="AN10" s="527"/>
      <c r="AO10" s="527"/>
      <c r="AP10" s="527"/>
      <c r="AQ10" s="527"/>
      <c r="AR10" s="527"/>
      <c r="AS10" s="527"/>
      <c r="AT10" s="527"/>
      <c r="AU10" s="527"/>
      <c r="AV10" s="527"/>
      <c r="AW10" s="527"/>
      <c r="AX10" s="527"/>
      <c r="AY10" s="527"/>
      <c r="AZ10" s="527"/>
      <c r="BA10" s="527"/>
      <c r="BB10" s="527"/>
      <c r="BC10" s="527"/>
      <c r="BD10" s="527"/>
      <c r="BE10" s="527"/>
      <c r="BF10" s="527"/>
      <c r="BG10" s="527"/>
      <c r="BH10" s="527"/>
      <c r="BI10" s="527"/>
      <c r="BJ10" s="527"/>
      <c r="BK10" s="527"/>
      <c r="BL10" s="527"/>
      <c r="BM10" s="527"/>
      <c r="BN10" s="527"/>
      <c r="BO10" s="527"/>
      <c r="BP10" s="527"/>
      <c r="BQ10" s="527"/>
      <c r="BR10" s="527"/>
      <c r="BS10" s="527"/>
      <c r="BT10" s="527"/>
      <c r="BU10" s="527"/>
      <c r="BV10" s="527"/>
      <c r="BW10" s="527"/>
      <c r="BX10" s="527"/>
      <c r="BY10" s="527"/>
      <c r="BZ10" s="527"/>
      <c r="CA10" s="527"/>
      <c r="CB10" s="527"/>
      <c r="CC10" s="527"/>
      <c r="CD10" s="527"/>
      <c r="CE10" s="527"/>
      <c r="CF10" s="527"/>
      <c r="CG10" s="527"/>
      <c r="CH10" s="527"/>
      <c r="CI10" s="527"/>
      <c r="CJ10" s="527"/>
      <c r="CK10" s="527"/>
      <c r="CL10" s="527"/>
      <c r="CM10" s="527"/>
      <c r="CN10" s="527"/>
      <c r="CO10" s="527"/>
      <c r="CP10" s="527"/>
      <c r="CQ10" s="527"/>
      <c r="CR10" s="527"/>
      <c r="CS10" s="527"/>
      <c r="CT10" s="527"/>
      <c r="CU10" s="527"/>
      <c r="CV10" s="527"/>
      <c r="CW10" s="527"/>
      <c r="CX10" s="527"/>
      <c r="CY10" s="527"/>
      <c r="CZ10" s="527"/>
      <c r="DA10" s="527"/>
      <c r="DB10" s="527"/>
      <c r="DC10" s="527"/>
      <c r="DD10" s="527"/>
      <c r="DE10" s="527"/>
      <c r="DF10" s="527"/>
      <c r="DG10" s="527"/>
      <c r="DH10" s="527"/>
      <c r="DI10" s="527"/>
      <c r="DJ10" s="527"/>
      <c r="DK10" s="527"/>
      <c r="DL10" s="527"/>
      <c r="DM10" s="527"/>
      <c r="DN10" s="527"/>
      <c r="DO10" s="527"/>
      <c r="DP10" s="527"/>
      <c r="DQ10" s="527"/>
      <c r="DR10" s="527"/>
      <c r="DS10" s="527"/>
      <c r="DT10" s="527"/>
      <c r="DU10" s="527"/>
      <c r="DV10" s="527"/>
      <c r="DW10" s="527"/>
      <c r="DX10" s="527"/>
      <c r="DY10" s="527"/>
      <c r="DZ10" s="527"/>
      <c r="EA10" s="527"/>
      <c r="EB10" s="527"/>
      <c r="EC10" s="527"/>
      <c r="ED10" s="527"/>
      <c r="EE10" s="527"/>
      <c r="EF10" s="527"/>
      <c r="EG10" s="527"/>
      <c r="EH10" s="527"/>
      <c r="EI10" s="527"/>
      <c r="EJ10" s="527"/>
      <c r="EK10" s="527"/>
      <c r="EL10" s="527"/>
      <c r="EM10" s="527"/>
      <c r="EN10" s="527"/>
      <c r="EO10" s="527"/>
      <c r="EP10" s="527"/>
      <c r="EQ10" s="527"/>
      <c r="ER10" s="527"/>
      <c r="ES10" s="527"/>
      <c r="ET10" s="527"/>
      <c r="EU10" s="527"/>
      <c r="EV10" s="527"/>
      <c r="EW10" s="527"/>
      <c r="EX10" s="527"/>
      <c r="EY10" s="527"/>
      <c r="EZ10" s="527"/>
      <c r="FA10" s="527"/>
      <c r="FB10" s="527"/>
      <c r="FC10" s="527"/>
      <c r="FD10" s="527"/>
      <c r="FE10" s="527"/>
    </row>
    <row r="11" spans="1:161" ht="24.75" customHeight="1">
      <c r="A11" s="579" t="s">
        <v>198</v>
      </c>
      <c r="B11" s="580"/>
      <c r="C11" s="129" t="s">
        <v>199</v>
      </c>
      <c r="D11" s="130"/>
      <c r="E11" s="131"/>
      <c r="F11" s="132"/>
      <c r="G11" s="133"/>
      <c r="H11" s="134">
        <f>SUM(D11*E11*F11*G11)</f>
        <v>0</v>
      </c>
      <c r="I11" s="130"/>
      <c r="J11" s="135"/>
      <c r="K11" s="132"/>
      <c r="L11" s="133"/>
      <c r="M11" s="134">
        <f>SUM(I11*J11*K11*L11)</f>
        <v>0</v>
      </c>
      <c r="N11" s="136"/>
      <c r="O11" s="137"/>
      <c r="P11" s="138"/>
      <c r="Q11" s="139"/>
      <c r="R11" s="140">
        <f>SUM(N11*O11*P11*Q11)</f>
        <v>0</v>
      </c>
      <c r="S11" s="141">
        <f>SUM(H11+M11+R11)</f>
        <v>0</v>
      </c>
      <c r="T11" s="142"/>
      <c r="U11" s="142">
        <f>S11+T11</f>
        <v>0</v>
      </c>
      <c r="V11" s="527"/>
      <c r="W11" s="527"/>
      <c r="X11" s="527"/>
      <c r="Y11" s="527"/>
      <c r="Z11" s="527"/>
      <c r="AA11" s="527"/>
      <c r="AB11" s="527"/>
      <c r="AC11" s="527"/>
      <c r="AD11" s="527"/>
      <c r="AE11" s="527"/>
      <c r="AF11" s="527"/>
      <c r="AG11" s="527"/>
      <c r="AH11" s="527"/>
      <c r="AI11" s="527"/>
      <c r="AJ11" s="527"/>
      <c r="AK11" s="527"/>
      <c r="AL11" s="527"/>
      <c r="AM11" s="527"/>
      <c r="AN11" s="527"/>
      <c r="AO11" s="527"/>
      <c r="AP11" s="527"/>
      <c r="AQ11" s="527"/>
      <c r="AR11" s="527"/>
      <c r="AS11" s="527"/>
      <c r="AT11" s="527"/>
      <c r="AU11" s="527"/>
      <c r="AV11" s="527"/>
      <c r="AW11" s="527"/>
      <c r="AX11" s="527"/>
      <c r="AY11" s="527"/>
      <c r="AZ11" s="527"/>
      <c r="BA11" s="527"/>
      <c r="BB11" s="527"/>
      <c r="BC11" s="527"/>
      <c r="BD11" s="527"/>
      <c r="BE11" s="527"/>
      <c r="BF11" s="527"/>
      <c r="BG11" s="527"/>
      <c r="BH11" s="527"/>
      <c r="BI11" s="527"/>
      <c r="BJ11" s="527"/>
      <c r="BK11" s="527"/>
      <c r="BL11" s="527"/>
      <c r="BM11" s="527"/>
      <c r="BN11" s="527"/>
      <c r="BO11" s="527"/>
      <c r="BP11" s="527"/>
      <c r="BQ11" s="527"/>
      <c r="BR11" s="527"/>
      <c r="BS11" s="527"/>
      <c r="BT11" s="527"/>
      <c r="BU11" s="527"/>
      <c r="BV11" s="527"/>
      <c r="BW11" s="527"/>
      <c r="BX11" s="527"/>
      <c r="BY11" s="527"/>
      <c r="BZ11" s="527"/>
      <c r="CA11" s="527"/>
      <c r="CB11" s="527"/>
      <c r="CC11" s="527"/>
      <c r="CD11" s="527"/>
      <c r="CE11" s="527"/>
      <c r="CF11" s="527"/>
      <c r="CG11" s="527"/>
      <c r="CH11" s="527"/>
      <c r="CI11" s="527"/>
      <c r="CJ11" s="527"/>
      <c r="CK11" s="527"/>
      <c r="CL11" s="527"/>
      <c r="CM11" s="527"/>
      <c r="CN11" s="527"/>
      <c r="CO11" s="527"/>
      <c r="CP11" s="527"/>
      <c r="CQ11" s="527"/>
      <c r="CR11" s="527"/>
      <c r="CS11" s="527"/>
      <c r="CT11" s="527"/>
      <c r="CU11" s="527"/>
      <c r="CV11" s="527"/>
      <c r="CW11" s="527"/>
      <c r="CX11" s="527"/>
      <c r="CY11" s="527"/>
      <c r="CZ11" s="527"/>
      <c r="DA11" s="527"/>
      <c r="DB11" s="527"/>
      <c r="DC11" s="527"/>
      <c r="DD11" s="527"/>
      <c r="DE11" s="527"/>
      <c r="DF11" s="527"/>
      <c r="DG11" s="527"/>
      <c r="DH11" s="527"/>
      <c r="DI11" s="527"/>
      <c r="DJ11" s="527"/>
      <c r="DK11" s="527"/>
      <c r="DL11" s="527"/>
      <c r="DM11" s="527"/>
      <c r="DN11" s="527"/>
      <c r="DO11" s="527"/>
      <c r="DP11" s="527"/>
      <c r="DQ11" s="527"/>
      <c r="DR11" s="527"/>
      <c r="DS11" s="527"/>
      <c r="DT11" s="527"/>
      <c r="DU11" s="527"/>
      <c r="DV11" s="527"/>
      <c r="DW11" s="527"/>
      <c r="DX11" s="527"/>
      <c r="DY11" s="527"/>
      <c r="DZ11" s="527"/>
      <c r="EA11" s="527"/>
      <c r="EB11" s="527"/>
      <c r="EC11" s="527"/>
      <c r="ED11" s="527"/>
      <c r="EE11" s="527"/>
      <c r="EF11" s="527"/>
      <c r="EG11" s="527"/>
      <c r="EH11" s="527"/>
      <c r="EI11" s="527"/>
      <c r="EJ11" s="527"/>
      <c r="EK11" s="527"/>
      <c r="EL11" s="527"/>
      <c r="EM11" s="527"/>
      <c r="EN11" s="527"/>
      <c r="EO11" s="527"/>
      <c r="EP11" s="527"/>
      <c r="EQ11" s="527"/>
      <c r="ER11" s="527"/>
      <c r="ES11" s="527"/>
      <c r="ET11" s="527"/>
      <c r="EU11" s="527"/>
      <c r="EV11" s="527"/>
      <c r="EW11" s="527"/>
      <c r="EX11" s="527"/>
      <c r="EY11" s="527"/>
      <c r="EZ11" s="527"/>
      <c r="FA11" s="527"/>
      <c r="FB11" s="527"/>
      <c r="FC11" s="527"/>
      <c r="FD11" s="527"/>
      <c r="FE11" s="527"/>
    </row>
    <row r="12" spans="1:161" s="13" customFormat="1" ht="24.75" customHeight="1">
      <c r="A12" s="143" t="s">
        <v>200</v>
      </c>
      <c r="B12" s="144"/>
      <c r="C12" s="145" t="s">
        <v>201</v>
      </c>
      <c r="D12" s="622"/>
      <c r="E12" s="599"/>
      <c r="F12" s="599"/>
      <c r="G12" s="599"/>
      <c r="H12" s="600"/>
      <c r="I12" s="622"/>
      <c r="J12" s="599"/>
      <c r="K12" s="599"/>
      <c r="L12" s="599"/>
      <c r="M12" s="600"/>
      <c r="N12" s="628"/>
      <c r="O12" s="629"/>
      <c r="P12" s="629"/>
      <c r="Q12" s="629"/>
      <c r="R12" s="630"/>
      <c r="S12" s="548"/>
      <c r="T12" s="549"/>
      <c r="U12" s="550"/>
      <c r="V12" s="527"/>
      <c r="W12" s="527"/>
      <c r="X12" s="527"/>
      <c r="Y12" s="527"/>
      <c r="Z12" s="527"/>
      <c r="AA12" s="527"/>
      <c r="AB12" s="527"/>
      <c r="AC12" s="527"/>
      <c r="AD12" s="527"/>
      <c r="AE12" s="527"/>
      <c r="AF12" s="527"/>
      <c r="AG12" s="527"/>
      <c r="AH12" s="527"/>
      <c r="AI12" s="527"/>
      <c r="AJ12" s="527"/>
      <c r="AK12" s="527"/>
      <c r="AL12" s="527"/>
      <c r="AM12" s="527"/>
      <c r="AN12" s="527"/>
      <c r="AO12" s="527"/>
      <c r="AP12" s="527"/>
      <c r="AQ12" s="527"/>
      <c r="AR12" s="527"/>
      <c r="AS12" s="527"/>
      <c r="AT12" s="527"/>
      <c r="AU12" s="527"/>
      <c r="AV12" s="527"/>
      <c r="AW12" s="527"/>
      <c r="AX12" s="527"/>
      <c r="AY12" s="527"/>
      <c r="AZ12" s="527"/>
      <c r="BA12" s="527"/>
      <c r="BB12" s="527"/>
      <c r="BC12" s="527"/>
      <c r="BD12" s="527"/>
      <c r="BE12" s="527"/>
      <c r="BF12" s="527"/>
      <c r="BG12" s="527"/>
      <c r="BH12" s="527"/>
      <c r="BI12" s="527"/>
      <c r="BJ12" s="527"/>
      <c r="BK12" s="527"/>
      <c r="BL12" s="527"/>
      <c r="BM12" s="527"/>
      <c r="BN12" s="527"/>
      <c r="BO12" s="527"/>
      <c r="BP12" s="527"/>
      <c r="BQ12" s="527"/>
      <c r="BR12" s="527"/>
      <c r="BS12" s="527"/>
      <c r="BT12" s="527"/>
      <c r="BU12" s="527"/>
      <c r="BV12" s="527"/>
      <c r="BW12" s="527"/>
      <c r="BX12" s="527"/>
      <c r="BY12" s="527"/>
      <c r="BZ12" s="527"/>
      <c r="CA12" s="527"/>
      <c r="CB12" s="527"/>
      <c r="CC12" s="527"/>
      <c r="CD12" s="527"/>
      <c r="CE12" s="527"/>
      <c r="CF12" s="527"/>
      <c r="CG12" s="527"/>
      <c r="CH12" s="527"/>
      <c r="CI12" s="527"/>
      <c r="CJ12" s="527"/>
      <c r="CK12" s="527"/>
      <c r="CL12" s="527"/>
      <c r="CM12" s="527"/>
      <c r="CN12" s="527"/>
      <c r="CO12" s="527"/>
      <c r="CP12" s="527"/>
      <c r="CQ12" s="527"/>
      <c r="CR12" s="527"/>
      <c r="CS12" s="527"/>
      <c r="CT12" s="527"/>
      <c r="CU12" s="527"/>
      <c r="CV12" s="527"/>
      <c r="CW12" s="527"/>
      <c r="CX12" s="527"/>
      <c r="CY12" s="527"/>
      <c r="CZ12" s="527"/>
      <c r="DA12" s="527"/>
      <c r="DB12" s="527"/>
      <c r="DC12" s="527"/>
      <c r="DD12" s="527"/>
      <c r="DE12" s="527"/>
      <c r="DF12" s="527"/>
      <c r="DG12" s="527"/>
      <c r="DH12" s="527"/>
      <c r="DI12" s="527"/>
      <c r="DJ12" s="527"/>
      <c r="DK12" s="527"/>
      <c r="DL12" s="527"/>
      <c r="DM12" s="527"/>
      <c r="DN12" s="527"/>
      <c r="DO12" s="527"/>
      <c r="DP12" s="527"/>
      <c r="DQ12" s="527"/>
      <c r="DR12" s="527"/>
      <c r="DS12" s="527"/>
      <c r="DT12" s="527"/>
      <c r="DU12" s="527"/>
      <c r="DV12" s="527"/>
      <c r="DW12" s="527"/>
      <c r="DX12" s="527"/>
      <c r="DY12" s="527"/>
      <c r="DZ12" s="527"/>
      <c r="EA12" s="527"/>
      <c r="EB12" s="527"/>
      <c r="EC12" s="527"/>
      <c r="ED12" s="527"/>
      <c r="EE12" s="527"/>
      <c r="EF12" s="527"/>
      <c r="EG12" s="527"/>
      <c r="EH12" s="527"/>
      <c r="EI12" s="527"/>
      <c r="EJ12" s="527"/>
      <c r="EK12" s="527"/>
      <c r="EL12" s="527"/>
      <c r="EM12" s="527"/>
      <c r="EN12" s="527"/>
      <c r="EO12" s="527"/>
      <c r="EP12" s="527"/>
      <c r="EQ12" s="527"/>
      <c r="ER12" s="527"/>
      <c r="ES12" s="527"/>
      <c r="ET12" s="527"/>
      <c r="EU12" s="527"/>
      <c r="EV12" s="527"/>
      <c r="EW12" s="527"/>
      <c r="EX12" s="527"/>
      <c r="EY12" s="527"/>
      <c r="EZ12" s="527"/>
      <c r="FA12" s="527"/>
      <c r="FB12" s="527"/>
      <c r="FC12" s="527"/>
      <c r="FD12" s="527"/>
      <c r="FE12" s="527"/>
    </row>
    <row r="13" spans="1:161" ht="24.75" customHeight="1">
      <c r="A13" s="579" t="s">
        <v>202</v>
      </c>
      <c r="B13" s="580"/>
      <c r="C13" s="115" t="s">
        <v>203</v>
      </c>
      <c r="D13" s="146"/>
      <c r="E13" s="147"/>
      <c r="F13" s="148"/>
      <c r="G13" s="149"/>
      <c r="H13" s="150">
        <f>SUM(D13*E13*F13*G13)</f>
        <v>0</v>
      </c>
      <c r="I13" s="130"/>
      <c r="J13" s="135"/>
      <c r="K13" s="132"/>
      <c r="L13" s="133"/>
      <c r="M13" s="150"/>
      <c r="N13" s="151"/>
      <c r="O13" s="152"/>
      <c r="P13" s="153"/>
      <c r="Q13" s="154"/>
      <c r="R13" s="155">
        <f>SUM(N13*O13*P13*Q13)</f>
        <v>0</v>
      </c>
      <c r="S13" s="141">
        <f>SUM(H13+M13+R13)</f>
        <v>0</v>
      </c>
      <c r="T13" s="142"/>
      <c r="U13" s="142">
        <f>S13+T13</f>
        <v>0</v>
      </c>
      <c r="V13" s="527"/>
      <c r="W13" s="527"/>
      <c r="X13" s="527"/>
      <c r="Y13" s="527"/>
      <c r="Z13" s="527"/>
      <c r="AA13" s="527"/>
      <c r="AB13" s="527"/>
      <c r="AC13" s="527"/>
      <c r="AD13" s="527"/>
      <c r="AE13" s="527"/>
      <c r="AF13" s="527"/>
      <c r="AG13" s="527"/>
      <c r="AH13" s="527"/>
      <c r="AI13" s="527"/>
      <c r="AJ13" s="527"/>
      <c r="AK13" s="527"/>
      <c r="AL13" s="527"/>
      <c r="AM13" s="527"/>
      <c r="AN13" s="527"/>
      <c r="AO13" s="527"/>
      <c r="AP13" s="527"/>
      <c r="AQ13" s="527"/>
      <c r="AR13" s="527"/>
      <c r="AS13" s="527"/>
      <c r="AT13" s="527"/>
      <c r="AU13" s="527"/>
      <c r="AV13" s="527"/>
      <c r="AW13" s="527"/>
      <c r="AX13" s="527"/>
      <c r="AY13" s="527"/>
      <c r="AZ13" s="527"/>
      <c r="BA13" s="527"/>
      <c r="BB13" s="527"/>
      <c r="BC13" s="527"/>
      <c r="BD13" s="527"/>
      <c r="BE13" s="527"/>
      <c r="BF13" s="527"/>
      <c r="BG13" s="527"/>
      <c r="BH13" s="527"/>
      <c r="BI13" s="527"/>
      <c r="BJ13" s="527"/>
      <c r="BK13" s="527"/>
      <c r="BL13" s="527"/>
      <c r="BM13" s="527"/>
      <c r="BN13" s="527"/>
      <c r="BO13" s="527"/>
      <c r="BP13" s="527"/>
      <c r="BQ13" s="527"/>
      <c r="BR13" s="527"/>
      <c r="BS13" s="527"/>
      <c r="BT13" s="527"/>
      <c r="BU13" s="527"/>
      <c r="BV13" s="527"/>
      <c r="BW13" s="527"/>
      <c r="BX13" s="527"/>
      <c r="BY13" s="527"/>
      <c r="BZ13" s="527"/>
      <c r="CA13" s="527"/>
      <c r="CB13" s="527"/>
      <c r="CC13" s="527"/>
      <c r="CD13" s="527"/>
      <c r="CE13" s="527"/>
      <c r="CF13" s="527"/>
      <c r="CG13" s="527"/>
      <c r="CH13" s="527"/>
      <c r="CI13" s="527"/>
      <c r="CJ13" s="527"/>
      <c r="CK13" s="527"/>
      <c r="CL13" s="527"/>
      <c r="CM13" s="527"/>
      <c r="CN13" s="527"/>
      <c r="CO13" s="527"/>
      <c r="CP13" s="527"/>
      <c r="CQ13" s="527"/>
      <c r="CR13" s="527"/>
      <c r="CS13" s="527"/>
      <c r="CT13" s="527"/>
      <c r="CU13" s="527"/>
      <c r="CV13" s="527"/>
      <c r="CW13" s="527"/>
      <c r="CX13" s="527"/>
      <c r="CY13" s="527"/>
      <c r="CZ13" s="527"/>
      <c r="DA13" s="527"/>
      <c r="DB13" s="527"/>
      <c r="DC13" s="527"/>
      <c r="DD13" s="527"/>
      <c r="DE13" s="527"/>
      <c r="DF13" s="527"/>
      <c r="DG13" s="527"/>
      <c r="DH13" s="527"/>
      <c r="DI13" s="527"/>
      <c r="DJ13" s="527"/>
      <c r="DK13" s="527"/>
      <c r="DL13" s="527"/>
      <c r="DM13" s="527"/>
      <c r="DN13" s="527"/>
      <c r="DO13" s="527"/>
      <c r="DP13" s="527"/>
      <c r="DQ13" s="527"/>
      <c r="DR13" s="527"/>
      <c r="DS13" s="527"/>
      <c r="DT13" s="527"/>
      <c r="DU13" s="527"/>
      <c r="DV13" s="527"/>
      <c r="DW13" s="527"/>
      <c r="DX13" s="527"/>
      <c r="DY13" s="527"/>
      <c r="DZ13" s="527"/>
      <c r="EA13" s="527"/>
      <c r="EB13" s="527"/>
      <c r="EC13" s="527"/>
      <c r="ED13" s="527"/>
      <c r="EE13" s="527"/>
      <c r="EF13" s="527"/>
      <c r="EG13" s="527"/>
      <c r="EH13" s="527"/>
      <c r="EI13" s="527"/>
      <c r="EJ13" s="527"/>
      <c r="EK13" s="527"/>
      <c r="EL13" s="527"/>
      <c r="EM13" s="527"/>
      <c r="EN13" s="527"/>
      <c r="EO13" s="527"/>
      <c r="EP13" s="527"/>
      <c r="EQ13" s="527"/>
      <c r="ER13" s="527"/>
      <c r="ES13" s="527"/>
      <c r="ET13" s="527"/>
      <c r="EU13" s="527"/>
      <c r="EV13" s="527"/>
      <c r="EW13" s="527"/>
      <c r="EX13" s="527"/>
      <c r="EY13" s="527"/>
      <c r="EZ13" s="527"/>
      <c r="FA13" s="527"/>
      <c r="FB13" s="527"/>
      <c r="FC13" s="527"/>
      <c r="FD13" s="527"/>
      <c r="FE13" s="527"/>
    </row>
    <row r="14" spans="1:161" ht="24.75" customHeight="1">
      <c r="A14" s="156" t="s">
        <v>204</v>
      </c>
      <c r="B14" s="157"/>
      <c r="C14" s="115" t="s">
        <v>205</v>
      </c>
      <c r="D14" s="146">
        <v>12</v>
      </c>
      <c r="E14" s="147">
        <v>1</v>
      </c>
      <c r="F14" s="148">
        <v>100</v>
      </c>
      <c r="G14" s="149">
        <v>1</v>
      </c>
      <c r="H14" s="158">
        <f>SUM(D14*E14*F14*G14)</f>
        <v>1200</v>
      </c>
      <c r="I14" s="130"/>
      <c r="J14" s="131"/>
      <c r="K14" s="132"/>
      <c r="L14" s="133"/>
      <c r="M14" s="159">
        <f>SUM(I14*J14*K14*L14)</f>
        <v>0</v>
      </c>
      <c r="N14" s="130"/>
      <c r="O14" s="131"/>
      <c r="P14" s="132"/>
      <c r="Q14" s="133"/>
      <c r="R14" s="160">
        <f>SUM(N14*O14*P14*Q14)</f>
        <v>0</v>
      </c>
      <c r="S14" s="141">
        <f>SUM(H14+M14+R14)</f>
        <v>1200</v>
      </c>
      <c r="T14" s="142"/>
      <c r="U14" s="142">
        <f>S14+T14</f>
        <v>1200</v>
      </c>
      <c r="V14" s="527"/>
      <c r="W14" s="527"/>
      <c r="X14" s="527"/>
      <c r="Y14" s="527"/>
      <c r="Z14" s="527"/>
      <c r="AA14" s="527"/>
      <c r="AB14" s="527"/>
      <c r="AC14" s="527"/>
      <c r="AD14" s="527"/>
      <c r="AE14" s="527"/>
      <c r="AF14" s="527"/>
      <c r="AG14" s="527"/>
      <c r="AH14" s="527"/>
      <c r="AI14" s="527"/>
      <c r="AJ14" s="527"/>
      <c r="AK14" s="527"/>
      <c r="AL14" s="527"/>
      <c r="AM14" s="527"/>
      <c r="AN14" s="527"/>
      <c r="AO14" s="527"/>
      <c r="AP14" s="527"/>
      <c r="AQ14" s="527"/>
      <c r="AR14" s="527"/>
      <c r="AS14" s="527"/>
      <c r="AT14" s="527"/>
      <c r="AU14" s="527"/>
      <c r="AV14" s="527"/>
      <c r="AW14" s="527"/>
      <c r="AX14" s="527"/>
      <c r="AY14" s="527"/>
      <c r="AZ14" s="527"/>
      <c r="BA14" s="527"/>
      <c r="BB14" s="527"/>
      <c r="BC14" s="527"/>
      <c r="BD14" s="527"/>
      <c r="BE14" s="527"/>
      <c r="BF14" s="527"/>
      <c r="BG14" s="527"/>
      <c r="BH14" s="527"/>
      <c r="BI14" s="527"/>
      <c r="BJ14" s="527"/>
      <c r="BK14" s="527"/>
      <c r="BL14" s="527"/>
      <c r="BM14" s="527"/>
      <c r="BN14" s="527"/>
      <c r="BO14" s="527"/>
      <c r="BP14" s="527"/>
      <c r="BQ14" s="527"/>
      <c r="BR14" s="527"/>
      <c r="BS14" s="527"/>
      <c r="BT14" s="527"/>
      <c r="BU14" s="527"/>
      <c r="BV14" s="527"/>
      <c r="BW14" s="527"/>
      <c r="BX14" s="527"/>
      <c r="BY14" s="527"/>
      <c r="BZ14" s="527"/>
      <c r="CA14" s="527"/>
      <c r="CB14" s="527"/>
      <c r="CC14" s="527"/>
      <c r="CD14" s="527"/>
      <c r="CE14" s="527"/>
      <c r="CF14" s="527"/>
      <c r="CG14" s="527"/>
      <c r="CH14" s="527"/>
      <c r="CI14" s="527"/>
      <c r="CJ14" s="527"/>
      <c r="CK14" s="527"/>
      <c r="CL14" s="527"/>
      <c r="CM14" s="527"/>
      <c r="CN14" s="527"/>
      <c r="CO14" s="527"/>
      <c r="CP14" s="527"/>
      <c r="CQ14" s="527"/>
      <c r="CR14" s="527"/>
      <c r="CS14" s="527"/>
      <c r="CT14" s="527"/>
      <c r="CU14" s="527"/>
      <c r="CV14" s="527"/>
      <c r="CW14" s="527"/>
      <c r="CX14" s="527"/>
      <c r="CY14" s="527"/>
      <c r="CZ14" s="527"/>
      <c r="DA14" s="527"/>
      <c r="DB14" s="527"/>
      <c r="DC14" s="527"/>
      <c r="DD14" s="527"/>
      <c r="DE14" s="527"/>
      <c r="DF14" s="527"/>
      <c r="DG14" s="527"/>
      <c r="DH14" s="527"/>
      <c r="DI14" s="527"/>
      <c r="DJ14" s="527"/>
      <c r="DK14" s="527"/>
      <c r="DL14" s="527"/>
      <c r="DM14" s="527"/>
      <c r="DN14" s="527"/>
      <c r="DO14" s="527"/>
      <c r="DP14" s="527"/>
      <c r="DQ14" s="527"/>
      <c r="DR14" s="527"/>
      <c r="DS14" s="527"/>
      <c r="DT14" s="527"/>
      <c r="DU14" s="527"/>
      <c r="DV14" s="527"/>
      <c r="DW14" s="527"/>
      <c r="DX14" s="527"/>
      <c r="DY14" s="527"/>
      <c r="DZ14" s="527"/>
      <c r="EA14" s="527"/>
      <c r="EB14" s="527"/>
      <c r="EC14" s="527"/>
      <c r="ED14" s="527"/>
      <c r="EE14" s="527"/>
      <c r="EF14" s="527"/>
      <c r="EG14" s="527"/>
      <c r="EH14" s="527"/>
      <c r="EI14" s="527"/>
      <c r="EJ14" s="527"/>
      <c r="EK14" s="527"/>
      <c r="EL14" s="527"/>
      <c r="EM14" s="527"/>
      <c r="EN14" s="527"/>
      <c r="EO14" s="527"/>
      <c r="EP14" s="527"/>
      <c r="EQ14" s="527"/>
      <c r="ER14" s="527"/>
      <c r="ES14" s="527"/>
      <c r="ET14" s="527"/>
      <c r="EU14" s="527"/>
      <c r="EV14" s="527"/>
      <c r="EW14" s="527"/>
      <c r="EX14" s="527"/>
      <c r="EY14" s="527"/>
      <c r="EZ14" s="527"/>
      <c r="FA14" s="527"/>
      <c r="FB14" s="527"/>
      <c r="FC14" s="527"/>
      <c r="FD14" s="527"/>
      <c r="FE14" s="527"/>
    </row>
    <row r="15" spans="1:161" s="14" customFormat="1" ht="24.75" customHeight="1">
      <c r="A15" s="620" t="s">
        <v>206</v>
      </c>
      <c r="B15" s="621"/>
      <c r="C15" s="621"/>
      <c r="D15" s="161"/>
      <c r="E15" s="162"/>
      <c r="F15" s="162"/>
      <c r="G15" s="162"/>
      <c r="H15" s="163">
        <f>SUM(H10:H14)</f>
        <v>13200</v>
      </c>
      <c r="I15" s="161"/>
      <c r="J15" s="162"/>
      <c r="K15" s="162"/>
      <c r="L15" s="162"/>
      <c r="M15" s="163">
        <f>SUM(M10:M14)</f>
        <v>1200</v>
      </c>
      <c r="N15" s="164"/>
      <c r="O15" s="165"/>
      <c r="P15" s="166"/>
      <c r="Q15" s="167"/>
      <c r="R15" s="168">
        <f>SUM(R10:R14)</f>
        <v>1200</v>
      </c>
      <c r="S15" s="169">
        <f>SUM(S10:S14)</f>
        <v>15600</v>
      </c>
      <c r="T15" s="170">
        <f>SUM(T10:T14)</f>
        <v>100</v>
      </c>
      <c r="U15" s="170">
        <f>S15+T15</f>
        <v>15700</v>
      </c>
      <c r="V15" s="527"/>
      <c r="W15" s="527"/>
      <c r="X15" s="527"/>
      <c r="Y15" s="527"/>
      <c r="Z15" s="527"/>
      <c r="AA15" s="527"/>
      <c r="AB15" s="527"/>
      <c r="AC15" s="527"/>
      <c r="AD15" s="527"/>
      <c r="AE15" s="527"/>
      <c r="AF15" s="527"/>
      <c r="AG15" s="527"/>
      <c r="AH15" s="527"/>
      <c r="AI15" s="527"/>
      <c r="AJ15" s="527"/>
      <c r="AK15" s="527"/>
      <c r="AL15" s="527"/>
      <c r="AM15" s="527"/>
      <c r="AN15" s="527"/>
      <c r="AO15" s="527"/>
      <c r="AP15" s="527"/>
      <c r="AQ15" s="527"/>
      <c r="AR15" s="527"/>
      <c r="AS15" s="527"/>
      <c r="AT15" s="527"/>
      <c r="AU15" s="527"/>
      <c r="AV15" s="527"/>
      <c r="AW15" s="527"/>
      <c r="AX15" s="527"/>
      <c r="AY15" s="527"/>
      <c r="AZ15" s="527"/>
      <c r="BA15" s="527"/>
      <c r="BB15" s="527"/>
      <c r="BC15" s="527"/>
      <c r="BD15" s="527"/>
      <c r="BE15" s="527"/>
      <c r="BF15" s="527"/>
      <c r="BG15" s="527"/>
      <c r="BH15" s="527"/>
      <c r="BI15" s="527"/>
      <c r="BJ15" s="527"/>
      <c r="BK15" s="527"/>
      <c r="BL15" s="527"/>
      <c r="BM15" s="527"/>
      <c r="BN15" s="527"/>
      <c r="BO15" s="527"/>
      <c r="BP15" s="527"/>
      <c r="BQ15" s="527"/>
      <c r="BR15" s="527"/>
      <c r="BS15" s="527"/>
      <c r="BT15" s="527"/>
      <c r="BU15" s="527"/>
      <c r="BV15" s="527"/>
      <c r="BW15" s="527"/>
      <c r="BX15" s="527"/>
      <c r="BY15" s="527"/>
      <c r="BZ15" s="527"/>
      <c r="CA15" s="527"/>
      <c r="CB15" s="527"/>
      <c r="CC15" s="527"/>
      <c r="CD15" s="527"/>
      <c r="CE15" s="527"/>
      <c r="CF15" s="527"/>
      <c r="CG15" s="527"/>
      <c r="CH15" s="527"/>
      <c r="CI15" s="527"/>
      <c r="CJ15" s="527"/>
      <c r="CK15" s="527"/>
      <c r="CL15" s="527"/>
      <c r="CM15" s="527"/>
      <c r="CN15" s="527"/>
      <c r="CO15" s="527"/>
      <c r="CP15" s="527"/>
      <c r="CQ15" s="527"/>
      <c r="CR15" s="527"/>
      <c r="CS15" s="527"/>
      <c r="CT15" s="527"/>
      <c r="CU15" s="527"/>
      <c r="CV15" s="527"/>
      <c r="CW15" s="527"/>
      <c r="CX15" s="527"/>
      <c r="CY15" s="527"/>
      <c r="CZ15" s="527"/>
      <c r="DA15" s="527"/>
      <c r="DB15" s="527"/>
      <c r="DC15" s="527"/>
      <c r="DD15" s="527"/>
      <c r="DE15" s="527"/>
      <c r="DF15" s="527"/>
      <c r="DG15" s="527"/>
      <c r="DH15" s="527"/>
      <c r="DI15" s="527"/>
      <c r="DJ15" s="527"/>
      <c r="DK15" s="527"/>
      <c r="DL15" s="527"/>
      <c r="DM15" s="527"/>
      <c r="DN15" s="527"/>
      <c r="DO15" s="527"/>
      <c r="DP15" s="527"/>
      <c r="DQ15" s="527"/>
      <c r="DR15" s="527"/>
      <c r="DS15" s="527"/>
      <c r="DT15" s="527"/>
      <c r="DU15" s="527"/>
      <c r="DV15" s="527"/>
      <c r="DW15" s="527"/>
      <c r="DX15" s="527"/>
      <c r="DY15" s="527"/>
      <c r="DZ15" s="527"/>
      <c r="EA15" s="527"/>
      <c r="EB15" s="527"/>
      <c r="EC15" s="527"/>
      <c r="ED15" s="527"/>
      <c r="EE15" s="527"/>
      <c r="EF15" s="527"/>
      <c r="EG15" s="527"/>
      <c r="EH15" s="527"/>
      <c r="EI15" s="527"/>
      <c r="EJ15" s="527"/>
      <c r="EK15" s="527"/>
      <c r="EL15" s="527"/>
      <c r="EM15" s="527"/>
      <c r="EN15" s="527"/>
      <c r="EO15" s="527"/>
      <c r="EP15" s="527"/>
      <c r="EQ15" s="527"/>
      <c r="ER15" s="527"/>
      <c r="ES15" s="527"/>
      <c r="ET15" s="527"/>
      <c r="EU15" s="527"/>
      <c r="EV15" s="527"/>
      <c r="EW15" s="527"/>
      <c r="EX15" s="527"/>
      <c r="EY15" s="527"/>
      <c r="EZ15" s="527"/>
      <c r="FA15" s="527"/>
      <c r="FB15" s="527"/>
      <c r="FC15" s="527"/>
      <c r="FD15" s="527"/>
      <c r="FE15" s="527"/>
    </row>
    <row r="16" spans="1:161" s="26" customFormat="1" ht="39.75" customHeight="1">
      <c r="A16" s="104" t="s">
        <v>154</v>
      </c>
      <c r="B16" s="105"/>
      <c r="C16" s="106" t="s">
        <v>155</v>
      </c>
      <c r="D16" s="107" t="s">
        <v>189</v>
      </c>
      <c r="E16" s="171" t="s">
        <v>207</v>
      </c>
      <c r="F16" s="171" t="s">
        <v>191</v>
      </c>
      <c r="G16" s="108" t="s">
        <v>192</v>
      </c>
      <c r="H16" s="172"/>
      <c r="I16" s="107" t="s">
        <v>189</v>
      </c>
      <c r="J16" s="171" t="s">
        <v>207</v>
      </c>
      <c r="K16" s="171" t="s">
        <v>191</v>
      </c>
      <c r="L16" s="108" t="s">
        <v>192</v>
      </c>
      <c r="M16" s="172"/>
      <c r="N16" s="107" t="s">
        <v>189</v>
      </c>
      <c r="O16" s="171" t="s">
        <v>207</v>
      </c>
      <c r="P16" s="171" t="s">
        <v>191</v>
      </c>
      <c r="Q16" s="108" t="s">
        <v>192</v>
      </c>
      <c r="R16" s="109"/>
      <c r="S16" s="110"/>
      <c r="T16" s="111"/>
      <c r="U16" s="111"/>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row>
    <row r="17" spans="1:161" ht="15.75">
      <c r="A17" s="595" t="s">
        <v>208</v>
      </c>
      <c r="B17" s="596"/>
      <c r="C17" s="129" t="s">
        <v>209</v>
      </c>
      <c r="D17" s="146">
        <v>12</v>
      </c>
      <c r="E17" s="149">
        <v>0.05</v>
      </c>
      <c r="F17" s="148">
        <v>1000</v>
      </c>
      <c r="G17" s="149">
        <v>1</v>
      </c>
      <c r="H17" s="173">
        <f>SUM(D17*E17*F17*G17)</f>
        <v>600.00000000000011</v>
      </c>
      <c r="I17" s="146">
        <v>12</v>
      </c>
      <c r="J17" s="149">
        <v>0.03</v>
      </c>
      <c r="K17" s="148">
        <v>200</v>
      </c>
      <c r="L17" s="149">
        <v>1</v>
      </c>
      <c r="M17" s="173">
        <f>SUM(I17*J17*K17*L17)</f>
        <v>72</v>
      </c>
      <c r="N17" s="174">
        <v>12</v>
      </c>
      <c r="O17" s="175">
        <v>0.02</v>
      </c>
      <c r="P17" s="176">
        <v>500</v>
      </c>
      <c r="Q17" s="175">
        <v>0.5</v>
      </c>
      <c r="R17" s="177">
        <f>SUM(N17*O17*P17*Q17)</f>
        <v>60</v>
      </c>
      <c r="S17" s="127">
        <f>SUM(H17+M17+R17)</f>
        <v>732.00000000000011</v>
      </c>
      <c r="T17" s="142"/>
      <c r="U17" s="128">
        <f>S17+T17</f>
        <v>732.00000000000011</v>
      </c>
      <c r="V17" s="527"/>
      <c r="W17" s="527"/>
      <c r="X17" s="527"/>
      <c r="Y17" s="527"/>
      <c r="Z17" s="527"/>
      <c r="AA17" s="527"/>
      <c r="AB17" s="527"/>
      <c r="AC17" s="527"/>
      <c r="AD17" s="527"/>
      <c r="AE17" s="527"/>
      <c r="AF17" s="527"/>
      <c r="AG17" s="527"/>
      <c r="AH17" s="527"/>
      <c r="AI17" s="527"/>
      <c r="AJ17" s="527"/>
      <c r="AK17" s="527"/>
      <c r="AL17" s="527"/>
      <c r="AM17" s="527"/>
      <c r="AN17" s="527"/>
      <c r="AO17" s="527"/>
      <c r="AP17" s="527"/>
      <c r="AQ17" s="527"/>
      <c r="AR17" s="527"/>
      <c r="AS17" s="527"/>
      <c r="AT17" s="527"/>
      <c r="AU17" s="527"/>
      <c r="AV17" s="527"/>
      <c r="AW17" s="527"/>
      <c r="AX17" s="527"/>
      <c r="AY17" s="527"/>
      <c r="AZ17" s="527"/>
      <c r="BA17" s="527"/>
      <c r="BB17" s="527"/>
      <c r="BC17" s="527"/>
      <c r="BD17" s="527"/>
      <c r="BE17" s="527"/>
      <c r="BF17" s="527"/>
      <c r="BG17" s="527"/>
      <c r="BH17" s="527"/>
      <c r="BI17" s="527"/>
      <c r="BJ17" s="527"/>
      <c r="BK17" s="527"/>
      <c r="BL17" s="527"/>
      <c r="BM17" s="527"/>
      <c r="BN17" s="527"/>
      <c r="BO17" s="527"/>
      <c r="BP17" s="527"/>
      <c r="BQ17" s="527"/>
      <c r="BR17" s="527"/>
      <c r="BS17" s="527"/>
      <c r="BT17" s="527"/>
      <c r="BU17" s="527"/>
      <c r="BV17" s="527"/>
      <c r="BW17" s="527"/>
      <c r="BX17" s="527"/>
      <c r="BY17" s="527"/>
      <c r="BZ17" s="527"/>
      <c r="CA17" s="527"/>
      <c r="CB17" s="527"/>
      <c r="CC17" s="527"/>
      <c r="CD17" s="527"/>
      <c r="CE17" s="527"/>
      <c r="CF17" s="527"/>
      <c r="CG17" s="527"/>
      <c r="CH17" s="527"/>
      <c r="CI17" s="527"/>
      <c r="CJ17" s="527"/>
      <c r="CK17" s="527"/>
      <c r="CL17" s="527"/>
      <c r="CM17" s="527"/>
      <c r="CN17" s="527"/>
      <c r="CO17" s="527"/>
      <c r="CP17" s="527"/>
      <c r="CQ17" s="527"/>
      <c r="CR17" s="527"/>
      <c r="CS17" s="527"/>
      <c r="CT17" s="527"/>
      <c r="CU17" s="527"/>
      <c r="CV17" s="527"/>
      <c r="CW17" s="527"/>
      <c r="CX17" s="527"/>
      <c r="CY17" s="527"/>
      <c r="CZ17" s="527"/>
      <c r="DA17" s="527"/>
      <c r="DB17" s="527"/>
      <c r="DC17" s="527"/>
      <c r="DD17" s="527"/>
      <c r="DE17" s="527"/>
      <c r="DF17" s="527"/>
      <c r="DG17" s="527"/>
      <c r="DH17" s="527"/>
      <c r="DI17" s="527"/>
      <c r="DJ17" s="527"/>
      <c r="DK17" s="527"/>
      <c r="DL17" s="527"/>
      <c r="DM17" s="527"/>
      <c r="DN17" s="527"/>
      <c r="DO17" s="527"/>
      <c r="DP17" s="527"/>
      <c r="DQ17" s="527"/>
      <c r="DR17" s="527"/>
      <c r="DS17" s="527"/>
      <c r="DT17" s="527"/>
      <c r="DU17" s="527"/>
      <c r="DV17" s="527"/>
      <c r="DW17" s="527"/>
      <c r="DX17" s="527"/>
      <c r="DY17" s="527"/>
      <c r="DZ17" s="527"/>
      <c r="EA17" s="527"/>
      <c r="EB17" s="527"/>
      <c r="EC17" s="527"/>
      <c r="ED17" s="527"/>
      <c r="EE17" s="527"/>
      <c r="EF17" s="527"/>
      <c r="EG17" s="527"/>
      <c r="EH17" s="527"/>
      <c r="EI17" s="527"/>
      <c r="EJ17" s="527"/>
      <c r="EK17" s="527"/>
      <c r="EL17" s="527"/>
      <c r="EM17" s="527"/>
      <c r="EN17" s="527"/>
      <c r="EO17" s="527"/>
      <c r="EP17" s="527"/>
      <c r="EQ17" s="527"/>
      <c r="ER17" s="527"/>
      <c r="ES17" s="527"/>
      <c r="ET17" s="527"/>
      <c r="EU17" s="527"/>
      <c r="EV17" s="527"/>
      <c r="EW17" s="527"/>
      <c r="EX17" s="527"/>
      <c r="EY17" s="527"/>
      <c r="EZ17" s="527"/>
      <c r="FA17" s="527"/>
      <c r="FB17" s="527"/>
      <c r="FC17" s="527"/>
      <c r="FD17" s="527"/>
      <c r="FE17" s="527"/>
    </row>
    <row r="18" spans="1:161" ht="15.75">
      <c r="A18" s="579" t="s">
        <v>210</v>
      </c>
      <c r="B18" s="580"/>
      <c r="C18" s="129" t="s">
        <v>211</v>
      </c>
      <c r="D18" s="178"/>
      <c r="E18" s="179"/>
      <c r="F18" s="180"/>
      <c r="G18" s="179"/>
      <c r="H18" s="150">
        <f>SUM(D18*E18*F18*G18)</f>
        <v>0</v>
      </c>
      <c r="I18" s="178"/>
      <c r="J18" s="179"/>
      <c r="K18" s="180"/>
      <c r="L18" s="179"/>
      <c r="M18" s="181">
        <f>SUM(I18*J18*K18*L18)</f>
        <v>0</v>
      </c>
      <c r="N18" s="182"/>
      <c r="O18" s="183"/>
      <c r="P18" s="184"/>
      <c r="Q18" s="183"/>
      <c r="R18" s="185">
        <f>SUM(N18*O18*P18*Q18)</f>
        <v>0</v>
      </c>
      <c r="S18" s="141">
        <f>SUM(H18+M18+R18)</f>
        <v>0</v>
      </c>
      <c r="T18" s="142"/>
      <c r="U18" s="142">
        <f>S18+T18</f>
        <v>0</v>
      </c>
      <c r="V18" s="527"/>
      <c r="W18" s="527"/>
      <c r="X18" s="527"/>
      <c r="Y18" s="527"/>
      <c r="Z18" s="527"/>
      <c r="AA18" s="527"/>
      <c r="AB18" s="527"/>
      <c r="AC18" s="527"/>
      <c r="AD18" s="527"/>
      <c r="AE18" s="527"/>
      <c r="AF18" s="527"/>
      <c r="AG18" s="527"/>
      <c r="AH18" s="527"/>
      <c r="AI18" s="527"/>
      <c r="AJ18" s="527"/>
      <c r="AK18" s="527"/>
      <c r="AL18" s="527"/>
      <c r="AM18" s="527"/>
      <c r="AN18" s="527"/>
      <c r="AO18" s="527"/>
      <c r="AP18" s="527"/>
      <c r="AQ18" s="527"/>
      <c r="AR18" s="527"/>
      <c r="AS18" s="527"/>
      <c r="AT18" s="527"/>
      <c r="AU18" s="527"/>
      <c r="AV18" s="527"/>
      <c r="AW18" s="527"/>
      <c r="AX18" s="527"/>
      <c r="AY18" s="527"/>
      <c r="AZ18" s="527"/>
      <c r="BA18" s="527"/>
      <c r="BB18" s="527"/>
      <c r="BC18" s="527"/>
      <c r="BD18" s="527"/>
      <c r="BE18" s="527"/>
      <c r="BF18" s="527"/>
      <c r="BG18" s="527"/>
      <c r="BH18" s="527"/>
      <c r="BI18" s="527"/>
      <c r="BJ18" s="527"/>
      <c r="BK18" s="527"/>
      <c r="BL18" s="527"/>
      <c r="BM18" s="527"/>
      <c r="BN18" s="527"/>
      <c r="BO18" s="527"/>
      <c r="BP18" s="527"/>
      <c r="BQ18" s="527"/>
      <c r="BR18" s="527"/>
      <c r="BS18" s="527"/>
      <c r="BT18" s="527"/>
      <c r="BU18" s="527"/>
      <c r="BV18" s="527"/>
      <c r="BW18" s="527"/>
      <c r="BX18" s="527"/>
      <c r="BY18" s="527"/>
      <c r="BZ18" s="527"/>
      <c r="CA18" s="527"/>
      <c r="CB18" s="527"/>
      <c r="CC18" s="527"/>
      <c r="CD18" s="527"/>
      <c r="CE18" s="527"/>
      <c r="CF18" s="527"/>
      <c r="CG18" s="527"/>
      <c r="CH18" s="527"/>
      <c r="CI18" s="527"/>
      <c r="CJ18" s="527"/>
      <c r="CK18" s="527"/>
      <c r="CL18" s="527"/>
      <c r="CM18" s="527"/>
      <c r="CN18" s="527"/>
      <c r="CO18" s="527"/>
      <c r="CP18" s="527"/>
      <c r="CQ18" s="527"/>
      <c r="CR18" s="527"/>
      <c r="CS18" s="527"/>
      <c r="CT18" s="527"/>
      <c r="CU18" s="527"/>
      <c r="CV18" s="527"/>
      <c r="CW18" s="527"/>
      <c r="CX18" s="527"/>
      <c r="CY18" s="527"/>
      <c r="CZ18" s="527"/>
      <c r="DA18" s="527"/>
      <c r="DB18" s="527"/>
      <c r="DC18" s="527"/>
      <c r="DD18" s="527"/>
      <c r="DE18" s="527"/>
      <c r="DF18" s="527"/>
      <c r="DG18" s="527"/>
      <c r="DH18" s="527"/>
      <c r="DI18" s="527"/>
      <c r="DJ18" s="527"/>
      <c r="DK18" s="527"/>
      <c r="DL18" s="527"/>
      <c r="DM18" s="527"/>
      <c r="DN18" s="527"/>
      <c r="DO18" s="527"/>
      <c r="DP18" s="527"/>
      <c r="DQ18" s="527"/>
      <c r="DR18" s="527"/>
      <c r="DS18" s="527"/>
      <c r="DT18" s="527"/>
      <c r="DU18" s="527"/>
      <c r="DV18" s="527"/>
      <c r="DW18" s="527"/>
      <c r="DX18" s="527"/>
      <c r="DY18" s="527"/>
      <c r="DZ18" s="527"/>
      <c r="EA18" s="527"/>
      <c r="EB18" s="527"/>
      <c r="EC18" s="527"/>
      <c r="ED18" s="527"/>
      <c r="EE18" s="527"/>
      <c r="EF18" s="527"/>
      <c r="EG18" s="527"/>
      <c r="EH18" s="527"/>
      <c r="EI18" s="527"/>
      <c r="EJ18" s="527"/>
      <c r="EK18" s="527"/>
      <c r="EL18" s="527"/>
      <c r="EM18" s="527"/>
      <c r="EN18" s="527"/>
      <c r="EO18" s="527"/>
      <c r="EP18" s="527"/>
      <c r="EQ18" s="527"/>
      <c r="ER18" s="527"/>
      <c r="ES18" s="527"/>
      <c r="ET18" s="527"/>
      <c r="EU18" s="527"/>
      <c r="EV18" s="527"/>
      <c r="EW18" s="527"/>
      <c r="EX18" s="527"/>
      <c r="EY18" s="527"/>
      <c r="EZ18" s="527"/>
      <c r="FA18" s="527"/>
      <c r="FB18" s="527"/>
      <c r="FC18" s="527"/>
      <c r="FD18" s="527"/>
      <c r="FE18" s="527"/>
    </row>
    <row r="19" spans="1:161" s="14" customFormat="1" ht="24.75" customHeight="1">
      <c r="A19" s="620" t="s">
        <v>212</v>
      </c>
      <c r="B19" s="621"/>
      <c r="C19" s="621"/>
      <c r="D19" s="161"/>
      <c r="E19" s="162"/>
      <c r="F19" s="162"/>
      <c r="G19" s="162"/>
      <c r="H19" s="186">
        <f>SUM(H17:H18)</f>
        <v>600.00000000000011</v>
      </c>
      <c r="I19" s="161"/>
      <c r="J19" s="162"/>
      <c r="K19" s="162"/>
      <c r="L19" s="162"/>
      <c r="M19" s="186">
        <f>SUM(M17:M18)</f>
        <v>72</v>
      </c>
      <c r="N19" s="164"/>
      <c r="O19" s="165"/>
      <c r="P19" s="166"/>
      <c r="Q19" s="167"/>
      <c r="R19" s="168">
        <f>SUM(R17:R18)</f>
        <v>60</v>
      </c>
      <c r="S19" s="169">
        <f>SUM(S17:S18)</f>
        <v>732.00000000000011</v>
      </c>
      <c r="T19" s="170">
        <f>SUM(T17:T18)</f>
        <v>0</v>
      </c>
      <c r="U19" s="170">
        <f>S19+T19</f>
        <v>732.00000000000011</v>
      </c>
      <c r="V19" s="527"/>
      <c r="W19" s="527"/>
      <c r="X19" s="527"/>
      <c r="Y19" s="527"/>
      <c r="Z19" s="527"/>
      <c r="AA19" s="527"/>
      <c r="AB19" s="527"/>
      <c r="AC19" s="527"/>
      <c r="AD19" s="527"/>
      <c r="AE19" s="527"/>
      <c r="AF19" s="527"/>
      <c r="AG19" s="527"/>
      <c r="AH19" s="527"/>
      <c r="AI19" s="527"/>
      <c r="AJ19" s="527"/>
      <c r="AK19" s="527"/>
      <c r="AL19" s="527"/>
      <c r="AM19" s="527"/>
      <c r="AN19" s="527"/>
      <c r="AO19" s="527"/>
      <c r="AP19" s="527"/>
      <c r="AQ19" s="527"/>
      <c r="AR19" s="527"/>
      <c r="AS19" s="527"/>
      <c r="AT19" s="527"/>
      <c r="AU19" s="527"/>
      <c r="AV19" s="527"/>
      <c r="AW19" s="527"/>
      <c r="AX19" s="527"/>
      <c r="AY19" s="527"/>
      <c r="AZ19" s="527"/>
      <c r="BA19" s="527"/>
      <c r="BB19" s="527"/>
      <c r="BC19" s="527"/>
      <c r="BD19" s="527"/>
      <c r="BE19" s="527"/>
      <c r="BF19" s="527"/>
      <c r="BG19" s="527"/>
      <c r="BH19" s="527"/>
      <c r="BI19" s="527"/>
      <c r="BJ19" s="527"/>
      <c r="BK19" s="527"/>
      <c r="BL19" s="527"/>
      <c r="BM19" s="527"/>
      <c r="BN19" s="527"/>
      <c r="BO19" s="527"/>
      <c r="BP19" s="527"/>
      <c r="BQ19" s="527"/>
      <c r="BR19" s="527"/>
      <c r="BS19" s="527"/>
      <c r="BT19" s="527"/>
      <c r="BU19" s="527"/>
      <c r="BV19" s="527"/>
      <c r="BW19" s="527"/>
      <c r="BX19" s="527"/>
      <c r="BY19" s="527"/>
      <c r="BZ19" s="527"/>
      <c r="CA19" s="527"/>
      <c r="CB19" s="527"/>
      <c r="CC19" s="527"/>
      <c r="CD19" s="527"/>
      <c r="CE19" s="527"/>
      <c r="CF19" s="527"/>
      <c r="CG19" s="527"/>
      <c r="CH19" s="527"/>
      <c r="CI19" s="527"/>
      <c r="CJ19" s="527"/>
      <c r="CK19" s="527"/>
      <c r="CL19" s="527"/>
      <c r="CM19" s="527"/>
      <c r="CN19" s="527"/>
      <c r="CO19" s="527"/>
      <c r="CP19" s="527"/>
      <c r="CQ19" s="527"/>
      <c r="CR19" s="527"/>
      <c r="CS19" s="527"/>
      <c r="CT19" s="527"/>
      <c r="CU19" s="527"/>
      <c r="CV19" s="527"/>
      <c r="CW19" s="527"/>
      <c r="CX19" s="527"/>
      <c r="CY19" s="527"/>
      <c r="CZ19" s="527"/>
      <c r="DA19" s="527"/>
      <c r="DB19" s="527"/>
      <c r="DC19" s="527"/>
      <c r="DD19" s="527"/>
      <c r="DE19" s="527"/>
      <c r="DF19" s="527"/>
      <c r="DG19" s="527"/>
      <c r="DH19" s="527"/>
      <c r="DI19" s="527"/>
      <c r="DJ19" s="527"/>
      <c r="DK19" s="527"/>
      <c r="DL19" s="527"/>
      <c r="DM19" s="527"/>
      <c r="DN19" s="527"/>
      <c r="DO19" s="527"/>
      <c r="DP19" s="527"/>
      <c r="DQ19" s="527"/>
      <c r="DR19" s="527"/>
      <c r="DS19" s="527"/>
      <c r="DT19" s="527"/>
      <c r="DU19" s="527"/>
      <c r="DV19" s="527"/>
      <c r="DW19" s="527"/>
      <c r="DX19" s="527"/>
      <c r="DY19" s="527"/>
      <c r="DZ19" s="527"/>
      <c r="EA19" s="527"/>
      <c r="EB19" s="527"/>
      <c r="EC19" s="527"/>
      <c r="ED19" s="527"/>
      <c r="EE19" s="527"/>
      <c r="EF19" s="527"/>
      <c r="EG19" s="527"/>
      <c r="EH19" s="527"/>
      <c r="EI19" s="527"/>
      <c r="EJ19" s="527"/>
      <c r="EK19" s="527"/>
      <c r="EL19" s="527"/>
      <c r="EM19" s="527"/>
      <c r="EN19" s="527"/>
      <c r="EO19" s="527"/>
      <c r="EP19" s="527"/>
      <c r="EQ19" s="527"/>
      <c r="ER19" s="527"/>
      <c r="ES19" s="527"/>
      <c r="ET19" s="527"/>
      <c r="EU19" s="527"/>
      <c r="EV19" s="527"/>
      <c r="EW19" s="527"/>
      <c r="EX19" s="527"/>
      <c r="EY19" s="527"/>
      <c r="EZ19" s="527"/>
      <c r="FA19" s="527"/>
      <c r="FB19" s="527"/>
      <c r="FC19" s="527"/>
      <c r="FD19" s="527"/>
      <c r="FE19" s="527"/>
    </row>
    <row r="20" spans="1:161" s="26" customFormat="1" ht="25.5" customHeight="1">
      <c r="A20" s="104" t="s">
        <v>156</v>
      </c>
      <c r="B20" s="105"/>
      <c r="C20" s="106" t="s">
        <v>157</v>
      </c>
      <c r="D20" s="107" t="s">
        <v>213</v>
      </c>
      <c r="E20" s="108" t="s">
        <v>214</v>
      </c>
      <c r="F20" s="108" t="s">
        <v>215</v>
      </c>
      <c r="G20" s="108" t="s">
        <v>216</v>
      </c>
      <c r="H20" s="109"/>
      <c r="I20" s="107" t="s">
        <v>213</v>
      </c>
      <c r="J20" s="108" t="s">
        <v>217</v>
      </c>
      <c r="K20" s="108" t="s">
        <v>218</v>
      </c>
      <c r="L20" s="108" t="s">
        <v>216</v>
      </c>
      <c r="M20" s="109"/>
      <c r="N20" s="107" t="s">
        <v>213</v>
      </c>
      <c r="O20" s="108" t="s">
        <v>217</v>
      </c>
      <c r="P20" s="108" t="s">
        <v>218</v>
      </c>
      <c r="Q20" s="108" t="s">
        <v>216</v>
      </c>
      <c r="R20" s="109"/>
      <c r="S20" s="110"/>
      <c r="T20" s="111"/>
      <c r="U20" s="111"/>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row>
    <row r="21" spans="1:161" ht="24.75" customHeight="1">
      <c r="A21" s="187" t="s">
        <v>219</v>
      </c>
      <c r="B21" s="188"/>
      <c r="C21" s="189" t="s">
        <v>220</v>
      </c>
      <c r="D21" s="190"/>
      <c r="E21" s="189"/>
      <c r="F21" s="189"/>
      <c r="G21" s="189"/>
      <c r="H21" s="191"/>
      <c r="I21" s="190"/>
      <c r="J21" s="189"/>
      <c r="K21" s="189"/>
      <c r="L21" s="189"/>
      <c r="M21" s="191"/>
      <c r="N21" s="192"/>
      <c r="O21" s="193"/>
      <c r="P21" s="194"/>
      <c r="Q21" s="195"/>
      <c r="R21" s="196"/>
      <c r="S21" s="551"/>
      <c r="T21" s="549"/>
      <c r="U21" s="550"/>
      <c r="V21" s="527"/>
      <c r="W21" s="527"/>
      <c r="X21" s="527"/>
      <c r="Y21" s="527"/>
      <c r="Z21" s="527"/>
      <c r="AA21" s="527"/>
      <c r="AB21" s="527"/>
      <c r="AC21" s="527"/>
      <c r="AD21" s="527"/>
      <c r="AE21" s="527"/>
      <c r="AF21" s="527"/>
      <c r="AG21" s="527"/>
      <c r="AH21" s="527"/>
      <c r="AI21" s="527"/>
      <c r="AJ21" s="527"/>
      <c r="AK21" s="527"/>
      <c r="AL21" s="527"/>
      <c r="AM21" s="527"/>
      <c r="AN21" s="527"/>
      <c r="AO21" s="527"/>
      <c r="AP21" s="527"/>
      <c r="AQ21" s="527"/>
      <c r="AR21" s="527"/>
      <c r="AS21" s="527"/>
      <c r="AT21" s="527"/>
      <c r="AU21" s="527"/>
      <c r="AV21" s="527"/>
      <c r="AW21" s="527"/>
      <c r="AX21" s="527"/>
      <c r="AY21" s="527"/>
      <c r="AZ21" s="527"/>
      <c r="BA21" s="527"/>
      <c r="BB21" s="527"/>
      <c r="BC21" s="527"/>
      <c r="BD21" s="527"/>
      <c r="BE21" s="527"/>
      <c r="BF21" s="527"/>
      <c r="BG21" s="527"/>
      <c r="BH21" s="527"/>
      <c r="BI21" s="527"/>
      <c r="BJ21" s="527"/>
      <c r="BK21" s="527"/>
      <c r="BL21" s="527"/>
      <c r="BM21" s="527"/>
      <c r="BN21" s="527"/>
      <c r="BO21" s="527"/>
      <c r="BP21" s="527"/>
      <c r="BQ21" s="527"/>
      <c r="BR21" s="527"/>
      <c r="BS21" s="527"/>
      <c r="BT21" s="527"/>
      <c r="BU21" s="527"/>
      <c r="BV21" s="527"/>
      <c r="BW21" s="527"/>
      <c r="BX21" s="527"/>
      <c r="BY21" s="527"/>
      <c r="BZ21" s="527"/>
      <c r="CA21" s="527"/>
      <c r="CB21" s="527"/>
      <c r="CC21" s="527"/>
      <c r="CD21" s="527"/>
      <c r="CE21" s="527"/>
      <c r="CF21" s="527"/>
      <c r="CG21" s="527"/>
      <c r="CH21" s="527"/>
      <c r="CI21" s="527"/>
      <c r="CJ21" s="527"/>
      <c r="CK21" s="527"/>
      <c r="CL21" s="527"/>
      <c r="CM21" s="527"/>
      <c r="CN21" s="527"/>
      <c r="CO21" s="527"/>
      <c r="CP21" s="527"/>
      <c r="CQ21" s="527"/>
      <c r="CR21" s="527"/>
      <c r="CS21" s="527"/>
      <c r="CT21" s="527"/>
      <c r="CU21" s="527"/>
      <c r="CV21" s="527"/>
      <c r="CW21" s="527"/>
      <c r="CX21" s="527"/>
      <c r="CY21" s="527"/>
      <c r="CZ21" s="527"/>
      <c r="DA21" s="527"/>
      <c r="DB21" s="527"/>
      <c r="DC21" s="527"/>
      <c r="DD21" s="527"/>
      <c r="DE21" s="527"/>
      <c r="DF21" s="527"/>
      <c r="DG21" s="527"/>
      <c r="DH21" s="527"/>
      <c r="DI21" s="527"/>
      <c r="DJ21" s="527"/>
      <c r="DK21" s="527"/>
      <c r="DL21" s="527"/>
      <c r="DM21" s="527"/>
      <c r="DN21" s="527"/>
      <c r="DO21" s="527"/>
      <c r="DP21" s="527"/>
      <c r="DQ21" s="527"/>
      <c r="DR21" s="527"/>
      <c r="DS21" s="527"/>
      <c r="DT21" s="527"/>
      <c r="DU21" s="527"/>
      <c r="DV21" s="527"/>
      <c r="DW21" s="527"/>
      <c r="DX21" s="527"/>
      <c r="DY21" s="527"/>
      <c r="DZ21" s="527"/>
      <c r="EA21" s="527"/>
      <c r="EB21" s="527"/>
      <c r="EC21" s="527"/>
      <c r="ED21" s="527"/>
      <c r="EE21" s="527"/>
      <c r="EF21" s="527"/>
      <c r="EG21" s="527"/>
      <c r="EH21" s="527"/>
      <c r="EI21" s="527"/>
      <c r="EJ21" s="527"/>
      <c r="EK21" s="527"/>
      <c r="EL21" s="527"/>
      <c r="EM21" s="527"/>
      <c r="EN21" s="527"/>
      <c r="EO21" s="527"/>
      <c r="EP21" s="527"/>
      <c r="EQ21" s="527"/>
      <c r="ER21" s="527"/>
      <c r="ES21" s="527"/>
      <c r="ET21" s="527"/>
      <c r="EU21" s="527"/>
      <c r="EV21" s="527"/>
      <c r="EW21" s="527"/>
      <c r="EX21" s="527"/>
      <c r="EY21" s="527"/>
      <c r="EZ21" s="527"/>
      <c r="FA21" s="527"/>
      <c r="FB21" s="527"/>
      <c r="FC21" s="527"/>
      <c r="FD21" s="527"/>
      <c r="FE21" s="527"/>
    </row>
    <row r="22" spans="1:161" ht="24.75" customHeight="1">
      <c r="A22" s="197" t="s">
        <v>221</v>
      </c>
      <c r="B22" s="197"/>
      <c r="C22" s="198"/>
      <c r="D22" s="597"/>
      <c r="E22" s="549"/>
      <c r="F22" s="549"/>
      <c r="G22" s="549"/>
      <c r="H22" s="559"/>
      <c r="I22" s="597"/>
      <c r="J22" s="549"/>
      <c r="K22" s="549"/>
      <c r="L22" s="549"/>
      <c r="M22" s="559"/>
      <c r="N22" s="597"/>
      <c r="O22" s="549"/>
      <c r="P22" s="549"/>
      <c r="Q22" s="549"/>
      <c r="R22" s="559"/>
      <c r="S22" s="551"/>
      <c r="T22" s="552"/>
      <c r="U22" s="553"/>
      <c r="V22" s="17"/>
      <c r="W22" s="527"/>
      <c r="X22" s="527"/>
      <c r="Y22" s="527"/>
      <c r="Z22" s="527"/>
      <c r="AA22" s="527"/>
      <c r="AB22" s="527"/>
      <c r="AC22" s="527"/>
      <c r="AD22" s="527"/>
      <c r="AE22" s="527"/>
      <c r="AF22" s="527"/>
      <c r="AG22" s="527"/>
      <c r="AH22" s="527"/>
      <c r="AI22" s="527"/>
      <c r="AJ22" s="527"/>
      <c r="AK22" s="527"/>
      <c r="AL22" s="527"/>
      <c r="AM22" s="527"/>
      <c r="AN22" s="527"/>
      <c r="AO22" s="527"/>
      <c r="AP22" s="527"/>
      <c r="AQ22" s="527"/>
      <c r="AR22" s="527"/>
      <c r="AS22" s="527"/>
      <c r="AT22" s="527"/>
      <c r="AU22" s="527"/>
      <c r="AV22" s="527"/>
      <c r="AW22" s="527"/>
      <c r="AX22" s="527"/>
      <c r="AY22" s="527"/>
      <c r="AZ22" s="527"/>
      <c r="BA22" s="527"/>
      <c r="BB22" s="527"/>
      <c r="BC22" s="527"/>
      <c r="BD22" s="527"/>
      <c r="BE22" s="527"/>
      <c r="BF22" s="527"/>
      <c r="BG22" s="527"/>
      <c r="BH22" s="527"/>
      <c r="BI22" s="527"/>
      <c r="BJ22" s="527"/>
      <c r="BK22" s="527"/>
      <c r="BL22" s="527"/>
      <c r="BM22" s="527"/>
      <c r="BN22" s="527"/>
      <c r="BO22" s="527"/>
      <c r="BP22" s="527"/>
      <c r="BQ22" s="527"/>
      <c r="BR22" s="527"/>
      <c r="BS22" s="527"/>
      <c r="BT22" s="527"/>
      <c r="BU22" s="527"/>
      <c r="BV22" s="527"/>
      <c r="BW22" s="527"/>
      <c r="BX22" s="527"/>
      <c r="BY22" s="527"/>
      <c r="BZ22" s="527"/>
      <c r="CA22" s="527"/>
      <c r="CB22" s="527"/>
      <c r="CC22" s="527"/>
      <c r="CD22" s="527"/>
      <c r="CE22" s="527"/>
      <c r="CF22" s="527"/>
      <c r="CG22" s="527"/>
      <c r="CH22" s="527"/>
      <c r="CI22" s="527"/>
      <c r="CJ22" s="527"/>
      <c r="CK22" s="527"/>
      <c r="CL22" s="527"/>
      <c r="CM22" s="527"/>
      <c r="CN22" s="527"/>
      <c r="CO22" s="527"/>
      <c r="CP22" s="527"/>
      <c r="CQ22" s="527"/>
      <c r="CR22" s="527"/>
      <c r="CS22" s="527"/>
      <c r="CT22" s="527"/>
      <c r="CU22" s="527"/>
      <c r="CV22" s="527"/>
      <c r="CW22" s="527"/>
      <c r="CX22" s="527"/>
      <c r="CY22" s="527"/>
      <c r="CZ22" s="527"/>
      <c r="DA22" s="527"/>
      <c r="DB22" s="527"/>
      <c r="DC22" s="527"/>
      <c r="DD22" s="527"/>
      <c r="DE22" s="527"/>
      <c r="DF22" s="527"/>
      <c r="DG22" s="527"/>
      <c r="DH22" s="527"/>
      <c r="DI22" s="527"/>
      <c r="DJ22" s="527"/>
      <c r="DK22" s="527"/>
      <c r="DL22" s="527"/>
      <c r="DM22" s="527"/>
      <c r="DN22" s="527"/>
      <c r="DO22" s="527"/>
      <c r="DP22" s="527"/>
      <c r="DQ22" s="527"/>
      <c r="DR22" s="527"/>
      <c r="DS22" s="527"/>
      <c r="DT22" s="527"/>
      <c r="DU22" s="527"/>
      <c r="DV22" s="527"/>
      <c r="DW22" s="527"/>
      <c r="DX22" s="527"/>
      <c r="DY22" s="527"/>
      <c r="DZ22" s="527"/>
      <c r="EA22" s="527"/>
      <c r="EB22" s="527"/>
      <c r="EC22" s="527"/>
      <c r="ED22" s="527"/>
      <c r="EE22" s="527"/>
      <c r="EF22" s="527"/>
      <c r="EG22" s="527"/>
      <c r="EH22" s="527"/>
      <c r="EI22" s="527"/>
      <c r="EJ22" s="527"/>
      <c r="EK22" s="527"/>
      <c r="EL22" s="527"/>
      <c r="EM22" s="527"/>
      <c r="EN22" s="527"/>
      <c r="EO22" s="527"/>
      <c r="EP22" s="527"/>
      <c r="EQ22" s="527"/>
      <c r="ER22" s="527"/>
      <c r="ES22" s="527"/>
      <c r="ET22" s="527"/>
      <c r="EU22" s="527"/>
      <c r="EV22" s="527"/>
      <c r="EW22" s="527"/>
      <c r="EX22" s="527"/>
      <c r="EY22" s="527"/>
      <c r="EZ22" s="527"/>
      <c r="FA22" s="527"/>
      <c r="FB22" s="527"/>
      <c r="FC22" s="527"/>
      <c r="FD22" s="527"/>
      <c r="FE22" s="527"/>
    </row>
    <row r="23" spans="1:161" ht="51.75" customHeight="1">
      <c r="A23" s="595" t="s">
        <v>222</v>
      </c>
      <c r="B23" s="596"/>
      <c r="C23" s="129" t="s">
        <v>223</v>
      </c>
      <c r="D23" s="146">
        <v>1</v>
      </c>
      <c r="E23" s="199">
        <v>5</v>
      </c>
      <c r="F23" s="148">
        <v>500</v>
      </c>
      <c r="G23" s="149">
        <v>1</v>
      </c>
      <c r="H23" s="173">
        <f t="shared" ref="H23:H35" si="0">SUM(D23*E23*F23*G23)</f>
        <v>2500</v>
      </c>
      <c r="I23" s="130"/>
      <c r="J23" s="135"/>
      <c r="K23" s="132"/>
      <c r="L23" s="133"/>
      <c r="M23" s="150">
        <f t="shared" ref="M23:M25" si="1">SUM(I23*J23*K23*L23)</f>
        <v>0</v>
      </c>
      <c r="N23" s="200"/>
      <c r="O23" s="201"/>
      <c r="P23" s="202"/>
      <c r="Q23" s="203"/>
      <c r="R23" s="204">
        <f t="shared" ref="R23:R25" si="2">SUM(N23*O23*P23*Q23)</f>
        <v>0</v>
      </c>
      <c r="S23" s="205">
        <f t="shared" ref="S23:S25" si="3">SUM(H23+M23+R23)</f>
        <v>2500</v>
      </c>
      <c r="T23" s="142"/>
      <c r="U23" s="128">
        <f>S23+T23</f>
        <v>2500</v>
      </c>
      <c r="V23" s="17"/>
      <c r="W23" s="527"/>
      <c r="X23" s="527"/>
      <c r="Y23" s="527"/>
      <c r="Z23" s="527"/>
      <c r="AA23" s="527"/>
      <c r="AB23" s="527"/>
      <c r="AC23" s="527"/>
      <c r="AD23" s="527"/>
      <c r="AE23" s="527"/>
      <c r="AF23" s="527"/>
      <c r="AG23" s="527"/>
      <c r="AH23" s="527"/>
      <c r="AI23" s="527"/>
      <c r="AJ23" s="527"/>
      <c r="AK23" s="527"/>
      <c r="AL23" s="527"/>
      <c r="AM23" s="527"/>
      <c r="AN23" s="527"/>
      <c r="AO23" s="527"/>
      <c r="AP23" s="527"/>
      <c r="AQ23" s="527"/>
      <c r="AR23" s="527"/>
      <c r="AS23" s="527"/>
      <c r="AT23" s="527"/>
      <c r="AU23" s="527"/>
      <c r="AV23" s="527"/>
      <c r="AW23" s="527"/>
      <c r="AX23" s="527"/>
      <c r="AY23" s="527"/>
      <c r="AZ23" s="527"/>
      <c r="BA23" s="527"/>
      <c r="BB23" s="527"/>
      <c r="BC23" s="527"/>
      <c r="BD23" s="527"/>
      <c r="BE23" s="527"/>
      <c r="BF23" s="527"/>
      <c r="BG23" s="527"/>
      <c r="BH23" s="527"/>
      <c r="BI23" s="527"/>
      <c r="BJ23" s="527"/>
      <c r="BK23" s="527"/>
      <c r="BL23" s="527"/>
      <c r="BM23" s="527"/>
      <c r="BN23" s="527"/>
      <c r="BO23" s="527"/>
      <c r="BP23" s="527"/>
      <c r="BQ23" s="527"/>
      <c r="BR23" s="527"/>
      <c r="BS23" s="527"/>
      <c r="BT23" s="527"/>
      <c r="BU23" s="527"/>
      <c r="BV23" s="527"/>
      <c r="BW23" s="527"/>
      <c r="BX23" s="527"/>
      <c r="BY23" s="527"/>
      <c r="BZ23" s="527"/>
      <c r="CA23" s="527"/>
      <c r="CB23" s="527"/>
      <c r="CC23" s="527"/>
      <c r="CD23" s="527"/>
      <c r="CE23" s="527"/>
      <c r="CF23" s="527"/>
      <c r="CG23" s="527"/>
      <c r="CH23" s="527"/>
      <c r="CI23" s="527"/>
      <c r="CJ23" s="527"/>
      <c r="CK23" s="527"/>
      <c r="CL23" s="527"/>
      <c r="CM23" s="527"/>
      <c r="CN23" s="527"/>
      <c r="CO23" s="527"/>
      <c r="CP23" s="527"/>
      <c r="CQ23" s="527"/>
      <c r="CR23" s="527"/>
      <c r="CS23" s="527"/>
      <c r="CT23" s="527"/>
      <c r="CU23" s="527"/>
      <c r="CV23" s="527"/>
      <c r="CW23" s="527"/>
      <c r="CX23" s="527"/>
      <c r="CY23" s="527"/>
      <c r="CZ23" s="527"/>
      <c r="DA23" s="527"/>
      <c r="DB23" s="527"/>
      <c r="DC23" s="527"/>
      <c r="DD23" s="527"/>
      <c r="DE23" s="527"/>
      <c r="DF23" s="527"/>
      <c r="DG23" s="527"/>
      <c r="DH23" s="527"/>
      <c r="DI23" s="527"/>
      <c r="DJ23" s="527"/>
      <c r="DK23" s="527"/>
      <c r="DL23" s="527"/>
      <c r="DM23" s="527"/>
      <c r="DN23" s="527"/>
      <c r="DO23" s="527"/>
      <c r="DP23" s="527"/>
      <c r="DQ23" s="527"/>
      <c r="DR23" s="527"/>
      <c r="DS23" s="527"/>
      <c r="DT23" s="527"/>
      <c r="DU23" s="527"/>
      <c r="DV23" s="527"/>
      <c r="DW23" s="527"/>
      <c r="DX23" s="527"/>
      <c r="DY23" s="527"/>
      <c r="DZ23" s="527"/>
      <c r="EA23" s="527"/>
      <c r="EB23" s="527"/>
      <c r="EC23" s="527"/>
      <c r="ED23" s="527"/>
      <c r="EE23" s="527"/>
      <c r="EF23" s="527"/>
      <c r="EG23" s="527"/>
      <c r="EH23" s="527"/>
      <c r="EI23" s="527"/>
      <c r="EJ23" s="527"/>
      <c r="EK23" s="527"/>
      <c r="EL23" s="527"/>
      <c r="EM23" s="527"/>
      <c r="EN23" s="527"/>
      <c r="EO23" s="527"/>
      <c r="EP23" s="527"/>
      <c r="EQ23" s="527"/>
      <c r="ER23" s="527"/>
      <c r="ES23" s="527"/>
      <c r="ET23" s="527"/>
      <c r="EU23" s="527"/>
      <c r="EV23" s="527"/>
      <c r="EW23" s="527"/>
      <c r="EX23" s="527"/>
      <c r="EY23" s="527"/>
      <c r="EZ23" s="527"/>
      <c r="FA23" s="527"/>
      <c r="FB23" s="527"/>
      <c r="FC23" s="527"/>
      <c r="FD23" s="527"/>
      <c r="FE23" s="527"/>
    </row>
    <row r="24" spans="1:161" ht="24.75" customHeight="1">
      <c r="A24" s="206" t="s">
        <v>224</v>
      </c>
      <c r="B24" s="207"/>
      <c r="C24" s="129" t="s">
        <v>225</v>
      </c>
      <c r="D24" s="130"/>
      <c r="E24" s="135"/>
      <c r="F24" s="132"/>
      <c r="G24" s="133"/>
      <c r="H24" s="150">
        <f t="shared" si="0"/>
        <v>0</v>
      </c>
      <c r="I24" s="130"/>
      <c r="J24" s="135"/>
      <c r="K24" s="132"/>
      <c r="L24" s="133"/>
      <c r="M24" s="150">
        <f t="shared" si="1"/>
        <v>0</v>
      </c>
      <c r="N24" s="200"/>
      <c r="O24" s="201"/>
      <c r="P24" s="202"/>
      <c r="Q24" s="203"/>
      <c r="R24" s="204">
        <f t="shared" si="2"/>
        <v>0</v>
      </c>
      <c r="S24" s="208">
        <f t="shared" si="3"/>
        <v>0</v>
      </c>
      <c r="T24" s="142"/>
      <c r="U24" s="142">
        <f>S24+T24</f>
        <v>0</v>
      </c>
      <c r="V24" s="17"/>
      <c r="W24" s="527"/>
      <c r="X24" s="527"/>
      <c r="Y24" s="527"/>
      <c r="Z24" s="527"/>
      <c r="AA24" s="527"/>
      <c r="AB24" s="527"/>
      <c r="AC24" s="527"/>
      <c r="AD24" s="527"/>
      <c r="AE24" s="527"/>
      <c r="AF24" s="527"/>
      <c r="AG24" s="527"/>
      <c r="AH24" s="527"/>
      <c r="AI24" s="527"/>
      <c r="AJ24" s="527"/>
      <c r="AK24" s="527"/>
      <c r="AL24" s="527"/>
      <c r="AM24" s="527"/>
      <c r="AN24" s="527"/>
      <c r="AO24" s="527"/>
      <c r="AP24" s="527"/>
      <c r="AQ24" s="527"/>
      <c r="AR24" s="527"/>
      <c r="AS24" s="527"/>
      <c r="AT24" s="527"/>
      <c r="AU24" s="527"/>
      <c r="AV24" s="527"/>
      <c r="AW24" s="527"/>
      <c r="AX24" s="527"/>
      <c r="AY24" s="527"/>
      <c r="AZ24" s="527"/>
      <c r="BA24" s="527"/>
      <c r="BB24" s="527"/>
      <c r="BC24" s="527"/>
      <c r="BD24" s="527"/>
      <c r="BE24" s="527"/>
      <c r="BF24" s="527"/>
      <c r="BG24" s="527"/>
      <c r="BH24" s="527"/>
      <c r="BI24" s="527"/>
      <c r="BJ24" s="527"/>
      <c r="BK24" s="527"/>
      <c r="BL24" s="527"/>
      <c r="BM24" s="527"/>
      <c r="BN24" s="527"/>
      <c r="BO24" s="527"/>
      <c r="BP24" s="527"/>
      <c r="BQ24" s="527"/>
      <c r="BR24" s="527"/>
      <c r="BS24" s="527"/>
      <c r="BT24" s="527"/>
      <c r="BU24" s="527"/>
      <c r="BV24" s="527"/>
      <c r="BW24" s="527"/>
      <c r="BX24" s="527"/>
      <c r="BY24" s="527"/>
      <c r="BZ24" s="527"/>
      <c r="CA24" s="527"/>
      <c r="CB24" s="527"/>
      <c r="CC24" s="527"/>
      <c r="CD24" s="527"/>
      <c r="CE24" s="527"/>
      <c r="CF24" s="527"/>
      <c r="CG24" s="527"/>
      <c r="CH24" s="527"/>
      <c r="CI24" s="527"/>
      <c r="CJ24" s="527"/>
      <c r="CK24" s="527"/>
      <c r="CL24" s="527"/>
      <c r="CM24" s="527"/>
      <c r="CN24" s="527"/>
      <c r="CO24" s="527"/>
      <c r="CP24" s="527"/>
      <c r="CQ24" s="527"/>
      <c r="CR24" s="527"/>
      <c r="CS24" s="527"/>
      <c r="CT24" s="527"/>
      <c r="CU24" s="527"/>
      <c r="CV24" s="527"/>
      <c r="CW24" s="527"/>
      <c r="CX24" s="527"/>
      <c r="CY24" s="527"/>
      <c r="CZ24" s="527"/>
      <c r="DA24" s="527"/>
      <c r="DB24" s="527"/>
      <c r="DC24" s="527"/>
      <c r="DD24" s="527"/>
      <c r="DE24" s="527"/>
      <c r="DF24" s="527"/>
      <c r="DG24" s="527"/>
      <c r="DH24" s="527"/>
      <c r="DI24" s="527"/>
      <c r="DJ24" s="527"/>
      <c r="DK24" s="527"/>
      <c r="DL24" s="527"/>
      <c r="DM24" s="527"/>
      <c r="DN24" s="527"/>
      <c r="DO24" s="527"/>
      <c r="DP24" s="527"/>
      <c r="DQ24" s="527"/>
      <c r="DR24" s="527"/>
      <c r="DS24" s="527"/>
      <c r="DT24" s="527"/>
      <c r="DU24" s="527"/>
      <c r="DV24" s="527"/>
      <c r="DW24" s="527"/>
      <c r="DX24" s="527"/>
      <c r="DY24" s="527"/>
      <c r="DZ24" s="527"/>
      <c r="EA24" s="527"/>
      <c r="EB24" s="527"/>
      <c r="EC24" s="527"/>
      <c r="ED24" s="527"/>
      <c r="EE24" s="527"/>
      <c r="EF24" s="527"/>
      <c r="EG24" s="527"/>
      <c r="EH24" s="527"/>
      <c r="EI24" s="527"/>
      <c r="EJ24" s="527"/>
      <c r="EK24" s="527"/>
      <c r="EL24" s="527"/>
      <c r="EM24" s="527"/>
      <c r="EN24" s="527"/>
      <c r="EO24" s="527"/>
      <c r="EP24" s="527"/>
      <c r="EQ24" s="527"/>
      <c r="ER24" s="527"/>
      <c r="ES24" s="527"/>
      <c r="ET24" s="527"/>
      <c r="EU24" s="527"/>
      <c r="EV24" s="527"/>
      <c r="EW24" s="527"/>
      <c r="EX24" s="527"/>
      <c r="EY24" s="527"/>
      <c r="EZ24" s="527"/>
      <c r="FA24" s="527"/>
      <c r="FB24" s="527"/>
      <c r="FC24" s="527"/>
      <c r="FD24" s="527"/>
      <c r="FE24" s="527"/>
    </row>
    <row r="25" spans="1:161" ht="24.75" customHeight="1">
      <c r="A25" s="579" t="s">
        <v>226</v>
      </c>
      <c r="B25" s="580"/>
      <c r="C25" s="115" t="s">
        <v>227</v>
      </c>
      <c r="D25" s="130"/>
      <c r="E25" s="135"/>
      <c r="F25" s="132"/>
      <c r="G25" s="133"/>
      <c r="H25" s="150">
        <f t="shared" si="0"/>
        <v>0</v>
      </c>
      <c r="I25" s="130"/>
      <c r="J25" s="135"/>
      <c r="K25" s="132"/>
      <c r="L25" s="133"/>
      <c r="M25" s="150">
        <f t="shared" si="1"/>
        <v>0</v>
      </c>
      <c r="N25" s="200"/>
      <c r="O25" s="201"/>
      <c r="P25" s="202"/>
      <c r="Q25" s="209"/>
      <c r="R25" s="204">
        <f t="shared" si="2"/>
        <v>0</v>
      </c>
      <c r="S25" s="208">
        <f t="shared" si="3"/>
        <v>0</v>
      </c>
      <c r="T25" s="142"/>
      <c r="U25" s="142">
        <f>S25+T25</f>
        <v>0</v>
      </c>
      <c r="V25" s="17"/>
      <c r="W25" s="527"/>
      <c r="X25" s="527"/>
      <c r="Y25" s="527"/>
      <c r="Z25" s="527"/>
      <c r="AA25" s="527"/>
      <c r="AB25" s="527"/>
      <c r="AC25" s="527"/>
      <c r="AD25" s="527"/>
      <c r="AE25" s="527"/>
      <c r="AF25" s="527"/>
      <c r="AG25" s="527"/>
      <c r="AH25" s="527"/>
      <c r="AI25" s="527"/>
      <c r="AJ25" s="527"/>
      <c r="AK25" s="527"/>
      <c r="AL25" s="527"/>
      <c r="AM25" s="527"/>
      <c r="AN25" s="527"/>
      <c r="AO25" s="527"/>
      <c r="AP25" s="527"/>
      <c r="AQ25" s="527"/>
      <c r="AR25" s="527"/>
      <c r="AS25" s="527"/>
      <c r="AT25" s="527"/>
      <c r="AU25" s="527"/>
      <c r="AV25" s="527"/>
      <c r="AW25" s="527"/>
      <c r="AX25" s="527"/>
      <c r="AY25" s="527"/>
      <c r="AZ25" s="527"/>
      <c r="BA25" s="527"/>
      <c r="BB25" s="527"/>
      <c r="BC25" s="527"/>
      <c r="BD25" s="527"/>
      <c r="BE25" s="527"/>
      <c r="BF25" s="527"/>
      <c r="BG25" s="527"/>
      <c r="BH25" s="527"/>
      <c r="BI25" s="527"/>
      <c r="BJ25" s="527"/>
      <c r="BK25" s="527"/>
      <c r="BL25" s="527"/>
      <c r="BM25" s="527"/>
      <c r="BN25" s="527"/>
      <c r="BO25" s="527"/>
      <c r="BP25" s="527"/>
      <c r="BQ25" s="527"/>
      <c r="BR25" s="527"/>
      <c r="BS25" s="527"/>
      <c r="BT25" s="527"/>
      <c r="BU25" s="527"/>
      <c r="BV25" s="527"/>
      <c r="BW25" s="527"/>
      <c r="BX25" s="527"/>
      <c r="BY25" s="527"/>
      <c r="BZ25" s="527"/>
      <c r="CA25" s="527"/>
      <c r="CB25" s="527"/>
      <c r="CC25" s="527"/>
      <c r="CD25" s="527"/>
      <c r="CE25" s="527"/>
      <c r="CF25" s="527"/>
      <c r="CG25" s="527"/>
      <c r="CH25" s="527"/>
      <c r="CI25" s="527"/>
      <c r="CJ25" s="527"/>
      <c r="CK25" s="527"/>
      <c r="CL25" s="527"/>
      <c r="CM25" s="527"/>
      <c r="CN25" s="527"/>
      <c r="CO25" s="527"/>
      <c r="CP25" s="527"/>
      <c r="CQ25" s="527"/>
      <c r="CR25" s="527"/>
      <c r="CS25" s="527"/>
      <c r="CT25" s="527"/>
      <c r="CU25" s="527"/>
      <c r="CV25" s="527"/>
      <c r="CW25" s="527"/>
      <c r="CX25" s="527"/>
      <c r="CY25" s="527"/>
      <c r="CZ25" s="527"/>
      <c r="DA25" s="527"/>
      <c r="DB25" s="527"/>
      <c r="DC25" s="527"/>
      <c r="DD25" s="527"/>
      <c r="DE25" s="527"/>
      <c r="DF25" s="527"/>
      <c r="DG25" s="527"/>
      <c r="DH25" s="527"/>
      <c r="DI25" s="527"/>
      <c r="DJ25" s="527"/>
      <c r="DK25" s="527"/>
      <c r="DL25" s="527"/>
      <c r="DM25" s="527"/>
      <c r="DN25" s="527"/>
      <c r="DO25" s="527"/>
      <c r="DP25" s="527"/>
      <c r="DQ25" s="527"/>
      <c r="DR25" s="527"/>
      <c r="DS25" s="527"/>
      <c r="DT25" s="527"/>
      <c r="DU25" s="527"/>
      <c r="DV25" s="527"/>
      <c r="DW25" s="527"/>
      <c r="DX25" s="527"/>
      <c r="DY25" s="527"/>
      <c r="DZ25" s="527"/>
      <c r="EA25" s="527"/>
      <c r="EB25" s="527"/>
      <c r="EC25" s="527"/>
      <c r="ED25" s="527"/>
      <c r="EE25" s="527"/>
      <c r="EF25" s="527"/>
      <c r="EG25" s="527"/>
      <c r="EH25" s="527"/>
      <c r="EI25" s="527"/>
      <c r="EJ25" s="527"/>
      <c r="EK25" s="527"/>
      <c r="EL25" s="527"/>
      <c r="EM25" s="527"/>
      <c r="EN25" s="527"/>
      <c r="EO25" s="527"/>
      <c r="EP25" s="527"/>
      <c r="EQ25" s="527"/>
      <c r="ER25" s="527"/>
      <c r="ES25" s="527"/>
      <c r="ET25" s="527"/>
      <c r="EU25" s="527"/>
      <c r="EV25" s="527"/>
      <c r="EW25" s="527"/>
      <c r="EX25" s="527"/>
      <c r="EY25" s="527"/>
      <c r="EZ25" s="527"/>
      <c r="FA25" s="527"/>
      <c r="FB25" s="527"/>
      <c r="FC25" s="527"/>
      <c r="FD25" s="527"/>
      <c r="FE25" s="527"/>
    </row>
    <row r="26" spans="1:161" ht="24.75" customHeight="1">
      <c r="A26" s="210" t="s">
        <v>228</v>
      </c>
      <c r="B26" s="211"/>
      <c r="C26" s="212" t="s">
        <v>229</v>
      </c>
      <c r="D26" s="598"/>
      <c r="E26" s="599"/>
      <c r="F26" s="599"/>
      <c r="G26" s="599"/>
      <c r="H26" s="600"/>
      <c r="I26" s="598"/>
      <c r="J26" s="599"/>
      <c r="K26" s="599"/>
      <c r="L26" s="599"/>
      <c r="M26" s="600"/>
      <c r="N26" s="601"/>
      <c r="O26" s="602"/>
      <c r="P26" s="602"/>
      <c r="Q26" s="602"/>
      <c r="R26" s="603"/>
      <c r="S26" s="551"/>
      <c r="T26" s="549"/>
      <c r="U26" s="550"/>
      <c r="V26" s="17"/>
      <c r="W26" s="527"/>
      <c r="X26" s="527"/>
      <c r="Y26" s="527"/>
      <c r="Z26" s="527"/>
      <c r="AA26" s="527"/>
      <c r="AB26" s="527"/>
      <c r="AC26" s="527"/>
      <c r="AD26" s="527"/>
      <c r="AE26" s="527"/>
      <c r="AF26" s="527"/>
      <c r="AG26" s="527"/>
      <c r="AH26" s="527"/>
      <c r="AI26" s="527"/>
      <c r="AJ26" s="527"/>
      <c r="AK26" s="527"/>
      <c r="AL26" s="527"/>
      <c r="AM26" s="527"/>
      <c r="AN26" s="527"/>
      <c r="AO26" s="527"/>
      <c r="AP26" s="527"/>
      <c r="AQ26" s="527"/>
      <c r="AR26" s="527"/>
      <c r="AS26" s="527"/>
      <c r="AT26" s="527"/>
      <c r="AU26" s="527"/>
      <c r="AV26" s="527"/>
      <c r="AW26" s="527"/>
      <c r="AX26" s="527"/>
      <c r="AY26" s="527"/>
      <c r="AZ26" s="527"/>
      <c r="BA26" s="527"/>
      <c r="BB26" s="527"/>
      <c r="BC26" s="527"/>
      <c r="BD26" s="527"/>
      <c r="BE26" s="527"/>
      <c r="BF26" s="527"/>
      <c r="BG26" s="527"/>
      <c r="BH26" s="527"/>
      <c r="BI26" s="527"/>
      <c r="BJ26" s="527"/>
      <c r="BK26" s="527"/>
      <c r="BL26" s="527"/>
      <c r="BM26" s="527"/>
      <c r="BN26" s="527"/>
      <c r="BO26" s="527"/>
      <c r="BP26" s="527"/>
      <c r="BQ26" s="527"/>
      <c r="BR26" s="527"/>
      <c r="BS26" s="527"/>
      <c r="BT26" s="527"/>
      <c r="BU26" s="527"/>
      <c r="BV26" s="527"/>
      <c r="BW26" s="527"/>
      <c r="BX26" s="527"/>
      <c r="BY26" s="527"/>
      <c r="BZ26" s="527"/>
      <c r="CA26" s="527"/>
      <c r="CB26" s="527"/>
      <c r="CC26" s="527"/>
      <c r="CD26" s="527"/>
      <c r="CE26" s="527"/>
      <c r="CF26" s="527"/>
      <c r="CG26" s="527"/>
      <c r="CH26" s="527"/>
      <c r="CI26" s="527"/>
      <c r="CJ26" s="527"/>
      <c r="CK26" s="527"/>
      <c r="CL26" s="527"/>
      <c r="CM26" s="527"/>
      <c r="CN26" s="527"/>
      <c r="CO26" s="527"/>
      <c r="CP26" s="527"/>
      <c r="CQ26" s="527"/>
      <c r="CR26" s="527"/>
      <c r="CS26" s="527"/>
      <c r="CT26" s="527"/>
      <c r="CU26" s="527"/>
      <c r="CV26" s="527"/>
      <c r="CW26" s="527"/>
      <c r="CX26" s="527"/>
      <c r="CY26" s="527"/>
      <c r="CZ26" s="527"/>
      <c r="DA26" s="527"/>
      <c r="DB26" s="527"/>
      <c r="DC26" s="527"/>
      <c r="DD26" s="527"/>
      <c r="DE26" s="527"/>
      <c r="DF26" s="527"/>
      <c r="DG26" s="527"/>
      <c r="DH26" s="527"/>
      <c r="DI26" s="527"/>
      <c r="DJ26" s="527"/>
      <c r="DK26" s="527"/>
      <c r="DL26" s="527"/>
      <c r="DM26" s="527"/>
      <c r="DN26" s="527"/>
      <c r="DO26" s="527"/>
      <c r="DP26" s="527"/>
      <c r="DQ26" s="527"/>
      <c r="DR26" s="527"/>
      <c r="DS26" s="527"/>
      <c r="DT26" s="527"/>
      <c r="DU26" s="527"/>
      <c r="DV26" s="527"/>
      <c r="DW26" s="527"/>
      <c r="DX26" s="527"/>
      <c r="DY26" s="527"/>
      <c r="DZ26" s="527"/>
      <c r="EA26" s="527"/>
      <c r="EB26" s="527"/>
      <c r="EC26" s="527"/>
      <c r="ED26" s="527"/>
      <c r="EE26" s="527"/>
      <c r="EF26" s="527"/>
      <c r="EG26" s="527"/>
      <c r="EH26" s="527"/>
      <c r="EI26" s="527"/>
      <c r="EJ26" s="527"/>
      <c r="EK26" s="527"/>
      <c r="EL26" s="527"/>
      <c r="EM26" s="527"/>
      <c r="EN26" s="527"/>
      <c r="EO26" s="527"/>
      <c r="EP26" s="527"/>
      <c r="EQ26" s="527"/>
      <c r="ER26" s="527"/>
      <c r="ES26" s="527"/>
      <c r="ET26" s="527"/>
      <c r="EU26" s="527"/>
      <c r="EV26" s="527"/>
      <c r="EW26" s="527"/>
      <c r="EX26" s="527"/>
      <c r="EY26" s="527"/>
      <c r="EZ26" s="527"/>
      <c r="FA26" s="527"/>
      <c r="FB26" s="527"/>
      <c r="FC26" s="527"/>
      <c r="FD26" s="527"/>
      <c r="FE26" s="527"/>
    </row>
    <row r="27" spans="1:161" ht="24.75" customHeight="1">
      <c r="A27" s="578" t="s">
        <v>221</v>
      </c>
      <c r="B27" s="631"/>
      <c r="C27" s="632"/>
      <c r="D27" s="584"/>
      <c r="E27" s="585"/>
      <c r="F27" s="585"/>
      <c r="G27" s="585"/>
      <c r="H27" s="586"/>
      <c r="I27" s="584"/>
      <c r="J27" s="585"/>
      <c r="K27" s="585"/>
      <c r="L27" s="585"/>
      <c r="M27" s="586"/>
      <c r="N27" s="584"/>
      <c r="O27" s="585"/>
      <c r="P27" s="585"/>
      <c r="Q27" s="585"/>
      <c r="R27" s="586"/>
      <c r="S27" s="551"/>
      <c r="T27" s="552"/>
      <c r="U27" s="553"/>
      <c r="V27" s="17"/>
      <c r="W27" s="527"/>
      <c r="X27" s="527"/>
      <c r="Y27" s="527"/>
      <c r="Z27" s="527"/>
      <c r="AA27" s="527"/>
      <c r="AB27" s="527"/>
      <c r="AC27" s="527"/>
      <c r="AD27" s="527"/>
      <c r="AE27" s="527"/>
      <c r="AF27" s="527"/>
      <c r="AG27" s="527"/>
      <c r="AH27" s="527"/>
      <c r="AI27" s="527"/>
      <c r="AJ27" s="527"/>
      <c r="AK27" s="527"/>
      <c r="AL27" s="527"/>
      <c r="AM27" s="527"/>
      <c r="AN27" s="527"/>
      <c r="AO27" s="527"/>
      <c r="AP27" s="527"/>
      <c r="AQ27" s="527"/>
      <c r="AR27" s="527"/>
      <c r="AS27" s="527"/>
      <c r="AT27" s="527"/>
      <c r="AU27" s="527"/>
      <c r="AV27" s="527"/>
      <c r="AW27" s="527"/>
      <c r="AX27" s="527"/>
      <c r="AY27" s="527"/>
      <c r="AZ27" s="527"/>
      <c r="BA27" s="527"/>
      <c r="BB27" s="527"/>
      <c r="BC27" s="527"/>
      <c r="BD27" s="527"/>
      <c r="BE27" s="527"/>
      <c r="BF27" s="527"/>
      <c r="BG27" s="527"/>
      <c r="BH27" s="527"/>
      <c r="BI27" s="527"/>
      <c r="BJ27" s="527"/>
      <c r="BK27" s="527"/>
      <c r="BL27" s="527"/>
      <c r="BM27" s="527"/>
      <c r="BN27" s="527"/>
      <c r="BO27" s="527"/>
      <c r="BP27" s="527"/>
      <c r="BQ27" s="527"/>
      <c r="BR27" s="527"/>
      <c r="BS27" s="527"/>
      <c r="BT27" s="527"/>
      <c r="BU27" s="527"/>
      <c r="BV27" s="527"/>
      <c r="BW27" s="527"/>
      <c r="BX27" s="527"/>
      <c r="BY27" s="527"/>
      <c r="BZ27" s="527"/>
      <c r="CA27" s="527"/>
      <c r="CB27" s="527"/>
      <c r="CC27" s="527"/>
      <c r="CD27" s="527"/>
      <c r="CE27" s="527"/>
      <c r="CF27" s="527"/>
      <c r="CG27" s="527"/>
      <c r="CH27" s="527"/>
      <c r="CI27" s="527"/>
      <c r="CJ27" s="527"/>
      <c r="CK27" s="527"/>
      <c r="CL27" s="527"/>
      <c r="CM27" s="527"/>
      <c r="CN27" s="527"/>
      <c r="CO27" s="527"/>
      <c r="CP27" s="527"/>
      <c r="CQ27" s="527"/>
      <c r="CR27" s="527"/>
      <c r="CS27" s="527"/>
      <c r="CT27" s="527"/>
      <c r="CU27" s="527"/>
      <c r="CV27" s="527"/>
      <c r="CW27" s="527"/>
      <c r="CX27" s="527"/>
      <c r="CY27" s="527"/>
      <c r="CZ27" s="527"/>
      <c r="DA27" s="527"/>
      <c r="DB27" s="527"/>
      <c r="DC27" s="527"/>
      <c r="DD27" s="527"/>
      <c r="DE27" s="527"/>
      <c r="DF27" s="527"/>
      <c r="DG27" s="527"/>
      <c r="DH27" s="527"/>
      <c r="DI27" s="527"/>
      <c r="DJ27" s="527"/>
      <c r="DK27" s="527"/>
      <c r="DL27" s="527"/>
      <c r="DM27" s="527"/>
      <c r="DN27" s="527"/>
      <c r="DO27" s="527"/>
      <c r="DP27" s="527"/>
      <c r="DQ27" s="527"/>
      <c r="DR27" s="527"/>
      <c r="DS27" s="527"/>
      <c r="DT27" s="527"/>
      <c r="DU27" s="527"/>
      <c r="DV27" s="527"/>
      <c r="DW27" s="527"/>
      <c r="DX27" s="527"/>
      <c r="DY27" s="527"/>
      <c r="DZ27" s="527"/>
      <c r="EA27" s="527"/>
      <c r="EB27" s="527"/>
      <c r="EC27" s="527"/>
      <c r="ED27" s="527"/>
      <c r="EE27" s="527"/>
      <c r="EF27" s="527"/>
      <c r="EG27" s="527"/>
      <c r="EH27" s="527"/>
      <c r="EI27" s="527"/>
      <c r="EJ27" s="527"/>
      <c r="EK27" s="527"/>
      <c r="EL27" s="527"/>
      <c r="EM27" s="527"/>
      <c r="EN27" s="527"/>
      <c r="EO27" s="527"/>
      <c r="EP27" s="527"/>
      <c r="EQ27" s="527"/>
      <c r="ER27" s="527"/>
      <c r="ES27" s="527"/>
      <c r="ET27" s="527"/>
      <c r="EU27" s="527"/>
      <c r="EV27" s="527"/>
      <c r="EW27" s="527"/>
      <c r="EX27" s="527"/>
      <c r="EY27" s="527"/>
      <c r="EZ27" s="527"/>
      <c r="FA27" s="527"/>
      <c r="FB27" s="527"/>
      <c r="FC27" s="527"/>
      <c r="FD27" s="527"/>
      <c r="FE27" s="527"/>
    </row>
    <row r="28" spans="1:161" ht="52.5" customHeight="1">
      <c r="A28" s="604" t="s">
        <v>230</v>
      </c>
      <c r="B28" s="605"/>
      <c r="C28" s="213" t="s">
        <v>223</v>
      </c>
      <c r="D28" s="151"/>
      <c r="E28" s="131"/>
      <c r="F28" s="214"/>
      <c r="G28" s="215"/>
      <c r="H28" s="150">
        <f t="shared" ref="H28:H30" si="4">SUM(D28*E28*F28*G28)</f>
        <v>0</v>
      </c>
      <c r="I28" s="200"/>
      <c r="J28" s="216"/>
      <c r="K28" s="217"/>
      <c r="L28" s="218"/>
      <c r="M28" s="150">
        <f t="shared" ref="M28:M30" si="5">SUM(I28*J28*K28*L28)</f>
        <v>0</v>
      </c>
      <c r="N28" s="200"/>
      <c r="O28" s="201"/>
      <c r="P28" s="202"/>
      <c r="Q28" s="203"/>
      <c r="R28" s="204">
        <f t="shared" ref="R28:R30" si="6">SUM(N28*O28*P28*Q28)</f>
        <v>0</v>
      </c>
      <c r="S28" s="208">
        <f t="shared" ref="S28:S30" si="7">SUM(H28+M28+R28)</f>
        <v>0</v>
      </c>
      <c r="T28" s="219"/>
      <c r="U28" s="142">
        <f t="shared" ref="U28:U29" si="8">S28+T28</f>
        <v>0</v>
      </c>
      <c r="V28" s="17"/>
      <c r="W28" s="527"/>
      <c r="X28" s="527"/>
      <c r="Y28" s="527"/>
      <c r="Z28" s="527"/>
      <c r="AA28" s="527"/>
      <c r="AB28" s="527"/>
      <c r="AC28" s="527"/>
      <c r="AD28" s="527"/>
      <c r="AE28" s="527"/>
      <c r="AF28" s="527"/>
      <c r="AG28" s="527"/>
      <c r="AH28" s="527"/>
      <c r="AI28" s="527"/>
      <c r="AJ28" s="527"/>
      <c r="AK28" s="527"/>
      <c r="AL28" s="527"/>
      <c r="AM28" s="527"/>
      <c r="AN28" s="527"/>
      <c r="AO28" s="527"/>
      <c r="AP28" s="527"/>
      <c r="AQ28" s="527"/>
      <c r="AR28" s="527"/>
      <c r="AS28" s="527"/>
      <c r="AT28" s="527"/>
      <c r="AU28" s="527"/>
      <c r="AV28" s="527"/>
      <c r="AW28" s="527"/>
      <c r="AX28" s="527"/>
      <c r="AY28" s="527"/>
      <c r="AZ28" s="527"/>
      <c r="BA28" s="527"/>
      <c r="BB28" s="527"/>
      <c r="BC28" s="527"/>
      <c r="BD28" s="527"/>
      <c r="BE28" s="527"/>
      <c r="BF28" s="527"/>
      <c r="BG28" s="527"/>
      <c r="BH28" s="527"/>
      <c r="BI28" s="527"/>
      <c r="BJ28" s="527"/>
      <c r="BK28" s="527"/>
      <c r="BL28" s="527"/>
      <c r="BM28" s="527"/>
      <c r="BN28" s="527"/>
      <c r="BO28" s="527"/>
      <c r="BP28" s="527"/>
      <c r="BQ28" s="527"/>
      <c r="BR28" s="527"/>
      <c r="BS28" s="527"/>
      <c r="BT28" s="527"/>
      <c r="BU28" s="527"/>
      <c r="BV28" s="527"/>
      <c r="BW28" s="527"/>
      <c r="BX28" s="527"/>
      <c r="BY28" s="527"/>
      <c r="BZ28" s="527"/>
      <c r="CA28" s="527"/>
      <c r="CB28" s="527"/>
      <c r="CC28" s="527"/>
      <c r="CD28" s="527"/>
      <c r="CE28" s="527"/>
      <c r="CF28" s="527"/>
      <c r="CG28" s="527"/>
      <c r="CH28" s="527"/>
      <c r="CI28" s="527"/>
      <c r="CJ28" s="527"/>
      <c r="CK28" s="527"/>
      <c r="CL28" s="527"/>
      <c r="CM28" s="527"/>
      <c r="CN28" s="527"/>
      <c r="CO28" s="527"/>
      <c r="CP28" s="527"/>
      <c r="CQ28" s="527"/>
      <c r="CR28" s="527"/>
      <c r="CS28" s="527"/>
      <c r="CT28" s="527"/>
      <c r="CU28" s="527"/>
      <c r="CV28" s="527"/>
      <c r="CW28" s="527"/>
      <c r="CX28" s="527"/>
      <c r="CY28" s="527"/>
      <c r="CZ28" s="527"/>
      <c r="DA28" s="527"/>
      <c r="DB28" s="527"/>
      <c r="DC28" s="527"/>
      <c r="DD28" s="527"/>
      <c r="DE28" s="527"/>
      <c r="DF28" s="527"/>
      <c r="DG28" s="527"/>
      <c r="DH28" s="527"/>
      <c r="DI28" s="527"/>
      <c r="DJ28" s="527"/>
      <c r="DK28" s="527"/>
      <c r="DL28" s="527"/>
      <c r="DM28" s="527"/>
      <c r="DN28" s="527"/>
      <c r="DO28" s="527"/>
      <c r="DP28" s="527"/>
      <c r="DQ28" s="527"/>
      <c r="DR28" s="527"/>
      <c r="DS28" s="527"/>
      <c r="DT28" s="527"/>
      <c r="DU28" s="527"/>
      <c r="DV28" s="527"/>
      <c r="DW28" s="527"/>
      <c r="DX28" s="527"/>
      <c r="DY28" s="527"/>
      <c r="DZ28" s="527"/>
      <c r="EA28" s="527"/>
      <c r="EB28" s="527"/>
      <c r="EC28" s="527"/>
      <c r="ED28" s="527"/>
      <c r="EE28" s="527"/>
      <c r="EF28" s="527"/>
      <c r="EG28" s="527"/>
      <c r="EH28" s="527"/>
      <c r="EI28" s="527"/>
      <c r="EJ28" s="527"/>
      <c r="EK28" s="527"/>
      <c r="EL28" s="527"/>
      <c r="EM28" s="527"/>
      <c r="EN28" s="527"/>
      <c r="EO28" s="527"/>
      <c r="EP28" s="527"/>
      <c r="EQ28" s="527"/>
      <c r="ER28" s="527"/>
      <c r="ES28" s="527"/>
      <c r="ET28" s="527"/>
      <c r="EU28" s="527"/>
      <c r="EV28" s="527"/>
      <c r="EW28" s="527"/>
      <c r="EX28" s="527"/>
      <c r="EY28" s="527"/>
      <c r="EZ28" s="527"/>
      <c r="FA28" s="527"/>
      <c r="FB28" s="527"/>
      <c r="FC28" s="527"/>
      <c r="FD28" s="527"/>
      <c r="FE28" s="527"/>
    </row>
    <row r="29" spans="1:161" ht="24.75" customHeight="1">
      <c r="A29" s="604" t="s">
        <v>231</v>
      </c>
      <c r="B29" s="605"/>
      <c r="C29" s="213" t="s">
        <v>225</v>
      </c>
      <c r="D29" s="151"/>
      <c r="E29" s="131"/>
      <c r="F29" s="214"/>
      <c r="G29" s="215"/>
      <c r="H29" s="150">
        <f t="shared" si="4"/>
        <v>0</v>
      </c>
      <c r="I29" s="200"/>
      <c r="J29" s="216"/>
      <c r="K29" s="217"/>
      <c r="L29" s="218"/>
      <c r="M29" s="150">
        <f t="shared" si="5"/>
        <v>0</v>
      </c>
      <c r="N29" s="200"/>
      <c r="O29" s="201"/>
      <c r="P29" s="202"/>
      <c r="Q29" s="203"/>
      <c r="R29" s="204">
        <f t="shared" si="6"/>
        <v>0</v>
      </c>
      <c r="S29" s="208">
        <f t="shared" si="7"/>
        <v>0</v>
      </c>
      <c r="T29" s="219"/>
      <c r="U29" s="142">
        <f t="shared" si="8"/>
        <v>0</v>
      </c>
      <c r="V29" s="17"/>
      <c r="W29" s="527"/>
      <c r="X29" s="527"/>
      <c r="Y29" s="527"/>
      <c r="Z29" s="527"/>
      <c r="AA29" s="527"/>
      <c r="AB29" s="527"/>
      <c r="AC29" s="527"/>
      <c r="AD29" s="527"/>
      <c r="AE29" s="527"/>
      <c r="AF29" s="527"/>
      <c r="AG29" s="527"/>
      <c r="AH29" s="527"/>
      <c r="AI29" s="527"/>
      <c r="AJ29" s="527"/>
      <c r="AK29" s="527"/>
      <c r="AL29" s="527"/>
      <c r="AM29" s="527"/>
      <c r="AN29" s="527"/>
      <c r="AO29" s="527"/>
      <c r="AP29" s="527"/>
      <c r="AQ29" s="527"/>
      <c r="AR29" s="527"/>
      <c r="AS29" s="527"/>
      <c r="AT29" s="527"/>
      <c r="AU29" s="527"/>
      <c r="AV29" s="527"/>
      <c r="AW29" s="527"/>
      <c r="AX29" s="527"/>
      <c r="AY29" s="527"/>
      <c r="AZ29" s="527"/>
      <c r="BA29" s="527"/>
      <c r="BB29" s="527"/>
      <c r="BC29" s="527"/>
      <c r="BD29" s="527"/>
      <c r="BE29" s="527"/>
      <c r="BF29" s="527"/>
      <c r="BG29" s="527"/>
      <c r="BH29" s="527"/>
      <c r="BI29" s="527"/>
      <c r="BJ29" s="527"/>
      <c r="BK29" s="527"/>
      <c r="BL29" s="527"/>
      <c r="BM29" s="527"/>
      <c r="BN29" s="527"/>
      <c r="BO29" s="527"/>
      <c r="BP29" s="527"/>
      <c r="BQ29" s="527"/>
      <c r="BR29" s="527"/>
      <c r="BS29" s="527"/>
      <c r="BT29" s="527"/>
      <c r="BU29" s="527"/>
      <c r="BV29" s="527"/>
      <c r="BW29" s="527"/>
      <c r="BX29" s="527"/>
      <c r="BY29" s="527"/>
      <c r="BZ29" s="527"/>
      <c r="CA29" s="527"/>
      <c r="CB29" s="527"/>
      <c r="CC29" s="527"/>
      <c r="CD29" s="527"/>
      <c r="CE29" s="527"/>
      <c r="CF29" s="527"/>
      <c r="CG29" s="527"/>
      <c r="CH29" s="527"/>
      <c r="CI29" s="527"/>
      <c r="CJ29" s="527"/>
      <c r="CK29" s="527"/>
      <c r="CL29" s="527"/>
      <c r="CM29" s="527"/>
      <c r="CN29" s="527"/>
      <c r="CO29" s="527"/>
      <c r="CP29" s="527"/>
      <c r="CQ29" s="527"/>
      <c r="CR29" s="527"/>
      <c r="CS29" s="527"/>
      <c r="CT29" s="527"/>
      <c r="CU29" s="527"/>
      <c r="CV29" s="527"/>
      <c r="CW29" s="527"/>
      <c r="CX29" s="527"/>
      <c r="CY29" s="527"/>
      <c r="CZ29" s="527"/>
      <c r="DA29" s="527"/>
      <c r="DB29" s="527"/>
      <c r="DC29" s="527"/>
      <c r="DD29" s="527"/>
      <c r="DE29" s="527"/>
      <c r="DF29" s="527"/>
      <c r="DG29" s="527"/>
      <c r="DH29" s="527"/>
      <c r="DI29" s="527"/>
      <c r="DJ29" s="527"/>
      <c r="DK29" s="527"/>
      <c r="DL29" s="527"/>
      <c r="DM29" s="527"/>
      <c r="DN29" s="527"/>
      <c r="DO29" s="527"/>
      <c r="DP29" s="527"/>
      <c r="DQ29" s="527"/>
      <c r="DR29" s="527"/>
      <c r="DS29" s="527"/>
      <c r="DT29" s="527"/>
      <c r="DU29" s="527"/>
      <c r="DV29" s="527"/>
      <c r="DW29" s="527"/>
      <c r="DX29" s="527"/>
      <c r="DY29" s="527"/>
      <c r="DZ29" s="527"/>
      <c r="EA29" s="527"/>
      <c r="EB29" s="527"/>
      <c r="EC29" s="527"/>
      <c r="ED29" s="527"/>
      <c r="EE29" s="527"/>
      <c r="EF29" s="527"/>
      <c r="EG29" s="527"/>
      <c r="EH29" s="527"/>
      <c r="EI29" s="527"/>
      <c r="EJ29" s="527"/>
      <c r="EK29" s="527"/>
      <c r="EL29" s="527"/>
      <c r="EM29" s="527"/>
      <c r="EN29" s="527"/>
      <c r="EO29" s="527"/>
      <c r="EP29" s="527"/>
      <c r="EQ29" s="527"/>
      <c r="ER29" s="527"/>
      <c r="ES29" s="527"/>
      <c r="ET29" s="527"/>
      <c r="EU29" s="527"/>
      <c r="EV29" s="527"/>
      <c r="EW29" s="527"/>
      <c r="EX29" s="527"/>
      <c r="EY29" s="527"/>
      <c r="EZ29" s="527"/>
      <c r="FA29" s="527"/>
      <c r="FB29" s="527"/>
      <c r="FC29" s="527"/>
      <c r="FD29" s="527"/>
      <c r="FE29" s="527"/>
    </row>
    <row r="30" spans="1:161" ht="24.75" customHeight="1">
      <c r="A30" s="579" t="s">
        <v>232</v>
      </c>
      <c r="B30" s="580"/>
      <c r="C30" s="115" t="s">
        <v>233</v>
      </c>
      <c r="D30" s="130"/>
      <c r="E30" s="135"/>
      <c r="F30" s="132"/>
      <c r="G30" s="133"/>
      <c r="H30" s="150">
        <f t="shared" si="4"/>
        <v>0</v>
      </c>
      <c r="I30" s="130"/>
      <c r="J30" s="135"/>
      <c r="K30" s="132"/>
      <c r="L30" s="133"/>
      <c r="M30" s="150">
        <f t="shared" si="5"/>
        <v>0</v>
      </c>
      <c r="N30" s="200"/>
      <c r="O30" s="201"/>
      <c r="P30" s="202"/>
      <c r="Q30" s="209"/>
      <c r="R30" s="204">
        <f t="shared" si="6"/>
        <v>0</v>
      </c>
      <c r="S30" s="208">
        <f t="shared" si="7"/>
        <v>0</v>
      </c>
      <c r="T30" s="142"/>
      <c r="U30" s="142">
        <f>S30+T30</f>
        <v>0</v>
      </c>
      <c r="V30" s="17"/>
      <c r="W30" s="527"/>
      <c r="X30" s="527"/>
      <c r="Y30" s="527"/>
      <c r="Z30" s="527"/>
      <c r="AA30" s="527"/>
      <c r="AB30" s="527"/>
      <c r="AC30" s="527"/>
      <c r="AD30" s="527"/>
      <c r="AE30" s="527"/>
      <c r="AF30" s="527"/>
      <c r="AG30" s="527"/>
      <c r="AH30" s="527"/>
      <c r="AI30" s="527"/>
      <c r="AJ30" s="527"/>
      <c r="AK30" s="527"/>
      <c r="AL30" s="527"/>
      <c r="AM30" s="527"/>
      <c r="AN30" s="527"/>
      <c r="AO30" s="527"/>
      <c r="AP30" s="527"/>
      <c r="AQ30" s="527"/>
      <c r="AR30" s="527"/>
      <c r="AS30" s="527"/>
      <c r="AT30" s="527"/>
      <c r="AU30" s="527"/>
      <c r="AV30" s="527"/>
      <c r="AW30" s="527"/>
      <c r="AX30" s="527"/>
      <c r="AY30" s="527"/>
      <c r="AZ30" s="527"/>
      <c r="BA30" s="527"/>
      <c r="BB30" s="527"/>
      <c r="BC30" s="527"/>
      <c r="BD30" s="527"/>
      <c r="BE30" s="527"/>
      <c r="BF30" s="527"/>
      <c r="BG30" s="527"/>
      <c r="BH30" s="527"/>
      <c r="BI30" s="527"/>
      <c r="BJ30" s="527"/>
      <c r="BK30" s="527"/>
      <c r="BL30" s="527"/>
      <c r="BM30" s="527"/>
      <c r="BN30" s="527"/>
      <c r="BO30" s="527"/>
      <c r="BP30" s="527"/>
      <c r="BQ30" s="527"/>
      <c r="BR30" s="527"/>
      <c r="BS30" s="527"/>
      <c r="BT30" s="527"/>
      <c r="BU30" s="527"/>
      <c r="BV30" s="527"/>
      <c r="BW30" s="527"/>
      <c r="BX30" s="527"/>
      <c r="BY30" s="527"/>
      <c r="BZ30" s="527"/>
      <c r="CA30" s="527"/>
      <c r="CB30" s="527"/>
      <c r="CC30" s="527"/>
      <c r="CD30" s="527"/>
      <c r="CE30" s="527"/>
      <c r="CF30" s="527"/>
      <c r="CG30" s="527"/>
      <c r="CH30" s="527"/>
      <c r="CI30" s="527"/>
      <c r="CJ30" s="527"/>
      <c r="CK30" s="527"/>
      <c r="CL30" s="527"/>
      <c r="CM30" s="527"/>
      <c r="CN30" s="527"/>
      <c r="CO30" s="527"/>
      <c r="CP30" s="527"/>
      <c r="CQ30" s="527"/>
      <c r="CR30" s="527"/>
      <c r="CS30" s="527"/>
      <c r="CT30" s="527"/>
      <c r="CU30" s="527"/>
      <c r="CV30" s="527"/>
      <c r="CW30" s="527"/>
      <c r="CX30" s="527"/>
      <c r="CY30" s="527"/>
      <c r="CZ30" s="527"/>
      <c r="DA30" s="527"/>
      <c r="DB30" s="527"/>
      <c r="DC30" s="527"/>
      <c r="DD30" s="527"/>
      <c r="DE30" s="527"/>
      <c r="DF30" s="527"/>
      <c r="DG30" s="527"/>
      <c r="DH30" s="527"/>
      <c r="DI30" s="527"/>
      <c r="DJ30" s="527"/>
      <c r="DK30" s="527"/>
      <c r="DL30" s="527"/>
      <c r="DM30" s="527"/>
      <c r="DN30" s="527"/>
      <c r="DO30" s="527"/>
      <c r="DP30" s="527"/>
      <c r="DQ30" s="527"/>
      <c r="DR30" s="527"/>
      <c r="DS30" s="527"/>
      <c r="DT30" s="527"/>
      <c r="DU30" s="527"/>
      <c r="DV30" s="527"/>
      <c r="DW30" s="527"/>
      <c r="DX30" s="527"/>
      <c r="DY30" s="527"/>
      <c r="DZ30" s="527"/>
      <c r="EA30" s="527"/>
      <c r="EB30" s="527"/>
      <c r="EC30" s="527"/>
      <c r="ED30" s="527"/>
      <c r="EE30" s="527"/>
      <c r="EF30" s="527"/>
      <c r="EG30" s="527"/>
      <c r="EH30" s="527"/>
      <c r="EI30" s="527"/>
      <c r="EJ30" s="527"/>
      <c r="EK30" s="527"/>
      <c r="EL30" s="527"/>
      <c r="EM30" s="527"/>
      <c r="EN30" s="527"/>
      <c r="EO30" s="527"/>
      <c r="EP30" s="527"/>
      <c r="EQ30" s="527"/>
      <c r="ER30" s="527"/>
      <c r="ES30" s="527"/>
      <c r="ET30" s="527"/>
      <c r="EU30" s="527"/>
      <c r="EV30" s="527"/>
      <c r="EW30" s="527"/>
      <c r="EX30" s="527"/>
      <c r="EY30" s="527"/>
      <c r="EZ30" s="527"/>
      <c r="FA30" s="527"/>
      <c r="FB30" s="527"/>
      <c r="FC30" s="527"/>
      <c r="FD30" s="527"/>
      <c r="FE30" s="527"/>
    </row>
    <row r="31" spans="1:161" s="19" customFormat="1" ht="24.75" customHeight="1">
      <c r="A31" s="210" t="s">
        <v>234</v>
      </c>
      <c r="B31" s="211"/>
      <c r="C31" s="212" t="s">
        <v>235</v>
      </c>
      <c r="D31" s="598"/>
      <c r="E31" s="599"/>
      <c r="F31" s="599"/>
      <c r="G31" s="599"/>
      <c r="H31" s="600"/>
      <c r="I31" s="598"/>
      <c r="J31" s="599"/>
      <c r="K31" s="599"/>
      <c r="L31" s="599"/>
      <c r="M31" s="600"/>
      <c r="N31" s="601"/>
      <c r="O31" s="602"/>
      <c r="P31" s="602"/>
      <c r="Q31" s="602"/>
      <c r="R31" s="603"/>
      <c r="S31" s="220"/>
      <c r="T31" s="221"/>
      <c r="U31" s="221"/>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row>
    <row r="32" spans="1:161" ht="24.75" customHeight="1">
      <c r="A32" s="578" t="s">
        <v>221</v>
      </c>
      <c r="B32" s="631"/>
      <c r="C32" s="632"/>
      <c r="D32" s="584"/>
      <c r="E32" s="585"/>
      <c r="F32" s="585"/>
      <c r="G32" s="585"/>
      <c r="H32" s="586"/>
      <c r="I32" s="584"/>
      <c r="J32" s="585"/>
      <c r="K32" s="585"/>
      <c r="L32" s="585"/>
      <c r="M32" s="586"/>
      <c r="N32" s="584"/>
      <c r="O32" s="585"/>
      <c r="P32" s="585"/>
      <c r="Q32" s="585"/>
      <c r="R32" s="586"/>
      <c r="S32" s="587"/>
      <c r="T32" s="588"/>
      <c r="U32" s="589"/>
      <c r="V32" s="17"/>
      <c r="W32" s="527"/>
      <c r="X32" s="527"/>
      <c r="Y32" s="527"/>
      <c r="Z32" s="527"/>
      <c r="AA32" s="527"/>
      <c r="AB32" s="527"/>
      <c r="AC32" s="527"/>
      <c r="AD32" s="527"/>
      <c r="AE32" s="527"/>
      <c r="AF32" s="527"/>
      <c r="AG32" s="527"/>
      <c r="AH32" s="527"/>
      <c r="AI32" s="527"/>
      <c r="AJ32" s="527"/>
      <c r="AK32" s="527"/>
      <c r="AL32" s="527"/>
      <c r="AM32" s="527"/>
      <c r="AN32" s="527"/>
      <c r="AO32" s="527"/>
      <c r="AP32" s="527"/>
      <c r="AQ32" s="527"/>
      <c r="AR32" s="527"/>
      <c r="AS32" s="527"/>
      <c r="AT32" s="527"/>
      <c r="AU32" s="527"/>
      <c r="AV32" s="527"/>
      <c r="AW32" s="527"/>
      <c r="AX32" s="527"/>
      <c r="AY32" s="527"/>
      <c r="AZ32" s="527"/>
      <c r="BA32" s="527"/>
      <c r="BB32" s="527"/>
      <c r="BC32" s="527"/>
      <c r="BD32" s="527"/>
      <c r="BE32" s="527"/>
      <c r="BF32" s="527"/>
      <c r="BG32" s="527"/>
      <c r="BH32" s="527"/>
      <c r="BI32" s="527"/>
      <c r="BJ32" s="527"/>
      <c r="BK32" s="527"/>
      <c r="BL32" s="527"/>
      <c r="BM32" s="527"/>
      <c r="BN32" s="527"/>
      <c r="BO32" s="527"/>
      <c r="BP32" s="527"/>
      <c r="BQ32" s="527"/>
      <c r="BR32" s="527"/>
      <c r="BS32" s="527"/>
      <c r="BT32" s="527"/>
      <c r="BU32" s="527"/>
      <c r="BV32" s="527"/>
      <c r="BW32" s="527"/>
      <c r="BX32" s="527"/>
      <c r="BY32" s="527"/>
      <c r="BZ32" s="527"/>
      <c r="CA32" s="527"/>
      <c r="CB32" s="527"/>
      <c r="CC32" s="527"/>
      <c r="CD32" s="527"/>
      <c r="CE32" s="527"/>
      <c r="CF32" s="527"/>
      <c r="CG32" s="527"/>
      <c r="CH32" s="527"/>
      <c r="CI32" s="527"/>
      <c r="CJ32" s="527"/>
      <c r="CK32" s="527"/>
      <c r="CL32" s="527"/>
      <c r="CM32" s="527"/>
      <c r="CN32" s="527"/>
      <c r="CO32" s="527"/>
      <c r="CP32" s="527"/>
      <c r="CQ32" s="527"/>
      <c r="CR32" s="527"/>
      <c r="CS32" s="527"/>
      <c r="CT32" s="527"/>
      <c r="CU32" s="527"/>
      <c r="CV32" s="527"/>
      <c r="CW32" s="527"/>
      <c r="CX32" s="527"/>
      <c r="CY32" s="527"/>
      <c r="CZ32" s="527"/>
      <c r="DA32" s="527"/>
      <c r="DB32" s="527"/>
      <c r="DC32" s="527"/>
      <c r="DD32" s="527"/>
      <c r="DE32" s="527"/>
      <c r="DF32" s="527"/>
      <c r="DG32" s="527"/>
      <c r="DH32" s="527"/>
      <c r="DI32" s="527"/>
      <c r="DJ32" s="527"/>
      <c r="DK32" s="527"/>
      <c r="DL32" s="527"/>
      <c r="DM32" s="527"/>
      <c r="DN32" s="527"/>
      <c r="DO32" s="527"/>
      <c r="DP32" s="527"/>
      <c r="DQ32" s="527"/>
      <c r="DR32" s="527"/>
      <c r="DS32" s="527"/>
      <c r="DT32" s="527"/>
      <c r="DU32" s="527"/>
      <c r="DV32" s="527"/>
      <c r="DW32" s="527"/>
      <c r="DX32" s="527"/>
      <c r="DY32" s="527"/>
      <c r="DZ32" s="527"/>
      <c r="EA32" s="527"/>
      <c r="EB32" s="527"/>
      <c r="EC32" s="527"/>
      <c r="ED32" s="527"/>
      <c r="EE32" s="527"/>
      <c r="EF32" s="527"/>
      <c r="EG32" s="527"/>
      <c r="EH32" s="527"/>
      <c r="EI32" s="527"/>
      <c r="EJ32" s="527"/>
      <c r="EK32" s="527"/>
      <c r="EL32" s="527"/>
      <c r="EM32" s="527"/>
      <c r="EN32" s="527"/>
      <c r="EO32" s="527"/>
      <c r="EP32" s="527"/>
      <c r="EQ32" s="527"/>
      <c r="ER32" s="527"/>
      <c r="ES32" s="527"/>
      <c r="ET32" s="527"/>
      <c r="EU32" s="527"/>
      <c r="EV32" s="527"/>
      <c r="EW32" s="527"/>
      <c r="EX32" s="527"/>
      <c r="EY32" s="527"/>
      <c r="EZ32" s="527"/>
      <c r="FA32" s="527"/>
      <c r="FB32" s="527"/>
      <c r="FC32" s="527"/>
      <c r="FD32" s="527"/>
      <c r="FE32" s="527"/>
    </row>
    <row r="33" spans="1:161" ht="51" customHeight="1">
      <c r="A33" s="604" t="s">
        <v>236</v>
      </c>
      <c r="B33" s="605"/>
      <c r="C33" s="213" t="s">
        <v>223</v>
      </c>
      <c r="D33" s="151"/>
      <c r="E33" s="131"/>
      <c r="F33" s="214"/>
      <c r="G33" s="215"/>
      <c r="H33" s="150">
        <f t="shared" si="0"/>
        <v>0</v>
      </c>
      <c r="I33" s="200"/>
      <c r="J33" s="216"/>
      <c r="K33" s="217"/>
      <c r="L33" s="218"/>
      <c r="M33" s="150">
        <f t="shared" ref="M33:M35" si="9">SUM(I33*J33*K33*L33)</f>
        <v>0</v>
      </c>
      <c r="N33" s="200"/>
      <c r="O33" s="201"/>
      <c r="P33" s="202"/>
      <c r="Q33" s="203"/>
      <c r="R33" s="204">
        <f t="shared" ref="R33:R35" si="10">SUM(N33*O33*P33*Q33)</f>
        <v>0</v>
      </c>
      <c r="S33" s="208">
        <f t="shared" ref="S33:S35" si="11">SUM(H33+M33+R33)</f>
        <v>0</v>
      </c>
      <c r="T33" s="219"/>
      <c r="U33" s="142">
        <f t="shared" ref="U33:U34" si="12">S33+T33</f>
        <v>0</v>
      </c>
      <c r="V33" s="527"/>
      <c r="W33" s="527"/>
      <c r="X33" s="527"/>
      <c r="Y33" s="527"/>
      <c r="Z33" s="527"/>
      <c r="AA33" s="527"/>
      <c r="AB33" s="527"/>
      <c r="AC33" s="527"/>
      <c r="AD33" s="527"/>
      <c r="AE33" s="527"/>
      <c r="AF33" s="527"/>
      <c r="AG33" s="527"/>
      <c r="AH33" s="527"/>
      <c r="AI33" s="527"/>
      <c r="AJ33" s="527"/>
      <c r="AK33" s="527"/>
      <c r="AL33" s="527"/>
      <c r="AM33" s="527"/>
      <c r="AN33" s="527"/>
      <c r="AO33" s="527"/>
      <c r="AP33" s="527"/>
      <c r="AQ33" s="527"/>
      <c r="AR33" s="527"/>
      <c r="AS33" s="527"/>
      <c r="AT33" s="527"/>
      <c r="AU33" s="527"/>
      <c r="AV33" s="527"/>
      <c r="AW33" s="527"/>
      <c r="AX33" s="527"/>
      <c r="AY33" s="527"/>
      <c r="AZ33" s="527"/>
      <c r="BA33" s="527"/>
      <c r="BB33" s="527"/>
      <c r="BC33" s="527"/>
      <c r="BD33" s="527"/>
      <c r="BE33" s="527"/>
      <c r="BF33" s="527"/>
      <c r="BG33" s="527"/>
      <c r="BH33" s="527"/>
      <c r="BI33" s="527"/>
      <c r="BJ33" s="527"/>
      <c r="BK33" s="527"/>
      <c r="BL33" s="527"/>
      <c r="BM33" s="527"/>
      <c r="BN33" s="527"/>
      <c r="BO33" s="527"/>
      <c r="BP33" s="527"/>
      <c r="BQ33" s="527"/>
      <c r="BR33" s="527"/>
      <c r="BS33" s="527"/>
      <c r="BT33" s="527"/>
      <c r="BU33" s="527"/>
      <c r="BV33" s="527"/>
      <c r="BW33" s="527"/>
      <c r="BX33" s="527"/>
      <c r="BY33" s="527"/>
      <c r="BZ33" s="527"/>
      <c r="CA33" s="527"/>
      <c r="CB33" s="527"/>
      <c r="CC33" s="527"/>
      <c r="CD33" s="527"/>
      <c r="CE33" s="527"/>
      <c r="CF33" s="527"/>
      <c r="CG33" s="527"/>
      <c r="CH33" s="527"/>
      <c r="CI33" s="527"/>
      <c r="CJ33" s="527"/>
      <c r="CK33" s="527"/>
      <c r="CL33" s="527"/>
      <c r="CM33" s="527"/>
      <c r="CN33" s="527"/>
      <c r="CO33" s="527"/>
      <c r="CP33" s="527"/>
      <c r="CQ33" s="527"/>
      <c r="CR33" s="527"/>
      <c r="CS33" s="527"/>
      <c r="CT33" s="527"/>
      <c r="CU33" s="527"/>
      <c r="CV33" s="527"/>
      <c r="CW33" s="527"/>
      <c r="CX33" s="527"/>
      <c r="CY33" s="527"/>
      <c r="CZ33" s="527"/>
      <c r="DA33" s="527"/>
      <c r="DB33" s="527"/>
      <c r="DC33" s="527"/>
      <c r="DD33" s="527"/>
      <c r="DE33" s="527"/>
      <c r="DF33" s="527"/>
      <c r="DG33" s="527"/>
      <c r="DH33" s="527"/>
      <c r="DI33" s="527"/>
      <c r="DJ33" s="527"/>
      <c r="DK33" s="527"/>
      <c r="DL33" s="527"/>
      <c r="DM33" s="527"/>
      <c r="DN33" s="527"/>
      <c r="DO33" s="527"/>
      <c r="DP33" s="527"/>
      <c r="DQ33" s="527"/>
      <c r="DR33" s="527"/>
      <c r="DS33" s="527"/>
      <c r="DT33" s="527"/>
      <c r="DU33" s="527"/>
      <c r="DV33" s="527"/>
      <c r="DW33" s="527"/>
      <c r="DX33" s="527"/>
      <c r="DY33" s="527"/>
      <c r="DZ33" s="527"/>
      <c r="EA33" s="527"/>
      <c r="EB33" s="527"/>
      <c r="EC33" s="527"/>
      <c r="ED33" s="527"/>
      <c r="EE33" s="527"/>
      <c r="EF33" s="527"/>
      <c r="EG33" s="527"/>
      <c r="EH33" s="527"/>
      <c r="EI33" s="527"/>
      <c r="EJ33" s="527"/>
      <c r="EK33" s="527"/>
      <c r="EL33" s="527"/>
      <c r="EM33" s="527"/>
      <c r="EN33" s="527"/>
      <c r="EO33" s="527"/>
      <c r="EP33" s="527"/>
      <c r="EQ33" s="527"/>
      <c r="ER33" s="527"/>
      <c r="ES33" s="527"/>
      <c r="ET33" s="527"/>
      <c r="EU33" s="527"/>
      <c r="EV33" s="527"/>
      <c r="EW33" s="527"/>
      <c r="EX33" s="527"/>
      <c r="EY33" s="527"/>
      <c r="EZ33" s="527"/>
      <c r="FA33" s="527"/>
      <c r="FB33" s="527"/>
      <c r="FC33" s="527"/>
      <c r="FD33" s="527"/>
      <c r="FE33" s="527"/>
    </row>
    <row r="34" spans="1:161" ht="24.75" customHeight="1">
      <c r="A34" s="604" t="s">
        <v>237</v>
      </c>
      <c r="B34" s="605"/>
      <c r="C34" s="213" t="s">
        <v>225</v>
      </c>
      <c r="D34" s="151"/>
      <c r="E34" s="131"/>
      <c r="F34" s="214"/>
      <c r="G34" s="215"/>
      <c r="H34" s="150">
        <f t="shared" si="0"/>
        <v>0</v>
      </c>
      <c r="I34" s="200"/>
      <c r="J34" s="216"/>
      <c r="K34" s="217"/>
      <c r="L34" s="218"/>
      <c r="M34" s="150">
        <f t="shared" si="9"/>
        <v>0</v>
      </c>
      <c r="N34" s="200"/>
      <c r="O34" s="201"/>
      <c r="P34" s="202"/>
      <c r="Q34" s="203"/>
      <c r="R34" s="204">
        <f t="shared" si="10"/>
        <v>0</v>
      </c>
      <c r="S34" s="208">
        <f t="shared" si="11"/>
        <v>0</v>
      </c>
      <c r="T34" s="219"/>
      <c r="U34" s="142">
        <f t="shared" si="12"/>
        <v>0</v>
      </c>
      <c r="V34" s="527"/>
      <c r="W34" s="527"/>
      <c r="X34" s="527"/>
      <c r="Y34" s="527"/>
      <c r="Z34" s="527"/>
      <c r="AA34" s="527"/>
      <c r="AB34" s="527"/>
      <c r="AC34" s="527"/>
      <c r="AD34" s="527"/>
      <c r="AE34" s="527"/>
      <c r="AF34" s="527"/>
      <c r="AG34" s="527"/>
      <c r="AH34" s="527"/>
      <c r="AI34" s="527"/>
      <c r="AJ34" s="527"/>
      <c r="AK34" s="527"/>
      <c r="AL34" s="527"/>
      <c r="AM34" s="527"/>
      <c r="AN34" s="527"/>
      <c r="AO34" s="527"/>
      <c r="AP34" s="527"/>
      <c r="AQ34" s="527"/>
      <c r="AR34" s="527"/>
      <c r="AS34" s="527"/>
      <c r="AT34" s="527"/>
      <c r="AU34" s="527"/>
      <c r="AV34" s="527"/>
      <c r="AW34" s="527"/>
      <c r="AX34" s="527"/>
      <c r="AY34" s="527"/>
      <c r="AZ34" s="527"/>
      <c r="BA34" s="527"/>
      <c r="BB34" s="527"/>
      <c r="BC34" s="527"/>
      <c r="BD34" s="527"/>
      <c r="BE34" s="527"/>
      <c r="BF34" s="527"/>
      <c r="BG34" s="527"/>
      <c r="BH34" s="527"/>
      <c r="BI34" s="527"/>
      <c r="BJ34" s="527"/>
      <c r="BK34" s="527"/>
      <c r="BL34" s="527"/>
      <c r="BM34" s="527"/>
      <c r="BN34" s="527"/>
      <c r="BO34" s="527"/>
      <c r="BP34" s="527"/>
      <c r="BQ34" s="527"/>
      <c r="BR34" s="527"/>
      <c r="BS34" s="527"/>
      <c r="BT34" s="527"/>
      <c r="BU34" s="527"/>
      <c r="BV34" s="527"/>
      <c r="BW34" s="527"/>
      <c r="BX34" s="527"/>
      <c r="BY34" s="527"/>
      <c r="BZ34" s="527"/>
      <c r="CA34" s="527"/>
      <c r="CB34" s="527"/>
      <c r="CC34" s="527"/>
      <c r="CD34" s="527"/>
      <c r="CE34" s="527"/>
      <c r="CF34" s="527"/>
      <c r="CG34" s="527"/>
      <c r="CH34" s="527"/>
      <c r="CI34" s="527"/>
      <c r="CJ34" s="527"/>
      <c r="CK34" s="527"/>
      <c r="CL34" s="527"/>
      <c r="CM34" s="527"/>
      <c r="CN34" s="527"/>
      <c r="CO34" s="527"/>
      <c r="CP34" s="527"/>
      <c r="CQ34" s="527"/>
      <c r="CR34" s="527"/>
      <c r="CS34" s="527"/>
      <c r="CT34" s="527"/>
      <c r="CU34" s="527"/>
      <c r="CV34" s="527"/>
      <c r="CW34" s="527"/>
      <c r="CX34" s="527"/>
      <c r="CY34" s="527"/>
      <c r="CZ34" s="527"/>
      <c r="DA34" s="527"/>
      <c r="DB34" s="527"/>
      <c r="DC34" s="527"/>
      <c r="DD34" s="527"/>
      <c r="DE34" s="527"/>
      <c r="DF34" s="527"/>
      <c r="DG34" s="527"/>
      <c r="DH34" s="527"/>
      <c r="DI34" s="527"/>
      <c r="DJ34" s="527"/>
      <c r="DK34" s="527"/>
      <c r="DL34" s="527"/>
      <c r="DM34" s="527"/>
      <c r="DN34" s="527"/>
      <c r="DO34" s="527"/>
      <c r="DP34" s="527"/>
      <c r="DQ34" s="527"/>
      <c r="DR34" s="527"/>
      <c r="DS34" s="527"/>
      <c r="DT34" s="527"/>
      <c r="DU34" s="527"/>
      <c r="DV34" s="527"/>
      <c r="DW34" s="527"/>
      <c r="DX34" s="527"/>
      <c r="DY34" s="527"/>
      <c r="DZ34" s="527"/>
      <c r="EA34" s="527"/>
      <c r="EB34" s="527"/>
      <c r="EC34" s="527"/>
      <c r="ED34" s="527"/>
      <c r="EE34" s="527"/>
      <c r="EF34" s="527"/>
      <c r="EG34" s="527"/>
      <c r="EH34" s="527"/>
      <c r="EI34" s="527"/>
      <c r="EJ34" s="527"/>
      <c r="EK34" s="527"/>
      <c r="EL34" s="527"/>
      <c r="EM34" s="527"/>
      <c r="EN34" s="527"/>
      <c r="EO34" s="527"/>
      <c r="EP34" s="527"/>
      <c r="EQ34" s="527"/>
      <c r="ER34" s="527"/>
      <c r="ES34" s="527"/>
      <c r="ET34" s="527"/>
      <c r="EU34" s="527"/>
      <c r="EV34" s="527"/>
      <c r="EW34" s="527"/>
      <c r="EX34" s="527"/>
      <c r="EY34" s="527"/>
      <c r="EZ34" s="527"/>
      <c r="FA34" s="527"/>
      <c r="FB34" s="527"/>
      <c r="FC34" s="527"/>
      <c r="FD34" s="527"/>
      <c r="FE34" s="527"/>
    </row>
    <row r="35" spans="1:161" ht="24.75" customHeight="1">
      <c r="A35" s="579" t="s">
        <v>238</v>
      </c>
      <c r="B35" s="580"/>
      <c r="C35" s="115" t="s">
        <v>233</v>
      </c>
      <c r="D35" s="130"/>
      <c r="E35" s="135"/>
      <c r="F35" s="132"/>
      <c r="G35" s="133"/>
      <c r="H35" s="150">
        <f t="shared" si="0"/>
        <v>0</v>
      </c>
      <c r="I35" s="130"/>
      <c r="J35" s="135"/>
      <c r="K35" s="132"/>
      <c r="L35" s="133"/>
      <c r="M35" s="150">
        <f t="shared" si="9"/>
        <v>0</v>
      </c>
      <c r="N35" s="200"/>
      <c r="O35" s="201"/>
      <c r="P35" s="202"/>
      <c r="Q35" s="209"/>
      <c r="R35" s="204">
        <f t="shared" si="10"/>
        <v>0</v>
      </c>
      <c r="S35" s="208">
        <f t="shared" si="11"/>
        <v>0</v>
      </c>
      <c r="T35" s="142"/>
      <c r="U35" s="142">
        <f>S35+T35</f>
        <v>0</v>
      </c>
      <c r="V35" s="527"/>
      <c r="W35" s="527"/>
      <c r="X35" s="527"/>
      <c r="Y35" s="527"/>
      <c r="Z35" s="527"/>
      <c r="AA35" s="527"/>
      <c r="AB35" s="527"/>
      <c r="AC35" s="527"/>
      <c r="AD35" s="527"/>
      <c r="AE35" s="527"/>
      <c r="AF35" s="527"/>
      <c r="AG35" s="527"/>
      <c r="AH35" s="527"/>
      <c r="AI35" s="527"/>
      <c r="AJ35" s="527"/>
      <c r="AK35" s="527"/>
      <c r="AL35" s="527"/>
      <c r="AM35" s="527"/>
      <c r="AN35" s="527"/>
      <c r="AO35" s="527"/>
      <c r="AP35" s="527"/>
      <c r="AQ35" s="527"/>
      <c r="AR35" s="527"/>
      <c r="AS35" s="527"/>
      <c r="AT35" s="527"/>
      <c r="AU35" s="527"/>
      <c r="AV35" s="527"/>
      <c r="AW35" s="527"/>
      <c r="AX35" s="527"/>
      <c r="AY35" s="527"/>
      <c r="AZ35" s="527"/>
      <c r="BA35" s="527"/>
      <c r="BB35" s="527"/>
      <c r="BC35" s="527"/>
      <c r="BD35" s="527"/>
      <c r="BE35" s="527"/>
      <c r="BF35" s="527"/>
      <c r="BG35" s="527"/>
      <c r="BH35" s="527"/>
      <c r="BI35" s="527"/>
      <c r="BJ35" s="527"/>
      <c r="BK35" s="527"/>
      <c r="BL35" s="527"/>
      <c r="BM35" s="527"/>
      <c r="BN35" s="527"/>
      <c r="BO35" s="527"/>
      <c r="BP35" s="527"/>
      <c r="BQ35" s="527"/>
      <c r="BR35" s="527"/>
      <c r="BS35" s="527"/>
      <c r="BT35" s="527"/>
      <c r="BU35" s="527"/>
      <c r="BV35" s="527"/>
      <c r="BW35" s="527"/>
      <c r="BX35" s="527"/>
      <c r="BY35" s="527"/>
      <c r="BZ35" s="527"/>
      <c r="CA35" s="527"/>
      <c r="CB35" s="527"/>
      <c r="CC35" s="527"/>
      <c r="CD35" s="527"/>
      <c r="CE35" s="527"/>
      <c r="CF35" s="527"/>
      <c r="CG35" s="527"/>
      <c r="CH35" s="527"/>
      <c r="CI35" s="527"/>
      <c r="CJ35" s="527"/>
      <c r="CK35" s="527"/>
      <c r="CL35" s="527"/>
      <c r="CM35" s="527"/>
      <c r="CN35" s="527"/>
      <c r="CO35" s="527"/>
      <c r="CP35" s="527"/>
      <c r="CQ35" s="527"/>
      <c r="CR35" s="527"/>
      <c r="CS35" s="527"/>
      <c r="CT35" s="527"/>
      <c r="CU35" s="527"/>
      <c r="CV35" s="527"/>
      <c r="CW35" s="527"/>
      <c r="CX35" s="527"/>
      <c r="CY35" s="527"/>
      <c r="CZ35" s="527"/>
      <c r="DA35" s="527"/>
      <c r="DB35" s="527"/>
      <c r="DC35" s="527"/>
      <c r="DD35" s="527"/>
      <c r="DE35" s="527"/>
      <c r="DF35" s="527"/>
      <c r="DG35" s="527"/>
      <c r="DH35" s="527"/>
      <c r="DI35" s="527"/>
      <c r="DJ35" s="527"/>
      <c r="DK35" s="527"/>
      <c r="DL35" s="527"/>
      <c r="DM35" s="527"/>
      <c r="DN35" s="527"/>
      <c r="DO35" s="527"/>
      <c r="DP35" s="527"/>
      <c r="DQ35" s="527"/>
      <c r="DR35" s="527"/>
      <c r="DS35" s="527"/>
      <c r="DT35" s="527"/>
      <c r="DU35" s="527"/>
      <c r="DV35" s="527"/>
      <c r="DW35" s="527"/>
      <c r="DX35" s="527"/>
      <c r="DY35" s="527"/>
      <c r="DZ35" s="527"/>
      <c r="EA35" s="527"/>
      <c r="EB35" s="527"/>
      <c r="EC35" s="527"/>
      <c r="ED35" s="527"/>
      <c r="EE35" s="527"/>
      <c r="EF35" s="527"/>
      <c r="EG35" s="527"/>
      <c r="EH35" s="527"/>
      <c r="EI35" s="527"/>
      <c r="EJ35" s="527"/>
      <c r="EK35" s="527"/>
      <c r="EL35" s="527"/>
      <c r="EM35" s="527"/>
      <c r="EN35" s="527"/>
      <c r="EO35" s="527"/>
      <c r="EP35" s="527"/>
      <c r="EQ35" s="527"/>
      <c r="ER35" s="527"/>
      <c r="ES35" s="527"/>
      <c r="ET35" s="527"/>
      <c r="EU35" s="527"/>
      <c r="EV35" s="527"/>
      <c r="EW35" s="527"/>
      <c r="EX35" s="527"/>
      <c r="EY35" s="527"/>
      <c r="EZ35" s="527"/>
      <c r="FA35" s="527"/>
      <c r="FB35" s="527"/>
      <c r="FC35" s="527"/>
      <c r="FD35" s="527"/>
      <c r="FE35" s="527"/>
    </row>
    <row r="36" spans="1:161" s="16" customFormat="1" ht="24.75" customHeight="1">
      <c r="A36" s="624" t="s">
        <v>239</v>
      </c>
      <c r="B36" s="625"/>
      <c r="C36" s="625"/>
      <c r="D36" s="222"/>
      <c r="E36" s="223"/>
      <c r="F36" s="223"/>
      <c r="G36" s="223"/>
      <c r="H36" s="224">
        <f>SUM(H23:H35)</f>
        <v>2500</v>
      </c>
      <c r="I36" s="222"/>
      <c r="J36" s="223"/>
      <c r="K36" s="223"/>
      <c r="L36" s="223"/>
      <c r="M36" s="224">
        <f>SUM(M23:M35)</f>
        <v>0</v>
      </c>
      <c r="N36" s="225"/>
      <c r="O36" s="226"/>
      <c r="P36" s="227"/>
      <c r="Q36" s="226"/>
      <c r="R36" s="228">
        <f>SUM(R23:R35)</f>
        <v>0</v>
      </c>
      <c r="S36" s="229">
        <f>SUM(S23:S35)</f>
        <v>2500</v>
      </c>
      <c r="T36" s="170">
        <f>SUM(T23:T35)</f>
        <v>0</v>
      </c>
      <c r="U36" s="170">
        <f>S36+T36</f>
        <v>2500</v>
      </c>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row>
    <row r="37" spans="1:161" s="28" customFormat="1" ht="24.75" customHeight="1">
      <c r="A37" s="230" t="s">
        <v>158</v>
      </c>
      <c r="B37" s="231"/>
      <c r="C37" s="232" t="s">
        <v>240</v>
      </c>
      <c r="D37" s="107"/>
      <c r="E37" s="108" t="s">
        <v>241</v>
      </c>
      <c r="F37" s="233" t="s">
        <v>215</v>
      </c>
      <c r="G37" s="234" t="s">
        <v>216</v>
      </c>
      <c r="H37" s="172"/>
      <c r="I37" s="235"/>
      <c r="J37" s="108" t="s">
        <v>242</v>
      </c>
      <c r="K37" s="233" t="s">
        <v>218</v>
      </c>
      <c r="L37" s="234" t="s">
        <v>216</v>
      </c>
      <c r="M37" s="172"/>
      <c r="N37" s="107"/>
      <c r="O37" s="108" t="s">
        <v>242</v>
      </c>
      <c r="P37" s="233" t="s">
        <v>218</v>
      </c>
      <c r="Q37" s="234" t="s">
        <v>216</v>
      </c>
      <c r="R37" s="109"/>
      <c r="S37" s="236"/>
      <c r="T37" s="111"/>
      <c r="U37" s="111"/>
      <c r="V37" s="27"/>
    </row>
    <row r="38" spans="1:161" ht="24.75" customHeight="1">
      <c r="A38" s="187" t="s">
        <v>243</v>
      </c>
      <c r="B38" s="188"/>
      <c r="C38" s="189" t="s">
        <v>159</v>
      </c>
      <c r="D38" s="190"/>
      <c r="E38" s="189"/>
      <c r="F38" s="189"/>
      <c r="G38" s="189"/>
      <c r="H38" s="191"/>
      <c r="I38" s="190"/>
      <c r="J38" s="189"/>
      <c r="K38" s="189"/>
      <c r="L38" s="189"/>
      <c r="M38" s="191"/>
      <c r="N38" s="192"/>
      <c r="O38" s="193"/>
      <c r="P38" s="194"/>
      <c r="Q38" s="195"/>
      <c r="R38" s="196"/>
      <c r="S38" s="551"/>
      <c r="T38" s="549"/>
      <c r="U38" s="550"/>
      <c r="V38" s="17"/>
      <c r="W38" s="527"/>
      <c r="X38" s="527"/>
      <c r="Y38" s="527"/>
      <c r="Z38" s="527"/>
      <c r="AA38" s="527"/>
      <c r="AB38" s="527"/>
      <c r="AC38" s="527"/>
      <c r="AD38" s="527"/>
      <c r="AE38" s="527"/>
      <c r="AF38" s="527"/>
      <c r="AG38" s="527"/>
      <c r="AH38" s="527"/>
      <c r="AI38" s="527"/>
      <c r="AJ38" s="527"/>
      <c r="AK38" s="527"/>
      <c r="AL38" s="527"/>
      <c r="AM38" s="527"/>
      <c r="AN38" s="527"/>
      <c r="AO38" s="527"/>
      <c r="AP38" s="527"/>
      <c r="AQ38" s="527"/>
      <c r="AR38" s="527"/>
      <c r="AS38" s="527"/>
      <c r="AT38" s="527"/>
      <c r="AU38" s="527"/>
      <c r="AV38" s="527"/>
      <c r="AW38" s="527"/>
      <c r="AX38" s="527"/>
      <c r="AY38" s="527"/>
      <c r="AZ38" s="527"/>
      <c r="BA38" s="527"/>
      <c r="BB38" s="527"/>
      <c r="BC38" s="527"/>
      <c r="BD38" s="527"/>
      <c r="BE38" s="527"/>
      <c r="BF38" s="527"/>
      <c r="BG38" s="527"/>
      <c r="BH38" s="527"/>
      <c r="BI38" s="527"/>
      <c r="BJ38" s="527"/>
      <c r="BK38" s="527"/>
      <c r="BL38" s="527"/>
      <c r="BM38" s="527"/>
      <c r="BN38" s="527"/>
      <c r="BO38" s="527"/>
      <c r="BP38" s="527"/>
      <c r="BQ38" s="527"/>
      <c r="BR38" s="527"/>
      <c r="BS38" s="527"/>
      <c r="BT38" s="527"/>
      <c r="BU38" s="527"/>
      <c r="BV38" s="527"/>
      <c r="BW38" s="527"/>
      <c r="BX38" s="527"/>
      <c r="BY38" s="527"/>
      <c r="BZ38" s="527"/>
      <c r="CA38" s="527"/>
      <c r="CB38" s="527"/>
      <c r="CC38" s="527"/>
      <c r="CD38" s="527"/>
      <c r="CE38" s="527"/>
      <c r="CF38" s="527"/>
      <c r="CG38" s="527"/>
      <c r="CH38" s="527"/>
      <c r="CI38" s="527"/>
      <c r="CJ38" s="527"/>
      <c r="CK38" s="527"/>
      <c r="CL38" s="527"/>
      <c r="CM38" s="527"/>
      <c r="CN38" s="527"/>
      <c r="CO38" s="527"/>
      <c r="CP38" s="527"/>
      <c r="CQ38" s="527"/>
      <c r="CR38" s="527"/>
      <c r="CS38" s="527"/>
      <c r="CT38" s="527"/>
      <c r="CU38" s="527"/>
      <c r="CV38" s="527"/>
      <c r="CW38" s="527"/>
      <c r="CX38" s="527"/>
      <c r="CY38" s="527"/>
      <c r="CZ38" s="527"/>
      <c r="DA38" s="527"/>
      <c r="DB38" s="527"/>
      <c r="DC38" s="527"/>
      <c r="DD38" s="527"/>
      <c r="DE38" s="527"/>
      <c r="DF38" s="527"/>
      <c r="DG38" s="527"/>
      <c r="DH38" s="527"/>
      <c r="DI38" s="527"/>
      <c r="DJ38" s="527"/>
      <c r="DK38" s="527"/>
      <c r="DL38" s="527"/>
      <c r="DM38" s="527"/>
      <c r="DN38" s="527"/>
      <c r="DO38" s="527"/>
      <c r="DP38" s="527"/>
      <c r="DQ38" s="527"/>
      <c r="DR38" s="527"/>
      <c r="DS38" s="527"/>
      <c r="DT38" s="527"/>
      <c r="DU38" s="527"/>
      <c r="DV38" s="527"/>
      <c r="DW38" s="527"/>
      <c r="DX38" s="527"/>
      <c r="DY38" s="527"/>
      <c r="DZ38" s="527"/>
      <c r="EA38" s="527"/>
      <c r="EB38" s="527"/>
      <c r="EC38" s="527"/>
      <c r="ED38" s="527"/>
      <c r="EE38" s="527"/>
      <c r="EF38" s="527"/>
      <c r="EG38" s="527"/>
      <c r="EH38" s="527"/>
      <c r="EI38" s="527"/>
      <c r="EJ38" s="527"/>
      <c r="EK38" s="527"/>
      <c r="EL38" s="527"/>
      <c r="EM38" s="527"/>
      <c r="EN38" s="527"/>
      <c r="EO38" s="527"/>
      <c r="EP38" s="527"/>
      <c r="EQ38" s="527"/>
      <c r="ER38" s="527"/>
      <c r="ES38" s="527"/>
      <c r="ET38" s="527"/>
      <c r="EU38" s="527"/>
      <c r="EV38" s="527"/>
      <c r="EW38" s="527"/>
      <c r="EX38" s="527"/>
      <c r="EY38" s="527"/>
      <c r="EZ38" s="527"/>
      <c r="FA38" s="527"/>
      <c r="FB38" s="527"/>
      <c r="FC38" s="527"/>
      <c r="FD38" s="527"/>
      <c r="FE38" s="527"/>
    </row>
    <row r="39" spans="1:161" ht="24.75" customHeight="1">
      <c r="A39" s="577" t="s">
        <v>244</v>
      </c>
      <c r="B39" s="577"/>
      <c r="C39" s="578"/>
      <c r="D39" s="566"/>
      <c r="E39" s="567"/>
      <c r="F39" s="567"/>
      <c r="G39" s="567"/>
      <c r="H39" s="568"/>
      <c r="I39" s="563"/>
      <c r="J39" s="564"/>
      <c r="K39" s="564"/>
      <c r="L39" s="564"/>
      <c r="M39" s="565"/>
      <c r="N39" s="563"/>
      <c r="O39" s="564"/>
      <c r="P39" s="564"/>
      <c r="Q39" s="564"/>
      <c r="R39" s="565"/>
      <c r="S39" s="548"/>
      <c r="T39" s="549"/>
      <c r="U39" s="550"/>
      <c r="V39" s="17"/>
      <c r="W39" s="527"/>
      <c r="X39" s="527"/>
      <c r="Y39" s="527"/>
      <c r="Z39" s="527"/>
      <c r="AA39" s="527"/>
      <c r="AB39" s="527"/>
      <c r="AC39" s="527"/>
      <c r="AD39" s="527"/>
      <c r="AE39" s="527"/>
      <c r="AF39" s="527"/>
      <c r="AG39" s="527"/>
      <c r="AH39" s="527"/>
      <c r="AI39" s="527"/>
      <c r="AJ39" s="527"/>
      <c r="AK39" s="527"/>
      <c r="AL39" s="527"/>
      <c r="AM39" s="527"/>
      <c r="AN39" s="527"/>
      <c r="AO39" s="527"/>
      <c r="AP39" s="527"/>
      <c r="AQ39" s="527"/>
      <c r="AR39" s="527"/>
      <c r="AS39" s="527"/>
      <c r="AT39" s="527"/>
      <c r="AU39" s="527"/>
      <c r="AV39" s="527"/>
      <c r="AW39" s="527"/>
      <c r="AX39" s="527"/>
      <c r="AY39" s="527"/>
      <c r="AZ39" s="527"/>
      <c r="BA39" s="527"/>
      <c r="BB39" s="527"/>
      <c r="BC39" s="527"/>
      <c r="BD39" s="527"/>
      <c r="BE39" s="527"/>
      <c r="BF39" s="527"/>
      <c r="BG39" s="527"/>
      <c r="BH39" s="527"/>
      <c r="BI39" s="527"/>
      <c r="BJ39" s="527"/>
      <c r="BK39" s="527"/>
      <c r="BL39" s="527"/>
      <c r="BM39" s="527"/>
      <c r="BN39" s="527"/>
      <c r="BO39" s="527"/>
      <c r="BP39" s="527"/>
      <c r="BQ39" s="527"/>
      <c r="BR39" s="527"/>
      <c r="BS39" s="527"/>
      <c r="BT39" s="527"/>
      <c r="BU39" s="527"/>
      <c r="BV39" s="527"/>
      <c r="BW39" s="527"/>
      <c r="BX39" s="527"/>
      <c r="BY39" s="527"/>
      <c r="BZ39" s="527"/>
      <c r="CA39" s="527"/>
      <c r="CB39" s="527"/>
      <c r="CC39" s="527"/>
      <c r="CD39" s="527"/>
      <c r="CE39" s="527"/>
      <c r="CF39" s="527"/>
      <c r="CG39" s="527"/>
      <c r="CH39" s="527"/>
      <c r="CI39" s="527"/>
      <c r="CJ39" s="527"/>
      <c r="CK39" s="527"/>
      <c r="CL39" s="527"/>
      <c r="CM39" s="527"/>
      <c r="CN39" s="527"/>
      <c r="CO39" s="527"/>
      <c r="CP39" s="527"/>
      <c r="CQ39" s="527"/>
      <c r="CR39" s="527"/>
      <c r="CS39" s="527"/>
      <c r="CT39" s="527"/>
      <c r="CU39" s="527"/>
      <c r="CV39" s="527"/>
      <c r="CW39" s="527"/>
      <c r="CX39" s="527"/>
      <c r="CY39" s="527"/>
      <c r="CZ39" s="527"/>
      <c r="DA39" s="527"/>
      <c r="DB39" s="527"/>
      <c r="DC39" s="527"/>
      <c r="DD39" s="527"/>
      <c r="DE39" s="527"/>
      <c r="DF39" s="527"/>
      <c r="DG39" s="527"/>
      <c r="DH39" s="527"/>
      <c r="DI39" s="527"/>
      <c r="DJ39" s="527"/>
      <c r="DK39" s="527"/>
      <c r="DL39" s="527"/>
      <c r="DM39" s="527"/>
      <c r="DN39" s="527"/>
      <c r="DO39" s="527"/>
      <c r="DP39" s="527"/>
      <c r="DQ39" s="527"/>
      <c r="DR39" s="527"/>
      <c r="DS39" s="527"/>
      <c r="DT39" s="527"/>
      <c r="DU39" s="527"/>
      <c r="DV39" s="527"/>
      <c r="DW39" s="527"/>
      <c r="DX39" s="527"/>
      <c r="DY39" s="527"/>
      <c r="DZ39" s="527"/>
      <c r="EA39" s="527"/>
      <c r="EB39" s="527"/>
      <c r="EC39" s="527"/>
      <c r="ED39" s="527"/>
      <c r="EE39" s="527"/>
      <c r="EF39" s="527"/>
      <c r="EG39" s="527"/>
      <c r="EH39" s="527"/>
      <c r="EI39" s="527"/>
      <c r="EJ39" s="527"/>
      <c r="EK39" s="527"/>
      <c r="EL39" s="527"/>
      <c r="EM39" s="527"/>
      <c r="EN39" s="527"/>
      <c r="EO39" s="527"/>
      <c r="EP39" s="527"/>
      <c r="EQ39" s="527"/>
      <c r="ER39" s="527"/>
      <c r="ES39" s="527"/>
      <c r="ET39" s="527"/>
      <c r="EU39" s="527"/>
      <c r="EV39" s="527"/>
      <c r="EW39" s="527"/>
      <c r="EX39" s="527"/>
      <c r="EY39" s="527"/>
      <c r="EZ39" s="527"/>
      <c r="FA39" s="527"/>
      <c r="FB39" s="527"/>
      <c r="FC39" s="527"/>
      <c r="FD39" s="527"/>
      <c r="FE39" s="527"/>
    </row>
    <row r="40" spans="1:161" s="14" customFormat="1" ht="15.75">
      <c r="A40" s="579" t="s">
        <v>245</v>
      </c>
      <c r="B40" s="580"/>
      <c r="C40" s="237" t="s">
        <v>246</v>
      </c>
      <c r="D40" s="238"/>
      <c r="E40" s="121">
        <v>1</v>
      </c>
      <c r="F40" s="118">
        <v>10100</v>
      </c>
      <c r="G40" s="119">
        <v>1</v>
      </c>
      <c r="H40" s="120">
        <f>SUM(E40*F40*G40)</f>
        <v>10100</v>
      </c>
      <c r="I40" s="238"/>
      <c r="J40" s="239">
        <v>1</v>
      </c>
      <c r="K40" s="240">
        <v>20000</v>
      </c>
      <c r="L40" s="241">
        <v>1</v>
      </c>
      <c r="M40" s="150">
        <f>SUM(J40*K40*L40)</f>
        <v>20000</v>
      </c>
      <c r="N40" s="242"/>
      <c r="O40" s="243">
        <v>1</v>
      </c>
      <c r="P40" s="244">
        <v>30000</v>
      </c>
      <c r="Q40" s="245">
        <v>0.5</v>
      </c>
      <c r="R40" s="204">
        <f>SUM(O40*P40*Q40)</f>
        <v>15000</v>
      </c>
      <c r="S40" s="205">
        <f>SUM(H40+M40+R40)</f>
        <v>45100</v>
      </c>
      <c r="T40" s="142"/>
      <c r="U40" s="128">
        <f>S40+T40</f>
        <v>45100</v>
      </c>
      <c r="V40" s="527"/>
      <c r="W40" s="527"/>
      <c r="X40" s="527"/>
      <c r="Y40" s="527"/>
      <c r="Z40" s="527"/>
      <c r="AA40" s="527"/>
      <c r="AB40" s="527"/>
      <c r="AC40" s="527"/>
      <c r="AD40" s="527"/>
      <c r="AE40" s="527"/>
      <c r="AF40" s="527"/>
      <c r="AG40" s="527"/>
      <c r="AH40" s="527"/>
      <c r="AI40" s="527"/>
      <c r="AJ40" s="527"/>
      <c r="AK40" s="527"/>
      <c r="AL40" s="527"/>
      <c r="AM40" s="527"/>
      <c r="AN40" s="527"/>
      <c r="AO40" s="527"/>
      <c r="AP40" s="527"/>
      <c r="AQ40" s="527"/>
      <c r="AR40" s="527"/>
      <c r="AS40" s="527"/>
      <c r="AT40" s="527"/>
      <c r="AU40" s="527"/>
      <c r="AV40" s="527"/>
      <c r="AW40" s="527"/>
      <c r="AX40" s="527"/>
      <c r="AY40" s="527"/>
      <c r="AZ40" s="527"/>
      <c r="BA40" s="527"/>
      <c r="BB40" s="527"/>
      <c r="BC40" s="527"/>
      <c r="BD40" s="527"/>
      <c r="BE40" s="527"/>
      <c r="BF40" s="527"/>
      <c r="BG40" s="527"/>
      <c r="BH40" s="527"/>
      <c r="BI40" s="527"/>
      <c r="BJ40" s="527"/>
      <c r="BK40" s="527"/>
      <c r="BL40" s="527"/>
      <c r="BM40" s="527"/>
      <c r="BN40" s="527"/>
      <c r="BO40" s="527"/>
      <c r="BP40" s="527"/>
      <c r="BQ40" s="527"/>
      <c r="BR40" s="527"/>
      <c r="BS40" s="527"/>
      <c r="BT40" s="527"/>
      <c r="BU40" s="527"/>
      <c r="BV40" s="527"/>
      <c r="BW40" s="527"/>
      <c r="BX40" s="527"/>
      <c r="BY40" s="527"/>
      <c r="BZ40" s="527"/>
      <c r="CA40" s="527"/>
      <c r="CB40" s="527"/>
      <c r="CC40" s="527"/>
      <c r="CD40" s="527"/>
      <c r="CE40" s="527"/>
      <c r="CF40" s="527"/>
      <c r="CG40" s="527"/>
      <c r="CH40" s="527"/>
      <c r="CI40" s="527"/>
      <c r="CJ40" s="527"/>
      <c r="CK40" s="527"/>
      <c r="CL40" s="527"/>
      <c r="CM40" s="527"/>
      <c r="CN40" s="527"/>
      <c r="CO40" s="527"/>
      <c r="CP40" s="527"/>
      <c r="CQ40" s="527"/>
      <c r="CR40" s="527"/>
      <c r="CS40" s="527"/>
      <c r="CT40" s="527"/>
      <c r="CU40" s="527"/>
      <c r="CV40" s="527"/>
      <c r="CW40" s="527"/>
      <c r="CX40" s="527"/>
      <c r="CY40" s="527"/>
      <c r="CZ40" s="527"/>
      <c r="DA40" s="527"/>
      <c r="DB40" s="527"/>
      <c r="DC40" s="527"/>
      <c r="DD40" s="527"/>
      <c r="DE40" s="527"/>
      <c r="DF40" s="527"/>
      <c r="DG40" s="527"/>
      <c r="DH40" s="527"/>
      <c r="DI40" s="527"/>
      <c r="DJ40" s="527"/>
      <c r="DK40" s="527"/>
      <c r="DL40" s="527"/>
      <c r="DM40" s="527"/>
      <c r="DN40" s="527"/>
      <c r="DO40" s="527"/>
      <c r="DP40" s="527"/>
      <c r="DQ40" s="527"/>
      <c r="DR40" s="527"/>
      <c r="DS40" s="527"/>
      <c r="DT40" s="527"/>
      <c r="DU40" s="527"/>
      <c r="DV40" s="527"/>
      <c r="DW40" s="527"/>
      <c r="DX40" s="527"/>
      <c r="DY40" s="527"/>
      <c r="DZ40" s="527"/>
      <c r="EA40" s="527"/>
      <c r="EB40" s="527"/>
      <c r="EC40" s="527"/>
      <c r="ED40" s="527"/>
      <c r="EE40" s="527"/>
      <c r="EF40" s="527"/>
      <c r="EG40" s="527"/>
      <c r="EH40" s="527"/>
      <c r="EI40" s="527"/>
      <c r="EJ40" s="527"/>
      <c r="EK40" s="527"/>
      <c r="EL40" s="527"/>
      <c r="EM40" s="527"/>
      <c r="EN40" s="527"/>
      <c r="EO40" s="527"/>
      <c r="EP40" s="527"/>
      <c r="EQ40" s="527"/>
      <c r="ER40" s="527"/>
      <c r="ES40" s="527"/>
      <c r="ET40" s="527"/>
      <c r="EU40" s="527"/>
      <c r="EV40" s="527"/>
      <c r="EW40" s="527"/>
      <c r="EX40" s="527"/>
      <c r="EY40" s="527"/>
      <c r="EZ40" s="527"/>
      <c r="FA40" s="527"/>
      <c r="FB40" s="527"/>
      <c r="FC40" s="527"/>
      <c r="FD40" s="527"/>
      <c r="FE40" s="527"/>
    </row>
    <row r="41" spans="1:161" s="14" customFormat="1" ht="31.5">
      <c r="A41" s="156" t="s">
        <v>247</v>
      </c>
      <c r="B41" s="157"/>
      <c r="C41" s="237" t="s">
        <v>248</v>
      </c>
      <c r="D41" s="238"/>
      <c r="E41" s="121">
        <v>1</v>
      </c>
      <c r="F41" s="118">
        <v>11000</v>
      </c>
      <c r="G41" s="119">
        <v>1</v>
      </c>
      <c r="H41" s="120">
        <f>SUM(E41*F41*G41)</f>
        <v>11000</v>
      </c>
      <c r="I41" s="238"/>
      <c r="J41" s="239">
        <v>1</v>
      </c>
      <c r="K41" s="240">
        <v>30000</v>
      </c>
      <c r="L41" s="241">
        <v>1</v>
      </c>
      <c r="M41" s="150">
        <f>SUM(J41*K41*L41)</f>
        <v>30000</v>
      </c>
      <c r="N41" s="242"/>
      <c r="O41" s="243">
        <v>1</v>
      </c>
      <c r="P41" s="244">
        <v>25000</v>
      </c>
      <c r="Q41" s="245">
        <v>1</v>
      </c>
      <c r="R41" s="204">
        <f>SUM(O41*P41*Q41)</f>
        <v>25000</v>
      </c>
      <c r="S41" s="205">
        <f>SUM(H41+M41+R41)</f>
        <v>66000</v>
      </c>
      <c r="T41" s="142"/>
      <c r="U41" s="128">
        <f>S41+T41</f>
        <v>66000</v>
      </c>
      <c r="V41" s="527"/>
      <c r="W41" s="527"/>
      <c r="X41" s="527"/>
      <c r="Y41" s="527"/>
      <c r="Z41" s="527"/>
      <c r="AA41" s="527"/>
      <c r="AB41" s="527"/>
      <c r="AC41" s="527"/>
      <c r="AD41" s="527"/>
      <c r="AE41" s="527"/>
      <c r="AF41" s="527"/>
      <c r="AG41" s="527"/>
      <c r="AH41" s="527"/>
      <c r="AI41" s="527"/>
      <c r="AJ41" s="527"/>
      <c r="AK41" s="527"/>
      <c r="AL41" s="527"/>
      <c r="AM41" s="527"/>
      <c r="AN41" s="527"/>
      <c r="AO41" s="527"/>
      <c r="AP41" s="527"/>
      <c r="AQ41" s="527"/>
      <c r="AR41" s="527"/>
      <c r="AS41" s="527"/>
      <c r="AT41" s="527"/>
      <c r="AU41" s="527"/>
      <c r="AV41" s="527"/>
      <c r="AW41" s="527"/>
      <c r="AX41" s="527"/>
      <c r="AY41" s="527"/>
      <c r="AZ41" s="527"/>
      <c r="BA41" s="527"/>
      <c r="BB41" s="527"/>
      <c r="BC41" s="527"/>
      <c r="BD41" s="527"/>
      <c r="BE41" s="527"/>
      <c r="BF41" s="527"/>
      <c r="BG41" s="527"/>
      <c r="BH41" s="527"/>
      <c r="BI41" s="527"/>
      <c r="BJ41" s="527"/>
      <c r="BK41" s="527"/>
      <c r="BL41" s="527"/>
      <c r="BM41" s="527"/>
      <c r="BN41" s="527"/>
      <c r="BO41" s="527"/>
      <c r="BP41" s="527"/>
      <c r="BQ41" s="527"/>
      <c r="BR41" s="527"/>
      <c r="BS41" s="527"/>
      <c r="BT41" s="527"/>
      <c r="BU41" s="527"/>
      <c r="BV41" s="527"/>
      <c r="BW41" s="527"/>
      <c r="BX41" s="527"/>
      <c r="BY41" s="527"/>
      <c r="BZ41" s="527"/>
      <c r="CA41" s="527"/>
      <c r="CB41" s="527"/>
      <c r="CC41" s="527"/>
      <c r="CD41" s="527"/>
      <c r="CE41" s="527"/>
      <c r="CF41" s="527"/>
      <c r="CG41" s="527"/>
      <c r="CH41" s="527"/>
      <c r="CI41" s="527"/>
      <c r="CJ41" s="527"/>
      <c r="CK41" s="527"/>
      <c r="CL41" s="527"/>
      <c r="CM41" s="527"/>
      <c r="CN41" s="527"/>
      <c r="CO41" s="527"/>
      <c r="CP41" s="527"/>
      <c r="CQ41" s="527"/>
      <c r="CR41" s="527"/>
      <c r="CS41" s="527"/>
      <c r="CT41" s="527"/>
      <c r="CU41" s="527"/>
      <c r="CV41" s="527"/>
      <c r="CW41" s="527"/>
      <c r="CX41" s="527"/>
      <c r="CY41" s="527"/>
      <c r="CZ41" s="527"/>
      <c r="DA41" s="527"/>
      <c r="DB41" s="527"/>
      <c r="DC41" s="527"/>
      <c r="DD41" s="527"/>
      <c r="DE41" s="527"/>
      <c r="DF41" s="527"/>
      <c r="DG41" s="527"/>
      <c r="DH41" s="527"/>
      <c r="DI41" s="527"/>
      <c r="DJ41" s="527"/>
      <c r="DK41" s="527"/>
      <c r="DL41" s="527"/>
      <c r="DM41" s="527"/>
      <c r="DN41" s="527"/>
      <c r="DO41" s="527"/>
      <c r="DP41" s="527"/>
      <c r="DQ41" s="527"/>
      <c r="DR41" s="527"/>
      <c r="DS41" s="527"/>
      <c r="DT41" s="527"/>
      <c r="DU41" s="527"/>
      <c r="DV41" s="527"/>
      <c r="DW41" s="527"/>
      <c r="DX41" s="527"/>
      <c r="DY41" s="527"/>
      <c r="DZ41" s="527"/>
      <c r="EA41" s="527"/>
      <c r="EB41" s="527"/>
      <c r="EC41" s="527"/>
      <c r="ED41" s="527"/>
      <c r="EE41" s="527"/>
      <c r="EF41" s="527"/>
      <c r="EG41" s="527"/>
      <c r="EH41" s="527"/>
      <c r="EI41" s="527"/>
      <c r="EJ41" s="527"/>
      <c r="EK41" s="527"/>
      <c r="EL41" s="527"/>
      <c r="EM41" s="527"/>
      <c r="EN41" s="527"/>
      <c r="EO41" s="527"/>
      <c r="EP41" s="527"/>
      <c r="EQ41" s="527"/>
      <c r="ER41" s="527"/>
      <c r="ES41" s="527"/>
      <c r="ET41" s="527"/>
      <c r="EU41" s="527"/>
      <c r="EV41" s="527"/>
      <c r="EW41" s="527"/>
      <c r="EX41" s="527"/>
      <c r="EY41" s="527"/>
      <c r="EZ41" s="527"/>
      <c r="FA41" s="527"/>
      <c r="FB41" s="527"/>
      <c r="FC41" s="527"/>
      <c r="FD41" s="527"/>
      <c r="FE41" s="527"/>
    </row>
    <row r="42" spans="1:161" s="14" customFormat="1" ht="15.75" customHeight="1">
      <c r="A42" s="577" t="s">
        <v>244</v>
      </c>
      <c r="B42" s="577"/>
      <c r="C42" s="578"/>
      <c r="D42" s="566" t="s">
        <v>249</v>
      </c>
      <c r="E42" s="567"/>
      <c r="F42" s="567"/>
      <c r="G42" s="567"/>
      <c r="H42" s="568"/>
      <c r="I42" s="563" t="s">
        <v>249</v>
      </c>
      <c r="J42" s="564"/>
      <c r="K42" s="564"/>
      <c r="L42" s="564"/>
      <c r="M42" s="565"/>
      <c r="N42" s="563" t="s">
        <v>249</v>
      </c>
      <c r="O42" s="564"/>
      <c r="P42" s="564"/>
      <c r="Q42" s="564"/>
      <c r="R42" s="565"/>
      <c r="S42" s="554"/>
      <c r="T42" s="549"/>
      <c r="U42" s="550"/>
      <c r="V42" s="527"/>
      <c r="W42" s="527"/>
      <c r="X42" s="527"/>
      <c r="Y42" s="527"/>
      <c r="Z42" s="527"/>
      <c r="AA42" s="527"/>
      <c r="AB42" s="527"/>
      <c r="AC42" s="527"/>
      <c r="AD42" s="527"/>
      <c r="AE42" s="527"/>
      <c r="AF42" s="527"/>
      <c r="AG42" s="527"/>
      <c r="AH42" s="527"/>
      <c r="AI42" s="527"/>
      <c r="AJ42" s="527"/>
      <c r="AK42" s="527"/>
      <c r="AL42" s="527"/>
      <c r="AM42" s="527"/>
      <c r="AN42" s="527"/>
      <c r="AO42" s="527"/>
      <c r="AP42" s="527"/>
      <c r="AQ42" s="527"/>
      <c r="AR42" s="527"/>
      <c r="AS42" s="527"/>
      <c r="AT42" s="527"/>
      <c r="AU42" s="527"/>
      <c r="AV42" s="527"/>
      <c r="AW42" s="527"/>
      <c r="AX42" s="527"/>
      <c r="AY42" s="527"/>
      <c r="AZ42" s="527"/>
      <c r="BA42" s="527"/>
      <c r="BB42" s="527"/>
      <c r="BC42" s="527"/>
      <c r="BD42" s="527"/>
      <c r="BE42" s="527"/>
      <c r="BF42" s="527"/>
      <c r="BG42" s="527"/>
      <c r="BH42" s="527"/>
      <c r="BI42" s="527"/>
      <c r="BJ42" s="527"/>
      <c r="BK42" s="527"/>
      <c r="BL42" s="527"/>
      <c r="BM42" s="527"/>
      <c r="BN42" s="527"/>
      <c r="BO42" s="527"/>
      <c r="BP42" s="527"/>
      <c r="BQ42" s="527"/>
      <c r="BR42" s="527"/>
      <c r="BS42" s="527"/>
      <c r="BT42" s="527"/>
      <c r="BU42" s="527"/>
      <c r="BV42" s="527"/>
      <c r="BW42" s="527"/>
      <c r="BX42" s="527"/>
      <c r="BY42" s="527"/>
      <c r="BZ42" s="527"/>
      <c r="CA42" s="527"/>
      <c r="CB42" s="527"/>
      <c r="CC42" s="527"/>
      <c r="CD42" s="527"/>
      <c r="CE42" s="527"/>
      <c r="CF42" s="527"/>
      <c r="CG42" s="527"/>
      <c r="CH42" s="527"/>
      <c r="CI42" s="527"/>
      <c r="CJ42" s="527"/>
      <c r="CK42" s="527"/>
      <c r="CL42" s="527"/>
      <c r="CM42" s="527"/>
      <c r="CN42" s="527"/>
      <c r="CO42" s="527"/>
      <c r="CP42" s="527"/>
      <c r="CQ42" s="527"/>
      <c r="CR42" s="527"/>
      <c r="CS42" s="527"/>
      <c r="CT42" s="527"/>
      <c r="CU42" s="527"/>
      <c r="CV42" s="527"/>
      <c r="CW42" s="527"/>
      <c r="CX42" s="527"/>
      <c r="CY42" s="527"/>
      <c r="CZ42" s="527"/>
      <c r="DA42" s="527"/>
      <c r="DB42" s="527"/>
      <c r="DC42" s="527"/>
      <c r="DD42" s="527"/>
      <c r="DE42" s="527"/>
      <c r="DF42" s="527"/>
      <c r="DG42" s="527"/>
      <c r="DH42" s="527"/>
      <c r="DI42" s="527"/>
      <c r="DJ42" s="527"/>
      <c r="DK42" s="527"/>
      <c r="DL42" s="527"/>
      <c r="DM42" s="527"/>
      <c r="DN42" s="527"/>
      <c r="DO42" s="527"/>
      <c r="DP42" s="527"/>
      <c r="DQ42" s="527"/>
      <c r="DR42" s="527"/>
      <c r="DS42" s="527"/>
      <c r="DT42" s="527"/>
      <c r="DU42" s="527"/>
      <c r="DV42" s="527"/>
      <c r="DW42" s="527"/>
      <c r="DX42" s="527"/>
      <c r="DY42" s="527"/>
      <c r="DZ42" s="527"/>
      <c r="EA42" s="527"/>
      <c r="EB42" s="527"/>
      <c r="EC42" s="527"/>
      <c r="ED42" s="527"/>
      <c r="EE42" s="527"/>
      <c r="EF42" s="527"/>
      <c r="EG42" s="527"/>
      <c r="EH42" s="527"/>
      <c r="EI42" s="527"/>
      <c r="EJ42" s="527"/>
      <c r="EK42" s="527"/>
      <c r="EL42" s="527"/>
      <c r="EM42" s="527"/>
      <c r="EN42" s="527"/>
      <c r="EO42" s="527"/>
      <c r="EP42" s="527"/>
      <c r="EQ42" s="527"/>
      <c r="ER42" s="527"/>
      <c r="ES42" s="527"/>
      <c r="ET42" s="527"/>
      <c r="EU42" s="527"/>
      <c r="EV42" s="527"/>
      <c r="EW42" s="527"/>
      <c r="EX42" s="527"/>
      <c r="EY42" s="527"/>
      <c r="EZ42" s="527"/>
      <c r="FA42" s="527"/>
      <c r="FB42" s="527"/>
      <c r="FC42" s="527"/>
      <c r="FD42" s="527"/>
      <c r="FE42" s="527"/>
    </row>
    <row r="43" spans="1:161" s="14" customFormat="1" ht="15.75">
      <c r="A43" s="579" t="s">
        <v>250</v>
      </c>
      <c r="B43" s="580"/>
      <c r="C43" s="237" t="s">
        <v>251</v>
      </c>
      <c r="D43" s="238"/>
      <c r="E43" s="121">
        <v>2</v>
      </c>
      <c r="F43" s="118">
        <v>11000</v>
      </c>
      <c r="G43" s="119">
        <v>1</v>
      </c>
      <c r="H43" s="120">
        <f>SUM(E43*F43*G43)</f>
        <v>22000</v>
      </c>
      <c r="I43" s="238"/>
      <c r="J43" s="121">
        <v>1</v>
      </c>
      <c r="K43" s="118">
        <v>25000</v>
      </c>
      <c r="L43" s="246">
        <v>1</v>
      </c>
      <c r="M43" s="173">
        <f>SUM(J43*K43*L43)</f>
        <v>25000</v>
      </c>
      <c r="N43" s="242"/>
      <c r="O43" s="243">
        <v>1</v>
      </c>
      <c r="P43" s="244">
        <v>20000</v>
      </c>
      <c r="Q43" s="245">
        <v>1</v>
      </c>
      <c r="R43" s="204">
        <f>SUM(O43*P43*Q43)</f>
        <v>20000</v>
      </c>
      <c r="S43" s="205">
        <f>SUM(H43+M43+R43)</f>
        <v>67000</v>
      </c>
      <c r="T43" s="142"/>
      <c r="U43" s="128">
        <f>S43+T43</f>
        <v>67000</v>
      </c>
      <c r="V43" s="527"/>
      <c r="W43" s="527"/>
      <c r="X43" s="527"/>
      <c r="Y43" s="527"/>
      <c r="Z43" s="527"/>
      <c r="AA43" s="527"/>
      <c r="AB43" s="527"/>
      <c r="AC43" s="527"/>
      <c r="AD43" s="527"/>
      <c r="AE43" s="527"/>
      <c r="AF43" s="527"/>
      <c r="AG43" s="527"/>
      <c r="AH43" s="527"/>
      <c r="AI43" s="527"/>
      <c r="AJ43" s="527"/>
      <c r="AK43" s="527"/>
      <c r="AL43" s="527"/>
      <c r="AM43" s="527"/>
      <c r="AN43" s="527"/>
      <c r="AO43" s="527"/>
      <c r="AP43" s="527"/>
      <c r="AQ43" s="527"/>
      <c r="AR43" s="527"/>
      <c r="AS43" s="527"/>
      <c r="AT43" s="527"/>
      <c r="AU43" s="527"/>
      <c r="AV43" s="527"/>
      <c r="AW43" s="527"/>
      <c r="AX43" s="527"/>
      <c r="AY43" s="527"/>
      <c r="AZ43" s="527"/>
      <c r="BA43" s="527"/>
      <c r="BB43" s="527"/>
      <c r="BC43" s="527"/>
      <c r="BD43" s="527"/>
      <c r="BE43" s="527"/>
      <c r="BF43" s="527"/>
      <c r="BG43" s="527"/>
      <c r="BH43" s="527"/>
      <c r="BI43" s="527"/>
      <c r="BJ43" s="527"/>
      <c r="BK43" s="527"/>
      <c r="BL43" s="527"/>
      <c r="BM43" s="527"/>
      <c r="BN43" s="527"/>
      <c r="BO43" s="527"/>
      <c r="BP43" s="527"/>
      <c r="BQ43" s="527"/>
      <c r="BR43" s="527"/>
      <c r="BS43" s="527"/>
      <c r="BT43" s="527"/>
      <c r="BU43" s="527"/>
      <c r="BV43" s="527"/>
      <c r="BW43" s="527"/>
      <c r="BX43" s="527"/>
      <c r="BY43" s="527"/>
      <c r="BZ43" s="527"/>
      <c r="CA43" s="527"/>
      <c r="CB43" s="527"/>
      <c r="CC43" s="527"/>
      <c r="CD43" s="527"/>
      <c r="CE43" s="527"/>
      <c r="CF43" s="527"/>
      <c r="CG43" s="527"/>
      <c r="CH43" s="527"/>
      <c r="CI43" s="527"/>
      <c r="CJ43" s="527"/>
      <c r="CK43" s="527"/>
      <c r="CL43" s="527"/>
      <c r="CM43" s="527"/>
      <c r="CN43" s="527"/>
      <c r="CO43" s="527"/>
      <c r="CP43" s="527"/>
      <c r="CQ43" s="527"/>
      <c r="CR43" s="527"/>
      <c r="CS43" s="527"/>
      <c r="CT43" s="527"/>
      <c r="CU43" s="527"/>
      <c r="CV43" s="527"/>
      <c r="CW43" s="527"/>
      <c r="CX43" s="527"/>
      <c r="CY43" s="527"/>
      <c r="CZ43" s="527"/>
      <c r="DA43" s="527"/>
      <c r="DB43" s="527"/>
      <c r="DC43" s="527"/>
      <c r="DD43" s="527"/>
      <c r="DE43" s="527"/>
      <c r="DF43" s="527"/>
      <c r="DG43" s="527"/>
      <c r="DH43" s="527"/>
      <c r="DI43" s="527"/>
      <c r="DJ43" s="527"/>
      <c r="DK43" s="527"/>
      <c r="DL43" s="527"/>
      <c r="DM43" s="527"/>
      <c r="DN43" s="527"/>
      <c r="DO43" s="527"/>
      <c r="DP43" s="527"/>
      <c r="DQ43" s="527"/>
      <c r="DR43" s="527"/>
      <c r="DS43" s="527"/>
      <c r="DT43" s="527"/>
      <c r="DU43" s="527"/>
      <c r="DV43" s="527"/>
      <c r="DW43" s="527"/>
      <c r="DX43" s="527"/>
      <c r="DY43" s="527"/>
      <c r="DZ43" s="527"/>
      <c r="EA43" s="527"/>
      <c r="EB43" s="527"/>
      <c r="EC43" s="527"/>
      <c r="ED43" s="527"/>
      <c r="EE43" s="527"/>
      <c r="EF43" s="527"/>
      <c r="EG43" s="527"/>
      <c r="EH43" s="527"/>
      <c r="EI43" s="527"/>
      <c r="EJ43" s="527"/>
      <c r="EK43" s="527"/>
      <c r="EL43" s="527"/>
      <c r="EM43" s="527"/>
      <c r="EN43" s="527"/>
      <c r="EO43" s="527"/>
      <c r="EP43" s="527"/>
      <c r="EQ43" s="527"/>
      <c r="ER43" s="527"/>
      <c r="ES43" s="527"/>
      <c r="ET43" s="527"/>
      <c r="EU43" s="527"/>
      <c r="EV43" s="527"/>
      <c r="EW43" s="527"/>
      <c r="EX43" s="527"/>
      <c r="EY43" s="527"/>
      <c r="EZ43" s="527"/>
      <c r="FA43" s="527"/>
      <c r="FB43" s="527"/>
      <c r="FC43" s="527"/>
      <c r="FD43" s="527"/>
      <c r="FE43" s="527"/>
    </row>
    <row r="44" spans="1:161" s="14" customFormat="1" ht="15.75">
      <c r="A44" s="579" t="s">
        <v>252</v>
      </c>
      <c r="B44" s="580"/>
      <c r="C44" s="237" t="s">
        <v>251</v>
      </c>
      <c r="D44" s="238"/>
      <c r="E44" s="121"/>
      <c r="F44" s="118"/>
      <c r="G44" s="119"/>
      <c r="H44" s="120">
        <f>SUM(E44*F44*G44)</f>
        <v>0</v>
      </c>
      <c r="I44" s="238"/>
      <c r="J44" s="239"/>
      <c r="K44" s="240"/>
      <c r="L44" s="241"/>
      <c r="M44" s="150">
        <f>SUM(J44*K44*L44)</f>
        <v>0</v>
      </c>
      <c r="N44" s="242"/>
      <c r="O44" s="243"/>
      <c r="P44" s="244"/>
      <c r="Q44" s="245"/>
      <c r="R44" s="204">
        <f>SUM(O44*P44*Q44)</f>
        <v>0</v>
      </c>
      <c r="S44" s="205">
        <f>SUM(H44+M44+R44)</f>
        <v>0</v>
      </c>
      <c r="T44" s="142"/>
      <c r="U44" s="128">
        <f>S44+T44</f>
        <v>0</v>
      </c>
      <c r="V44" s="527"/>
      <c r="W44" s="527"/>
      <c r="X44" s="527"/>
      <c r="Y44" s="527"/>
      <c r="Z44" s="527"/>
      <c r="AA44" s="527"/>
      <c r="AB44" s="527"/>
      <c r="AC44" s="527"/>
      <c r="AD44" s="527"/>
      <c r="AE44" s="527"/>
      <c r="AF44" s="527"/>
      <c r="AG44" s="527"/>
      <c r="AH44" s="527"/>
      <c r="AI44" s="527"/>
      <c r="AJ44" s="527"/>
      <c r="AK44" s="527"/>
      <c r="AL44" s="527"/>
      <c r="AM44" s="527"/>
      <c r="AN44" s="527"/>
      <c r="AO44" s="527"/>
      <c r="AP44" s="527"/>
      <c r="AQ44" s="527"/>
      <c r="AR44" s="527"/>
      <c r="AS44" s="527"/>
      <c r="AT44" s="527"/>
      <c r="AU44" s="527"/>
      <c r="AV44" s="527"/>
      <c r="AW44" s="527"/>
      <c r="AX44" s="527"/>
      <c r="AY44" s="527"/>
      <c r="AZ44" s="527"/>
      <c r="BA44" s="527"/>
      <c r="BB44" s="527"/>
      <c r="BC44" s="527"/>
      <c r="BD44" s="527"/>
      <c r="BE44" s="527"/>
      <c r="BF44" s="527"/>
      <c r="BG44" s="527"/>
      <c r="BH44" s="527"/>
      <c r="BI44" s="527"/>
      <c r="BJ44" s="527"/>
      <c r="BK44" s="527"/>
      <c r="BL44" s="527"/>
      <c r="BM44" s="527"/>
      <c r="BN44" s="527"/>
      <c r="BO44" s="527"/>
      <c r="BP44" s="527"/>
      <c r="BQ44" s="527"/>
      <c r="BR44" s="527"/>
      <c r="BS44" s="527"/>
      <c r="BT44" s="527"/>
      <c r="BU44" s="527"/>
      <c r="BV44" s="527"/>
      <c r="BW44" s="527"/>
      <c r="BX44" s="527"/>
      <c r="BY44" s="527"/>
      <c r="BZ44" s="527"/>
      <c r="CA44" s="527"/>
      <c r="CB44" s="527"/>
      <c r="CC44" s="527"/>
      <c r="CD44" s="527"/>
      <c r="CE44" s="527"/>
      <c r="CF44" s="527"/>
      <c r="CG44" s="527"/>
      <c r="CH44" s="527"/>
      <c r="CI44" s="527"/>
      <c r="CJ44" s="527"/>
      <c r="CK44" s="527"/>
      <c r="CL44" s="527"/>
      <c r="CM44" s="527"/>
      <c r="CN44" s="527"/>
      <c r="CO44" s="527"/>
      <c r="CP44" s="527"/>
      <c r="CQ44" s="527"/>
      <c r="CR44" s="527"/>
      <c r="CS44" s="527"/>
      <c r="CT44" s="527"/>
      <c r="CU44" s="527"/>
      <c r="CV44" s="527"/>
      <c r="CW44" s="527"/>
      <c r="CX44" s="527"/>
      <c r="CY44" s="527"/>
      <c r="CZ44" s="527"/>
      <c r="DA44" s="527"/>
      <c r="DB44" s="527"/>
      <c r="DC44" s="527"/>
      <c r="DD44" s="527"/>
      <c r="DE44" s="527"/>
      <c r="DF44" s="527"/>
      <c r="DG44" s="527"/>
      <c r="DH44" s="527"/>
      <c r="DI44" s="527"/>
      <c r="DJ44" s="527"/>
      <c r="DK44" s="527"/>
      <c r="DL44" s="527"/>
      <c r="DM44" s="527"/>
      <c r="DN44" s="527"/>
      <c r="DO44" s="527"/>
      <c r="DP44" s="527"/>
      <c r="DQ44" s="527"/>
      <c r="DR44" s="527"/>
      <c r="DS44" s="527"/>
      <c r="DT44" s="527"/>
      <c r="DU44" s="527"/>
      <c r="DV44" s="527"/>
      <c r="DW44" s="527"/>
      <c r="DX44" s="527"/>
      <c r="DY44" s="527"/>
      <c r="DZ44" s="527"/>
      <c r="EA44" s="527"/>
      <c r="EB44" s="527"/>
      <c r="EC44" s="527"/>
      <c r="ED44" s="527"/>
      <c r="EE44" s="527"/>
      <c r="EF44" s="527"/>
      <c r="EG44" s="527"/>
      <c r="EH44" s="527"/>
      <c r="EI44" s="527"/>
      <c r="EJ44" s="527"/>
      <c r="EK44" s="527"/>
      <c r="EL44" s="527"/>
      <c r="EM44" s="527"/>
      <c r="EN44" s="527"/>
      <c r="EO44" s="527"/>
      <c r="EP44" s="527"/>
      <c r="EQ44" s="527"/>
      <c r="ER44" s="527"/>
      <c r="ES44" s="527"/>
      <c r="ET44" s="527"/>
      <c r="EU44" s="527"/>
      <c r="EV44" s="527"/>
      <c r="EW44" s="527"/>
      <c r="EX44" s="527"/>
      <c r="EY44" s="527"/>
      <c r="EZ44" s="527"/>
      <c r="FA44" s="527"/>
      <c r="FB44" s="527"/>
      <c r="FC44" s="527"/>
      <c r="FD44" s="527"/>
      <c r="FE44" s="527"/>
    </row>
    <row r="45" spans="1:161" s="16" customFormat="1" ht="24.75" customHeight="1" thickBot="1">
      <c r="A45" s="624" t="s">
        <v>253</v>
      </c>
      <c r="B45" s="625"/>
      <c r="C45" s="625" t="s">
        <v>254</v>
      </c>
      <c r="D45" s="222"/>
      <c r="E45" s="223"/>
      <c r="F45" s="223"/>
      <c r="G45" s="223"/>
      <c r="H45" s="224">
        <f>SUM(H40:H44)</f>
        <v>43100</v>
      </c>
      <c r="I45" s="222"/>
      <c r="J45" s="223"/>
      <c r="K45" s="223"/>
      <c r="L45" s="223"/>
      <c r="M45" s="224">
        <f>SUM(M40:M44)</f>
        <v>75000</v>
      </c>
      <c r="N45" s="225"/>
      <c r="O45" s="226"/>
      <c r="P45" s="227"/>
      <c r="Q45" s="226"/>
      <c r="R45" s="228">
        <f>SUM(R40:R44)</f>
        <v>60000</v>
      </c>
      <c r="S45" s="247">
        <f>SUM(S40:S44)</f>
        <v>178100</v>
      </c>
      <c r="T45" s="248">
        <f>SUM(T40:T44)</f>
        <v>0</v>
      </c>
      <c r="U45" s="248">
        <f>S45+T45</f>
        <v>178100</v>
      </c>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row>
    <row r="46" spans="1:161" s="28" customFormat="1" ht="28.5" customHeight="1" thickBot="1">
      <c r="A46" s="230" t="s">
        <v>160</v>
      </c>
      <c r="B46" s="231"/>
      <c r="C46" s="232" t="s">
        <v>255</v>
      </c>
      <c r="D46" s="249"/>
      <c r="E46" s="250" t="s">
        <v>256</v>
      </c>
      <c r="F46" s="251" t="s">
        <v>215</v>
      </c>
      <c r="G46" s="252" t="s">
        <v>216</v>
      </c>
      <c r="H46" s="253"/>
      <c r="I46" s="254"/>
      <c r="J46" s="250" t="s">
        <v>256</v>
      </c>
      <c r="K46" s="251" t="s">
        <v>215</v>
      </c>
      <c r="L46" s="252" t="s">
        <v>216</v>
      </c>
      <c r="M46" s="253"/>
      <c r="N46" s="249"/>
      <c r="O46" s="250" t="s">
        <v>256</v>
      </c>
      <c r="P46" s="251" t="s">
        <v>215</v>
      </c>
      <c r="Q46" s="252" t="s">
        <v>216</v>
      </c>
      <c r="R46" s="255"/>
      <c r="S46" s="256"/>
      <c r="T46" s="257"/>
      <c r="U46" s="258"/>
    </row>
    <row r="47" spans="1:161" ht="24.75" customHeight="1">
      <c r="A47" s="633" t="s">
        <v>257</v>
      </c>
      <c r="B47" s="634"/>
      <c r="C47" s="259" t="s">
        <v>161</v>
      </c>
      <c r="D47" s="572"/>
      <c r="E47" s="556"/>
      <c r="F47" s="556"/>
      <c r="G47" s="556"/>
      <c r="H47" s="573"/>
      <c r="I47" s="574"/>
      <c r="J47" s="556"/>
      <c r="K47" s="556"/>
      <c r="L47" s="556"/>
      <c r="M47" s="573"/>
      <c r="N47" s="572"/>
      <c r="O47" s="575"/>
      <c r="P47" s="575"/>
      <c r="Q47" s="575"/>
      <c r="R47" s="576"/>
      <c r="S47" s="555"/>
      <c r="T47" s="556"/>
      <c r="U47" s="557"/>
      <c r="V47" s="527"/>
      <c r="W47" s="527"/>
      <c r="X47" s="527"/>
      <c r="Y47" s="527"/>
      <c r="Z47" s="527"/>
      <c r="AA47" s="527"/>
      <c r="AB47" s="527"/>
      <c r="AC47" s="527"/>
      <c r="AD47" s="527"/>
      <c r="AE47" s="527"/>
      <c r="AF47" s="527"/>
      <c r="AG47" s="527"/>
      <c r="AH47" s="527"/>
      <c r="AI47" s="527"/>
      <c r="AJ47" s="527"/>
      <c r="AK47" s="527"/>
      <c r="AL47" s="527"/>
      <c r="AM47" s="527"/>
      <c r="AN47" s="527"/>
      <c r="AO47" s="527"/>
      <c r="AP47" s="527"/>
      <c r="AQ47" s="527"/>
      <c r="AR47" s="527"/>
      <c r="AS47" s="527"/>
      <c r="AT47" s="527"/>
      <c r="AU47" s="527"/>
      <c r="AV47" s="527"/>
      <c r="AW47" s="527"/>
      <c r="AX47" s="527"/>
      <c r="AY47" s="527"/>
      <c r="AZ47" s="527"/>
      <c r="BA47" s="527"/>
      <c r="BB47" s="527"/>
      <c r="BC47" s="527"/>
      <c r="BD47" s="527"/>
      <c r="BE47" s="527"/>
      <c r="BF47" s="527"/>
      <c r="BG47" s="527"/>
      <c r="BH47" s="527"/>
      <c r="BI47" s="527"/>
      <c r="BJ47" s="527"/>
      <c r="BK47" s="527"/>
      <c r="BL47" s="527"/>
      <c r="BM47" s="527"/>
      <c r="BN47" s="527"/>
      <c r="BO47" s="527"/>
      <c r="BP47" s="527"/>
      <c r="BQ47" s="527"/>
      <c r="BR47" s="527"/>
      <c r="BS47" s="527"/>
      <c r="BT47" s="527"/>
      <c r="BU47" s="527"/>
      <c r="BV47" s="527"/>
      <c r="BW47" s="527"/>
      <c r="BX47" s="527"/>
      <c r="BY47" s="527"/>
      <c r="BZ47" s="527"/>
      <c r="CA47" s="527"/>
      <c r="CB47" s="527"/>
      <c r="CC47" s="527"/>
      <c r="CD47" s="527"/>
      <c r="CE47" s="527"/>
      <c r="CF47" s="527"/>
      <c r="CG47" s="527"/>
      <c r="CH47" s="527"/>
      <c r="CI47" s="527"/>
      <c r="CJ47" s="527"/>
      <c r="CK47" s="527"/>
      <c r="CL47" s="527"/>
      <c r="CM47" s="527"/>
      <c r="CN47" s="527"/>
      <c r="CO47" s="527"/>
      <c r="CP47" s="527"/>
      <c r="CQ47" s="527"/>
      <c r="CR47" s="527"/>
      <c r="CS47" s="527"/>
      <c r="CT47" s="527"/>
      <c r="CU47" s="527"/>
      <c r="CV47" s="527"/>
      <c r="CW47" s="527"/>
      <c r="CX47" s="527"/>
      <c r="CY47" s="527"/>
      <c r="CZ47" s="527"/>
      <c r="DA47" s="527"/>
      <c r="DB47" s="527"/>
      <c r="DC47" s="527"/>
      <c r="DD47" s="527"/>
      <c r="DE47" s="527"/>
      <c r="DF47" s="527"/>
      <c r="DG47" s="527"/>
      <c r="DH47" s="527"/>
      <c r="DI47" s="527"/>
      <c r="DJ47" s="527"/>
      <c r="DK47" s="527"/>
      <c r="DL47" s="527"/>
      <c r="DM47" s="527"/>
      <c r="DN47" s="527"/>
      <c r="DO47" s="527"/>
      <c r="DP47" s="527"/>
      <c r="DQ47" s="527"/>
      <c r="DR47" s="527"/>
      <c r="DS47" s="527"/>
      <c r="DT47" s="527"/>
      <c r="DU47" s="527"/>
      <c r="DV47" s="527"/>
      <c r="DW47" s="527"/>
      <c r="DX47" s="527"/>
      <c r="DY47" s="527"/>
      <c r="DZ47" s="527"/>
      <c r="EA47" s="527"/>
      <c r="EB47" s="527"/>
      <c r="EC47" s="527"/>
      <c r="ED47" s="527"/>
      <c r="EE47" s="527"/>
      <c r="EF47" s="527"/>
      <c r="EG47" s="527"/>
      <c r="EH47" s="527"/>
      <c r="EI47" s="527"/>
      <c r="EJ47" s="527"/>
      <c r="EK47" s="527"/>
      <c r="EL47" s="527"/>
      <c r="EM47" s="527"/>
      <c r="EN47" s="527"/>
      <c r="EO47" s="527"/>
      <c r="EP47" s="527"/>
      <c r="EQ47" s="527"/>
      <c r="ER47" s="527"/>
      <c r="ES47" s="527"/>
      <c r="ET47" s="527"/>
      <c r="EU47" s="527"/>
      <c r="EV47" s="527"/>
      <c r="EW47" s="527"/>
      <c r="EX47" s="527"/>
      <c r="EY47" s="527"/>
      <c r="EZ47" s="527"/>
      <c r="FA47" s="527"/>
      <c r="FB47" s="527"/>
      <c r="FC47" s="527"/>
      <c r="FD47" s="527"/>
      <c r="FE47" s="527"/>
    </row>
    <row r="48" spans="1:161" ht="25.5" customHeight="1">
      <c r="A48" s="577" t="s">
        <v>221</v>
      </c>
      <c r="B48" s="577"/>
      <c r="C48" s="578"/>
      <c r="D48" s="581"/>
      <c r="E48" s="582"/>
      <c r="F48" s="582"/>
      <c r="G48" s="582"/>
      <c r="H48" s="583"/>
      <c r="I48" s="581"/>
      <c r="J48" s="582"/>
      <c r="K48" s="582"/>
      <c r="L48" s="582"/>
      <c r="M48" s="583"/>
      <c r="N48" s="581"/>
      <c r="O48" s="582"/>
      <c r="P48" s="582"/>
      <c r="Q48" s="582"/>
      <c r="R48" s="583"/>
      <c r="S48" s="569"/>
      <c r="T48" s="570"/>
      <c r="U48" s="571"/>
      <c r="V48" s="17"/>
      <c r="W48" s="527"/>
      <c r="X48" s="527"/>
      <c r="Y48" s="527"/>
      <c r="Z48" s="527"/>
      <c r="AA48" s="527"/>
      <c r="AB48" s="527"/>
      <c r="AC48" s="527"/>
      <c r="AD48" s="527"/>
      <c r="AE48" s="527"/>
      <c r="AF48" s="527"/>
      <c r="AG48" s="527"/>
      <c r="AH48" s="527"/>
      <c r="AI48" s="527"/>
      <c r="AJ48" s="527"/>
      <c r="AK48" s="527"/>
      <c r="AL48" s="527"/>
      <c r="AM48" s="527"/>
      <c r="AN48" s="527"/>
      <c r="AO48" s="527"/>
      <c r="AP48" s="527"/>
      <c r="AQ48" s="527"/>
      <c r="AR48" s="527"/>
      <c r="AS48" s="527"/>
      <c r="AT48" s="527"/>
      <c r="AU48" s="527"/>
      <c r="AV48" s="527"/>
      <c r="AW48" s="527"/>
      <c r="AX48" s="527"/>
      <c r="AY48" s="527"/>
      <c r="AZ48" s="527"/>
      <c r="BA48" s="527"/>
      <c r="BB48" s="527"/>
      <c r="BC48" s="527"/>
      <c r="BD48" s="527"/>
      <c r="BE48" s="527"/>
      <c r="BF48" s="527"/>
      <c r="BG48" s="527"/>
      <c r="BH48" s="527"/>
      <c r="BI48" s="527"/>
      <c r="BJ48" s="527"/>
      <c r="BK48" s="527"/>
      <c r="BL48" s="527"/>
      <c r="BM48" s="527"/>
      <c r="BN48" s="527"/>
      <c r="BO48" s="527"/>
      <c r="BP48" s="527"/>
      <c r="BQ48" s="527"/>
      <c r="BR48" s="527"/>
      <c r="BS48" s="527"/>
      <c r="BT48" s="527"/>
      <c r="BU48" s="527"/>
      <c r="BV48" s="527"/>
      <c r="BW48" s="527"/>
      <c r="BX48" s="527"/>
      <c r="BY48" s="527"/>
      <c r="BZ48" s="527"/>
      <c r="CA48" s="527"/>
      <c r="CB48" s="527"/>
      <c r="CC48" s="527"/>
      <c r="CD48" s="527"/>
      <c r="CE48" s="527"/>
      <c r="CF48" s="527"/>
      <c r="CG48" s="527"/>
      <c r="CH48" s="527"/>
      <c r="CI48" s="527"/>
      <c r="CJ48" s="527"/>
      <c r="CK48" s="527"/>
      <c r="CL48" s="527"/>
      <c r="CM48" s="527"/>
      <c r="CN48" s="527"/>
      <c r="CO48" s="527"/>
      <c r="CP48" s="527"/>
      <c r="CQ48" s="527"/>
      <c r="CR48" s="527"/>
      <c r="CS48" s="527"/>
      <c r="CT48" s="527"/>
      <c r="CU48" s="527"/>
      <c r="CV48" s="527"/>
      <c r="CW48" s="527"/>
      <c r="CX48" s="527"/>
      <c r="CY48" s="527"/>
      <c r="CZ48" s="527"/>
      <c r="DA48" s="527"/>
      <c r="DB48" s="527"/>
      <c r="DC48" s="527"/>
      <c r="DD48" s="527"/>
      <c r="DE48" s="527"/>
      <c r="DF48" s="527"/>
      <c r="DG48" s="527"/>
      <c r="DH48" s="527"/>
      <c r="DI48" s="527"/>
      <c r="DJ48" s="527"/>
      <c r="DK48" s="527"/>
      <c r="DL48" s="527"/>
      <c r="DM48" s="527"/>
      <c r="DN48" s="527"/>
      <c r="DO48" s="527"/>
      <c r="DP48" s="527"/>
      <c r="DQ48" s="527"/>
      <c r="DR48" s="527"/>
      <c r="DS48" s="527"/>
      <c r="DT48" s="527"/>
      <c r="DU48" s="527"/>
      <c r="DV48" s="527"/>
      <c r="DW48" s="527"/>
      <c r="DX48" s="527"/>
      <c r="DY48" s="527"/>
      <c r="DZ48" s="527"/>
      <c r="EA48" s="527"/>
      <c r="EB48" s="527"/>
      <c r="EC48" s="527"/>
      <c r="ED48" s="527"/>
      <c r="EE48" s="527"/>
      <c r="EF48" s="527"/>
      <c r="EG48" s="527"/>
      <c r="EH48" s="527"/>
      <c r="EI48" s="527"/>
      <c r="EJ48" s="527"/>
      <c r="EK48" s="527"/>
      <c r="EL48" s="527"/>
      <c r="EM48" s="527"/>
      <c r="EN48" s="527"/>
      <c r="EO48" s="527"/>
      <c r="EP48" s="527"/>
      <c r="EQ48" s="527"/>
      <c r="ER48" s="527"/>
      <c r="ES48" s="527"/>
      <c r="ET48" s="527"/>
      <c r="EU48" s="527"/>
      <c r="EV48" s="527"/>
      <c r="EW48" s="527"/>
      <c r="EX48" s="527"/>
      <c r="EY48" s="527"/>
      <c r="EZ48" s="527"/>
      <c r="FA48" s="527"/>
      <c r="FB48" s="527"/>
      <c r="FC48" s="527"/>
      <c r="FD48" s="527"/>
      <c r="FE48" s="527"/>
    </row>
    <row r="49" spans="1:161" ht="28.5" customHeight="1">
      <c r="A49" s="579" t="s">
        <v>258</v>
      </c>
      <c r="B49" s="580"/>
      <c r="C49" s="115" t="s">
        <v>259</v>
      </c>
      <c r="D49" s="260"/>
      <c r="E49" s="121">
        <v>2</v>
      </c>
      <c r="F49" s="118">
        <v>250</v>
      </c>
      <c r="G49" s="119">
        <v>1</v>
      </c>
      <c r="H49" s="173">
        <f>SUM(E49*F49*G49)</f>
        <v>500</v>
      </c>
      <c r="I49" s="260"/>
      <c r="J49" s="239">
        <v>2</v>
      </c>
      <c r="K49" s="240">
        <v>222</v>
      </c>
      <c r="L49" s="261">
        <v>1</v>
      </c>
      <c r="M49" s="134">
        <f>SUM(J49*K49*L49)</f>
        <v>444</v>
      </c>
      <c r="N49" s="262"/>
      <c r="O49" s="243">
        <v>2</v>
      </c>
      <c r="P49" s="263">
        <v>200</v>
      </c>
      <c r="Q49" s="264">
        <v>0.75</v>
      </c>
      <c r="R49" s="265">
        <f>SUM(O49*P49*Q49)</f>
        <v>300</v>
      </c>
      <c r="S49" s="205">
        <f>SUM(H49+M49+R49)</f>
        <v>1244</v>
      </c>
      <c r="T49" s="142"/>
      <c r="U49" s="128">
        <f>S49+T49</f>
        <v>1244</v>
      </c>
      <c r="V49" s="527"/>
      <c r="W49" s="527"/>
      <c r="X49" s="527"/>
      <c r="Y49" s="527"/>
      <c r="Z49" s="527"/>
      <c r="AA49" s="527"/>
      <c r="AB49" s="527"/>
      <c r="AC49" s="527"/>
      <c r="AD49" s="527"/>
      <c r="AE49" s="527"/>
      <c r="AF49" s="527"/>
      <c r="AG49" s="527"/>
      <c r="AH49" s="527"/>
      <c r="AI49" s="527"/>
      <c r="AJ49" s="527"/>
      <c r="AK49" s="527"/>
      <c r="AL49" s="527"/>
      <c r="AM49" s="527"/>
      <c r="AN49" s="527"/>
      <c r="AO49" s="527"/>
      <c r="AP49" s="527"/>
      <c r="AQ49" s="527"/>
      <c r="AR49" s="527"/>
      <c r="AS49" s="527"/>
      <c r="AT49" s="527"/>
      <c r="AU49" s="527"/>
      <c r="AV49" s="527"/>
      <c r="AW49" s="527"/>
      <c r="AX49" s="527"/>
      <c r="AY49" s="527"/>
      <c r="AZ49" s="527"/>
      <c r="BA49" s="527"/>
      <c r="BB49" s="527"/>
      <c r="BC49" s="527"/>
      <c r="BD49" s="527"/>
      <c r="BE49" s="527"/>
      <c r="BF49" s="527"/>
      <c r="BG49" s="527"/>
      <c r="BH49" s="527"/>
      <c r="BI49" s="527"/>
      <c r="BJ49" s="527"/>
      <c r="BK49" s="527"/>
      <c r="BL49" s="527"/>
      <c r="BM49" s="527"/>
      <c r="BN49" s="527"/>
      <c r="BO49" s="527"/>
      <c r="BP49" s="527"/>
      <c r="BQ49" s="527"/>
      <c r="BR49" s="527"/>
      <c r="BS49" s="527"/>
      <c r="BT49" s="527"/>
      <c r="BU49" s="527"/>
      <c r="BV49" s="527"/>
      <c r="BW49" s="527"/>
      <c r="BX49" s="527"/>
      <c r="BY49" s="527"/>
      <c r="BZ49" s="527"/>
      <c r="CA49" s="527"/>
      <c r="CB49" s="527"/>
      <c r="CC49" s="527"/>
      <c r="CD49" s="527"/>
      <c r="CE49" s="527"/>
      <c r="CF49" s="527"/>
      <c r="CG49" s="527"/>
      <c r="CH49" s="527"/>
      <c r="CI49" s="527"/>
      <c r="CJ49" s="527"/>
      <c r="CK49" s="527"/>
      <c r="CL49" s="527"/>
      <c r="CM49" s="527"/>
      <c r="CN49" s="527"/>
      <c r="CO49" s="527"/>
      <c r="CP49" s="527"/>
      <c r="CQ49" s="527"/>
      <c r="CR49" s="527"/>
      <c r="CS49" s="527"/>
      <c r="CT49" s="527"/>
      <c r="CU49" s="527"/>
      <c r="CV49" s="527"/>
      <c r="CW49" s="527"/>
      <c r="CX49" s="527"/>
      <c r="CY49" s="527"/>
      <c r="CZ49" s="527"/>
      <c r="DA49" s="527"/>
      <c r="DB49" s="527"/>
      <c r="DC49" s="527"/>
      <c r="DD49" s="527"/>
      <c r="DE49" s="527"/>
      <c r="DF49" s="527"/>
      <c r="DG49" s="527"/>
      <c r="DH49" s="527"/>
      <c r="DI49" s="527"/>
      <c r="DJ49" s="527"/>
      <c r="DK49" s="527"/>
      <c r="DL49" s="527"/>
      <c r="DM49" s="527"/>
      <c r="DN49" s="527"/>
      <c r="DO49" s="527"/>
      <c r="DP49" s="527"/>
      <c r="DQ49" s="527"/>
      <c r="DR49" s="527"/>
      <c r="DS49" s="527"/>
      <c r="DT49" s="527"/>
      <c r="DU49" s="527"/>
      <c r="DV49" s="527"/>
      <c r="DW49" s="527"/>
      <c r="DX49" s="527"/>
      <c r="DY49" s="527"/>
      <c r="DZ49" s="527"/>
      <c r="EA49" s="527"/>
      <c r="EB49" s="527"/>
      <c r="EC49" s="527"/>
      <c r="ED49" s="527"/>
      <c r="EE49" s="527"/>
      <c r="EF49" s="527"/>
      <c r="EG49" s="527"/>
      <c r="EH49" s="527"/>
      <c r="EI49" s="527"/>
      <c r="EJ49" s="527"/>
      <c r="EK49" s="527"/>
      <c r="EL49" s="527"/>
      <c r="EM49" s="527"/>
      <c r="EN49" s="527"/>
      <c r="EO49" s="527"/>
      <c r="EP49" s="527"/>
      <c r="EQ49" s="527"/>
      <c r="ER49" s="527"/>
      <c r="ES49" s="527"/>
      <c r="ET49" s="527"/>
      <c r="EU49" s="527"/>
      <c r="EV49" s="527"/>
      <c r="EW49" s="527"/>
      <c r="EX49" s="527"/>
      <c r="EY49" s="527"/>
      <c r="EZ49" s="527"/>
      <c r="FA49" s="527"/>
      <c r="FB49" s="527"/>
      <c r="FC49" s="527"/>
      <c r="FD49" s="527"/>
      <c r="FE49" s="527"/>
    </row>
    <row r="50" spans="1:161" ht="26.25" customHeight="1">
      <c r="A50" s="577" t="s">
        <v>221</v>
      </c>
      <c r="B50" s="577"/>
      <c r="C50" s="578"/>
      <c r="D50" s="558"/>
      <c r="E50" s="549"/>
      <c r="F50" s="549"/>
      <c r="G50" s="549"/>
      <c r="H50" s="559"/>
      <c r="I50" s="558"/>
      <c r="J50" s="549"/>
      <c r="K50" s="549"/>
      <c r="L50" s="549"/>
      <c r="M50" s="559"/>
      <c r="N50" s="560"/>
      <c r="O50" s="561"/>
      <c r="P50" s="561"/>
      <c r="Q50" s="561"/>
      <c r="R50" s="562"/>
      <c r="S50" s="554"/>
      <c r="T50" s="552"/>
      <c r="U50" s="553"/>
      <c r="V50" s="527"/>
      <c r="W50" s="527"/>
      <c r="X50" s="527"/>
      <c r="Y50" s="527"/>
      <c r="Z50" s="527"/>
      <c r="AA50" s="527"/>
      <c r="AB50" s="527"/>
      <c r="AC50" s="527"/>
      <c r="AD50" s="527"/>
      <c r="AE50" s="527"/>
      <c r="AF50" s="527"/>
      <c r="AG50" s="527"/>
      <c r="AH50" s="527"/>
      <c r="AI50" s="527"/>
      <c r="AJ50" s="527"/>
      <c r="AK50" s="527"/>
      <c r="AL50" s="527"/>
      <c r="AM50" s="527"/>
      <c r="AN50" s="527"/>
      <c r="AO50" s="527"/>
      <c r="AP50" s="527"/>
      <c r="AQ50" s="527"/>
      <c r="AR50" s="527"/>
      <c r="AS50" s="527"/>
      <c r="AT50" s="527"/>
      <c r="AU50" s="527"/>
      <c r="AV50" s="527"/>
      <c r="AW50" s="527"/>
      <c r="AX50" s="527"/>
      <c r="AY50" s="527"/>
      <c r="AZ50" s="527"/>
      <c r="BA50" s="527"/>
      <c r="BB50" s="527"/>
      <c r="BC50" s="527"/>
      <c r="BD50" s="527"/>
      <c r="BE50" s="527"/>
      <c r="BF50" s="527"/>
      <c r="BG50" s="527"/>
      <c r="BH50" s="527"/>
      <c r="BI50" s="527"/>
      <c r="BJ50" s="527"/>
      <c r="BK50" s="527"/>
      <c r="BL50" s="527"/>
      <c r="BM50" s="527"/>
      <c r="BN50" s="527"/>
      <c r="BO50" s="527"/>
      <c r="BP50" s="527"/>
      <c r="BQ50" s="527"/>
      <c r="BR50" s="527"/>
      <c r="BS50" s="527"/>
      <c r="BT50" s="527"/>
      <c r="BU50" s="527"/>
      <c r="BV50" s="527"/>
      <c r="BW50" s="527"/>
      <c r="BX50" s="527"/>
      <c r="BY50" s="527"/>
      <c r="BZ50" s="527"/>
      <c r="CA50" s="527"/>
      <c r="CB50" s="527"/>
      <c r="CC50" s="527"/>
      <c r="CD50" s="527"/>
      <c r="CE50" s="527"/>
      <c r="CF50" s="527"/>
      <c r="CG50" s="527"/>
      <c r="CH50" s="527"/>
      <c r="CI50" s="527"/>
      <c r="CJ50" s="527"/>
      <c r="CK50" s="527"/>
      <c r="CL50" s="527"/>
      <c r="CM50" s="527"/>
      <c r="CN50" s="527"/>
      <c r="CO50" s="527"/>
      <c r="CP50" s="527"/>
      <c r="CQ50" s="527"/>
      <c r="CR50" s="527"/>
      <c r="CS50" s="527"/>
      <c r="CT50" s="527"/>
      <c r="CU50" s="527"/>
      <c r="CV50" s="527"/>
      <c r="CW50" s="527"/>
      <c r="CX50" s="527"/>
      <c r="CY50" s="527"/>
      <c r="CZ50" s="527"/>
      <c r="DA50" s="527"/>
      <c r="DB50" s="527"/>
      <c r="DC50" s="527"/>
      <c r="DD50" s="527"/>
      <c r="DE50" s="527"/>
      <c r="DF50" s="527"/>
      <c r="DG50" s="527"/>
      <c r="DH50" s="527"/>
      <c r="DI50" s="527"/>
      <c r="DJ50" s="527"/>
      <c r="DK50" s="527"/>
      <c r="DL50" s="527"/>
      <c r="DM50" s="527"/>
      <c r="DN50" s="527"/>
      <c r="DO50" s="527"/>
      <c r="DP50" s="527"/>
      <c r="DQ50" s="527"/>
      <c r="DR50" s="527"/>
      <c r="DS50" s="527"/>
      <c r="DT50" s="527"/>
      <c r="DU50" s="527"/>
      <c r="DV50" s="527"/>
      <c r="DW50" s="527"/>
      <c r="DX50" s="527"/>
      <c r="DY50" s="527"/>
      <c r="DZ50" s="527"/>
      <c r="EA50" s="527"/>
      <c r="EB50" s="527"/>
      <c r="EC50" s="527"/>
      <c r="ED50" s="527"/>
      <c r="EE50" s="527"/>
      <c r="EF50" s="527"/>
      <c r="EG50" s="527"/>
      <c r="EH50" s="527"/>
      <c r="EI50" s="527"/>
      <c r="EJ50" s="527"/>
      <c r="EK50" s="527"/>
      <c r="EL50" s="527"/>
      <c r="EM50" s="527"/>
      <c r="EN50" s="527"/>
      <c r="EO50" s="527"/>
      <c r="EP50" s="527"/>
      <c r="EQ50" s="527"/>
      <c r="ER50" s="527"/>
      <c r="ES50" s="527"/>
      <c r="ET50" s="527"/>
      <c r="EU50" s="527"/>
      <c r="EV50" s="527"/>
      <c r="EW50" s="527"/>
      <c r="EX50" s="527"/>
      <c r="EY50" s="527"/>
      <c r="EZ50" s="527"/>
      <c r="FA50" s="527"/>
      <c r="FB50" s="527"/>
      <c r="FC50" s="527"/>
      <c r="FD50" s="527"/>
      <c r="FE50" s="527"/>
    </row>
    <row r="51" spans="1:161" ht="34.5" customHeight="1">
      <c r="A51" s="579" t="s">
        <v>260</v>
      </c>
      <c r="B51" s="580"/>
      <c r="C51" s="115" t="s">
        <v>261</v>
      </c>
      <c r="D51" s="266"/>
      <c r="E51" s="267">
        <v>1</v>
      </c>
      <c r="F51" s="268">
        <v>111</v>
      </c>
      <c r="G51" s="269">
        <v>1</v>
      </c>
      <c r="H51" s="173">
        <f>SUM(E51*F51*G51)</f>
        <v>111</v>
      </c>
      <c r="I51" s="266"/>
      <c r="J51" s="270">
        <v>5</v>
      </c>
      <c r="K51" s="271">
        <v>550</v>
      </c>
      <c r="L51" s="272">
        <v>0.5</v>
      </c>
      <c r="M51" s="134">
        <f>SUM(J51*K51*L51)</f>
        <v>1375</v>
      </c>
      <c r="N51" s="273"/>
      <c r="O51" s="274">
        <v>1</v>
      </c>
      <c r="P51" s="275">
        <v>700</v>
      </c>
      <c r="Q51" s="276">
        <v>1</v>
      </c>
      <c r="R51" s="265">
        <f>SUM(O51*P51*Q51)</f>
        <v>700</v>
      </c>
      <c r="S51" s="205">
        <f>SUM(H51+M51+R51)</f>
        <v>2186</v>
      </c>
      <c r="T51" s="142"/>
      <c r="U51" s="128">
        <f>S51+T51</f>
        <v>2186</v>
      </c>
      <c r="V51" s="527"/>
      <c r="W51" s="527"/>
      <c r="X51" s="527"/>
      <c r="Y51" s="527"/>
      <c r="Z51" s="527"/>
      <c r="AA51" s="527"/>
      <c r="AB51" s="527"/>
      <c r="AC51" s="527"/>
      <c r="AD51" s="527"/>
      <c r="AE51" s="527"/>
      <c r="AF51" s="527"/>
      <c r="AG51" s="527"/>
      <c r="AH51" s="527"/>
      <c r="AI51" s="527"/>
      <c r="AJ51" s="527"/>
      <c r="AK51" s="527"/>
      <c r="AL51" s="527"/>
      <c r="AM51" s="527"/>
      <c r="AN51" s="527"/>
      <c r="AO51" s="527"/>
      <c r="AP51" s="527"/>
      <c r="AQ51" s="527"/>
      <c r="AR51" s="527"/>
      <c r="AS51" s="527"/>
      <c r="AT51" s="527"/>
      <c r="AU51" s="527"/>
      <c r="AV51" s="527"/>
      <c r="AW51" s="527"/>
      <c r="AX51" s="527"/>
      <c r="AY51" s="527"/>
      <c r="AZ51" s="527"/>
      <c r="BA51" s="527"/>
      <c r="BB51" s="527"/>
      <c r="BC51" s="527"/>
      <c r="BD51" s="527"/>
      <c r="BE51" s="527"/>
      <c r="BF51" s="527"/>
      <c r="BG51" s="527"/>
      <c r="BH51" s="527"/>
      <c r="BI51" s="527"/>
      <c r="BJ51" s="527"/>
      <c r="BK51" s="527"/>
      <c r="BL51" s="527"/>
      <c r="BM51" s="527"/>
      <c r="BN51" s="527"/>
      <c r="BO51" s="527"/>
      <c r="BP51" s="527"/>
      <c r="BQ51" s="527"/>
      <c r="BR51" s="527"/>
      <c r="BS51" s="527"/>
      <c r="BT51" s="527"/>
      <c r="BU51" s="527"/>
      <c r="BV51" s="527"/>
      <c r="BW51" s="527"/>
      <c r="BX51" s="527"/>
      <c r="BY51" s="527"/>
      <c r="BZ51" s="527"/>
      <c r="CA51" s="527"/>
      <c r="CB51" s="527"/>
      <c r="CC51" s="527"/>
      <c r="CD51" s="527"/>
      <c r="CE51" s="527"/>
      <c r="CF51" s="527"/>
      <c r="CG51" s="527"/>
      <c r="CH51" s="527"/>
      <c r="CI51" s="527"/>
      <c r="CJ51" s="527"/>
      <c r="CK51" s="527"/>
      <c r="CL51" s="527"/>
      <c r="CM51" s="527"/>
      <c r="CN51" s="527"/>
      <c r="CO51" s="527"/>
      <c r="CP51" s="527"/>
      <c r="CQ51" s="527"/>
      <c r="CR51" s="527"/>
      <c r="CS51" s="527"/>
      <c r="CT51" s="527"/>
      <c r="CU51" s="527"/>
      <c r="CV51" s="527"/>
      <c r="CW51" s="527"/>
      <c r="CX51" s="527"/>
      <c r="CY51" s="527"/>
      <c r="CZ51" s="527"/>
      <c r="DA51" s="527"/>
      <c r="DB51" s="527"/>
      <c r="DC51" s="527"/>
      <c r="DD51" s="527"/>
      <c r="DE51" s="527"/>
      <c r="DF51" s="527"/>
      <c r="DG51" s="527"/>
      <c r="DH51" s="527"/>
      <c r="DI51" s="527"/>
      <c r="DJ51" s="527"/>
      <c r="DK51" s="527"/>
      <c r="DL51" s="527"/>
      <c r="DM51" s="527"/>
      <c r="DN51" s="527"/>
      <c r="DO51" s="527"/>
      <c r="DP51" s="527"/>
      <c r="DQ51" s="527"/>
      <c r="DR51" s="527"/>
      <c r="DS51" s="527"/>
      <c r="DT51" s="527"/>
      <c r="DU51" s="527"/>
      <c r="DV51" s="527"/>
      <c r="DW51" s="527"/>
      <c r="DX51" s="527"/>
      <c r="DY51" s="527"/>
      <c r="DZ51" s="527"/>
      <c r="EA51" s="527"/>
      <c r="EB51" s="527"/>
      <c r="EC51" s="527"/>
      <c r="ED51" s="527"/>
      <c r="EE51" s="527"/>
      <c r="EF51" s="527"/>
      <c r="EG51" s="527"/>
      <c r="EH51" s="527"/>
      <c r="EI51" s="527"/>
      <c r="EJ51" s="527"/>
      <c r="EK51" s="527"/>
      <c r="EL51" s="527"/>
      <c r="EM51" s="527"/>
      <c r="EN51" s="527"/>
      <c r="EO51" s="527"/>
      <c r="EP51" s="527"/>
      <c r="EQ51" s="527"/>
      <c r="ER51" s="527"/>
      <c r="ES51" s="527"/>
      <c r="ET51" s="527"/>
      <c r="EU51" s="527"/>
      <c r="EV51" s="527"/>
      <c r="EW51" s="527"/>
      <c r="EX51" s="527"/>
      <c r="EY51" s="527"/>
      <c r="EZ51" s="527"/>
      <c r="FA51" s="527"/>
      <c r="FB51" s="527"/>
      <c r="FC51" s="527"/>
      <c r="FD51" s="527"/>
      <c r="FE51" s="527"/>
    </row>
    <row r="52" spans="1:161" ht="24.75" customHeight="1">
      <c r="A52" s="624" t="s">
        <v>262</v>
      </c>
      <c r="B52" s="625"/>
      <c r="C52" s="625" t="s">
        <v>263</v>
      </c>
      <c r="D52" s="222"/>
      <c r="E52" s="223"/>
      <c r="F52" s="223"/>
      <c r="G52" s="223"/>
      <c r="H52" s="224">
        <f>SUM(H49:H51)</f>
        <v>611</v>
      </c>
      <c r="I52" s="222"/>
      <c r="J52" s="223"/>
      <c r="K52" s="223"/>
      <c r="L52" s="223"/>
      <c r="M52" s="224">
        <f>SUM(M49:M51)</f>
        <v>1819</v>
      </c>
      <c r="N52" s="225"/>
      <c r="O52" s="226"/>
      <c r="P52" s="227"/>
      <c r="Q52" s="226"/>
      <c r="R52" s="228">
        <f>SUM(R49:R51)</f>
        <v>1000</v>
      </c>
      <c r="S52" s="229">
        <f>SUM(S49:S51)</f>
        <v>3430</v>
      </c>
      <c r="T52" s="170">
        <f>SUM(T49:T51)</f>
        <v>0</v>
      </c>
      <c r="U52" s="170">
        <f>S52+T52</f>
        <v>3430</v>
      </c>
      <c r="V52" s="527"/>
      <c r="W52" s="527"/>
      <c r="X52" s="527"/>
      <c r="Y52" s="527"/>
      <c r="Z52" s="527"/>
      <c r="AA52" s="527"/>
      <c r="AB52" s="527"/>
      <c r="AC52" s="527"/>
      <c r="AD52" s="527"/>
      <c r="AE52" s="527"/>
      <c r="AF52" s="527"/>
      <c r="AG52" s="527"/>
      <c r="AH52" s="527"/>
      <c r="AI52" s="527"/>
      <c r="AJ52" s="527"/>
      <c r="AK52" s="527"/>
      <c r="AL52" s="527"/>
      <c r="AM52" s="527"/>
      <c r="AN52" s="527"/>
      <c r="AO52" s="527"/>
      <c r="AP52" s="527"/>
      <c r="AQ52" s="527"/>
      <c r="AR52" s="527"/>
      <c r="AS52" s="527"/>
      <c r="AT52" s="527"/>
      <c r="AU52" s="527"/>
      <c r="AV52" s="527"/>
      <c r="AW52" s="527"/>
      <c r="AX52" s="527"/>
      <c r="AY52" s="527"/>
      <c r="AZ52" s="527"/>
      <c r="BA52" s="527"/>
      <c r="BB52" s="527"/>
      <c r="BC52" s="527"/>
      <c r="BD52" s="527"/>
      <c r="BE52" s="527"/>
      <c r="BF52" s="527"/>
      <c r="BG52" s="527"/>
      <c r="BH52" s="527"/>
      <c r="BI52" s="527"/>
      <c r="BJ52" s="527"/>
      <c r="BK52" s="527"/>
      <c r="BL52" s="527"/>
      <c r="BM52" s="527"/>
      <c r="BN52" s="527"/>
      <c r="BO52" s="527"/>
      <c r="BP52" s="527"/>
      <c r="BQ52" s="527"/>
      <c r="BR52" s="527"/>
      <c r="BS52" s="527"/>
      <c r="BT52" s="527"/>
      <c r="BU52" s="527"/>
      <c r="BV52" s="527"/>
      <c r="BW52" s="527"/>
      <c r="BX52" s="527"/>
      <c r="BY52" s="527"/>
      <c r="BZ52" s="527"/>
      <c r="CA52" s="527"/>
      <c r="CB52" s="527"/>
      <c r="CC52" s="527"/>
      <c r="CD52" s="527"/>
      <c r="CE52" s="527"/>
      <c r="CF52" s="527"/>
      <c r="CG52" s="527"/>
      <c r="CH52" s="527"/>
      <c r="CI52" s="527"/>
      <c r="CJ52" s="527"/>
      <c r="CK52" s="527"/>
      <c r="CL52" s="527"/>
      <c r="CM52" s="527"/>
      <c r="CN52" s="527"/>
      <c r="CO52" s="527"/>
      <c r="CP52" s="527"/>
      <c r="CQ52" s="527"/>
      <c r="CR52" s="527"/>
      <c r="CS52" s="527"/>
      <c r="CT52" s="527"/>
      <c r="CU52" s="527"/>
      <c r="CV52" s="527"/>
      <c r="CW52" s="527"/>
      <c r="CX52" s="527"/>
      <c r="CY52" s="527"/>
      <c r="CZ52" s="527"/>
      <c r="DA52" s="527"/>
      <c r="DB52" s="527"/>
      <c r="DC52" s="527"/>
      <c r="DD52" s="527"/>
      <c r="DE52" s="527"/>
      <c r="DF52" s="527"/>
      <c r="DG52" s="527"/>
      <c r="DH52" s="527"/>
      <c r="DI52" s="527"/>
      <c r="DJ52" s="527"/>
      <c r="DK52" s="527"/>
      <c r="DL52" s="527"/>
      <c r="DM52" s="527"/>
      <c r="DN52" s="527"/>
      <c r="DO52" s="527"/>
      <c r="DP52" s="527"/>
      <c r="DQ52" s="527"/>
      <c r="DR52" s="527"/>
      <c r="DS52" s="527"/>
      <c r="DT52" s="527"/>
      <c r="DU52" s="527"/>
      <c r="DV52" s="527"/>
      <c r="DW52" s="527"/>
      <c r="DX52" s="527"/>
      <c r="DY52" s="527"/>
      <c r="DZ52" s="527"/>
      <c r="EA52" s="527"/>
      <c r="EB52" s="527"/>
      <c r="EC52" s="527"/>
      <c r="ED52" s="527"/>
      <c r="EE52" s="527"/>
      <c r="EF52" s="527"/>
      <c r="EG52" s="527"/>
      <c r="EH52" s="527"/>
      <c r="EI52" s="527"/>
      <c r="EJ52" s="527"/>
      <c r="EK52" s="527"/>
      <c r="EL52" s="527"/>
      <c r="EM52" s="527"/>
      <c r="EN52" s="527"/>
      <c r="EO52" s="527"/>
      <c r="EP52" s="527"/>
      <c r="EQ52" s="527"/>
      <c r="ER52" s="527"/>
      <c r="ES52" s="527"/>
      <c r="ET52" s="527"/>
      <c r="EU52" s="527"/>
      <c r="EV52" s="527"/>
      <c r="EW52" s="527"/>
      <c r="EX52" s="527"/>
      <c r="EY52" s="527"/>
      <c r="EZ52" s="527"/>
      <c r="FA52" s="527"/>
      <c r="FB52" s="527"/>
      <c r="FC52" s="527"/>
      <c r="FD52" s="527"/>
      <c r="FE52" s="527"/>
    </row>
    <row r="53" spans="1:161" s="28" customFormat="1" ht="24.75" customHeight="1">
      <c r="A53" s="230" t="s">
        <v>162</v>
      </c>
      <c r="B53" s="231"/>
      <c r="C53" s="232" t="s">
        <v>163</v>
      </c>
      <c r="D53" s="235"/>
      <c r="E53" s="108" t="s">
        <v>242</v>
      </c>
      <c r="F53" s="233" t="s">
        <v>215</v>
      </c>
      <c r="G53" s="234" t="s">
        <v>216</v>
      </c>
      <c r="H53" s="172"/>
      <c r="I53" s="235"/>
      <c r="J53" s="108" t="s">
        <v>242</v>
      </c>
      <c r="K53" s="233" t="s">
        <v>215</v>
      </c>
      <c r="L53" s="234" t="s">
        <v>216</v>
      </c>
      <c r="M53" s="172"/>
      <c r="N53" s="107"/>
      <c r="O53" s="108" t="s">
        <v>242</v>
      </c>
      <c r="P53" s="233" t="s">
        <v>215</v>
      </c>
      <c r="Q53" s="234" t="s">
        <v>216</v>
      </c>
      <c r="R53" s="109"/>
      <c r="S53" s="236"/>
      <c r="T53" s="111"/>
      <c r="U53" s="111"/>
    </row>
    <row r="54" spans="1:161" s="14" customFormat="1" ht="24.75" customHeight="1">
      <c r="A54" s="277" t="s">
        <v>264</v>
      </c>
      <c r="B54" s="278"/>
      <c r="C54" s="279" t="s">
        <v>265</v>
      </c>
      <c r="D54" s="697"/>
      <c r="E54" s="698"/>
      <c r="F54" s="698"/>
      <c r="G54" s="698"/>
      <c r="H54" s="698"/>
      <c r="I54" s="697"/>
      <c r="J54" s="698"/>
      <c r="K54" s="698"/>
      <c r="L54" s="698"/>
      <c r="M54" s="698"/>
      <c r="N54" s="699"/>
      <c r="O54" s="698"/>
      <c r="P54" s="698"/>
      <c r="Q54" s="698"/>
      <c r="R54" s="698"/>
      <c r="S54" s="543"/>
      <c r="T54" s="544"/>
      <c r="U54" s="544"/>
      <c r="V54" s="17"/>
      <c r="W54" s="527"/>
      <c r="X54" s="527"/>
      <c r="Y54" s="527"/>
      <c r="Z54" s="527"/>
      <c r="AA54" s="527"/>
      <c r="AB54" s="527"/>
      <c r="AC54" s="527"/>
      <c r="AD54" s="527"/>
      <c r="AE54" s="527"/>
      <c r="AF54" s="527"/>
      <c r="AG54" s="527"/>
      <c r="AH54" s="527"/>
      <c r="AI54" s="527"/>
      <c r="AJ54" s="527"/>
      <c r="AK54" s="527"/>
      <c r="AL54" s="527"/>
      <c r="AM54" s="527"/>
      <c r="AN54" s="527"/>
      <c r="AO54" s="527"/>
      <c r="AP54" s="527"/>
      <c r="AQ54" s="527"/>
      <c r="AR54" s="527"/>
      <c r="AS54" s="527"/>
      <c r="AT54" s="527"/>
      <c r="AU54" s="527"/>
      <c r="AV54" s="527"/>
      <c r="AW54" s="527"/>
      <c r="AX54" s="527"/>
      <c r="AY54" s="527"/>
      <c r="AZ54" s="527"/>
      <c r="BA54" s="527"/>
      <c r="BB54" s="527"/>
      <c r="BC54" s="527"/>
      <c r="BD54" s="527"/>
      <c r="BE54" s="527"/>
      <c r="BF54" s="527"/>
      <c r="BG54" s="527"/>
      <c r="BH54" s="527"/>
      <c r="BI54" s="527"/>
      <c r="BJ54" s="527"/>
      <c r="BK54" s="527"/>
      <c r="BL54" s="527"/>
      <c r="BM54" s="527"/>
      <c r="BN54" s="527"/>
      <c r="BO54" s="527"/>
      <c r="BP54" s="527"/>
      <c r="BQ54" s="527"/>
      <c r="BR54" s="527"/>
      <c r="BS54" s="527"/>
      <c r="BT54" s="527"/>
      <c r="BU54" s="527"/>
      <c r="BV54" s="527"/>
      <c r="BW54" s="527"/>
      <c r="BX54" s="527"/>
      <c r="BY54" s="527"/>
      <c r="BZ54" s="527"/>
      <c r="CA54" s="527"/>
      <c r="CB54" s="527"/>
      <c r="CC54" s="527"/>
      <c r="CD54" s="527"/>
      <c r="CE54" s="527"/>
      <c r="CF54" s="527"/>
      <c r="CG54" s="527"/>
      <c r="CH54" s="527"/>
      <c r="CI54" s="527"/>
      <c r="CJ54" s="527"/>
      <c r="CK54" s="527"/>
      <c r="CL54" s="527"/>
      <c r="CM54" s="527"/>
      <c r="CN54" s="527"/>
      <c r="CO54" s="527"/>
      <c r="CP54" s="527"/>
      <c r="CQ54" s="527"/>
      <c r="CR54" s="527"/>
      <c r="CS54" s="527"/>
      <c r="CT54" s="527"/>
      <c r="CU54" s="527"/>
      <c r="CV54" s="527"/>
      <c r="CW54" s="527"/>
      <c r="CX54" s="527"/>
      <c r="CY54" s="527"/>
      <c r="CZ54" s="527"/>
      <c r="DA54" s="527"/>
      <c r="DB54" s="527"/>
      <c r="DC54" s="527"/>
      <c r="DD54" s="527"/>
      <c r="DE54" s="527"/>
      <c r="DF54" s="527"/>
      <c r="DG54" s="527"/>
      <c r="DH54" s="527"/>
      <c r="DI54" s="527"/>
      <c r="DJ54" s="527"/>
      <c r="DK54" s="527"/>
      <c r="DL54" s="527"/>
      <c r="DM54" s="527"/>
      <c r="DN54" s="527"/>
      <c r="DO54" s="527"/>
      <c r="DP54" s="527"/>
      <c r="DQ54" s="527"/>
      <c r="DR54" s="527"/>
      <c r="DS54" s="527"/>
      <c r="DT54" s="527"/>
      <c r="DU54" s="527"/>
      <c r="DV54" s="527"/>
      <c r="DW54" s="527"/>
      <c r="DX54" s="527"/>
      <c r="DY54" s="527"/>
      <c r="DZ54" s="527"/>
      <c r="EA54" s="527"/>
      <c r="EB54" s="527"/>
      <c r="EC54" s="527"/>
      <c r="ED54" s="527"/>
      <c r="EE54" s="527"/>
      <c r="EF54" s="527"/>
      <c r="EG54" s="527"/>
      <c r="EH54" s="527"/>
      <c r="EI54" s="527"/>
      <c r="EJ54" s="527"/>
      <c r="EK54" s="527"/>
      <c r="EL54" s="527"/>
      <c r="EM54" s="527"/>
      <c r="EN54" s="527"/>
      <c r="EO54" s="527"/>
      <c r="EP54" s="527"/>
      <c r="EQ54" s="527"/>
      <c r="ER54" s="527"/>
      <c r="ES54" s="527"/>
      <c r="ET54" s="527"/>
      <c r="EU54" s="527"/>
      <c r="EV54" s="527"/>
      <c r="EW54" s="527"/>
      <c r="EX54" s="527"/>
      <c r="EY54" s="527"/>
      <c r="EZ54" s="527"/>
      <c r="FA54" s="527"/>
      <c r="FB54" s="527"/>
      <c r="FC54" s="527"/>
      <c r="FD54" s="527"/>
      <c r="FE54" s="527"/>
    </row>
    <row r="55" spans="1:161" ht="24.75" customHeight="1">
      <c r="A55" s="577" t="s">
        <v>266</v>
      </c>
      <c r="B55" s="577"/>
      <c r="C55" s="577"/>
      <c r="D55" s="593"/>
      <c r="E55" s="593"/>
      <c r="F55" s="593"/>
      <c r="G55" s="593"/>
      <c r="H55" s="593"/>
      <c r="I55" s="593"/>
      <c r="J55" s="593"/>
      <c r="K55" s="593"/>
      <c r="L55" s="593"/>
      <c r="M55" s="593"/>
      <c r="N55" s="593"/>
      <c r="O55" s="593"/>
      <c r="P55" s="593"/>
      <c r="Q55" s="593"/>
      <c r="R55" s="593"/>
      <c r="S55" s="594"/>
      <c r="T55" s="594"/>
      <c r="U55" s="594"/>
      <c r="V55" s="17"/>
      <c r="W55" s="527"/>
      <c r="X55" s="527"/>
      <c r="Y55" s="527"/>
      <c r="Z55" s="527"/>
      <c r="AA55" s="527"/>
      <c r="AB55" s="527"/>
      <c r="AC55" s="527"/>
      <c r="AD55" s="527"/>
      <c r="AE55" s="527"/>
      <c r="AF55" s="527"/>
      <c r="AG55" s="527"/>
      <c r="AH55" s="527"/>
      <c r="AI55" s="527"/>
      <c r="AJ55" s="527"/>
      <c r="AK55" s="527"/>
      <c r="AL55" s="527"/>
      <c r="AM55" s="527"/>
      <c r="AN55" s="527"/>
      <c r="AO55" s="527"/>
      <c r="AP55" s="527"/>
      <c r="AQ55" s="527"/>
      <c r="AR55" s="527"/>
      <c r="AS55" s="527"/>
      <c r="AT55" s="527"/>
      <c r="AU55" s="527"/>
      <c r="AV55" s="527"/>
      <c r="AW55" s="527"/>
      <c r="AX55" s="527"/>
      <c r="AY55" s="527"/>
      <c r="AZ55" s="527"/>
      <c r="BA55" s="527"/>
      <c r="BB55" s="527"/>
      <c r="BC55" s="527"/>
      <c r="BD55" s="527"/>
      <c r="BE55" s="527"/>
      <c r="BF55" s="527"/>
      <c r="BG55" s="527"/>
      <c r="BH55" s="527"/>
      <c r="BI55" s="527"/>
      <c r="BJ55" s="527"/>
      <c r="BK55" s="527"/>
      <c r="BL55" s="527"/>
      <c r="BM55" s="527"/>
      <c r="BN55" s="527"/>
      <c r="BO55" s="527"/>
      <c r="BP55" s="527"/>
      <c r="BQ55" s="527"/>
      <c r="BR55" s="527"/>
      <c r="BS55" s="527"/>
      <c r="BT55" s="527"/>
      <c r="BU55" s="527"/>
      <c r="BV55" s="527"/>
      <c r="BW55" s="527"/>
      <c r="BX55" s="527"/>
      <c r="BY55" s="527"/>
      <c r="BZ55" s="527"/>
      <c r="CA55" s="527"/>
      <c r="CB55" s="527"/>
      <c r="CC55" s="527"/>
      <c r="CD55" s="527"/>
      <c r="CE55" s="527"/>
      <c r="CF55" s="527"/>
      <c r="CG55" s="527"/>
      <c r="CH55" s="527"/>
      <c r="CI55" s="527"/>
      <c r="CJ55" s="527"/>
      <c r="CK55" s="527"/>
      <c r="CL55" s="527"/>
      <c r="CM55" s="527"/>
      <c r="CN55" s="527"/>
      <c r="CO55" s="527"/>
      <c r="CP55" s="527"/>
      <c r="CQ55" s="527"/>
      <c r="CR55" s="527"/>
      <c r="CS55" s="527"/>
      <c r="CT55" s="527"/>
      <c r="CU55" s="527"/>
      <c r="CV55" s="527"/>
      <c r="CW55" s="527"/>
      <c r="CX55" s="527"/>
      <c r="CY55" s="527"/>
      <c r="CZ55" s="527"/>
      <c r="DA55" s="527"/>
      <c r="DB55" s="527"/>
      <c r="DC55" s="527"/>
      <c r="DD55" s="527"/>
      <c r="DE55" s="527"/>
      <c r="DF55" s="527"/>
      <c r="DG55" s="527"/>
      <c r="DH55" s="527"/>
      <c r="DI55" s="527"/>
      <c r="DJ55" s="527"/>
      <c r="DK55" s="527"/>
      <c r="DL55" s="527"/>
      <c r="DM55" s="527"/>
      <c r="DN55" s="527"/>
      <c r="DO55" s="527"/>
      <c r="DP55" s="527"/>
      <c r="DQ55" s="527"/>
      <c r="DR55" s="527"/>
      <c r="DS55" s="527"/>
      <c r="DT55" s="527"/>
      <c r="DU55" s="527"/>
      <c r="DV55" s="527"/>
      <c r="DW55" s="527"/>
      <c r="DX55" s="527"/>
      <c r="DY55" s="527"/>
      <c r="DZ55" s="527"/>
      <c r="EA55" s="527"/>
      <c r="EB55" s="527"/>
      <c r="EC55" s="527"/>
      <c r="ED55" s="527"/>
      <c r="EE55" s="527"/>
      <c r="EF55" s="527"/>
      <c r="EG55" s="527"/>
      <c r="EH55" s="527"/>
      <c r="EI55" s="527"/>
      <c r="EJ55" s="527"/>
      <c r="EK55" s="527"/>
      <c r="EL55" s="527"/>
      <c r="EM55" s="527"/>
      <c r="EN55" s="527"/>
      <c r="EO55" s="527"/>
      <c r="EP55" s="527"/>
      <c r="EQ55" s="527"/>
      <c r="ER55" s="527"/>
      <c r="ES55" s="527"/>
      <c r="ET55" s="527"/>
      <c r="EU55" s="527"/>
      <c r="EV55" s="527"/>
      <c r="EW55" s="527"/>
      <c r="EX55" s="527"/>
      <c r="EY55" s="527"/>
      <c r="EZ55" s="527"/>
      <c r="FA55" s="527"/>
      <c r="FB55" s="527"/>
      <c r="FC55" s="527"/>
      <c r="FD55" s="527"/>
      <c r="FE55" s="527"/>
    </row>
    <row r="56" spans="1:161" s="16" customFormat="1" ht="24.75" customHeight="1">
      <c r="A56" s="579" t="s">
        <v>267</v>
      </c>
      <c r="B56" s="580"/>
      <c r="C56" s="280" t="s">
        <v>268</v>
      </c>
      <c r="D56" s="281"/>
      <c r="E56" s="199">
        <v>1</v>
      </c>
      <c r="F56" s="148">
        <v>95619</v>
      </c>
      <c r="G56" s="149">
        <v>1</v>
      </c>
      <c r="H56" s="173">
        <f>SUM(E56*F56*G56)</f>
        <v>95619</v>
      </c>
      <c r="I56" s="281"/>
      <c r="J56" s="199"/>
      <c r="K56" s="282"/>
      <c r="L56" s="283"/>
      <c r="M56" s="173">
        <f>SUM(J56*K56*L56)</f>
        <v>0</v>
      </c>
      <c r="N56" s="284"/>
      <c r="O56" s="285"/>
      <c r="P56" s="286"/>
      <c r="Q56" s="287"/>
      <c r="R56" s="204">
        <f>SUM(O56*P56*Q56)</f>
        <v>0</v>
      </c>
      <c r="S56" s="288">
        <f>H56+M56+R56</f>
        <v>95619</v>
      </c>
      <c r="T56" s="142"/>
      <c r="U56" s="128">
        <f>S56+T56</f>
        <v>95619</v>
      </c>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row>
    <row r="57" spans="1:161" ht="24.75" customHeight="1">
      <c r="A57" s="277" t="s">
        <v>269</v>
      </c>
      <c r="B57" s="278"/>
      <c r="C57" s="289" t="s">
        <v>270</v>
      </c>
      <c r="D57" s="290"/>
      <c r="E57" s="289"/>
      <c r="F57" s="289"/>
      <c r="G57" s="289"/>
      <c r="H57" s="291"/>
      <c r="I57" s="290"/>
      <c r="J57" s="289"/>
      <c r="K57" s="289"/>
      <c r="L57" s="289"/>
      <c r="M57" s="291"/>
      <c r="N57" s="292"/>
      <c r="O57" s="293"/>
      <c r="P57" s="294"/>
      <c r="Q57" s="293"/>
      <c r="R57" s="295"/>
      <c r="S57" s="545"/>
      <c r="T57" s="546"/>
      <c r="U57" s="547"/>
      <c r="V57" s="527"/>
      <c r="W57" s="527"/>
      <c r="X57" s="527"/>
      <c r="Y57" s="527"/>
      <c r="Z57" s="527"/>
      <c r="AA57" s="527"/>
      <c r="AB57" s="527"/>
      <c r="AC57" s="527"/>
      <c r="AD57" s="527"/>
      <c r="AE57" s="527"/>
      <c r="AF57" s="527"/>
      <c r="AG57" s="527"/>
      <c r="AH57" s="527"/>
      <c r="AI57" s="527"/>
      <c r="AJ57" s="527"/>
      <c r="AK57" s="527"/>
      <c r="AL57" s="527"/>
      <c r="AM57" s="527"/>
      <c r="AN57" s="527"/>
      <c r="AO57" s="527"/>
      <c r="AP57" s="527"/>
      <c r="AQ57" s="527"/>
      <c r="AR57" s="527"/>
      <c r="AS57" s="527"/>
      <c r="AT57" s="527"/>
      <c r="AU57" s="527"/>
      <c r="AV57" s="527"/>
      <c r="AW57" s="527"/>
      <c r="AX57" s="527"/>
      <c r="AY57" s="527"/>
      <c r="AZ57" s="527"/>
      <c r="BA57" s="527"/>
      <c r="BB57" s="527"/>
      <c r="BC57" s="527"/>
      <c r="BD57" s="527"/>
      <c r="BE57" s="527"/>
      <c r="BF57" s="527"/>
      <c r="BG57" s="527"/>
      <c r="BH57" s="527"/>
      <c r="BI57" s="527"/>
      <c r="BJ57" s="527"/>
      <c r="BK57" s="527"/>
      <c r="BL57" s="527"/>
      <c r="BM57" s="527"/>
      <c r="BN57" s="527"/>
      <c r="BO57" s="527"/>
      <c r="BP57" s="527"/>
      <c r="BQ57" s="527"/>
      <c r="BR57" s="527"/>
      <c r="BS57" s="527"/>
      <c r="BT57" s="527"/>
      <c r="BU57" s="527"/>
      <c r="BV57" s="527"/>
      <c r="BW57" s="527"/>
      <c r="BX57" s="527"/>
      <c r="BY57" s="527"/>
      <c r="BZ57" s="527"/>
      <c r="CA57" s="527"/>
      <c r="CB57" s="527"/>
      <c r="CC57" s="527"/>
      <c r="CD57" s="527"/>
      <c r="CE57" s="527"/>
      <c r="CF57" s="527"/>
      <c r="CG57" s="527"/>
      <c r="CH57" s="527"/>
      <c r="CI57" s="527"/>
      <c r="CJ57" s="527"/>
      <c r="CK57" s="527"/>
      <c r="CL57" s="527"/>
      <c r="CM57" s="527"/>
      <c r="CN57" s="527"/>
      <c r="CO57" s="527"/>
      <c r="CP57" s="527"/>
      <c r="CQ57" s="527"/>
      <c r="CR57" s="527"/>
      <c r="CS57" s="527"/>
      <c r="CT57" s="527"/>
      <c r="CU57" s="527"/>
      <c r="CV57" s="527"/>
      <c r="CW57" s="527"/>
      <c r="CX57" s="527"/>
      <c r="CY57" s="527"/>
      <c r="CZ57" s="527"/>
      <c r="DA57" s="527"/>
      <c r="DB57" s="527"/>
      <c r="DC57" s="527"/>
      <c r="DD57" s="527"/>
      <c r="DE57" s="527"/>
      <c r="DF57" s="527"/>
      <c r="DG57" s="527"/>
      <c r="DH57" s="527"/>
      <c r="DI57" s="527"/>
      <c r="DJ57" s="527"/>
      <c r="DK57" s="527"/>
      <c r="DL57" s="527"/>
      <c r="DM57" s="527"/>
      <c r="DN57" s="527"/>
      <c r="DO57" s="527"/>
      <c r="DP57" s="527"/>
      <c r="DQ57" s="527"/>
      <c r="DR57" s="527"/>
      <c r="DS57" s="527"/>
      <c r="DT57" s="527"/>
      <c r="DU57" s="527"/>
      <c r="DV57" s="527"/>
      <c r="DW57" s="527"/>
      <c r="DX57" s="527"/>
      <c r="DY57" s="527"/>
      <c r="DZ57" s="527"/>
      <c r="EA57" s="527"/>
      <c r="EB57" s="527"/>
      <c r="EC57" s="527"/>
      <c r="ED57" s="527"/>
      <c r="EE57" s="527"/>
      <c r="EF57" s="527"/>
      <c r="EG57" s="527"/>
      <c r="EH57" s="527"/>
      <c r="EI57" s="527"/>
      <c r="EJ57" s="527"/>
      <c r="EK57" s="527"/>
      <c r="EL57" s="527"/>
      <c r="EM57" s="527"/>
      <c r="EN57" s="527"/>
      <c r="EO57" s="527"/>
      <c r="EP57" s="527"/>
      <c r="EQ57" s="527"/>
      <c r="ER57" s="527"/>
      <c r="ES57" s="527"/>
      <c r="ET57" s="527"/>
      <c r="EU57" s="527"/>
      <c r="EV57" s="527"/>
      <c r="EW57" s="527"/>
      <c r="EX57" s="527"/>
      <c r="EY57" s="527"/>
      <c r="EZ57" s="527"/>
      <c r="FA57" s="527"/>
      <c r="FB57" s="527"/>
      <c r="FC57" s="527"/>
      <c r="FD57" s="527"/>
      <c r="FE57" s="527"/>
    </row>
    <row r="58" spans="1:161" ht="24.75" customHeight="1">
      <c r="A58" s="577" t="s">
        <v>244</v>
      </c>
      <c r="B58" s="577"/>
      <c r="C58" s="578"/>
      <c r="D58" s="584"/>
      <c r="E58" s="585"/>
      <c r="F58" s="585"/>
      <c r="G58" s="585"/>
      <c r="H58" s="586"/>
      <c r="I58" s="584"/>
      <c r="J58" s="585"/>
      <c r="K58" s="585"/>
      <c r="L58" s="585"/>
      <c r="M58" s="586"/>
      <c r="N58" s="584"/>
      <c r="O58" s="585"/>
      <c r="P58" s="585"/>
      <c r="Q58" s="585"/>
      <c r="R58" s="586"/>
      <c r="S58" s="587"/>
      <c r="T58" s="588"/>
      <c r="U58" s="589"/>
      <c r="V58" s="17"/>
      <c r="W58" s="527"/>
      <c r="X58" s="527"/>
      <c r="Y58" s="527"/>
      <c r="Z58" s="527"/>
      <c r="AA58" s="527"/>
      <c r="AB58" s="527"/>
      <c r="AC58" s="527"/>
      <c r="AD58" s="527"/>
      <c r="AE58" s="527"/>
      <c r="AF58" s="527"/>
      <c r="AG58" s="527"/>
      <c r="AH58" s="527"/>
      <c r="AI58" s="527"/>
      <c r="AJ58" s="527"/>
      <c r="AK58" s="527"/>
      <c r="AL58" s="527"/>
      <c r="AM58" s="527"/>
      <c r="AN58" s="527"/>
      <c r="AO58" s="527"/>
      <c r="AP58" s="527"/>
      <c r="AQ58" s="527"/>
      <c r="AR58" s="527"/>
      <c r="AS58" s="527"/>
      <c r="AT58" s="527"/>
      <c r="AU58" s="527"/>
      <c r="AV58" s="527"/>
      <c r="AW58" s="527"/>
      <c r="AX58" s="527"/>
      <c r="AY58" s="527"/>
      <c r="AZ58" s="527"/>
      <c r="BA58" s="527"/>
      <c r="BB58" s="527"/>
      <c r="BC58" s="527"/>
      <c r="BD58" s="527"/>
      <c r="BE58" s="527"/>
      <c r="BF58" s="527"/>
      <c r="BG58" s="527"/>
      <c r="BH58" s="527"/>
      <c r="BI58" s="527"/>
      <c r="BJ58" s="527"/>
      <c r="BK58" s="527"/>
      <c r="BL58" s="527"/>
      <c r="BM58" s="527"/>
      <c r="BN58" s="527"/>
      <c r="BO58" s="527"/>
      <c r="BP58" s="527"/>
      <c r="BQ58" s="527"/>
      <c r="BR58" s="527"/>
      <c r="BS58" s="527"/>
      <c r="BT58" s="527"/>
      <c r="BU58" s="527"/>
      <c r="BV58" s="527"/>
      <c r="BW58" s="527"/>
      <c r="BX58" s="527"/>
      <c r="BY58" s="527"/>
      <c r="BZ58" s="527"/>
      <c r="CA58" s="527"/>
      <c r="CB58" s="527"/>
      <c r="CC58" s="527"/>
      <c r="CD58" s="527"/>
      <c r="CE58" s="527"/>
      <c r="CF58" s="527"/>
      <c r="CG58" s="527"/>
      <c r="CH58" s="527"/>
      <c r="CI58" s="527"/>
      <c r="CJ58" s="527"/>
      <c r="CK58" s="527"/>
      <c r="CL58" s="527"/>
      <c r="CM58" s="527"/>
      <c r="CN58" s="527"/>
      <c r="CO58" s="527"/>
      <c r="CP58" s="527"/>
      <c r="CQ58" s="527"/>
      <c r="CR58" s="527"/>
      <c r="CS58" s="527"/>
      <c r="CT58" s="527"/>
      <c r="CU58" s="527"/>
      <c r="CV58" s="527"/>
      <c r="CW58" s="527"/>
      <c r="CX58" s="527"/>
      <c r="CY58" s="527"/>
      <c r="CZ58" s="527"/>
      <c r="DA58" s="527"/>
      <c r="DB58" s="527"/>
      <c r="DC58" s="527"/>
      <c r="DD58" s="527"/>
      <c r="DE58" s="527"/>
      <c r="DF58" s="527"/>
      <c r="DG58" s="527"/>
      <c r="DH58" s="527"/>
      <c r="DI58" s="527"/>
      <c r="DJ58" s="527"/>
      <c r="DK58" s="527"/>
      <c r="DL58" s="527"/>
      <c r="DM58" s="527"/>
      <c r="DN58" s="527"/>
      <c r="DO58" s="527"/>
      <c r="DP58" s="527"/>
      <c r="DQ58" s="527"/>
      <c r="DR58" s="527"/>
      <c r="DS58" s="527"/>
      <c r="DT58" s="527"/>
      <c r="DU58" s="527"/>
      <c r="DV58" s="527"/>
      <c r="DW58" s="527"/>
      <c r="DX58" s="527"/>
      <c r="DY58" s="527"/>
      <c r="DZ58" s="527"/>
      <c r="EA58" s="527"/>
      <c r="EB58" s="527"/>
      <c r="EC58" s="527"/>
      <c r="ED58" s="527"/>
      <c r="EE58" s="527"/>
      <c r="EF58" s="527"/>
      <c r="EG58" s="527"/>
      <c r="EH58" s="527"/>
      <c r="EI58" s="527"/>
      <c r="EJ58" s="527"/>
      <c r="EK58" s="527"/>
      <c r="EL58" s="527"/>
      <c r="EM58" s="527"/>
      <c r="EN58" s="527"/>
      <c r="EO58" s="527"/>
      <c r="EP58" s="527"/>
      <c r="EQ58" s="527"/>
      <c r="ER58" s="527"/>
      <c r="ES58" s="527"/>
      <c r="ET58" s="527"/>
      <c r="EU58" s="527"/>
      <c r="EV58" s="527"/>
      <c r="EW58" s="527"/>
      <c r="EX58" s="527"/>
      <c r="EY58" s="527"/>
      <c r="EZ58" s="527"/>
      <c r="FA58" s="527"/>
      <c r="FB58" s="527"/>
      <c r="FC58" s="527"/>
      <c r="FD58" s="527"/>
      <c r="FE58" s="527"/>
    </row>
    <row r="59" spans="1:161" s="14" customFormat="1" ht="24.75" customHeight="1">
      <c r="A59" s="579" t="s">
        <v>271</v>
      </c>
      <c r="B59" s="580"/>
      <c r="C59" s="280" t="s">
        <v>272</v>
      </c>
      <c r="D59" s="281"/>
      <c r="E59" s="199">
        <v>1</v>
      </c>
      <c r="F59" s="148">
        <v>5000</v>
      </c>
      <c r="G59" s="149">
        <v>1</v>
      </c>
      <c r="H59" s="173">
        <f>SUM(E59*F59*G59)</f>
        <v>5000</v>
      </c>
      <c r="I59" s="281"/>
      <c r="J59" s="199">
        <v>1</v>
      </c>
      <c r="K59" s="282">
        <v>1000</v>
      </c>
      <c r="L59" s="283">
        <v>1</v>
      </c>
      <c r="M59" s="173">
        <f>SUM(J59*K59*L59)</f>
        <v>1000</v>
      </c>
      <c r="N59" s="284"/>
      <c r="O59" s="285"/>
      <c r="P59" s="286"/>
      <c r="Q59" s="287"/>
      <c r="R59" s="204">
        <f>SUM(O59*P59*Q59)</f>
        <v>0</v>
      </c>
      <c r="S59" s="205">
        <f>SUM(H59+M59+R59)</f>
        <v>6000</v>
      </c>
      <c r="T59" s="142">
        <v>0</v>
      </c>
      <c r="U59" s="142">
        <f>S59+T59</f>
        <v>6000</v>
      </c>
      <c r="V59" s="527"/>
      <c r="W59" s="527"/>
      <c r="X59" s="527"/>
      <c r="Y59" s="527"/>
      <c r="Z59" s="527"/>
      <c r="AA59" s="527"/>
      <c r="AB59" s="527"/>
      <c r="AC59" s="527"/>
      <c r="AD59" s="527"/>
      <c r="AE59" s="527"/>
      <c r="AF59" s="527"/>
      <c r="AG59" s="527"/>
      <c r="AH59" s="527"/>
      <c r="AI59" s="527"/>
      <c r="AJ59" s="527"/>
      <c r="AK59" s="527"/>
      <c r="AL59" s="527"/>
      <c r="AM59" s="527"/>
      <c r="AN59" s="527"/>
      <c r="AO59" s="527"/>
      <c r="AP59" s="527"/>
      <c r="AQ59" s="527"/>
      <c r="AR59" s="527"/>
      <c r="AS59" s="527"/>
      <c r="AT59" s="527"/>
      <c r="AU59" s="527"/>
      <c r="AV59" s="527"/>
      <c r="AW59" s="527"/>
      <c r="AX59" s="527"/>
      <c r="AY59" s="527"/>
      <c r="AZ59" s="527"/>
      <c r="BA59" s="527"/>
      <c r="BB59" s="527"/>
      <c r="BC59" s="527"/>
      <c r="BD59" s="527"/>
      <c r="BE59" s="527"/>
      <c r="BF59" s="527"/>
      <c r="BG59" s="527"/>
      <c r="BH59" s="527"/>
      <c r="BI59" s="527"/>
      <c r="BJ59" s="527"/>
      <c r="BK59" s="527"/>
      <c r="BL59" s="527"/>
      <c r="BM59" s="527"/>
      <c r="BN59" s="527"/>
      <c r="BO59" s="527"/>
      <c r="BP59" s="527"/>
      <c r="BQ59" s="527"/>
      <c r="BR59" s="527"/>
      <c r="BS59" s="527"/>
      <c r="BT59" s="527"/>
      <c r="BU59" s="527"/>
      <c r="BV59" s="527"/>
      <c r="BW59" s="527"/>
      <c r="BX59" s="527"/>
      <c r="BY59" s="527"/>
      <c r="BZ59" s="527"/>
      <c r="CA59" s="527"/>
      <c r="CB59" s="527"/>
      <c r="CC59" s="527"/>
      <c r="CD59" s="527"/>
      <c r="CE59" s="527"/>
      <c r="CF59" s="527"/>
      <c r="CG59" s="527"/>
      <c r="CH59" s="527"/>
      <c r="CI59" s="527"/>
      <c r="CJ59" s="527"/>
      <c r="CK59" s="527"/>
      <c r="CL59" s="527"/>
      <c r="CM59" s="527"/>
      <c r="CN59" s="527"/>
      <c r="CO59" s="527"/>
      <c r="CP59" s="527"/>
      <c r="CQ59" s="527"/>
      <c r="CR59" s="527"/>
      <c r="CS59" s="527"/>
      <c r="CT59" s="527"/>
      <c r="CU59" s="527"/>
      <c r="CV59" s="527"/>
      <c r="CW59" s="527"/>
      <c r="CX59" s="527"/>
      <c r="CY59" s="527"/>
      <c r="CZ59" s="527"/>
      <c r="DA59" s="527"/>
      <c r="DB59" s="527"/>
      <c r="DC59" s="527"/>
      <c r="DD59" s="527"/>
      <c r="DE59" s="527"/>
      <c r="DF59" s="527"/>
      <c r="DG59" s="527"/>
      <c r="DH59" s="527"/>
      <c r="DI59" s="527"/>
      <c r="DJ59" s="527"/>
      <c r="DK59" s="527"/>
      <c r="DL59" s="527"/>
      <c r="DM59" s="527"/>
      <c r="DN59" s="527"/>
      <c r="DO59" s="527"/>
      <c r="DP59" s="527"/>
      <c r="DQ59" s="527"/>
      <c r="DR59" s="527"/>
      <c r="DS59" s="527"/>
      <c r="DT59" s="527"/>
      <c r="DU59" s="527"/>
      <c r="DV59" s="527"/>
      <c r="DW59" s="527"/>
      <c r="DX59" s="527"/>
      <c r="DY59" s="527"/>
      <c r="DZ59" s="527"/>
      <c r="EA59" s="527"/>
      <c r="EB59" s="527"/>
      <c r="EC59" s="527"/>
      <c r="ED59" s="527"/>
      <c r="EE59" s="527"/>
      <c r="EF59" s="527"/>
      <c r="EG59" s="527"/>
      <c r="EH59" s="527"/>
      <c r="EI59" s="527"/>
      <c r="EJ59" s="527"/>
      <c r="EK59" s="527"/>
      <c r="EL59" s="527"/>
      <c r="EM59" s="527"/>
      <c r="EN59" s="527"/>
      <c r="EO59" s="527"/>
      <c r="EP59" s="527"/>
      <c r="EQ59" s="527"/>
      <c r="ER59" s="527"/>
      <c r="ES59" s="527"/>
      <c r="ET59" s="527"/>
      <c r="EU59" s="527"/>
      <c r="EV59" s="527"/>
      <c r="EW59" s="527"/>
      <c r="EX59" s="527"/>
      <c r="EY59" s="527"/>
      <c r="EZ59" s="527"/>
      <c r="FA59" s="527"/>
      <c r="FB59" s="527"/>
      <c r="FC59" s="527"/>
      <c r="FD59" s="527"/>
      <c r="FE59" s="527"/>
    </row>
    <row r="60" spans="1:161" s="16" customFormat="1" ht="24.75" customHeight="1">
      <c r="A60" s="624" t="s">
        <v>273</v>
      </c>
      <c r="B60" s="625"/>
      <c r="C60" s="625"/>
      <c r="D60" s="222"/>
      <c r="E60" s="223"/>
      <c r="F60" s="223"/>
      <c r="G60" s="223"/>
      <c r="H60" s="224">
        <f>SUM(H56+H59)</f>
        <v>100619</v>
      </c>
      <c r="I60" s="222"/>
      <c r="J60" s="223"/>
      <c r="K60" s="223"/>
      <c r="L60" s="223"/>
      <c r="M60" s="224">
        <f>SUM(M56:M59)</f>
        <v>1000</v>
      </c>
      <c r="N60" s="225"/>
      <c r="O60" s="226"/>
      <c r="P60" s="227"/>
      <c r="Q60" s="226"/>
      <c r="R60" s="228">
        <f>SUM(R56+R59)</f>
        <v>0</v>
      </c>
      <c r="S60" s="229">
        <f>SUM(S56:S59)</f>
        <v>101619</v>
      </c>
      <c r="T60" s="170">
        <f>SUM(T56:T59)</f>
        <v>0</v>
      </c>
      <c r="U60" s="170">
        <f>S60+T60</f>
        <v>101619</v>
      </c>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row>
    <row r="61" spans="1:161" s="28" customFormat="1" ht="24.75" customHeight="1">
      <c r="A61" s="230" t="s">
        <v>164</v>
      </c>
      <c r="B61" s="231"/>
      <c r="C61" s="232" t="s">
        <v>274</v>
      </c>
      <c r="D61" s="296"/>
      <c r="E61" s="250" t="s">
        <v>242</v>
      </c>
      <c r="F61" s="251" t="s">
        <v>215</v>
      </c>
      <c r="G61" s="252" t="s">
        <v>216</v>
      </c>
      <c r="H61" s="253"/>
      <c r="I61" s="235"/>
      <c r="J61" s="171"/>
      <c r="K61" s="171"/>
      <c r="L61" s="171"/>
      <c r="M61" s="172"/>
      <c r="N61" s="107"/>
      <c r="O61" s="108"/>
      <c r="P61" s="233"/>
      <c r="Q61" s="108"/>
      <c r="R61" s="109"/>
      <c r="S61" s="110"/>
      <c r="T61" s="111"/>
      <c r="U61" s="111"/>
      <c r="V61" s="27"/>
    </row>
    <row r="62" spans="1:161" ht="24.75" customHeight="1">
      <c r="A62" s="579" t="s">
        <v>275</v>
      </c>
      <c r="B62" s="580"/>
      <c r="C62" s="297" t="s">
        <v>274</v>
      </c>
      <c r="D62" s="260"/>
      <c r="E62" s="298">
        <v>0</v>
      </c>
      <c r="F62" s="299">
        <v>0</v>
      </c>
      <c r="G62" s="300">
        <v>0</v>
      </c>
      <c r="H62" s="150">
        <f>SUM(E62*F62*G62)</f>
        <v>0</v>
      </c>
      <c r="I62" s="260"/>
      <c r="J62" s="301"/>
      <c r="K62" s="299"/>
      <c r="L62" s="302"/>
      <c r="M62" s="303"/>
      <c r="N62" s="260"/>
      <c r="O62" s="301"/>
      <c r="P62" s="299"/>
      <c r="Q62" s="302"/>
      <c r="R62" s="304"/>
      <c r="S62" s="305">
        <f>SUM(H62+M62+R62)</f>
        <v>0</v>
      </c>
      <c r="T62" s="142">
        <v>0</v>
      </c>
      <c r="U62" s="142">
        <f>S62+T62</f>
        <v>0</v>
      </c>
      <c r="V62" s="527"/>
      <c r="W62" s="527"/>
      <c r="X62" s="527"/>
      <c r="Y62" s="527"/>
      <c r="Z62" s="527"/>
      <c r="AA62" s="527"/>
      <c r="AB62" s="527"/>
      <c r="AC62" s="527"/>
      <c r="AD62" s="527"/>
      <c r="AE62" s="527"/>
      <c r="AF62" s="527"/>
      <c r="AG62" s="527"/>
      <c r="AH62" s="527"/>
      <c r="AI62" s="527"/>
      <c r="AJ62" s="527"/>
      <c r="AK62" s="527"/>
      <c r="AL62" s="527"/>
      <c r="AM62" s="527"/>
      <c r="AN62" s="527"/>
      <c r="AO62" s="527"/>
      <c r="AP62" s="527"/>
      <c r="AQ62" s="527"/>
      <c r="AR62" s="527"/>
      <c r="AS62" s="527"/>
      <c r="AT62" s="527"/>
      <c r="AU62" s="527"/>
      <c r="AV62" s="527"/>
      <c r="AW62" s="527"/>
      <c r="AX62" s="527"/>
      <c r="AY62" s="527"/>
      <c r="AZ62" s="527"/>
      <c r="BA62" s="527"/>
      <c r="BB62" s="527"/>
      <c r="BC62" s="527"/>
      <c r="BD62" s="527"/>
      <c r="BE62" s="527"/>
      <c r="BF62" s="527"/>
      <c r="BG62" s="527"/>
      <c r="BH62" s="527"/>
      <c r="BI62" s="527"/>
      <c r="BJ62" s="527"/>
      <c r="BK62" s="527"/>
      <c r="BL62" s="527"/>
      <c r="BM62" s="527"/>
      <c r="BN62" s="527"/>
      <c r="BO62" s="527"/>
      <c r="BP62" s="527"/>
      <c r="BQ62" s="527"/>
      <c r="BR62" s="527"/>
      <c r="BS62" s="527"/>
      <c r="BT62" s="527"/>
      <c r="BU62" s="527"/>
      <c r="BV62" s="527"/>
      <c r="BW62" s="527"/>
      <c r="BX62" s="527"/>
      <c r="BY62" s="527"/>
      <c r="BZ62" s="527"/>
      <c r="CA62" s="527"/>
      <c r="CB62" s="527"/>
      <c r="CC62" s="527"/>
      <c r="CD62" s="527"/>
      <c r="CE62" s="527"/>
      <c r="CF62" s="527"/>
      <c r="CG62" s="527"/>
      <c r="CH62" s="527"/>
      <c r="CI62" s="527"/>
      <c r="CJ62" s="527"/>
      <c r="CK62" s="527"/>
      <c r="CL62" s="527"/>
      <c r="CM62" s="527"/>
      <c r="CN62" s="527"/>
      <c r="CO62" s="527"/>
      <c r="CP62" s="527"/>
      <c r="CQ62" s="527"/>
      <c r="CR62" s="527"/>
      <c r="CS62" s="527"/>
      <c r="CT62" s="527"/>
      <c r="CU62" s="527"/>
      <c r="CV62" s="527"/>
      <c r="CW62" s="527"/>
      <c r="CX62" s="527"/>
      <c r="CY62" s="527"/>
      <c r="CZ62" s="527"/>
      <c r="DA62" s="527"/>
      <c r="DB62" s="527"/>
      <c r="DC62" s="527"/>
      <c r="DD62" s="527"/>
      <c r="DE62" s="527"/>
      <c r="DF62" s="527"/>
      <c r="DG62" s="527"/>
      <c r="DH62" s="527"/>
      <c r="DI62" s="527"/>
      <c r="DJ62" s="527"/>
      <c r="DK62" s="527"/>
      <c r="DL62" s="527"/>
      <c r="DM62" s="527"/>
      <c r="DN62" s="527"/>
      <c r="DO62" s="527"/>
      <c r="DP62" s="527"/>
      <c r="DQ62" s="527"/>
      <c r="DR62" s="527"/>
      <c r="DS62" s="527"/>
      <c r="DT62" s="527"/>
      <c r="DU62" s="527"/>
      <c r="DV62" s="527"/>
      <c r="DW62" s="527"/>
      <c r="DX62" s="527"/>
      <c r="DY62" s="527"/>
      <c r="DZ62" s="527"/>
      <c r="EA62" s="527"/>
      <c r="EB62" s="527"/>
      <c r="EC62" s="527"/>
      <c r="ED62" s="527"/>
      <c r="EE62" s="527"/>
      <c r="EF62" s="527"/>
      <c r="EG62" s="527"/>
      <c r="EH62" s="527"/>
      <c r="EI62" s="527"/>
      <c r="EJ62" s="527"/>
      <c r="EK62" s="527"/>
      <c r="EL62" s="527"/>
      <c r="EM62" s="527"/>
      <c r="EN62" s="527"/>
      <c r="EO62" s="527"/>
      <c r="EP62" s="527"/>
      <c r="EQ62" s="527"/>
      <c r="ER62" s="527"/>
      <c r="ES62" s="527"/>
      <c r="ET62" s="527"/>
      <c r="EU62" s="527"/>
      <c r="EV62" s="527"/>
      <c r="EW62" s="527"/>
      <c r="EX62" s="527"/>
      <c r="EY62" s="527"/>
      <c r="EZ62" s="527"/>
      <c r="FA62" s="527"/>
      <c r="FB62" s="527"/>
      <c r="FC62" s="527"/>
      <c r="FD62" s="527"/>
      <c r="FE62" s="527"/>
    </row>
    <row r="63" spans="1:161" s="14" customFormat="1" ht="24.75" customHeight="1">
      <c r="A63" s="306" t="s">
        <v>276</v>
      </c>
      <c r="B63" s="306"/>
      <c r="C63" s="307"/>
      <c r="D63" s="308"/>
      <c r="E63" s="309"/>
      <c r="F63" s="309"/>
      <c r="G63" s="309"/>
      <c r="H63" s="310">
        <f>SUM(H62)</f>
        <v>0</v>
      </c>
      <c r="I63" s="308"/>
      <c r="J63" s="309"/>
      <c r="K63" s="309"/>
      <c r="L63" s="309"/>
      <c r="M63" s="311">
        <f>SUM(M62)</f>
        <v>0</v>
      </c>
      <c r="N63" s="308"/>
      <c r="O63" s="309"/>
      <c r="P63" s="309"/>
      <c r="Q63" s="312"/>
      <c r="R63" s="313">
        <f>SUM(R62)</f>
        <v>0</v>
      </c>
      <c r="S63" s="169">
        <f>SUM(S62:S62)</f>
        <v>0</v>
      </c>
      <c r="T63" s="170">
        <v>0</v>
      </c>
      <c r="U63" s="170">
        <f>S63+T63</f>
        <v>0</v>
      </c>
      <c r="V63" s="17"/>
      <c r="W63" s="527"/>
      <c r="X63" s="527"/>
      <c r="Y63" s="527"/>
      <c r="Z63" s="527"/>
      <c r="AA63" s="527"/>
      <c r="AB63" s="527"/>
      <c r="AC63" s="527"/>
      <c r="AD63" s="527"/>
      <c r="AE63" s="527"/>
      <c r="AF63" s="527"/>
      <c r="AG63" s="527"/>
      <c r="AH63" s="527"/>
      <c r="AI63" s="527"/>
      <c r="AJ63" s="527"/>
      <c r="AK63" s="527"/>
      <c r="AL63" s="527"/>
      <c r="AM63" s="527"/>
      <c r="AN63" s="527"/>
      <c r="AO63" s="527"/>
      <c r="AP63" s="527"/>
      <c r="AQ63" s="527"/>
      <c r="AR63" s="527"/>
      <c r="AS63" s="527"/>
      <c r="AT63" s="527"/>
      <c r="AU63" s="527"/>
      <c r="AV63" s="527"/>
      <c r="AW63" s="527"/>
      <c r="AX63" s="527"/>
      <c r="AY63" s="527"/>
      <c r="AZ63" s="527"/>
      <c r="BA63" s="527"/>
      <c r="BB63" s="527"/>
      <c r="BC63" s="527"/>
      <c r="BD63" s="527"/>
      <c r="BE63" s="527"/>
      <c r="BF63" s="527"/>
      <c r="BG63" s="527"/>
      <c r="BH63" s="527"/>
      <c r="BI63" s="527"/>
      <c r="BJ63" s="527"/>
      <c r="BK63" s="527"/>
      <c r="BL63" s="527"/>
      <c r="BM63" s="527"/>
      <c r="BN63" s="527"/>
      <c r="BO63" s="527"/>
      <c r="BP63" s="527"/>
      <c r="BQ63" s="527"/>
      <c r="BR63" s="527"/>
      <c r="BS63" s="527"/>
      <c r="BT63" s="527"/>
      <c r="BU63" s="527"/>
      <c r="BV63" s="527"/>
      <c r="BW63" s="527"/>
      <c r="BX63" s="527"/>
      <c r="BY63" s="527"/>
      <c r="BZ63" s="527"/>
      <c r="CA63" s="527"/>
      <c r="CB63" s="527"/>
      <c r="CC63" s="527"/>
      <c r="CD63" s="527"/>
      <c r="CE63" s="527"/>
      <c r="CF63" s="527"/>
      <c r="CG63" s="527"/>
      <c r="CH63" s="527"/>
      <c r="CI63" s="527"/>
      <c r="CJ63" s="527"/>
      <c r="CK63" s="527"/>
      <c r="CL63" s="527"/>
      <c r="CM63" s="527"/>
      <c r="CN63" s="527"/>
      <c r="CO63" s="527"/>
      <c r="CP63" s="527"/>
      <c r="CQ63" s="527"/>
      <c r="CR63" s="527"/>
      <c r="CS63" s="527"/>
      <c r="CT63" s="527"/>
      <c r="CU63" s="527"/>
      <c r="CV63" s="527"/>
      <c r="CW63" s="527"/>
      <c r="CX63" s="527"/>
      <c r="CY63" s="527"/>
      <c r="CZ63" s="527"/>
      <c r="DA63" s="527"/>
      <c r="DB63" s="527"/>
      <c r="DC63" s="527"/>
      <c r="DD63" s="527"/>
      <c r="DE63" s="527"/>
      <c r="DF63" s="527"/>
      <c r="DG63" s="527"/>
      <c r="DH63" s="527"/>
      <c r="DI63" s="527"/>
      <c r="DJ63" s="527"/>
      <c r="DK63" s="527"/>
      <c r="DL63" s="527"/>
      <c r="DM63" s="527"/>
      <c r="DN63" s="527"/>
      <c r="DO63" s="527"/>
      <c r="DP63" s="527"/>
      <c r="DQ63" s="527"/>
      <c r="DR63" s="527"/>
      <c r="DS63" s="527"/>
      <c r="DT63" s="527"/>
      <c r="DU63" s="527"/>
      <c r="DV63" s="527"/>
      <c r="DW63" s="527"/>
      <c r="DX63" s="527"/>
      <c r="DY63" s="527"/>
      <c r="DZ63" s="527"/>
      <c r="EA63" s="527"/>
      <c r="EB63" s="527"/>
      <c r="EC63" s="527"/>
      <c r="ED63" s="527"/>
      <c r="EE63" s="527"/>
      <c r="EF63" s="527"/>
      <c r="EG63" s="527"/>
      <c r="EH63" s="527"/>
      <c r="EI63" s="527"/>
      <c r="EJ63" s="527"/>
      <c r="EK63" s="527"/>
      <c r="EL63" s="527"/>
      <c r="EM63" s="527"/>
      <c r="EN63" s="527"/>
      <c r="EO63" s="527"/>
      <c r="EP63" s="527"/>
      <c r="EQ63" s="527"/>
      <c r="ER63" s="527"/>
      <c r="ES63" s="527"/>
      <c r="ET63" s="527"/>
      <c r="EU63" s="527"/>
      <c r="EV63" s="527"/>
      <c r="EW63" s="527"/>
      <c r="EX63" s="527"/>
      <c r="EY63" s="527"/>
      <c r="EZ63" s="527"/>
      <c r="FA63" s="527"/>
      <c r="FB63" s="527"/>
      <c r="FC63" s="527"/>
      <c r="FD63" s="527"/>
      <c r="FE63" s="527"/>
    </row>
    <row r="64" spans="1:161" s="26" customFormat="1" ht="24.75" customHeight="1">
      <c r="A64" s="230" t="s">
        <v>166</v>
      </c>
      <c r="B64" s="231"/>
      <c r="C64" s="232" t="s">
        <v>167</v>
      </c>
      <c r="D64" s="249" t="s">
        <v>277</v>
      </c>
      <c r="E64" s="250" t="s">
        <v>242</v>
      </c>
      <c r="F64" s="251" t="s">
        <v>215</v>
      </c>
      <c r="G64" s="314" t="s">
        <v>216</v>
      </c>
      <c r="H64" s="253"/>
      <c r="I64" s="249" t="s">
        <v>277</v>
      </c>
      <c r="J64" s="250" t="s">
        <v>242</v>
      </c>
      <c r="K64" s="251" t="s">
        <v>218</v>
      </c>
      <c r="L64" s="314" t="s">
        <v>216</v>
      </c>
      <c r="M64" s="253"/>
      <c r="N64" s="249" t="s">
        <v>277</v>
      </c>
      <c r="O64" s="250" t="s">
        <v>242</v>
      </c>
      <c r="P64" s="251" t="s">
        <v>218</v>
      </c>
      <c r="Q64" s="314" t="s">
        <v>216</v>
      </c>
      <c r="R64" s="255"/>
      <c r="S64" s="236"/>
      <c r="T64" s="111"/>
      <c r="U64" s="111"/>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row>
    <row r="65" spans="1:161" ht="24.75" customHeight="1">
      <c r="A65" s="577" t="s">
        <v>244</v>
      </c>
      <c r="B65" s="577"/>
      <c r="C65" s="578"/>
      <c r="D65" s="563"/>
      <c r="E65" s="564"/>
      <c r="F65" s="564"/>
      <c r="G65" s="564"/>
      <c r="H65" s="565"/>
      <c r="I65" s="563"/>
      <c r="J65" s="564"/>
      <c r="K65" s="564"/>
      <c r="L65" s="564"/>
      <c r="M65" s="565"/>
      <c r="N65" s="563"/>
      <c r="O65" s="564"/>
      <c r="P65" s="564"/>
      <c r="Q65" s="564"/>
      <c r="R65" s="565"/>
      <c r="S65" s="590"/>
      <c r="T65" s="591"/>
      <c r="U65" s="592"/>
      <c r="V65" s="17"/>
      <c r="W65" s="527"/>
      <c r="X65" s="527"/>
      <c r="Y65" s="527"/>
      <c r="Z65" s="527"/>
      <c r="AA65" s="527"/>
      <c r="AB65" s="527"/>
      <c r="AC65" s="527"/>
      <c r="AD65" s="527"/>
      <c r="AE65" s="527"/>
      <c r="AF65" s="527"/>
      <c r="AG65" s="527"/>
      <c r="AH65" s="527"/>
      <c r="AI65" s="527"/>
      <c r="AJ65" s="527"/>
      <c r="AK65" s="527"/>
      <c r="AL65" s="527"/>
      <c r="AM65" s="527"/>
      <c r="AN65" s="527"/>
      <c r="AO65" s="527"/>
      <c r="AP65" s="527"/>
      <c r="AQ65" s="527"/>
      <c r="AR65" s="527"/>
      <c r="AS65" s="527"/>
      <c r="AT65" s="527"/>
      <c r="AU65" s="527"/>
      <c r="AV65" s="527"/>
      <c r="AW65" s="527"/>
      <c r="AX65" s="527"/>
      <c r="AY65" s="527"/>
      <c r="AZ65" s="527"/>
      <c r="BA65" s="527"/>
      <c r="BB65" s="527"/>
      <c r="BC65" s="527"/>
      <c r="BD65" s="527"/>
      <c r="BE65" s="527"/>
      <c r="BF65" s="527"/>
      <c r="BG65" s="527"/>
      <c r="BH65" s="527"/>
      <c r="BI65" s="527"/>
      <c r="BJ65" s="527"/>
      <c r="BK65" s="527"/>
      <c r="BL65" s="527"/>
      <c r="BM65" s="527"/>
      <c r="BN65" s="527"/>
      <c r="BO65" s="527"/>
      <c r="BP65" s="527"/>
      <c r="BQ65" s="527"/>
      <c r="BR65" s="527"/>
      <c r="BS65" s="527"/>
      <c r="BT65" s="527"/>
      <c r="BU65" s="527"/>
      <c r="BV65" s="527"/>
      <c r="BW65" s="527"/>
      <c r="BX65" s="527"/>
      <c r="BY65" s="527"/>
      <c r="BZ65" s="527"/>
      <c r="CA65" s="527"/>
      <c r="CB65" s="527"/>
      <c r="CC65" s="527"/>
      <c r="CD65" s="527"/>
      <c r="CE65" s="527"/>
      <c r="CF65" s="527"/>
      <c r="CG65" s="527"/>
      <c r="CH65" s="527"/>
      <c r="CI65" s="527"/>
      <c r="CJ65" s="527"/>
      <c r="CK65" s="527"/>
      <c r="CL65" s="527"/>
      <c r="CM65" s="527"/>
      <c r="CN65" s="527"/>
      <c r="CO65" s="527"/>
      <c r="CP65" s="527"/>
      <c r="CQ65" s="527"/>
      <c r="CR65" s="527"/>
      <c r="CS65" s="527"/>
      <c r="CT65" s="527"/>
      <c r="CU65" s="527"/>
      <c r="CV65" s="527"/>
      <c r="CW65" s="527"/>
      <c r="CX65" s="527"/>
      <c r="CY65" s="527"/>
      <c r="CZ65" s="527"/>
      <c r="DA65" s="527"/>
      <c r="DB65" s="527"/>
      <c r="DC65" s="527"/>
      <c r="DD65" s="527"/>
      <c r="DE65" s="527"/>
      <c r="DF65" s="527"/>
      <c r="DG65" s="527"/>
      <c r="DH65" s="527"/>
      <c r="DI65" s="527"/>
      <c r="DJ65" s="527"/>
      <c r="DK65" s="527"/>
      <c r="DL65" s="527"/>
      <c r="DM65" s="527"/>
      <c r="DN65" s="527"/>
      <c r="DO65" s="527"/>
      <c r="DP65" s="527"/>
      <c r="DQ65" s="527"/>
      <c r="DR65" s="527"/>
      <c r="DS65" s="527"/>
      <c r="DT65" s="527"/>
      <c r="DU65" s="527"/>
      <c r="DV65" s="527"/>
      <c r="DW65" s="527"/>
      <c r="DX65" s="527"/>
      <c r="DY65" s="527"/>
      <c r="DZ65" s="527"/>
      <c r="EA65" s="527"/>
      <c r="EB65" s="527"/>
      <c r="EC65" s="527"/>
      <c r="ED65" s="527"/>
      <c r="EE65" s="527"/>
      <c r="EF65" s="527"/>
      <c r="EG65" s="527"/>
      <c r="EH65" s="527"/>
      <c r="EI65" s="527"/>
      <c r="EJ65" s="527"/>
      <c r="EK65" s="527"/>
      <c r="EL65" s="527"/>
      <c r="EM65" s="527"/>
      <c r="EN65" s="527"/>
      <c r="EO65" s="527"/>
      <c r="EP65" s="527"/>
      <c r="EQ65" s="527"/>
      <c r="ER65" s="527"/>
      <c r="ES65" s="527"/>
      <c r="ET65" s="527"/>
      <c r="EU65" s="527"/>
      <c r="EV65" s="527"/>
      <c r="EW65" s="527"/>
      <c r="EX65" s="527"/>
      <c r="EY65" s="527"/>
      <c r="EZ65" s="527"/>
      <c r="FA65" s="527"/>
      <c r="FB65" s="527"/>
      <c r="FC65" s="527"/>
      <c r="FD65" s="527"/>
      <c r="FE65" s="527"/>
    </row>
    <row r="66" spans="1:161" s="16" customFormat="1" ht="39" customHeight="1">
      <c r="A66" s="579" t="s">
        <v>278</v>
      </c>
      <c r="B66" s="580"/>
      <c r="C66" s="115" t="s">
        <v>279</v>
      </c>
      <c r="D66" s="122">
        <v>1</v>
      </c>
      <c r="E66" s="121">
        <v>1</v>
      </c>
      <c r="F66" s="118">
        <v>1501.61</v>
      </c>
      <c r="G66" s="119">
        <v>1</v>
      </c>
      <c r="H66" s="120">
        <f>SUM(D66*E66*F66*G66)</f>
        <v>1501.61</v>
      </c>
      <c r="I66" s="315"/>
      <c r="J66" s="239"/>
      <c r="K66" s="240"/>
      <c r="L66" s="261"/>
      <c r="M66" s="150">
        <f t="shared" ref="M66:M67" si="13">SUM(I66*J66*K66*L66)</f>
        <v>0</v>
      </c>
      <c r="N66" s="316"/>
      <c r="O66" s="317"/>
      <c r="P66" s="263"/>
      <c r="Q66" s="264"/>
      <c r="R66" s="204">
        <f t="shared" ref="R66:R67" si="14">SUM(N66*O66*P66*Q66)</f>
        <v>0</v>
      </c>
      <c r="S66" s="205">
        <f t="shared" ref="S66:S67" si="15">SUM(H66+M66+R66)</f>
        <v>1501.61</v>
      </c>
      <c r="T66" s="142">
        <v>0</v>
      </c>
      <c r="U66" s="128">
        <f t="shared" ref="U66:U71" si="16">S66+T66</f>
        <v>1501.61</v>
      </c>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row>
    <row r="67" spans="1:161" s="16" customFormat="1" ht="35.450000000000003" customHeight="1">
      <c r="A67" s="579" t="s">
        <v>280</v>
      </c>
      <c r="B67" s="580"/>
      <c r="C67" s="115" t="s">
        <v>281</v>
      </c>
      <c r="D67" s="136"/>
      <c r="E67" s="239"/>
      <c r="F67" s="240"/>
      <c r="G67" s="261"/>
      <c r="H67" s="134">
        <f>SUM(D67*E67*F67*G67)</f>
        <v>0</v>
      </c>
      <c r="I67" s="315"/>
      <c r="J67" s="239"/>
      <c r="K67" s="240"/>
      <c r="L67" s="261"/>
      <c r="M67" s="150">
        <f t="shared" si="13"/>
        <v>0</v>
      </c>
      <c r="N67" s="316"/>
      <c r="O67" s="317"/>
      <c r="P67" s="263"/>
      <c r="Q67" s="318"/>
      <c r="R67" s="204">
        <f t="shared" si="14"/>
        <v>0</v>
      </c>
      <c r="S67" s="208">
        <f t="shared" si="15"/>
        <v>0</v>
      </c>
      <c r="T67" s="142"/>
      <c r="U67" s="142">
        <f t="shared" si="16"/>
        <v>0</v>
      </c>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row>
    <row r="68" spans="1:161" ht="24.75" customHeight="1">
      <c r="A68" s="624" t="s">
        <v>282</v>
      </c>
      <c r="B68" s="625"/>
      <c r="C68" s="625"/>
      <c r="D68" s="222"/>
      <c r="E68" s="223"/>
      <c r="F68" s="223"/>
      <c r="G68" s="223"/>
      <c r="H68" s="224">
        <f>SUM(H66:H67)</f>
        <v>1501.61</v>
      </c>
      <c r="I68" s="222"/>
      <c r="J68" s="223"/>
      <c r="K68" s="223"/>
      <c r="L68" s="223"/>
      <c r="M68" s="224">
        <f>SUM(M66:M67)</f>
        <v>0</v>
      </c>
      <c r="N68" s="225"/>
      <c r="O68" s="226"/>
      <c r="P68" s="227"/>
      <c r="Q68" s="226"/>
      <c r="R68" s="228">
        <f>SUM(R66:R67)</f>
        <v>0</v>
      </c>
      <c r="S68" s="229">
        <f>SUM(S66:S67)</f>
        <v>1501.61</v>
      </c>
      <c r="T68" s="170">
        <f>SUM(T66:T67)</f>
        <v>0</v>
      </c>
      <c r="U68" s="170">
        <f t="shared" si="16"/>
        <v>1501.61</v>
      </c>
      <c r="V68" s="527"/>
      <c r="W68" s="527"/>
      <c r="X68" s="527"/>
      <c r="Y68" s="527"/>
      <c r="Z68" s="527"/>
      <c r="AA68" s="527"/>
      <c r="AB68" s="527"/>
      <c r="AC68" s="527"/>
      <c r="AD68" s="527"/>
      <c r="AE68" s="527"/>
      <c r="AF68" s="527"/>
      <c r="AG68" s="527"/>
      <c r="AH68" s="527"/>
      <c r="AI68" s="527"/>
      <c r="AJ68" s="527"/>
      <c r="AK68" s="527"/>
      <c r="AL68" s="527"/>
      <c r="AM68" s="527"/>
      <c r="AN68" s="527"/>
      <c r="AO68" s="527"/>
      <c r="AP68" s="527"/>
      <c r="AQ68" s="527"/>
      <c r="AR68" s="527"/>
      <c r="AS68" s="527"/>
      <c r="AT68" s="527"/>
      <c r="AU68" s="527"/>
      <c r="AV68" s="527"/>
      <c r="AW68" s="527"/>
      <c r="AX68" s="527"/>
      <c r="AY68" s="527"/>
      <c r="AZ68" s="527"/>
      <c r="BA68" s="527"/>
      <c r="BB68" s="527"/>
      <c r="BC68" s="527"/>
      <c r="BD68" s="527"/>
      <c r="BE68" s="527"/>
      <c r="BF68" s="527"/>
      <c r="BG68" s="527"/>
      <c r="BH68" s="527"/>
      <c r="BI68" s="527"/>
      <c r="BJ68" s="527"/>
      <c r="BK68" s="527"/>
      <c r="BL68" s="527"/>
      <c r="BM68" s="527"/>
      <c r="BN68" s="527"/>
      <c r="BO68" s="527"/>
      <c r="BP68" s="527"/>
      <c r="BQ68" s="527"/>
      <c r="BR68" s="527"/>
      <c r="BS68" s="527"/>
      <c r="BT68" s="527"/>
      <c r="BU68" s="527"/>
      <c r="BV68" s="527"/>
      <c r="BW68" s="527"/>
      <c r="BX68" s="527"/>
      <c r="BY68" s="527"/>
      <c r="BZ68" s="527"/>
      <c r="CA68" s="527"/>
      <c r="CB68" s="527"/>
      <c r="CC68" s="527"/>
      <c r="CD68" s="527"/>
      <c r="CE68" s="527"/>
      <c r="CF68" s="527"/>
      <c r="CG68" s="527"/>
      <c r="CH68" s="527"/>
      <c r="CI68" s="527"/>
      <c r="CJ68" s="527"/>
      <c r="CK68" s="527"/>
      <c r="CL68" s="527"/>
      <c r="CM68" s="527"/>
      <c r="CN68" s="527"/>
      <c r="CO68" s="527"/>
      <c r="CP68" s="527"/>
      <c r="CQ68" s="527"/>
      <c r="CR68" s="527"/>
      <c r="CS68" s="527"/>
      <c r="CT68" s="527"/>
      <c r="CU68" s="527"/>
      <c r="CV68" s="527"/>
      <c r="CW68" s="527"/>
      <c r="CX68" s="527"/>
      <c r="CY68" s="527"/>
      <c r="CZ68" s="527"/>
      <c r="DA68" s="527"/>
      <c r="DB68" s="527"/>
      <c r="DC68" s="527"/>
      <c r="DD68" s="527"/>
      <c r="DE68" s="527"/>
      <c r="DF68" s="527"/>
      <c r="DG68" s="527"/>
      <c r="DH68" s="527"/>
      <c r="DI68" s="527"/>
      <c r="DJ68" s="527"/>
      <c r="DK68" s="527"/>
      <c r="DL68" s="527"/>
      <c r="DM68" s="527"/>
      <c r="DN68" s="527"/>
      <c r="DO68" s="527"/>
      <c r="DP68" s="527"/>
      <c r="DQ68" s="527"/>
      <c r="DR68" s="527"/>
      <c r="DS68" s="527"/>
      <c r="DT68" s="527"/>
      <c r="DU68" s="527"/>
      <c r="DV68" s="527"/>
      <c r="DW68" s="527"/>
      <c r="DX68" s="527"/>
      <c r="DY68" s="527"/>
      <c r="DZ68" s="527"/>
      <c r="EA68" s="527"/>
      <c r="EB68" s="527"/>
      <c r="EC68" s="527"/>
      <c r="ED68" s="527"/>
      <c r="EE68" s="527"/>
      <c r="EF68" s="527"/>
      <c r="EG68" s="527"/>
      <c r="EH68" s="527"/>
      <c r="EI68" s="527"/>
      <c r="EJ68" s="527"/>
      <c r="EK68" s="527"/>
      <c r="EL68" s="527"/>
      <c r="EM68" s="527"/>
      <c r="EN68" s="527"/>
      <c r="EO68" s="527"/>
      <c r="EP68" s="527"/>
      <c r="EQ68" s="527"/>
      <c r="ER68" s="527"/>
      <c r="ES68" s="527"/>
      <c r="ET68" s="527"/>
      <c r="EU68" s="527"/>
      <c r="EV68" s="527"/>
      <c r="EW68" s="527"/>
      <c r="EX68" s="527"/>
      <c r="EY68" s="527"/>
      <c r="EZ68" s="527"/>
      <c r="FA68" s="527"/>
      <c r="FB68" s="527"/>
      <c r="FC68" s="527"/>
      <c r="FD68" s="527"/>
      <c r="FE68" s="527"/>
    </row>
    <row r="69" spans="1:161" ht="24.75" customHeight="1">
      <c r="A69" s="104" t="s">
        <v>168</v>
      </c>
      <c r="B69" s="105"/>
      <c r="C69" s="106" t="s">
        <v>169</v>
      </c>
      <c r="D69" s="319"/>
      <c r="E69" s="106"/>
      <c r="F69" s="106"/>
      <c r="G69" s="106"/>
      <c r="H69" s="320">
        <f>SUM(H15+H19+H36+H45+H52+H60+H63+H68)</f>
        <v>162131.60999999999</v>
      </c>
      <c r="I69" s="319"/>
      <c r="J69" s="106"/>
      <c r="K69" s="106"/>
      <c r="L69" s="106"/>
      <c r="M69" s="320">
        <f>SUM(M15+M19+M36+M45+M52+M60+M63+M68)</f>
        <v>79091</v>
      </c>
      <c r="N69" s="321"/>
      <c r="O69" s="322"/>
      <c r="P69" s="323"/>
      <c r="Q69" s="322"/>
      <c r="R69" s="324">
        <f>SUM(R15+R19+R36+R45+R52+R60+R63+R68)</f>
        <v>62260</v>
      </c>
      <c r="S69" s="110">
        <f>SUM(S15,S19,S36,S45,S52,S60,S63,S68)</f>
        <v>303482.61</v>
      </c>
      <c r="T69" s="111">
        <f>SUM(T15,T19,T36,T45,T52,T60,T63,T68)</f>
        <v>100</v>
      </c>
      <c r="U69" s="111">
        <f t="shared" si="16"/>
        <v>303582.61</v>
      </c>
      <c r="V69" s="527"/>
      <c r="W69" s="527"/>
      <c r="X69" s="527"/>
      <c r="Y69" s="527"/>
      <c r="Z69" s="527"/>
      <c r="AA69" s="527"/>
      <c r="AB69" s="527"/>
      <c r="AC69" s="527"/>
      <c r="AD69" s="527"/>
      <c r="AE69" s="527"/>
      <c r="AF69" s="527"/>
      <c r="AG69" s="527"/>
      <c r="AH69" s="527"/>
      <c r="AI69" s="527"/>
      <c r="AJ69" s="527"/>
      <c r="AK69" s="527"/>
      <c r="AL69" s="527"/>
      <c r="AM69" s="527"/>
      <c r="AN69" s="527"/>
      <c r="AO69" s="527"/>
      <c r="AP69" s="527"/>
      <c r="AQ69" s="527"/>
      <c r="AR69" s="527"/>
      <c r="AS69" s="527"/>
      <c r="AT69" s="527"/>
      <c r="AU69" s="527"/>
      <c r="AV69" s="527"/>
      <c r="AW69" s="527"/>
      <c r="AX69" s="527"/>
      <c r="AY69" s="527"/>
      <c r="AZ69" s="527"/>
      <c r="BA69" s="527"/>
      <c r="BB69" s="527"/>
      <c r="BC69" s="527"/>
      <c r="BD69" s="527"/>
      <c r="BE69" s="527"/>
      <c r="BF69" s="527"/>
      <c r="BG69" s="527"/>
      <c r="BH69" s="527"/>
      <c r="BI69" s="527"/>
      <c r="BJ69" s="527"/>
      <c r="BK69" s="527"/>
      <c r="BL69" s="527"/>
      <c r="BM69" s="527"/>
      <c r="BN69" s="527"/>
      <c r="BO69" s="527"/>
      <c r="BP69" s="527"/>
      <c r="BQ69" s="527"/>
      <c r="BR69" s="527"/>
      <c r="BS69" s="527"/>
      <c r="BT69" s="527"/>
      <c r="BU69" s="527"/>
      <c r="BV69" s="527"/>
      <c r="BW69" s="527"/>
      <c r="BX69" s="527"/>
      <c r="BY69" s="527"/>
      <c r="BZ69" s="527"/>
      <c r="CA69" s="527"/>
      <c r="CB69" s="527"/>
      <c r="CC69" s="527"/>
      <c r="CD69" s="527"/>
      <c r="CE69" s="527"/>
      <c r="CF69" s="527"/>
      <c r="CG69" s="527"/>
      <c r="CH69" s="527"/>
      <c r="CI69" s="527"/>
      <c r="CJ69" s="527"/>
      <c r="CK69" s="527"/>
      <c r="CL69" s="527"/>
      <c r="CM69" s="527"/>
      <c r="CN69" s="527"/>
      <c r="CO69" s="527"/>
      <c r="CP69" s="527"/>
      <c r="CQ69" s="527"/>
      <c r="CR69" s="527"/>
      <c r="CS69" s="527"/>
      <c r="CT69" s="527"/>
      <c r="CU69" s="527"/>
      <c r="CV69" s="527"/>
      <c r="CW69" s="527"/>
      <c r="CX69" s="527"/>
      <c r="CY69" s="527"/>
      <c r="CZ69" s="527"/>
      <c r="DA69" s="527"/>
      <c r="DB69" s="527"/>
      <c r="DC69" s="527"/>
      <c r="DD69" s="527"/>
      <c r="DE69" s="527"/>
      <c r="DF69" s="527"/>
      <c r="DG69" s="527"/>
      <c r="DH69" s="527"/>
      <c r="DI69" s="527"/>
      <c r="DJ69" s="527"/>
      <c r="DK69" s="527"/>
      <c r="DL69" s="527"/>
      <c r="DM69" s="527"/>
      <c r="DN69" s="527"/>
      <c r="DO69" s="527"/>
      <c r="DP69" s="527"/>
      <c r="DQ69" s="527"/>
      <c r="DR69" s="527"/>
      <c r="DS69" s="527"/>
      <c r="DT69" s="527"/>
      <c r="DU69" s="527"/>
      <c r="DV69" s="527"/>
      <c r="DW69" s="527"/>
      <c r="DX69" s="527"/>
      <c r="DY69" s="527"/>
      <c r="DZ69" s="527"/>
      <c r="EA69" s="527"/>
      <c r="EB69" s="527"/>
      <c r="EC69" s="527"/>
      <c r="ED69" s="527"/>
      <c r="EE69" s="527"/>
      <c r="EF69" s="527"/>
      <c r="EG69" s="527"/>
      <c r="EH69" s="527"/>
      <c r="EI69" s="527"/>
      <c r="EJ69" s="527"/>
      <c r="EK69" s="527"/>
      <c r="EL69" s="527"/>
      <c r="EM69" s="527"/>
      <c r="EN69" s="527"/>
      <c r="EO69" s="527"/>
      <c r="EP69" s="527"/>
      <c r="EQ69" s="527"/>
      <c r="ER69" s="527"/>
      <c r="ES69" s="527"/>
      <c r="ET69" s="527"/>
      <c r="EU69" s="527"/>
      <c r="EV69" s="527"/>
      <c r="EW69" s="527"/>
      <c r="EX69" s="527"/>
      <c r="EY69" s="527"/>
      <c r="EZ69" s="527"/>
      <c r="FA69" s="527"/>
      <c r="FB69" s="527"/>
      <c r="FC69" s="527"/>
      <c r="FD69" s="527"/>
      <c r="FE69" s="527"/>
    </row>
    <row r="70" spans="1:161" ht="80.25" customHeight="1">
      <c r="A70" s="104" t="s">
        <v>170</v>
      </c>
      <c r="B70" s="105"/>
      <c r="C70" s="106" t="s">
        <v>283</v>
      </c>
      <c r="D70" s="319"/>
      <c r="E70" s="106"/>
      <c r="F70" s="106"/>
      <c r="G70" s="106"/>
      <c r="H70" s="325">
        <f>SUM(H69*0.15)</f>
        <v>24319.741499999996</v>
      </c>
      <c r="I70" s="319"/>
      <c r="J70" s="106"/>
      <c r="K70" s="106"/>
      <c r="L70" s="106"/>
      <c r="M70" s="325">
        <f>SUM(M69*0.15)</f>
        <v>11863.65</v>
      </c>
      <c r="N70" s="326"/>
      <c r="O70" s="327"/>
      <c r="P70" s="327"/>
      <c r="Q70" s="327"/>
      <c r="R70" s="328">
        <f>SUM(R69*0.15)</f>
        <v>9339</v>
      </c>
      <c r="S70" s="329">
        <f>SUM(H70+M70+R70)</f>
        <v>45522.391499999998</v>
      </c>
      <c r="T70" s="111">
        <v>0</v>
      </c>
      <c r="U70" s="330">
        <f t="shared" si="16"/>
        <v>45522.391499999998</v>
      </c>
      <c r="V70" s="527"/>
      <c r="W70" s="527"/>
      <c r="X70" s="527"/>
      <c r="Y70" s="527"/>
      <c r="Z70" s="527"/>
      <c r="AA70" s="527"/>
      <c r="AB70" s="527"/>
      <c r="AC70" s="527"/>
      <c r="AD70" s="527"/>
      <c r="AE70" s="527"/>
      <c r="AF70" s="527"/>
      <c r="AG70" s="527"/>
      <c r="AH70" s="527"/>
      <c r="AI70" s="527"/>
      <c r="AJ70" s="527"/>
      <c r="AK70" s="527"/>
      <c r="AL70" s="527"/>
      <c r="AM70" s="527"/>
      <c r="AN70" s="527"/>
      <c r="AO70" s="527"/>
      <c r="AP70" s="527"/>
      <c r="AQ70" s="527"/>
      <c r="AR70" s="527"/>
      <c r="AS70" s="527"/>
      <c r="AT70" s="527"/>
      <c r="AU70" s="527"/>
      <c r="AV70" s="527"/>
      <c r="AW70" s="527"/>
      <c r="AX70" s="527"/>
      <c r="AY70" s="527"/>
      <c r="AZ70" s="527"/>
      <c r="BA70" s="527"/>
      <c r="BB70" s="527"/>
      <c r="BC70" s="527"/>
      <c r="BD70" s="527"/>
      <c r="BE70" s="527"/>
      <c r="BF70" s="527"/>
      <c r="BG70" s="527"/>
      <c r="BH70" s="527"/>
      <c r="BI70" s="527"/>
      <c r="BJ70" s="527"/>
      <c r="BK70" s="527"/>
      <c r="BL70" s="527"/>
      <c r="BM70" s="527"/>
      <c r="BN70" s="527"/>
      <c r="BO70" s="527"/>
      <c r="BP70" s="527"/>
      <c r="BQ70" s="527"/>
      <c r="BR70" s="527"/>
      <c r="BS70" s="527"/>
      <c r="BT70" s="527"/>
      <c r="BU70" s="527"/>
      <c r="BV70" s="527"/>
      <c r="BW70" s="527"/>
      <c r="BX70" s="527"/>
      <c r="BY70" s="527"/>
      <c r="BZ70" s="527"/>
      <c r="CA70" s="527"/>
      <c r="CB70" s="527"/>
      <c r="CC70" s="527"/>
      <c r="CD70" s="527"/>
      <c r="CE70" s="527"/>
      <c r="CF70" s="527"/>
      <c r="CG70" s="527"/>
      <c r="CH70" s="527"/>
      <c r="CI70" s="527"/>
      <c r="CJ70" s="527"/>
      <c r="CK70" s="527"/>
      <c r="CL70" s="527"/>
      <c r="CM70" s="527"/>
      <c r="CN70" s="527"/>
      <c r="CO70" s="527"/>
      <c r="CP70" s="527"/>
      <c r="CQ70" s="527"/>
      <c r="CR70" s="527"/>
      <c r="CS70" s="527"/>
      <c r="CT70" s="527"/>
      <c r="CU70" s="527"/>
      <c r="CV70" s="527"/>
      <c r="CW70" s="527"/>
      <c r="CX70" s="527"/>
      <c r="CY70" s="527"/>
      <c r="CZ70" s="527"/>
      <c r="DA70" s="527"/>
      <c r="DB70" s="527"/>
      <c r="DC70" s="527"/>
      <c r="DD70" s="527"/>
      <c r="DE70" s="527"/>
      <c r="DF70" s="527"/>
      <c r="DG70" s="527"/>
      <c r="DH70" s="527"/>
      <c r="DI70" s="527"/>
      <c r="DJ70" s="527"/>
      <c r="DK70" s="527"/>
      <c r="DL70" s="527"/>
      <c r="DM70" s="527"/>
      <c r="DN70" s="527"/>
      <c r="DO70" s="527"/>
      <c r="DP70" s="527"/>
      <c r="DQ70" s="527"/>
      <c r="DR70" s="527"/>
      <c r="DS70" s="527"/>
      <c r="DT70" s="527"/>
      <c r="DU70" s="527"/>
      <c r="DV70" s="527"/>
      <c r="DW70" s="527"/>
      <c r="DX70" s="527"/>
      <c r="DY70" s="527"/>
      <c r="DZ70" s="527"/>
      <c r="EA70" s="527"/>
      <c r="EB70" s="527"/>
      <c r="EC70" s="527"/>
      <c r="ED70" s="527"/>
      <c r="EE70" s="527"/>
      <c r="EF70" s="527"/>
      <c r="EG70" s="527"/>
      <c r="EH70" s="527"/>
      <c r="EI70" s="527"/>
      <c r="EJ70" s="527"/>
      <c r="EK70" s="527"/>
      <c r="EL70" s="527"/>
      <c r="EM70" s="527"/>
      <c r="EN70" s="527"/>
      <c r="EO70" s="527"/>
      <c r="EP70" s="527"/>
      <c r="EQ70" s="527"/>
      <c r="ER70" s="527"/>
      <c r="ES70" s="527"/>
      <c r="ET70" s="527"/>
      <c r="EU70" s="527"/>
      <c r="EV70" s="527"/>
      <c r="EW70" s="527"/>
      <c r="EX70" s="527"/>
      <c r="EY70" s="527"/>
      <c r="EZ70" s="527"/>
      <c r="FA70" s="527"/>
      <c r="FB70" s="527"/>
      <c r="FC70" s="527"/>
      <c r="FD70" s="527"/>
      <c r="FE70" s="527"/>
    </row>
    <row r="71" spans="1:161" ht="49.5" customHeight="1" thickBot="1">
      <c r="A71" s="104" t="s">
        <v>172</v>
      </c>
      <c r="B71" s="105"/>
      <c r="C71" s="106" t="s">
        <v>284</v>
      </c>
      <c r="D71" s="331"/>
      <c r="E71" s="332"/>
      <c r="F71" s="332"/>
      <c r="G71" s="332"/>
      <c r="H71" s="333">
        <f>SUM(H69:H70)</f>
        <v>186451.35149999999</v>
      </c>
      <c r="I71" s="331"/>
      <c r="J71" s="332"/>
      <c r="K71" s="332"/>
      <c r="L71" s="332"/>
      <c r="M71" s="333">
        <f>SUM(M69+M70)</f>
        <v>90954.65</v>
      </c>
      <c r="N71" s="334" t="s">
        <v>285</v>
      </c>
      <c r="O71" s="335"/>
      <c r="P71" s="336"/>
      <c r="Q71" s="335"/>
      <c r="R71" s="337">
        <f>SUM(R69+R70)</f>
        <v>71599</v>
      </c>
      <c r="S71" s="110">
        <f>SUM(S69:S70)</f>
        <v>349005.00150000001</v>
      </c>
      <c r="T71" s="111">
        <f>SUM(T69:T70)</f>
        <v>100</v>
      </c>
      <c r="U71" s="111">
        <f t="shared" si="16"/>
        <v>349105.00150000001</v>
      </c>
      <c r="V71" s="527"/>
      <c r="W71" s="527"/>
      <c r="X71" s="527"/>
      <c r="Y71" s="527"/>
      <c r="Z71" s="527"/>
      <c r="AA71" s="527"/>
      <c r="AB71" s="527"/>
      <c r="AC71" s="527"/>
      <c r="AD71" s="527"/>
      <c r="AE71" s="527"/>
      <c r="AF71" s="527"/>
      <c r="AG71" s="527"/>
      <c r="AH71" s="527"/>
      <c r="AI71" s="527"/>
      <c r="AJ71" s="527"/>
      <c r="AK71" s="527"/>
      <c r="AL71" s="527"/>
      <c r="AM71" s="527"/>
      <c r="AN71" s="527"/>
      <c r="AO71" s="527"/>
      <c r="AP71" s="527"/>
      <c r="AQ71" s="527"/>
      <c r="AR71" s="527"/>
      <c r="AS71" s="527"/>
      <c r="AT71" s="527"/>
      <c r="AU71" s="527"/>
      <c r="AV71" s="527"/>
      <c r="AW71" s="527"/>
      <c r="AX71" s="527"/>
      <c r="AY71" s="527"/>
      <c r="AZ71" s="527"/>
      <c r="BA71" s="527"/>
      <c r="BB71" s="527"/>
      <c r="BC71" s="527"/>
      <c r="BD71" s="527"/>
      <c r="BE71" s="527"/>
      <c r="BF71" s="527"/>
      <c r="BG71" s="527"/>
      <c r="BH71" s="527"/>
      <c r="BI71" s="527"/>
      <c r="BJ71" s="527"/>
      <c r="BK71" s="527"/>
      <c r="BL71" s="527"/>
      <c r="BM71" s="527"/>
      <c r="BN71" s="527"/>
      <c r="BO71" s="527"/>
      <c r="BP71" s="527"/>
      <c r="BQ71" s="527"/>
      <c r="BR71" s="527"/>
      <c r="BS71" s="527"/>
      <c r="BT71" s="527"/>
      <c r="BU71" s="527"/>
      <c r="BV71" s="527"/>
      <c r="BW71" s="527"/>
      <c r="BX71" s="527"/>
      <c r="BY71" s="527"/>
      <c r="BZ71" s="527"/>
      <c r="CA71" s="527"/>
      <c r="CB71" s="527"/>
      <c r="CC71" s="527"/>
      <c r="CD71" s="527"/>
      <c r="CE71" s="527"/>
      <c r="CF71" s="527"/>
      <c r="CG71" s="527"/>
      <c r="CH71" s="527"/>
      <c r="CI71" s="527"/>
      <c r="CJ71" s="527"/>
      <c r="CK71" s="527"/>
      <c r="CL71" s="527"/>
      <c r="CM71" s="527"/>
      <c r="CN71" s="527"/>
      <c r="CO71" s="527"/>
      <c r="CP71" s="527"/>
      <c r="CQ71" s="527"/>
      <c r="CR71" s="527"/>
      <c r="CS71" s="527"/>
      <c r="CT71" s="527"/>
      <c r="CU71" s="527"/>
      <c r="CV71" s="527"/>
      <c r="CW71" s="527"/>
      <c r="CX71" s="527"/>
      <c r="CY71" s="527"/>
      <c r="CZ71" s="527"/>
      <c r="DA71" s="527"/>
      <c r="DB71" s="527"/>
      <c r="DC71" s="527"/>
      <c r="DD71" s="527"/>
      <c r="DE71" s="527"/>
      <c r="DF71" s="527"/>
      <c r="DG71" s="527"/>
      <c r="DH71" s="527"/>
      <c r="DI71" s="527"/>
      <c r="DJ71" s="527"/>
      <c r="DK71" s="527"/>
      <c r="DL71" s="527"/>
      <c r="DM71" s="527"/>
      <c r="DN71" s="527"/>
      <c r="DO71" s="527"/>
      <c r="DP71" s="527"/>
      <c r="DQ71" s="527"/>
      <c r="DR71" s="527"/>
      <c r="DS71" s="527"/>
      <c r="DT71" s="527"/>
      <c r="DU71" s="527"/>
      <c r="DV71" s="527"/>
      <c r="DW71" s="527"/>
      <c r="DX71" s="527"/>
      <c r="DY71" s="527"/>
      <c r="DZ71" s="527"/>
      <c r="EA71" s="527"/>
      <c r="EB71" s="527"/>
      <c r="EC71" s="527"/>
      <c r="ED71" s="527"/>
      <c r="EE71" s="527"/>
      <c r="EF71" s="527"/>
      <c r="EG71" s="527"/>
      <c r="EH71" s="527"/>
      <c r="EI71" s="527"/>
      <c r="EJ71" s="527"/>
      <c r="EK71" s="527"/>
      <c r="EL71" s="527"/>
      <c r="EM71" s="527"/>
      <c r="EN71" s="527"/>
      <c r="EO71" s="527"/>
      <c r="EP71" s="527"/>
      <c r="EQ71" s="527"/>
      <c r="ER71" s="527"/>
      <c r="ES71" s="527"/>
      <c r="ET71" s="527"/>
      <c r="EU71" s="527"/>
      <c r="EV71" s="527"/>
      <c r="EW71" s="527"/>
      <c r="EX71" s="527"/>
      <c r="EY71" s="527"/>
      <c r="EZ71" s="527"/>
      <c r="FA71" s="527"/>
      <c r="FB71" s="527"/>
      <c r="FC71" s="527"/>
      <c r="FD71" s="527"/>
      <c r="FE71" s="527"/>
    </row>
    <row r="72" spans="1:161" ht="24.75" customHeight="1">
      <c r="A72" s="623" t="s">
        <v>286</v>
      </c>
      <c r="B72" s="623"/>
      <c r="C72" s="623"/>
      <c r="D72" s="623"/>
      <c r="E72" s="623"/>
      <c r="F72" s="623"/>
      <c r="G72" s="623"/>
      <c r="H72" s="623"/>
      <c r="I72" s="623"/>
      <c r="J72" s="623"/>
      <c r="K72" s="623"/>
      <c r="L72" s="623"/>
      <c r="M72" s="623"/>
      <c r="N72" s="623"/>
      <c r="O72" s="623"/>
      <c r="P72" s="623"/>
      <c r="Q72" s="623"/>
      <c r="R72" s="623"/>
      <c r="S72" s="623"/>
      <c r="T72" s="623"/>
      <c r="U72" s="623"/>
      <c r="V72" s="527"/>
      <c r="W72" s="527"/>
      <c r="X72" s="527"/>
      <c r="Y72" s="527"/>
      <c r="Z72" s="527"/>
      <c r="AA72" s="527"/>
      <c r="AB72" s="527"/>
      <c r="AC72" s="527"/>
      <c r="AD72" s="527"/>
      <c r="AE72" s="527"/>
      <c r="AF72" s="527"/>
      <c r="AG72" s="527"/>
      <c r="AH72" s="527"/>
      <c r="AI72" s="527"/>
      <c r="AJ72" s="527"/>
      <c r="AK72" s="527"/>
      <c r="AL72" s="527"/>
      <c r="AM72" s="527"/>
      <c r="AN72" s="527"/>
      <c r="AO72" s="527"/>
      <c r="AP72" s="527"/>
      <c r="AQ72" s="527"/>
      <c r="AR72" s="527"/>
      <c r="AS72" s="527"/>
      <c r="AT72" s="527"/>
      <c r="AU72" s="527"/>
      <c r="AV72" s="527"/>
      <c r="AW72" s="527"/>
      <c r="AX72" s="527"/>
      <c r="AY72" s="527"/>
      <c r="AZ72" s="527"/>
      <c r="BA72" s="527"/>
      <c r="BB72" s="527"/>
      <c r="BC72" s="527"/>
      <c r="BD72" s="527"/>
      <c r="BE72" s="527"/>
      <c r="BF72" s="527"/>
      <c r="BG72" s="527"/>
      <c r="BH72" s="527"/>
      <c r="BI72" s="527"/>
      <c r="BJ72" s="527"/>
      <c r="BK72" s="527"/>
      <c r="BL72" s="527"/>
      <c r="BM72" s="527"/>
      <c r="BN72" s="527"/>
      <c r="BO72" s="527"/>
      <c r="BP72" s="527"/>
      <c r="BQ72" s="527"/>
      <c r="BR72" s="527"/>
      <c r="BS72" s="527"/>
      <c r="BT72" s="527"/>
      <c r="BU72" s="527"/>
      <c r="BV72" s="527"/>
      <c r="BW72" s="527"/>
      <c r="BX72" s="527"/>
      <c r="BY72" s="527"/>
      <c r="BZ72" s="527"/>
      <c r="CA72" s="527"/>
      <c r="CB72" s="527"/>
      <c r="CC72" s="527"/>
      <c r="CD72" s="527"/>
      <c r="CE72" s="527"/>
      <c r="CF72" s="527"/>
      <c r="CG72" s="527"/>
      <c r="CH72" s="527"/>
      <c r="CI72" s="527"/>
      <c r="CJ72" s="527"/>
      <c r="CK72" s="527"/>
      <c r="CL72" s="527"/>
      <c r="CM72" s="527"/>
      <c r="CN72" s="527"/>
      <c r="CO72" s="527"/>
      <c r="CP72" s="527"/>
      <c r="CQ72" s="527"/>
      <c r="CR72" s="527"/>
      <c r="CS72" s="527"/>
      <c r="CT72" s="527"/>
      <c r="CU72" s="527"/>
      <c r="CV72" s="527"/>
      <c r="CW72" s="527"/>
      <c r="CX72" s="527"/>
      <c r="CY72" s="527"/>
      <c r="CZ72" s="527"/>
      <c r="DA72" s="527"/>
      <c r="DB72" s="527"/>
      <c r="DC72" s="527"/>
      <c r="DD72" s="527"/>
      <c r="DE72" s="527"/>
      <c r="DF72" s="527"/>
      <c r="DG72" s="527"/>
      <c r="DH72" s="527"/>
      <c r="DI72" s="527"/>
      <c r="DJ72" s="527"/>
      <c r="DK72" s="527"/>
      <c r="DL72" s="527"/>
      <c r="DM72" s="527"/>
      <c r="DN72" s="527"/>
      <c r="DO72" s="527"/>
      <c r="DP72" s="527"/>
      <c r="DQ72" s="527"/>
      <c r="DR72" s="527"/>
      <c r="DS72" s="527"/>
      <c r="DT72" s="527"/>
      <c r="DU72" s="527"/>
      <c r="DV72" s="527"/>
      <c r="DW72" s="527"/>
      <c r="DX72" s="527"/>
      <c r="DY72" s="527"/>
      <c r="DZ72" s="527"/>
      <c r="EA72" s="527"/>
      <c r="EB72" s="527"/>
      <c r="EC72" s="527"/>
      <c r="ED72" s="527"/>
      <c r="EE72" s="527"/>
      <c r="EF72" s="527"/>
      <c r="EG72" s="527"/>
      <c r="EH72" s="527"/>
      <c r="EI72" s="527"/>
      <c r="EJ72" s="527"/>
      <c r="EK72" s="527"/>
      <c r="EL72" s="527"/>
      <c r="EM72" s="527"/>
      <c r="EN72" s="527"/>
      <c r="EO72" s="527"/>
      <c r="EP72" s="527"/>
      <c r="EQ72" s="527"/>
      <c r="ER72" s="527"/>
      <c r="ES72" s="527"/>
      <c r="ET72" s="527"/>
      <c r="EU72" s="527"/>
      <c r="EV72" s="527"/>
      <c r="EW72" s="527"/>
      <c r="EX72" s="527"/>
      <c r="EY72" s="527"/>
      <c r="EZ72" s="527"/>
      <c r="FA72" s="527"/>
      <c r="FB72" s="527"/>
      <c r="FC72" s="527"/>
      <c r="FD72" s="527"/>
      <c r="FE72" s="527"/>
    </row>
  </sheetData>
  <mergeCells count="121">
    <mergeCell ref="A55:C55"/>
    <mergeCell ref="A36:C36"/>
    <mergeCell ref="A45:C45"/>
    <mergeCell ref="A52:C52"/>
    <mergeCell ref="A35:B35"/>
    <mergeCell ref="A40:B40"/>
    <mergeCell ref="A49:B49"/>
    <mergeCell ref="A25:B25"/>
    <mergeCell ref="A28:B28"/>
    <mergeCell ref="A29:B29"/>
    <mergeCell ref="A30:B30"/>
    <mergeCell ref="A27:C27"/>
    <mergeCell ref="A50:C50"/>
    <mergeCell ref="A51:B51"/>
    <mergeCell ref="A44:B44"/>
    <mergeCell ref="A47:B47"/>
    <mergeCell ref="A72:U72"/>
    <mergeCell ref="A3:U3"/>
    <mergeCell ref="A62:B62"/>
    <mergeCell ref="A59:B59"/>
    <mergeCell ref="A68:C68"/>
    <mergeCell ref="A67:B67"/>
    <mergeCell ref="T6:T7"/>
    <mergeCell ref="A56:B56"/>
    <mergeCell ref="U6:U7"/>
    <mergeCell ref="A66:B66"/>
    <mergeCell ref="A60:C60"/>
    <mergeCell ref="A10:B10"/>
    <mergeCell ref="A23:B23"/>
    <mergeCell ref="A13:B13"/>
    <mergeCell ref="A19:C19"/>
    <mergeCell ref="A58:C58"/>
    <mergeCell ref="N9:R9"/>
    <mergeCell ref="D12:H12"/>
    <mergeCell ref="I12:M12"/>
    <mergeCell ref="N12:R12"/>
    <mergeCell ref="A65:C65"/>
    <mergeCell ref="A32:C32"/>
    <mergeCell ref="A39:C39"/>
    <mergeCell ref="A48:C48"/>
    <mergeCell ref="S32:U32"/>
    <mergeCell ref="A33:B33"/>
    <mergeCell ref="A34:B34"/>
    <mergeCell ref="A1:U1"/>
    <mergeCell ref="A2:U2"/>
    <mergeCell ref="A4:U4"/>
    <mergeCell ref="N6:Q6"/>
    <mergeCell ref="S6:S7"/>
    <mergeCell ref="A6:C7"/>
    <mergeCell ref="M6:M7"/>
    <mergeCell ref="R6:R7"/>
    <mergeCell ref="I6:L6"/>
    <mergeCell ref="H6:H7"/>
    <mergeCell ref="D6:G6"/>
    <mergeCell ref="A11:B11"/>
    <mergeCell ref="A15:C15"/>
    <mergeCell ref="D9:H9"/>
    <mergeCell ref="I9:M9"/>
    <mergeCell ref="D26:H26"/>
    <mergeCell ref="I26:M26"/>
    <mergeCell ref="N26:R26"/>
    <mergeCell ref="D27:H27"/>
    <mergeCell ref="I27:M27"/>
    <mergeCell ref="N27:R27"/>
    <mergeCell ref="D32:H32"/>
    <mergeCell ref="I32:M32"/>
    <mergeCell ref="N32:R32"/>
    <mergeCell ref="A17:B17"/>
    <mergeCell ref="A18:B18"/>
    <mergeCell ref="D22:H22"/>
    <mergeCell ref="I22:M22"/>
    <mergeCell ref="N22:R22"/>
    <mergeCell ref="D31:H31"/>
    <mergeCell ref="I31:M31"/>
    <mergeCell ref="N31:R31"/>
    <mergeCell ref="D58:H58"/>
    <mergeCell ref="I58:M58"/>
    <mergeCell ref="N58:R58"/>
    <mergeCell ref="S58:U58"/>
    <mergeCell ref="D65:H65"/>
    <mergeCell ref="I65:M65"/>
    <mergeCell ref="N65:R65"/>
    <mergeCell ref="S65:U65"/>
    <mergeCell ref="D55:H55"/>
    <mergeCell ref="I55:M55"/>
    <mergeCell ref="N55:R55"/>
    <mergeCell ref="S55:U55"/>
    <mergeCell ref="D47:H47"/>
    <mergeCell ref="I47:M47"/>
    <mergeCell ref="N47:R47"/>
    <mergeCell ref="A42:C42"/>
    <mergeCell ref="D42:H42"/>
    <mergeCell ref="I42:M42"/>
    <mergeCell ref="A43:B43"/>
    <mergeCell ref="D48:H48"/>
    <mergeCell ref="I48:M48"/>
    <mergeCell ref="N48:R48"/>
    <mergeCell ref="D54:H54"/>
    <mergeCell ref="I54:M54"/>
    <mergeCell ref="N54:R54"/>
    <mergeCell ref="S54:U54"/>
    <mergeCell ref="S57:U57"/>
    <mergeCell ref="S9:U9"/>
    <mergeCell ref="S12:U12"/>
    <mergeCell ref="S21:U21"/>
    <mergeCell ref="S26:U26"/>
    <mergeCell ref="S27:U27"/>
    <mergeCell ref="S22:U22"/>
    <mergeCell ref="S38:U38"/>
    <mergeCell ref="S39:U39"/>
    <mergeCell ref="S42:U42"/>
    <mergeCell ref="S47:U47"/>
    <mergeCell ref="D50:H50"/>
    <mergeCell ref="I50:M50"/>
    <mergeCell ref="N50:R50"/>
    <mergeCell ref="S50:U50"/>
    <mergeCell ref="N42:R42"/>
    <mergeCell ref="D39:H39"/>
    <mergeCell ref="I39:M39"/>
    <mergeCell ref="N39:R39"/>
    <mergeCell ref="S48:U48"/>
  </mergeCells>
  <pageMargins left="0.25" right="0.25" top="0.25" bottom="0.25" header="0.05" footer="0.05"/>
  <pageSetup scale="4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65"/>
  <sheetViews>
    <sheetView view="pageBreakPreview" topLeftCell="A49" zoomScaleNormal="100" zoomScaleSheetLayoutView="100" workbookViewId="0">
      <selection activeCell="A49" sqref="A1:XFD1048576"/>
    </sheetView>
  </sheetViews>
  <sheetFormatPr defaultColWidth="9.140625" defaultRowHeight="15.75"/>
  <cols>
    <col min="1" max="1" width="4.42578125" style="20" bestFit="1" customWidth="1"/>
    <col min="2" max="2" width="2.140625" style="20" customWidth="1"/>
    <col min="3" max="3" width="35.5703125" style="11" customWidth="1"/>
    <col min="4" max="4" width="13.140625" style="11" customWidth="1"/>
    <col min="5" max="5" width="10.42578125" style="11" customWidth="1"/>
    <col min="6" max="6" width="14" style="11" customWidth="1"/>
    <col min="7" max="7" width="10.85546875" style="11" customWidth="1"/>
    <col min="8" max="8" width="14.5703125" style="11" customWidth="1"/>
    <col min="9" max="9" width="11.85546875" style="11" customWidth="1"/>
    <col min="10" max="10" width="14.5703125" style="11" customWidth="1"/>
    <col min="11" max="16384" width="9.140625" style="11"/>
  </cols>
  <sheetData>
    <row r="1" spans="1:145">
      <c r="A1" s="606" t="s">
        <v>287</v>
      </c>
      <c r="B1" s="606"/>
      <c r="C1" s="606"/>
      <c r="D1" s="606"/>
      <c r="E1" s="606"/>
      <c r="F1" s="606"/>
      <c r="G1" s="606"/>
      <c r="H1" s="606"/>
      <c r="I1" s="606"/>
      <c r="J1" s="606"/>
      <c r="K1" s="527"/>
      <c r="L1" s="527"/>
      <c r="M1" s="527"/>
      <c r="N1" s="527"/>
      <c r="O1" s="527"/>
      <c r="P1" s="527"/>
      <c r="Q1" s="527"/>
      <c r="R1" s="527"/>
      <c r="S1" s="527"/>
      <c r="T1" s="527"/>
      <c r="U1" s="527"/>
      <c r="V1" s="527"/>
      <c r="W1" s="527"/>
      <c r="X1" s="527"/>
      <c r="Y1" s="527"/>
      <c r="Z1" s="527"/>
      <c r="AA1" s="527"/>
      <c r="AB1" s="527"/>
      <c r="AC1" s="527"/>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c r="CD1" s="527"/>
      <c r="CE1" s="527"/>
      <c r="CF1" s="527"/>
      <c r="CG1" s="527"/>
      <c r="CH1" s="527"/>
      <c r="CI1" s="527"/>
      <c r="CJ1" s="527"/>
      <c r="CK1" s="527"/>
      <c r="CL1" s="527"/>
      <c r="CM1" s="527"/>
      <c r="CN1" s="527"/>
      <c r="CO1" s="527"/>
      <c r="CP1" s="527"/>
      <c r="CQ1" s="527"/>
      <c r="CR1" s="527"/>
      <c r="CS1" s="527"/>
      <c r="CT1" s="527"/>
      <c r="CU1" s="527"/>
      <c r="CV1" s="527"/>
      <c r="CW1" s="527"/>
      <c r="CX1" s="527"/>
      <c r="CY1" s="527"/>
      <c r="CZ1" s="527"/>
      <c r="DA1" s="527"/>
      <c r="DB1" s="527"/>
      <c r="DC1" s="527"/>
      <c r="DD1" s="527"/>
      <c r="DE1" s="527"/>
      <c r="DF1" s="527"/>
      <c r="DG1" s="527"/>
      <c r="DH1" s="527"/>
      <c r="DI1" s="527"/>
      <c r="DJ1" s="527"/>
      <c r="DK1" s="527"/>
      <c r="DL1" s="527"/>
      <c r="DM1" s="527"/>
      <c r="DN1" s="527"/>
      <c r="DO1" s="527"/>
      <c r="DP1" s="527"/>
      <c r="DQ1" s="527"/>
      <c r="DR1" s="527"/>
      <c r="DS1" s="527"/>
      <c r="DT1" s="527"/>
      <c r="DU1" s="527"/>
      <c r="DV1" s="527"/>
      <c r="DW1" s="527"/>
      <c r="DX1" s="527"/>
      <c r="DY1" s="527"/>
      <c r="DZ1" s="527"/>
      <c r="EA1" s="527"/>
      <c r="EB1" s="527"/>
      <c r="EC1" s="527"/>
      <c r="ED1" s="527"/>
      <c r="EE1" s="527"/>
      <c r="EF1" s="527"/>
      <c r="EG1" s="527"/>
      <c r="EH1" s="527"/>
      <c r="EI1" s="527"/>
      <c r="EJ1" s="527"/>
      <c r="EK1" s="527"/>
      <c r="EL1" s="527"/>
      <c r="EM1" s="527"/>
      <c r="EN1" s="527"/>
      <c r="EO1" s="527"/>
    </row>
    <row r="2" spans="1:145" ht="12.75" customHeight="1">
      <c r="A2" s="684" t="s">
        <v>288</v>
      </c>
      <c r="B2" s="684"/>
      <c r="C2" s="684"/>
      <c r="D2" s="684"/>
      <c r="E2" s="684"/>
      <c r="F2" s="684" t="s">
        <v>145</v>
      </c>
      <c r="G2" s="684"/>
      <c r="H2" s="684"/>
      <c r="I2" s="684"/>
      <c r="J2" s="684"/>
      <c r="K2" s="527"/>
      <c r="L2" s="527"/>
      <c r="M2" s="527"/>
      <c r="N2" s="527"/>
      <c r="O2" s="527"/>
      <c r="P2" s="527"/>
      <c r="Q2" s="527"/>
      <c r="R2" s="527"/>
      <c r="S2" s="527"/>
      <c r="T2" s="527"/>
      <c r="U2" s="527"/>
      <c r="V2" s="527"/>
      <c r="W2" s="527"/>
      <c r="X2" s="527"/>
      <c r="Y2" s="527"/>
      <c r="Z2" s="527"/>
      <c r="AA2" s="527"/>
      <c r="AB2" s="527"/>
      <c r="AC2" s="527"/>
      <c r="AD2" s="527"/>
      <c r="AE2" s="527"/>
      <c r="AF2" s="527"/>
      <c r="AG2" s="527"/>
      <c r="AH2" s="527"/>
      <c r="AI2" s="527"/>
      <c r="AJ2" s="527"/>
      <c r="AK2" s="527"/>
      <c r="AL2" s="527"/>
      <c r="AM2" s="527"/>
      <c r="AN2" s="527"/>
      <c r="AO2" s="527"/>
      <c r="AP2" s="527"/>
      <c r="AQ2" s="527"/>
      <c r="AR2" s="527"/>
      <c r="AS2" s="527"/>
      <c r="AT2" s="527"/>
      <c r="AU2" s="527"/>
      <c r="AV2" s="527"/>
      <c r="AW2" s="527"/>
      <c r="AX2" s="527"/>
      <c r="AY2" s="527"/>
      <c r="AZ2" s="527"/>
      <c r="BA2" s="527"/>
      <c r="BB2" s="527"/>
      <c r="BC2" s="527"/>
      <c r="BD2" s="527"/>
      <c r="BE2" s="527"/>
      <c r="BF2" s="527"/>
      <c r="BG2" s="527"/>
      <c r="BH2" s="527"/>
      <c r="BI2" s="527"/>
      <c r="BJ2" s="527"/>
      <c r="BK2" s="527"/>
      <c r="BL2" s="527"/>
      <c r="BM2" s="527"/>
      <c r="BN2" s="527"/>
      <c r="BO2" s="527"/>
      <c r="BP2" s="527"/>
      <c r="BQ2" s="527"/>
      <c r="BR2" s="527"/>
      <c r="BS2" s="527"/>
      <c r="BT2" s="527"/>
      <c r="BU2" s="527"/>
      <c r="BV2" s="527"/>
      <c r="BW2" s="527"/>
      <c r="BX2" s="527"/>
      <c r="BY2" s="527"/>
      <c r="BZ2" s="527"/>
      <c r="CA2" s="527"/>
      <c r="CB2" s="527"/>
      <c r="CC2" s="527"/>
      <c r="CD2" s="527"/>
      <c r="CE2" s="527"/>
      <c r="CF2" s="527"/>
      <c r="CG2" s="527"/>
      <c r="CH2" s="527"/>
      <c r="CI2" s="527"/>
      <c r="CJ2" s="527"/>
      <c r="CK2" s="527"/>
      <c r="CL2" s="527"/>
      <c r="CM2" s="527"/>
      <c r="CN2" s="527"/>
      <c r="CO2" s="527"/>
      <c r="CP2" s="527"/>
      <c r="CQ2" s="527"/>
      <c r="CR2" s="527"/>
      <c r="CS2" s="527"/>
      <c r="CT2" s="527"/>
      <c r="CU2" s="527"/>
      <c r="CV2" s="527"/>
      <c r="CW2" s="527"/>
      <c r="CX2" s="527"/>
      <c r="CY2" s="527"/>
      <c r="CZ2" s="527"/>
      <c r="DA2" s="527"/>
      <c r="DB2" s="527"/>
      <c r="DC2" s="527"/>
      <c r="DD2" s="527"/>
      <c r="DE2" s="527"/>
      <c r="DF2" s="527"/>
      <c r="DG2" s="527"/>
      <c r="DH2" s="527"/>
      <c r="DI2" s="527"/>
      <c r="DJ2" s="527"/>
      <c r="DK2" s="527"/>
      <c r="DL2" s="527"/>
      <c r="DM2" s="527"/>
      <c r="DN2" s="527"/>
      <c r="DO2" s="527"/>
      <c r="DP2" s="527"/>
      <c r="DQ2" s="527"/>
      <c r="DR2" s="527"/>
      <c r="DS2" s="527"/>
      <c r="DT2" s="527"/>
      <c r="DU2" s="527"/>
      <c r="DV2" s="527"/>
      <c r="DW2" s="527"/>
      <c r="DX2" s="527"/>
      <c r="DY2" s="527"/>
      <c r="DZ2" s="527"/>
      <c r="EA2" s="527"/>
      <c r="EB2" s="527"/>
      <c r="EC2" s="527"/>
      <c r="ED2" s="527"/>
      <c r="EE2" s="527"/>
      <c r="EF2" s="527"/>
      <c r="EG2" s="527"/>
      <c r="EH2" s="527"/>
      <c r="EI2" s="527"/>
      <c r="EJ2" s="527"/>
      <c r="EK2" s="527"/>
      <c r="EL2" s="527"/>
      <c r="EM2" s="527"/>
      <c r="EN2" s="527"/>
      <c r="EO2" s="527"/>
    </row>
    <row r="3" spans="1:145" ht="12.75" customHeight="1">
      <c r="A3" s="684" t="s">
        <v>146</v>
      </c>
      <c r="B3" s="684"/>
      <c r="C3" s="684"/>
      <c r="D3" s="684"/>
      <c r="E3" s="684"/>
      <c r="F3" s="684" t="s">
        <v>146</v>
      </c>
      <c r="G3" s="684"/>
      <c r="H3" s="684"/>
      <c r="I3" s="684"/>
      <c r="J3" s="684"/>
      <c r="K3" s="527"/>
      <c r="L3" s="527"/>
      <c r="M3" s="527"/>
      <c r="N3" s="527"/>
      <c r="O3" s="527"/>
      <c r="P3" s="527"/>
      <c r="Q3" s="527"/>
      <c r="R3" s="527"/>
      <c r="S3" s="527"/>
      <c r="T3" s="527"/>
      <c r="U3" s="527"/>
      <c r="V3" s="527"/>
      <c r="W3" s="527"/>
      <c r="X3" s="527"/>
      <c r="Y3" s="527"/>
      <c r="Z3" s="527"/>
      <c r="AA3" s="527"/>
      <c r="AB3" s="527"/>
      <c r="AC3" s="527"/>
      <c r="AD3" s="527"/>
      <c r="AE3" s="527"/>
      <c r="AF3" s="527"/>
      <c r="AG3" s="527"/>
      <c r="AH3" s="527"/>
      <c r="AI3" s="527"/>
      <c r="AJ3" s="527"/>
      <c r="AK3" s="527"/>
      <c r="AL3" s="527"/>
      <c r="AM3" s="527"/>
      <c r="AN3" s="527"/>
      <c r="AO3" s="527"/>
      <c r="AP3" s="527"/>
      <c r="AQ3" s="527"/>
      <c r="AR3" s="527"/>
      <c r="AS3" s="527"/>
      <c r="AT3" s="527"/>
      <c r="AU3" s="527"/>
      <c r="AV3" s="527"/>
      <c r="AW3" s="527"/>
      <c r="AX3" s="527"/>
      <c r="AY3" s="527"/>
      <c r="AZ3" s="527"/>
      <c r="BA3" s="527"/>
      <c r="BB3" s="527"/>
      <c r="BC3" s="527"/>
      <c r="BD3" s="527"/>
      <c r="BE3" s="527"/>
      <c r="BF3" s="527"/>
      <c r="BG3" s="527"/>
      <c r="BH3" s="527"/>
      <c r="BI3" s="527"/>
      <c r="BJ3" s="527"/>
      <c r="BK3" s="527"/>
      <c r="BL3" s="527"/>
      <c r="BM3" s="527"/>
      <c r="BN3" s="527"/>
      <c r="BO3" s="527"/>
      <c r="BP3" s="527"/>
      <c r="BQ3" s="527"/>
      <c r="BR3" s="527"/>
      <c r="BS3" s="527"/>
      <c r="BT3" s="527"/>
      <c r="BU3" s="527"/>
      <c r="BV3" s="527"/>
      <c r="BW3" s="527"/>
      <c r="BX3" s="527"/>
      <c r="BY3" s="527"/>
      <c r="BZ3" s="527"/>
      <c r="CA3" s="527"/>
      <c r="CB3" s="527"/>
      <c r="CC3" s="527"/>
      <c r="CD3" s="527"/>
      <c r="CE3" s="527"/>
      <c r="CF3" s="527"/>
      <c r="CG3" s="527"/>
      <c r="CH3" s="527"/>
      <c r="CI3" s="527"/>
      <c r="CJ3" s="527"/>
      <c r="CK3" s="527"/>
      <c r="CL3" s="527"/>
      <c r="CM3" s="527"/>
      <c r="CN3" s="527"/>
      <c r="CO3" s="527"/>
      <c r="CP3" s="527"/>
      <c r="CQ3" s="527"/>
      <c r="CR3" s="527"/>
      <c r="CS3" s="527"/>
      <c r="CT3" s="527"/>
      <c r="CU3" s="527"/>
      <c r="CV3" s="527"/>
      <c r="CW3" s="527"/>
      <c r="CX3" s="527"/>
      <c r="CY3" s="527"/>
      <c r="CZ3" s="527"/>
      <c r="DA3" s="527"/>
      <c r="DB3" s="527"/>
      <c r="DC3" s="527"/>
      <c r="DD3" s="527"/>
      <c r="DE3" s="527"/>
      <c r="DF3" s="527"/>
      <c r="DG3" s="527"/>
      <c r="DH3" s="527"/>
      <c r="DI3" s="527"/>
      <c r="DJ3" s="527"/>
      <c r="DK3" s="527"/>
      <c r="DL3" s="527"/>
      <c r="DM3" s="527"/>
      <c r="DN3" s="527"/>
      <c r="DO3" s="527"/>
      <c r="DP3" s="527"/>
      <c r="DQ3" s="527"/>
      <c r="DR3" s="527"/>
      <c r="DS3" s="527"/>
      <c r="DT3" s="527"/>
      <c r="DU3" s="527"/>
      <c r="DV3" s="527"/>
      <c r="DW3" s="527"/>
      <c r="DX3" s="527"/>
      <c r="DY3" s="527"/>
      <c r="DZ3" s="527"/>
      <c r="EA3" s="527"/>
      <c r="EB3" s="527"/>
      <c r="EC3" s="527"/>
      <c r="ED3" s="527"/>
      <c r="EE3" s="527"/>
      <c r="EF3" s="527"/>
      <c r="EG3" s="527"/>
      <c r="EH3" s="527"/>
      <c r="EI3" s="527"/>
      <c r="EJ3" s="527"/>
      <c r="EK3" s="527"/>
      <c r="EL3" s="527"/>
      <c r="EM3" s="527"/>
      <c r="EN3" s="527"/>
      <c r="EO3" s="527"/>
    </row>
    <row r="4" spans="1:145" ht="12.75" customHeight="1">
      <c r="A4" s="684" t="s">
        <v>147</v>
      </c>
      <c r="B4" s="684"/>
      <c r="C4" s="684"/>
      <c r="D4" s="684"/>
      <c r="E4" s="684"/>
      <c r="F4" s="684" t="s">
        <v>146</v>
      </c>
      <c r="G4" s="684"/>
      <c r="H4" s="684"/>
      <c r="I4" s="684"/>
      <c r="J4" s="684"/>
      <c r="K4" s="527"/>
      <c r="L4" s="527"/>
      <c r="M4" s="527"/>
      <c r="N4" s="527"/>
      <c r="O4" s="527"/>
      <c r="P4" s="527"/>
      <c r="Q4" s="527"/>
      <c r="R4" s="527"/>
      <c r="S4" s="527"/>
      <c r="T4" s="527"/>
      <c r="U4" s="527"/>
      <c r="V4" s="527"/>
      <c r="W4" s="527"/>
      <c r="X4" s="527"/>
      <c r="Y4" s="527"/>
      <c r="Z4" s="527"/>
      <c r="AA4" s="527"/>
      <c r="AB4" s="527"/>
      <c r="AC4" s="527"/>
      <c r="AD4" s="527"/>
      <c r="AE4" s="527"/>
      <c r="AF4" s="527"/>
      <c r="AG4" s="527"/>
      <c r="AH4" s="527"/>
      <c r="AI4" s="527"/>
      <c r="AJ4" s="527"/>
      <c r="AK4" s="527"/>
      <c r="AL4" s="527"/>
      <c r="AM4" s="527"/>
      <c r="AN4" s="527"/>
      <c r="AO4" s="527"/>
      <c r="AP4" s="527"/>
      <c r="AQ4" s="527"/>
      <c r="AR4" s="527"/>
      <c r="AS4" s="527"/>
      <c r="AT4" s="527"/>
      <c r="AU4" s="527"/>
      <c r="AV4" s="527"/>
      <c r="AW4" s="527"/>
      <c r="AX4" s="527"/>
      <c r="AY4" s="527"/>
      <c r="AZ4" s="527"/>
      <c r="BA4" s="527"/>
      <c r="BB4" s="527"/>
      <c r="BC4" s="527"/>
      <c r="BD4" s="527"/>
      <c r="BE4" s="527"/>
      <c r="BF4" s="527"/>
      <c r="BG4" s="527"/>
      <c r="BH4" s="527"/>
      <c r="BI4" s="527"/>
      <c r="BJ4" s="527"/>
      <c r="BK4" s="527"/>
      <c r="BL4" s="527"/>
      <c r="BM4" s="527"/>
      <c r="BN4" s="527"/>
      <c r="BO4" s="527"/>
      <c r="BP4" s="527"/>
      <c r="BQ4" s="527"/>
      <c r="BR4" s="527"/>
      <c r="BS4" s="527"/>
      <c r="BT4" s="527"/>
      <c r="BU4" s="527"/>
      <c r="BV4" s="527"/>
      <c r="BW4" s="527"/>
      <c r="BX4" s="527"/>
      <c r="BY4" s="527"/>
      <c r="BZ4" s="527"/>
      <c r="CA4" s="527"/>
      <c r="CB4" s="527"/>
      <c r="CC4" s="527"/>
      <c r="CD4" s="527"/>
      <c r="CE4" s="527"/>
      <c r="CF4" s="527"/>
      <c r="CG4" s="527"/>
      <c r="CH4" s="527"/>
      <c r="CI4" s="527"/>
      <c r="CJ4" s="527"/>
      <c r="CK4" s="527"/>
      <c r="CL4" s="527"/>
      <c r="CM4" s="527"/>
      <c r="CN4" s="527"/>
      <c r="CO4" s="527"/>
      <c r="CP4" s="527"/>
      <c r="CQ4" s="527"/>
      <c r="CR4" s="527"/>
      <c r="CS4" s="527"/>
      <c r="CT4" s="527"/>
      <c r="CU4" s="527"/>
      <c r="CV4" s="527"/>
      <c r="CW4" s="527"/>
      <c r="CX4" s="527"/>
      <c r="CY4" s="527"/>
      <c r="CZ4" s="527"/>
      <c r="DA4" s="527"/>
      <c r="DB4" s="527"/>
      <c r="DC4" s="527"/>
      <c r="DD4" s="527"/>
      <c r="DE4" s="527"/>
      <c r="DF4" s="527"/>
      <c r="DG4" s="527"/>
      <c r="DH4" s="527"/>
      <c r="DI4" s="527"/>
      <c r="DJ4" s="527"/>
      <c r="DK4" s="527"/>
      <c r="DL4" s="527"/>
      <c r="DM4" s="527"/>
      <c r="DN4" s="527"/>
      <c r="DO4" s="527"/>
      <c r="DP4" s="527"/>
      <c r="DQ4" s="527"/>
      <c r="DR4" s="527"/>
      <c r="DS4" s="527"/>
      <c r="DT4" s="527"/>
      <c r="DU4" s="527"/>
      <c r="DV4" s="527"/>
      <c r="DW4" s="527"/>
      <c r="DX4" s="527"/>
      <c r="DY4" s="527"/>
      <c r="DZ4" s="527"/>
      <c r="EA4" s="527"/>
      <c r="EB4" s="527"/>
      <c r="EC4" s="527"/>
      <c r="ED4" s="527"/>
      <c r="EE4" s="527"/>
      <c r="EF4" s="527"/>
      <c r="EG4" s="527"/>
      <c r="EH4" s="527"/>
      <c r="EI4" s="527"/>
      <c r="EJ4" s="527"/>
      <c r="EK4" s="527"/>
      <c r="EL4" s="527"/>
      <c r="EM4" s="527"/>
      <c r="EN4" s="527"/>
      <c r="EO4" s="527"/>
    </row>
    <row r="5" spans="1:145" ht="3.75" customHeight="1" thickBot="1">
      <c r="C5" s="527"/>
      <c r="D5" s="527"/>
      <c r="E5" s="527"/>
      <c r="F5" s="527"/>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527"/>
      <c r="AI5" s="527"/>
      <c r="AJ5" s="527"/>
      <c r="AK5" s="527"/>
      <c r="AL5" s="527"/>
      <c r="AM5" s="527"/>
      <c r="AN5" s="527"/>
      <c r="AO5" s="527"/>
      <c r="AP5" s="527"/>
      <c r="AQ5" s="527"/>
      <c r="AR5" s="527"/>
      <c r="AS5" s="527"/>
      <c r="AT5" s="527"/>
      <c r="AU5" s="527"/>
      <c r="AV5" s="527"/>
      <c r="AW5" s="527"/>
      <c r="AX5" s="527"/>
      <c r="AY5" s="527"/>
      <c r="AZ5" s="527"/>
      <c r="BA5" s="527"/>
      <c r="BB5" s="527"/>
      <c r="BC5" s="527"/>
      <c r="BD5" s="527"/>
      <c r="BE5" s="527"/>
      <c r="BF5" s="527"/>
      <c r="BG5" s="527"/>
      <c r="BH5" s="527"/>
      <c r="BI5" s="527"/>
      <c r="BJ5" s="527"/>
      <c r="BK5" s="527"/>
      <c r="BL5" s="527"/>
      <c r="BM5" s="527"/>
      <c r="BN5" s="527"/>
      <c r="BO5" s="527"/>
      <c r="BP5" s="527"/>
      <c r="BQ5" s="527"/>
      <c r="BR5" s="527"/>
      <c r="BS5" s="527"/>
      <c r="BT5" s="527"/>
      <c r="BU5" s="527"/>
      <c r="BV5" s="527"/>
      <c r="BW5" s="527"/>
      <c r="BX5" s="527"/>
      <c r="BY5" s="527"/>
      <c r="BZ5" s="527"/>
      <c r="CA5" s="527"/>
      <c r="CB5" s="527"/>
      <c r="CC5" s="527"/>
      <c r="CD5" s="527"/>
      <c r="CE5" s="527"/>
      <c r="CF5" s="527"/>
      <c r="CG5" s="527"/>
      <c r="CH5" s="527"/>
      <c r="CI5" s="527"/>
      <c r="CJ5" s="527"/>
      <c r="CK5" s="527"/>
      <c r="CL5" s="527"/>
      <c r="CM5" s="527"/>
      <c r="CN5" s="527"/>
      <c r="CO5" s="527"/>
      <c r="CP5" s="527"/>
      <c r="CQ5" s="527"/>
      <c r="CR5" s="527"/>
      <c r="CS5" s="527"/>
      <c r="CT5" s="527"/>
      <c r="CU5" s="527"/>
      <c r="CV5" s="527"/>
      <c r="CW5" s="527"/>
      <c r="CX5" s="527"/>
      <c r="CY5" s="527"/>
      <c r="CZ5" s="527"/>
      <c r="DA5" s="527"/>
      <c r="DB5" s="527"/>
      <c r="DC5" s="527"/>
      <c r="DD5" s="527"/>
      <c r="DE5" s="527"/>
      <c r="DF5" s="527"/>
      <c r="DG5" s="527"/>
      <c r="DH5" s="527"/>
      <c r="DI5" s="527"/>
      <c r="DJ5" s="527"/>
      <c r="DK5" s="527"/>
      <c r="DL5" s="527"/>
      <c r="DM5" s="527"/>
      <c r="DN5" s="527"/>
      <c r="DO5" s="527"/>
      <c r="DP5" s="527"/>
      <c r="DQ5" s="527"/>
      <c r="DR5" s="527"/>
      <c r="DS5" s="527"/>
      <c r="DT5" s="527"/>
      <c r="DU5" s="527"/>
      <c r="DV5" s="527"/>
      <c r="DW5" s="527"/>
      <c r="DX5" s="527"/>
      <c r="DY5" s="527"/>
      <c r="DZ5" s="527"/>
      <c r="EA5" s="527"/>
      <c r="EB5" s="527"/>
      <c r="EC5" s="527"/>
      <c r="ED5" s="527"/>
      <c r="EE5" s="527"/>
      <c r="EF5" s="527"/>
      <c r="EG5" s="527"/>
      <c r="EH5" s="527"/>
      <c r="EI5" s="527"/>
      <c r="EJ5" s="527"/>
      <c r="EK5" s="527"/>
      <c r="EL5" s="527"/>
      <c r="EM5" s="527"/>
      <c r="EN5" s="527"/>
      <c r="EO5" s="527"/>
    </row>
    <row r="6" spans="1:145">
      <c r="A6" s="685" t="s">
        <v>148</v>
      </c>
      <c r="B6" s="686"/>
      <c r="C6" s="687"/>
      <c r="D6" s="691" t="s">
        <v>289</v>
      </c>
      <c r="E6" s="692"/>
      <c r="F6" s="692"/>
      <c r="G6" s="693"/>
      <c r="H6" s="685" t="s">
        <v>290</v>
      </c>
      <c r="I6" s="692" t="s">
        <v>291</v>
      </c>
      <c r="J6" s="693" t="s">
        <v>183</v>
      </c>
      <c r="K6" s="527"/>
      <c r="L6" s="527"/>
      <c r="M6" s="527"/>
      <c r="N6" s="527"/>
      <c r="O6" s="527"/>
      <c r="P6" s="527"/>
      <c r="Q6" s="527"/>
      <c r="R6" s="527"/>
      <c r="S6" s="527"/>
      <c r="T6" s="527"/>
      <c r="U6" s="527"/>
      <c r="V6" s="527"/>
      <c r="W6" s="527"/>
      <c r="X6" s="527"/>
      <c r="Y6" s="527"/>
      <c r="Z6" s="527"/>
      <c r="AA6" s="527"/>
      <c r="AB6" s="527"/>
      <c r="AC6" s="527"/>
      <c r="AD6" s="527"/>
      <c r="AE6" s="527"/>
      <c r="AF6" s="527"/>
      <c r="AG6" s="527"/>
      <c r="AH6" s="527"/>
      <c r="AI6" s="527"/>
      <c r="AJ6" s="527"/>
      <c r="AK6" s="527"/>
      <c r="AL6" s="527"/>
      <c r="AM6" s="527"/>
      <c r="AN6" s="527"/>
      <c r="AO6" s="527"/>
      <c r="AP6" s="527"/>
      <c r="AQ6" s="527"/>
      <c r="AR6" s="527"/>
      <c r="AS6" s="527"/>
      <c r="AT6" s="527"/>
      <c r="AU6" s="527"/>
      <c r="AV6" s="527"/>
      <c r="AW6" s="527"/>
      <c r="AX6" s="527"/>
      <c r="AY6" s="527"/>
      <c r="AZ6" s="527"/>
      <c r="BA6" s="527"/>
      <c r="BB6" s="527"/>
      <c r="BC6" s="527"/>
      <c r="BD6" s="527"/>
      <c r="BE6" s="527"/>
      <c r="BF6" s="527"/>
      <c r="BG6" s="527"/>
      <c r="BH6" s="527"/>
      <c r="BI6" s="527"/>
      <c r="BJ6" s="527"/>
      <c r="BK6" s="527"/>
      <c r="BL6" s="527"/>
      <c r="BM6" s="527"/>
      <c r="BN6" s="527"/>
      <c r="BO6" s="527"/>
      <c r="BP6" s="527"/>
      <c r="BQ6" s="527"/>
      <c r="BR6" s="527"/>
      <c r="BS6" s="527"/>
      <c r="BT6" s="527"/>
      <c r="BU6" s="527"/>
      <c r="BV6" s="527"/>
      <c r="BW6" s="527"/>
      <c r="BX6" s="527"/>
      <c r="BY6" s="527"/>
      <c r="BZ6" s="527"/>
      <c r="CA6" s="527"/>
      <c r="CB6" s="527"/>
      <c r="CC6" s="527"/>
      <c r="CD6" s="527"/>
      <c r="CE6" s="527"/>
      <c r="CF6" s="527"/>
      <c r="CG6" s="527"/>
      <c r="CH6" s="527"/>
      <c r="CI6" s="527"/>
      <c r="CJ6" s="527"/>
      <c r="CK6" s="527"/>
      <c r="CL6" s="527"/>
      <c r="CM6" s="527"/>
      <c r="CN6" s="527"/>
      <c r="CO6" s="527"/>
      <c r="CP6" s="527"/>
      <c r="CQ6" s="527"/>
      <c r="CR6" s="527"/>
      <c r="CS6" s="527"/>
      <c r="CT6" s="527"/>
      <c r="CU6" s="527"/>
      <c r="CV6" s="527"/>
      <c r="CW6" s="527"/>
      <c r="CX6" s="527"/>
      <c r="CY6" s="527"/>
      <c r="CZ6" s="527"/>
      <c r="DA6" s="527"/>
      <c r="DB6" s="527"/>
      <c r="DC6" s="527"/>
      <c r="DD6" s="527"/>
      <c r="DE6" s="527"/>
      <c r="DF6" s="527"/>
      <c r="DG6" s="527"/>
      <c r="DH6" s="527"/>
      <c r="DI6" s="527"/>
      <c r="DJ6" s="527"/>
      <c r="DK6" s="527"/>
      <c r="DL6" s="527"/>
      <c r="DM6" s="527"/>
      <c r="DN6" s="527"/>
      <c r="DO6" s="527"/>
      <c r="DP6" s="527"/>
      <c r="DQ6" s="527"/>
      <c r="DR6" s="527"/>
      <c r="DS6" s="527"/>
      <c r="DT6" s="527"/>
      <c r="DU6" s="527"/>
      <c r="DV6" s="527"/>
      <c r="DW6" s="527"/>
      <c r="DX6" s="527"/>
      <c r="DY6" s="527"/>
      <c r="DZ6" s="527"/>
      <c r="EA6" s="527"/>
      <c r="EB6" s="527"/>
      <c r="EC6" s="527"/>
      <c r="ED6" s="527"/>
      <c r="EE6" s="527"/>
      <c r="EF6" s="527"/>
      <c r="EG6" s="527"/>
      <c r="EH6" s="527"/>
      <c r="EI6" s="527"/>
      <c r="EJ6" s="527"/>
      <c r="EK6" s="527"/>
      <c r="EL6" s="527"/>
      <c r="EM6" s="527"/>
      <c r="EN6" s="527"/>
      <c r="EO6" s="527"/>
    </row>
    <row r="7" spans="1:145" ht="45" customHeight="1" thickBot="1">
      <c r="A7" s="688"/>
      <c r="B7" s="689"/>
      <c r="C7" s="690"/>
      <c r="D7" s="338" t="s">
        <v>184</v>
      </c>
      <c r="E7" s="339" t="s">
        <v>185</v>
      </c>
      <c r="F7" s="339" t="s">
        <v>292</v>
      </c>
      <c r="G7" s="340" t="s">
        <v>186</v>
      </c>
      <c r="H7" s="688"/>
      <c r="I7" s="694"/>
      <c r="J7" s="695"/>
      <c r="K7" s="527"/>
      <c r="L7" s="527"/>
      <c r="M7" s="527"/>
      <c r="N7" s="527"/>
      <c r="O7" s="527"/>
      <c r="P7" s="527"/>
      <c r="Q7" s="527"/>
      <c r="R7" s="527"/>
      <c r="S7" s="527"/>
      <c r="T7" s="527"/>
      <c r="U7" s="527"/>
      <c r="V7" s="527"/>
      <c r="W7" s="527"/>
      <c r="X7" s="527"/>
      <c r="Y7" s="527"/>
      <c r="Z7" s="527"/>
      <c r="AA7" s="527"/>
      <c r="AB7" s="527"/>
      <c r="AC7" s="527"/>
      <c r="AD7" s="527"/>
      <c r="AE7" s="527"/>
      <c r="AF7" s="527"/>
      <c r="AG7" s="527"/>
      <c r="AH7" s="527"/>
      <c r="AI7" s="527"/>
      <c r="AJ7" s="527"/>
      <c r="AK7" s="527"/>
      <c r="AL7" s="527"/>
      <c r="AM7" s="527"/>
      <c r="AN7" s="527"/>
      <c r="AO7" s="527"/>
      <c r="AP7" s="527"/>
      <c r="AQ7" s="527"/>
      <c r="AR7" s="527"/>
      <c r="AS7" s="527"/>
      <c r="AT7" s="527"/>
      <c r="AU7" s="527"/>
      <c r="AV7" s="527"/>
      <c r="AW7" s="527"/>
      <c r="AX7" s="527"/>
      <c r="AY7" s="527"/>
      <c r="AZ7" s="527"/>
      <c r="BA7" s="527"/>
      <c r="BB7" s="527"/>
      <c r="BC7" s="527"/>
      <c r="BD7" s="527"/>
      <c r="BE7" s="527"/>
      <c r="BF7" s="527"/>
      <c r="BG7" s="527"/>
      <c r="BH7" s="527"/>
      <c r="BI7" s="527"/>
      <c r="BJ7" s="527"/>
      <c r="BK7" s="527"/>
      <c r="BL7" s="527"/>
      <c r="BM7" s="527"/>
      <c r="BN7" s="527"/>
      <c r="BO7" s="527"/>
      <c r="BP7" s="527"/>
      <c r="BQ7" s="527"/>
      <c r="BR7" s="527"/>
      <c r="BS7" s="527"/>
      <c r="BT7" s="527"/>
      <c r="BU7" s="527"/>
      <c r="BV7" s="527"/>
      <c r="BW7" s="527"/>
      <c r="BX7" s="527"/>
      <c r="BY7" s="527"/>
      <c r="BZ7" s="527"/>
      <c r="CA7" s="527"/>
      <c r="CB7" s="527"/>
      <c r="CC7" s="527"/>
      <c r="CD7" s="527"/>
      <c r="CE7" s="527"/>
      <c r="CF7" s="527"/>
      <c r="CG7" s="527"/>
      <c r="CH7" s="527"/>
      <c r="CI7" s="527"/>
      <c r="CJ7" s="527"/>
      <c r="CK7" s="527"/>
      <c r="CL7" s="527"/>
      <c r="CM7" s="527"/>
      <c r="CN7" s="527"/>
      <c r="CO7" s="527"/>
      <c r="CP7" s="527"/>
      <c r="CQ7" s="527"/>
      <c r="CR7" s="527"/>
      <c r="CS7" s="527"/>
      <c r="CT7" s="527"/>
      <c r="CU7" s="527"/>
      <c r="CV7" s="527"/>
      <c r="CW7" s="527"/>
      <c r="CX7" s="527"/>
      <c r="CY7" s="527"/>
      <c r="CZ7" s="527"/>
      <c r="DA7" s="527"/>
      <c r="DB7" s="527"/>
      <c r="DC7" s="527"/>
      <c r="DD7" s="527"/>
      <c r="DE7" s="527"/>
      <c r="DF7" s="527"/>
      <c r="DG7" s="527"/>
      <c r="DH7" s="527"/>
      <c r="DI7" s="527"/>
      <c r="DJ7" s="527"/>
      <c r="DK7" s="527"/>
      <c r="DL7" s="527"/>
      <c r="DM7" s="527"/>
      <c r="DN7" s="527"/>
      <c r="DO7" s="527"/>
      <c r="DP7" s="527"/>
      <c r="DQ7" s="527"/>
      <c r="DR7" s="527"/>
      <c r="DS7" s="527"/>
      <c r="DT7" s="527"/>
      <c r="DU7" s="527"/>
      <c r="DV7" s="527"/>
      <c r="DW7" s="527"/>
      <c r="DX7" s="527"/>
      <c r="DY7" s="527"/>
      <c r="DZ7" s="527"/>
      <c r="EA7" s="527"/>
      <c r="EB7" s="527"/>
      <c r="EC7" s="527"/>
      <c r="ED7" s="527"/>
      <c r="EE7" s="527"/>
      <c r="EF7" s="527"/>
      <c r="EG7" s="527"/>
      <c r="EH7" s="527"/>
      <c r="EI7" s="527"/>
      <c r="EJ7" s="527"/>
      <c r="EK7" s="527"/>
      <c r="EL7" s="527"/>
      <c r="EM7" s="527"/>
      <c r="EN7" s="527"/>
      <c r="EO7" s="527"/>
    </row>
    <row r="8" spans="1:145" s="12" customFormat="1" ht="44.25" customHeight="1" thickBot="1">
      <c r="A8" s="341" t="s">
        <v>152</v>
      </c>
      <c r="B8" s="342"/>
      <c r="C8" s="343" t="s">
        <v>153</v>
      </c>
      <c r="D8" s="344" t="s">
        <v>293</v>
      </c>
      <c r="E8" s="345" t="s">
        <v>190</v>
      </c>
      <c r="F8" s="345" t="s">
        <v>294</v>
      </c>
      <c r="G8" s="346" t="s">
        <v>192</v>
      </c>
      <c r="H8" s="347"/>
      <c r="I8" s="348"/>
      <c r="J8" s="349"/>
      <c r="K8" s="350"/>
    </row>
    <row r="9" spans="1:145">
      <c r="A9" s="351" t="s">
        <v>194</v>
      </c>
      <c r="B9" s="352"/>
      <c r="C9" s="353" t="s">
        <v>195</v>
      </c>
      <c r="D9" s="660"/>
      <c r="E9" s="661"/>
      <c r="F9" s="661"/>
      <c r="G9" s="661"/>
      <c r="H9" s="663"/>
      <c r="I9" s="661"/>
      <c r="J9" s="664"/>
      <c r="K9" s="527"/>
      <c r="L9" s="527"/>
      <c r="M9" s="527"/>
      <c r="N9" s="527"/>
      <c r="O9" s="527"/>
      <c r="P9" s="527"/>
      <c r="Q9" s="527"/>
      <c r="R9" s="527"/>
      <c r="S9" s="527"/>
      <c r="T9" s="527"/>
      <c r="U9" s="527"/>
      <c r="V9" s="527"/>
      <c r="W9" s="527"/>
      <c r="X9" s="527"/>
      <c r="Y9" s="527"/>
      <c r="Z9" s="527"/>
      <c r="AA9" s="527"/>
      <c r="AB9" s="527"/>
      <c r="AC9" s="527"/>
      <c r="AD9" s="527"/>
      <c r="AE9" s="527"/>
      <c r="AF9" s="527"/>
      <c r="AG9" s="527"/>
      <c r="AH9" s="527"/>
      <c r="AI9" s="527"/>
      <c r="AJ9" s="527"/>
      <c r="AK9" s="527"/>
      <c r="AL9" s="527"/>
      <c r="AM9" s="527"/>
      <c r="AN9" s="527"/>
      <c r="AO9" s="527"/>
      <c r="AP9" s="527"/>
      <c r="AQ9" s="527"/>
      <c r="AR9" s="527"/>
      <c r="AS9" s="527"/>
      <c r="AT9" s="527"/>
      <c r="AU9" s="527"/>
      <c r="AV9" s="527"/>
      <c r="AW9" s="527"/>
      <c r="AX9" s="527"/>
      <c r="AY9" s="527"/>
      <c r="AZ9" s="527"/>
      <c r="BA9" s="527"/>
      <c r="BB9" s="527"/>
      <c r="BC9" s="527"/>
      <c r="BD9" s="527"/>
      <c r="BE9" s="527"/>
      <c r="BF9" s="527"/>
      <c r="BG9" s="527"/>
      <c r="BH9" s="527"/>
      <c r="BI9" s="527"/>
      <c r="BJ9" s="527"/>
      <c r="BK9" s="527"/>
      <c r="BL9" s="527"/>
      <c r="BM9" s="527"/>
      <c r="BN9" s="527"/>
      <c r="BO9" s="527"/>
      <c r="BP9" s="527"/>
      <c r="BQ9" s="527"/>
      <c r="BR9" s="527"/>
      <c r="BS9" s="527"/>
      <c r="BT9" s="527"/>
      <c r="BU9" s="527"/>
      <c r="BV9" s="527"/>
      <c r="BW9" s="527"/>
      <c r="BX9" s="527"/>
      <c r="BY9" s="527"/>
      <c r="BZ9" s="527"/>
      <c r="CA9" s="527"/>
      <c r="CB9" s="527"/>
      <c r="CC9" s="527"/>
      <c r="CD9" s="527"/>
      <c r="CE9" s="527"/>
      <c r="CF9" s="527"/>
      <c r="CG9" s="527"/>
      <c r="CH9" s="527"/>
      <c r="CI9" s="527"/>
      <c r="CJ9" s="527"/>
      <c r="CK9" s="527"/>
      <c r="CL9" s="527"/>
      <c r="CM9" s="527"/>
      <c r="CN9" s="527"/>
      <c r="CO9" s="527"/>
      <c r="CP9" s="527"/>
      <c r="CQ9" s="527"/>
      <c r="CR9" s="527"/>
      <c r="CS9" s="527"/>
      <c r="CT9" s="527"/>
      <c r="CU9" s="527"/>
      <c r="CV9" s="527"/>
      <c r="CW9" s="527"/>
      <c r="CX9" s="527"/>
      <c r="CY9" s="527"/>
      <c r="CZ9" s="527"/>
      <c r="DA9" s="527"/>
      <c r="DB9" s="527"/>
      <c r="DC9" s="527"/>
      <c r="DD9" s="527"/>
      <c r="DE9" s="527"/>
      <c r="DF9" s="527"/>
      <c r="DG9" s="527"/>
      <c r="DH9" s="527"/>
      <c r="DI9" s="527"/>
      <c r="DJ9" s="527"/>
      <c r="DK9" s="527"/>
      <c r="DL9" s="527"/>
      <c r="DM9" s="527"/>
      <c r="DN9" s="527"/>
      <c r="DO9" s="527"/>
      <c r="DP9" s="527"/>
      <c r="DQ9" s="527"/>
      <c r="DR9" s="527"/>
      <c r="DS9" s="527"/>
      <c r="DT9" s="527"/>
      <c r="DU9" s="527"/>
      <c r="DV9" s="527"/>
      <c r="DW9" s="527"/>
      <c r="DX9" s="527"/>
      <c r="DY9" s="527"/>
      <c r="DZ9" s="527"/>
      <c r="EA9" s="527"/>
      <c r="EB9" s="527"/>
      <c r="EC9" s="527"/>
      <c r="ED9" s="527"/>
      <c r="EE9" s="527"/>
      <c r="EF9" s="527"/>
      <c r="EG9" s="527"/>
      <c r="EH9" s="527"/>
      <c r="EI9" s="527"/>
      <c r="EJ9" s="527"/>
      <c r="EK9" s="527"/>
      <c r="EL9" s="527"/>
      <c r="EM9" s="527"/>
      <c r="EN9" s="527"/>
      <c r="EO9" s="527"/>
    </row>
    <row r="10" spans="1:145">
      <c r="A10" s="671" t="s">
        <v>196</v>
      </c>
      <c r="B10" s="580"/>
      <c r="C10" s="115" t="s">
        <v>197</v>
      </c>
      <c r="D10" s="354">
        <v>12</v>
      </c>
      <c r="E10" s="355">
        <v>1</v>
      </c>
      <c r="F10" s="176">
        <v>100</v>
      </c>
      <c r="G10" s="356">
        <v>1</v>
      </c>
      <c r="H10" s="357">
        <f>D10*E10*F10*G10</f>
        <v>1200</v>
      </c>
      <c r="I10" s="358">
        <v>100</v>
      </c>
      <c r="J10" s="359">
        <f>H10+I10</f>
        <v>1300</v>
      </c>
      <c r="K10" s="527"/>
      <c r="L10" s="527"/>
      <c r="M10" s="527"/>
      <c r="N10" s="527"/>
      <c r="O10" s="527"/>
      <c r="P10" s="527"/>
      <c r="Q10" s="527"/>
      <c r="R10" s="527"/>
      <c r="S10" s="527"/>
      <c r="T10" s="527"/>
      <c r="U10" s="527"/>
      <c r="V10" s="527"/>
      <c r="W10" s="527"/>
      <c r="X10" s="527"/>
      <c r="Y10" s="527"/>
      <c r="Z10" s="527"/>
      <c r="AA10" s="527"/>
      <c r="AB10" s="527"/>
      <c r="AC10" s="527"/>
      <c r="AD10" s="527"/>
      <c r="AE10" s="527"/>
      <c r="AF10" s="527"/>
      <c r="AG10" s="527"/>
      <c r="AH10" s="527"/>
      <c r="AI10" s="527"/>
      <c r="AJ10" s="527"/>
      <c r="AK10" s="527"/>
      <c r="AL10" s="527"/>
      <c r="AM10" s="527"/>
      <c r="AN10" s="527"/>
      <c r="AO10" s="527"/>
      <c r="AP10" s="527"/>
      <c r="AQ10" s="527"/>
      <c r="AR10" s="527"/>
      <c r="AS10" s="527"/>
      <c r="AT10" s="527"/>
      <c r="AU10" s="527"/>
      <c r="AV10" s="527"/>
      <c r="AW10" s="527"/>
      <c r="AX10" s="527"/>
      <c r="AY10" s="527"/>
      <c r="AZ10" s="527"/>
      <c r="BA10" s="527"/>
      <c r="BB10" s="527"/>
      <c r="BC10" s="527"/>
      <c r="BD10" s="527"/>
      <c r="BE10" s="527"/>
      <c r="BF10" s="527"/>
      <c r="BG10" s="527"/>
      <c r="BH10" s="527"/>
      <c r="BI10" s="527"/>
      <c r="BJ10" s="527"/>
      <c r="BK10" s="527"/>
      <c r="BL10" s="527"/>
      <c r="BM10" s="527"/>
      <c r="BN10" s="527"/>
      <c r="BO10" s="527"/>
      <c r="BP10" s="527"/>
      <c r="BQ10" s="527"/>
      <c r="BR10" s="527"/>
      <c r="BS10" s="527"/>
      <c r="BT10" s="527"/>
      <c r="BU10" s="527"/>
      <c r="BV10" s="527"/>
      <c r="BW10" s="527"/>
      <c r="BX10" s="527"/>
      <c r="BY10" s="527"/>
      <c r="BZ10" s="527"/>
      <c r="CA10" s="527"/>
      <c r="CB10" s="527"/>
      <c r="CC10" s="527"/>
      <c r="CD10" s="527"/>
      <c r="CE10" s="527"/>
      <c r="CF10" s="527"/>
      <c r="CG10" s="527"/>
      <c r="CH10" s="527"/>
      <c r="CI10" s="527"/>
      <c r="CJ10" s="527"/>
      <c r="CK10" s="527"/>
      <c r="CL10" s="527"/>
      <c r="CM10" s="527"/>
      <c r="CN10" s="527"/>
      <c r="CO10" s="527"/>
      <c r="CP10" s="527"/>
      <c r="CQ10" s="527"/>
      <c r="CR10" s="527"/>
      <c r="CS10" s="527"/>
      <c r="CT10" s="527"/>
      <c r="CU10" s="527"/>
      <c r="CV10" s="527"/>
      <c r="CW10" s="527"/>
      <c r="CX10" s="527"/>
      <c r="CY10" s="527"/>
      <c r="CZ10" s="527"/>
      <c r="DA10" s="527"/>
      <c r="DB10" s="527"/>
      <c r="DC10" s="527"/>
      <c r="DD10" s="527"/>
      <c r="DE10" s="527"/>
      <c r="DF10" s="527"/>
      <c r="DG10" s="527"/>
      <c r="DH10" s="527"/>
      <c r="DI10" s="527"/>
      <c r="DJ10" s="527"/>
      <c r="DK10" s="527"/>
      <c r="DL10" s="527"/>
      <c r="DM10" s="527"/>
      <c r="DN10" s="527"/>
      <c r="DO10" s="527"/>
      <c r="DP10" s="527"/>
      <c r="DQ10" s="527"/>
      <c r="DR10" s="527"/>
      <c r="DS10" s="527"/>
      <c r="DT10" s="527"/>
      <c r="DU10" s="527"/>
      <c r="DV10" s="527"/>
      <c r="DW10" s="527"/>
      <c r="DX10" s="527"/>
      <c r="DY10" s="527"/>
      <c r="DZ10" s="527"/>
      <c r="EA10" s="527"/>
      <c r="EB10" s="527"/>
      <c r="EC10" s="527"/>
      <c r="ED10" s="527"/>
      <c r="EE10" s="527"/>
      <c r="EF10" s="527"/>
      <c r="EG10" s="527"/>
      <c r="EH10" s="527"/>
      <c r="EI10" s="527"/>
      <c r="EJ10" s="527"/>
      <c r="EK10" s="527"/>
      <c r="EL10" s="527"/>
      <c r="EM10" s="527"/>
      <c r="EN10" s="527"/>
      <c r="EO10" s="527"/>
    </row>
    <row r="11" spans="1:145">
      <c r="A11" s="671" t="s">
        <v>198</v>
      </c>
      <c r="B11" s="580"/>
      <c r="C11" s="129" t="s">
        <v>199</v>
      </c>
      <c r="D11" s="360"/>
      <c r="E11" s="361"/>
      <c r="F11" s="184"/>
      <c r="G11" s="362"/>
      <c r="H11" s="357">
        <f>D11*E11*F11*G11</f>
        <v>0</v>
      </c>
      <c r="I11" s="244"/>
      <c r="J11" s="363">
        <f>H11+I11</f>
        <v>0</v>
      </c>
      <c r="K11" s="527"/>
      <c r="L11" s="527"/>
      <c r="M11" s="527"/>
      <c r="N11" s="527"/>
      <c r="O11" s="527"/>
      <c r="P11" s="527"/>
      <c r="Q11" s="527"/>
      <c r="R11" s="527"/>
      <c r="S11" s="527"/>
      <c r="T11" s="527"/>
      <c r="U11" s="527"/>
      <c r="V11" s="527"/>
      <c r="W11" s="527"/>
      <c r="X11" s="527"/>
      <c r="Y11" s="527"/>
      <c r="Z11" s="527"/>
      <c r="AA11" s="527"/>
      <c r="AB11" s="527"/>
      <c r="AC11" s="527"/>
      <c r="AD11" s="527"/>
      <c r="AE11" s="527"/>
      <c r="AF11" s="527"/>
      <c r="AG11" s="527"/>
      <c r="AH11" s="527"/>
      <c r="AI11" s="527"/>
      <c r="AJ11" s="527"/>
      <c r="AK11" s="527"/>
      <c r="AL11" s="527"/>
      <c r="AM11" s="527"/>
      <c r="AN11" s="527"/>
      <c r="AO11" s="527"/>
      <c r="AP11" s="527"/>
      <c r="AQ11" s="527"/>
      <c r="AR11" s="527"/>
      <c r="AS11" s="527"/>
      <c r="AT11" s="527"/>
      <c r="AU11" s="527"/>
      <c r="AV11" s="527"/>
      <c r="AW11" s="527"/>
      <c r="AX11" s="527"/>
      <c r="AY11" s="527"/>
      <c r="AZ11" s="527"/>
      <c r="BA11" s="527"/>
      <c r="BB11" s="527"/>
      <c r="BC11" s="527"/>
      <c r="BD11" s="527"/>
      <c r="BE11" s="527"/>
      <c r="BF11" s="527"/>
      <c r="BG11" s="527"/>
      <c r="BH11" s="527"/>
      <c r="BI11" s="527"/>
      <c r="BJ11" s="527"/>
      <c r="BK11" s="527"/>
      <c r="BL11" s="527"/>
      <c r="BM11" s="527"/>
      <c r="BN11" s="527"/>
      <c r="BO11" s="527"/>
      <c r="BP11" s="527"/>
      <c r="BQ11" s="527"/>
      <c r="BR11" s="527"/>
      <c r="BS11" s="527"/>
      <c r="BT11" s="527"/>
      <c r="BU11" s="527"/>
      <c r="BV11" s="527"/>
      <c r="BW11" s="527"/>
      <c r="BX11" s="527"/>
      <c r="BY11" s="527"/>
      <c r="BZ11" s="527"/>
      <c r="CA11" s="527"/>
      <c r="CB11" s="527"/>
      <c r="CC11" s="527"/>
      <c r="CD11" s="527"/>
      <c r="CE11" s="527"/>
      <c r="CF11" s="527"/>
      <c r="CG11" s="527"/>
      <c r="CH11" s="527"/>
      <c r="CI11" s="527"/>
      <c r="CJ11" s="527"/>
      <c r="CK11" s="527"/>
      <c r="CL11" s="527"/>
      <c r="CM11" s="527"/>
      <c r="CN11" s="527"/>
      <c r="CO11" s="527"/>
      <c r="CP11" s="527"/>
      <c r="CQ11" s="527"/>
      <c r="CR11" s="527"/>
      <c r="CS11" s="527"/>
      <c r="CT11" s="527"/>
      <c r="CU11" s="527"/>
      <c r="CV11" s="527"/>
      <c r="CW11" s="527"/>
      <c r="CX11" s="527"/>
      <c r="CY11" s="527"/>
      <c r="CZ11" s="527"/>
      <c r="DA11" s="527"/>
      <c r="DB11" s="527"/>
      <c r="DC11" s="527"/>
      <c r="DD11" s="527"/>
      <c r="DE11" s="527"/>
      <c r="DF11" s="527"/>
      <c r="DG11" s="527"/>
      <c r="DH11" s="527"/>
      <c r="DI11" s="527"/>
      <c r="DJ11" s="527"/>
      <c r="DK11" s="527"/>
      <c r="DL11" s="527"/>
      <c r="DM11" s="527"/>
      <c r="DN11" s="527"/>
      <c r="DO11" s="527"/>
      <c r="DP11" s="527"/>
      <c r="DQ11" s="527"/>
      <c r="DR11" s="527"/>
      <c r="DS11" s="527"/>
      <c r="DT11" s="527"/>
      <c r="DU11" s="527"/>
      <c r="DV11" s="527"/>
      <c r="DW11" s="527"/>
      <c r="DX11" s="527"/>
      <c r="DY11" s="527"/>
      <c r="DZ11" s="527"/>
      <c r="EA11" s="527"/>
      <c r="EB11" s="527"/>
      <c r="EC11" s="527"/>
      <c r="ED11" s="527"/>
      <c r="EE11" s="527"/>
      <c r="EF11" s="527"/>
      <c r="EG11" s="527"/>
      <c r="EH11" s="527"/>
      <c r="EI11" s="527"/>
      <c r="EJ11" s="527"/>
      <c r="EK11" s="527"/>
      <c r="EL11" s="527"/>
      <c r="EM11" s="527"/>
      <c r="EN11" s="527"/>
      <c r="EO11" s="527"/>
    </row>
    <row r="12" spans="1:145">
      <c r="A12" s="364" t="s">
        <v>200</v>
      </c>
      <c r="B12" s="144"/>
      <c r="C12" s="145" t="s">
        <v>295</v>
      </c>
      <c r="D12" s="659"/>
      <c r="E12" s="629"/>
      <c r="F12" s="629"/>
      <c r="G12" s="629"/>
      <c r="H12" s="649"/>
      <c r="I12" s="602"/>
      <c r="J12" s="650"/>
      <c r="K12" s="527"/>
      <c r="L12" s="527"/>
      <c r="M12" s="527"/>
      <c r="N12" s="527"/>
      <c r="O12" s="527"/>
      <c r="P12" s="527"/>
      <c r="Q12" s="527"/>
      <c r="R12" s="527"/>
      <c r="S12" s="527"/>
      <c r="T12" s="527"/>
      <c r="U12" s="527"/>
      <c r="V12" s="527"/>
      <c r="W12" s="527"/>
      <c r="X12" s="527"/>
      <c r="Y12" s="527"/>
      <c r="Z12" s="527"/>
      <c r="AA12" s="527"/>
      <c r="AB12" s="527"/>
      <c r="AC12" s="527"/>
      <c r="AD12" s="527"/>
      <c r="AE12" s="527"/>
      <c r="AF12" s="527"/>
      <c r="AG12" s="527"/>
      <c r="AH12" s="527"/>
      <c r="AI12" s="527"/>
      <c r="AJ12" s="527"/>
      <c r="AK12" s="527"/>
      <c r="AL12" s="527"/>
      <c r="AM12" s="527"/>
      <c r="AN12" s="527"/>
      <c r="AO12" s="527"/>
      <c r="AP12" s="527"/>
      <c r="AQ12" s="527"/>
      <c r="AR12" s="527"/>
      <c r="AS12" s="527"/>
      <c r="AT12" s="527"/>
      <c r="AU12" s="527"/>
      <c r="AV12" s="527"/>
      <c r="AW12" s="527"/>
      <c r="AX12" s="527"/>
      <c r="AY12" s="527"/>
      <c r="AZ12" s="527"/>
      <c r="BA12" s="527"/>
      <c r="BB12" s="527"/>
      <c r="BC12" s="527"/>
      <c r="BD12" s="527"/>
      <c r="BE12" s="527"/>
      <c r="BF12" s="527"/>
      <c r="BG12" s="527"/>
      <c r="BH12" s="527"/>
      <c r="BI12" s="527"/>
      <c r="BJ12" s="527"/>
      <c r="BK12" s="527"/>
      <c r="BL12" s="527"/>
      <c r="BM12" s="527"/>
      <c r="BN12" s="527"/>
      <c r="BO12" s="527"/>
      <c r="BP12" s="527"/>
      <c r="BQ12" s="527"/>
      <c r="BR12" s="527"/>
      <c r="BS12" s="527"/>
      <c r="BT12" s="527"/>
      <c r="BU12" s="527"/>
      <c r="BV12" s="527"/>
      <c r="BW12" s="527"/>
      <c r="BX12" s="527"/>
      <c r="BY12" s="527"/>
      <c r="BZ12" s="527"/>
      <c r="CA12" s="527"/>
      <c r="CB12" s="527"/>
      <c r="CC12" s="527"/>
      <c r="CD12" s="527"/>
      <c r="CE12" s="527"/>
      <c r="CF12" s="527"/>
      <c r="CG12" s="527"/>
      <c r="CH12" s="527"/>
      <c r="CI12" s="527"/>
      <c r="CJ12" s="527"/>
      <c r="CK12" s="527"/>
      <c r="CL12" s="527"/>
      <c r="CM12" s="527"/>
      <c r="CN12" s="527"/>
      <c r="CO12" s="527"/>
      <c r="CP12" s="527"/>
      <c r="CQ12" s="527"/>
      <c r="CR12" s="527"/>
      <c r="CS12" s="527"/>
      <c r="CT12" s="527"/>
      <c r="CU12" s="527"/>
      <c r="CV12" s="527"/>
      <c r="CW12" s="527"/>
      <c r="CX12" s="527"/>
      <c r="CY12" s="527"/>
      <c r="CZ12" s="527"/>
      <c r="DA12" s="527"/>
      <c r="DB12" s="527"/>
      <c r="DC12" s="527"/>
      <c r="DD12" s="527"/>
      <c r="DE12" s="527"/>
      <c r="DF12" s="527"/>
      <c r="DG12" s="527"/>
      <c r="DH12" s="527"/>
      <c r="DI12" s="527"/>
      <c r="DJ12" s="527"/>
      <c r="DK12" s="527"/>
      <c r="DL12" s="527"/>
      <c r="DM12" s="527"/>
      <c r="DN12" s="527"/>
      <c r="DO12" s="527"/>
      <c r="DP12" s="527"/>
      <c r="DQ12" s="527"/>
      <c r="DR12" s="527"/>
      <c r="DS12" s="527"/>
      <c r="DT12" s="527"/>
      <c r="DU12" s="527"/>
      <c r="DV12" s="527"/>
      <c r="DW12" s="527"/>
      <c r="DX12" s="527"/>
      <c r="DY12" s="527"/>
      <c r="DZ12" s="527"/>
      <c r="EA12" s="527"/>
      <c r="EB12" s="527"/>
      <c r="EC12" s="527"/>
      <c r="ED12" s="527"/>
      <c r="EE12" s="527"/>
      <c r="EF12" s="527"/>
      <c r="EG12" s="527"/>
      <c r="EH12" s="527"/>
      <c r="EI12" s="527"/>
      <c r="EJ12" s="527"/>
      <c r="EK12" s="527"/>
      <c r="EL12" s="527"/>
      <c r="EM12" s="527"/>
      <c r="EN12" s="527"/>
      <c r="EO12" s="527"/>
    </row>
    <row r="13" spans="1:145">
      <c r="A13" s="671" t="s">
        <v>202</v>
      </c>
      <c r="B13" s="580"/>
      <c r="C13" s="115"/>
      <c r="D13" s="365">
        <v>12</v>
      </c>
      <c r="E13" s="366">
        <v>1</v>
      </c>
      <c r="F13" s="367">
        <v>100</v>
      </c>
      <c r="G13" s="368">
        <v>1</v>
      </c>
      <c r="H13" s="357">
        <f>D13*E13*F13*G13</f>
        <v>1200</v>
      </c>
      <c r="I13" s="369"/>
      <c r="J13" s="370">
        <f>H13+I13</f>
        <v>1200</v>
      </c>
      <c r="K13" s="527"/>
      <c r="L13" s="527"/>
      <c r="M13" s="527"/>
      <c r="N13" s="527"/>
      <c r="O13" s="527"/>
      <c r="P13" s="527"/>
      <c r="Q13" s="527"/>
      <c r="R13" s="527"/>
      <c r="S13" s="527"/>
      <c r="T13" s="527"/>
      <c r="U13" s="527"/>
      <c r="V13" s="527"/>
      <c r="W13" s="527"/>
      <c r="X13" s="527"/>
      <c r="Y13" s="527"/>
      <c r="Z13" s="527"/>
      <c r="AA13" s="527"/>
      <c r="AB13" s="527"/>
      <c r="AC13" s="527"/>
      <c r="AD13" s="527"/>
      <c r="AE13" s="527"/>
      <c r="AF13" s="527"/>
      <c r="AG13" s="527"/>
      <c r="AH13" s="527"/>
      <c r="AI13" s="527"/>
      <c r="AJ13" s="527"/>
      <c r="AK13" s="527"/>
      <c r="AL13" s="527"/>
      <c r="AM13" s="527"/>
      <c r="AN13" s="527"/>
      <c r="AO13" s="527"/>
      <c r="AP13" s="527"/>
      <c r="AQ13" s="527"/>
      <c r="AR13" s="527"/>
      <c r="AS13" s="527"/>
      <c r="AT13" s="527"/>
      <c r="AU13" s="527"/>
      <c r="AV13" s="527"/>
      <c r="AW13" s="527"/>
      <c r="AX13" s="527"/>
      <c r="AY13" s="527"/>
      <c r="AZ13" s="527"/>
      <c r="BA13" s="527"/>
      <c r="BB13" s="527"/>
      <c r="BC13" s="527"/>
      <c r="BD13" s="527"/>
      <c r="BE13" s="527"/>
      <c r="BF13" s="527"/>
      <c r="BG13" s="527"/>
      <c r="BH13" s="527"/>
      <c r="BI13" s="527"/>
      <c r="BJ13" s="527"/>
      <c r="BK13" s="527"/>
      <c r="BL13" s="527"/>
      <c r="BM13" s="527"/>
      <c r="BN13" s="527"/>
      <c r="BO13" s="527"/>
      <c r="BP13" s="527"/>
      <c r="BQ13" s="527"/>
      <c r="BR13" s="527"/>
      <c r="BS13" s="527"/>
      <c r="BT13" s="527"/>
      <c r="BU13" s="527"/>
      <c r="BV13" s="527"/>
      <c r="BW13" s="527"/>
      <c r="BX13" s="527"/>
      <c r="BY13" s="527"/>
      <c r="BZ13" s="527"/>
      <c r="CA13" s="527"/>
      <c r="CB13" s="527"/>
      <c r="CC13" s="527"/>
      <c r="CD13" s="527"/>
      <c r="CE13" s="527"/>
      <c r="CF13" s="527"/>
      <c r="CG13" s="527"/>
      <c r="CH13" s="527"/>
      <c r="CI13" s="527"/>
      <c r="CJ13" s="527"/>
      <c r="CK13" s="527"/>
      <c r="CL13" s="527"/>
      <c r="CM13" s="527"/>
      <c r="CN13" s="527"/>
      <c r="CO13" s="527"/>
      <c r="CP13" s="527"/>
      <c r="CQ13" s="527"/>
      <c r="CR13" s="527"/>
      <c r="CS13" s="527"/>
      <c r="CT13" s="527"/>
      <c r="CU13" s="527"/>
      <c r="CV13" s="527"/>
      <c r="CW13" s="527"/>
      <c r="CX13" s="527"/>
      <c r="CY13" s="527"/>
      <c r="CZ13" s="527"/>
      <c r="DA13" s="527"/>
      <c r="DB13" s="527"/>
      <c r="DC13" s="527"/>
      <c r="DD13" s="527"/>
      <c r="DE13" s="527"/>
      <c r="DF13" s="527"/>
      <c r="DG13" s="527"/>
      <c r="DH13" s="527"/>
      <c r="DI13" s="527"/>
      <c r="DJ13" s="527"/>
      <c r="DK13" s="527"/>
      <c r="DL13" s="527"/>
      <c r="DM13" s="527"/>
      <c r="DN13" s="527"/>
      <c r="DO13" s="527"/>
      <c r="DP13" s="527"/>
      <c r="DQ13" s="527"/>
      <c r="DR13" s="527"/>
      <c r="DS13" s="527"/>
      <c r="DT13" s="527"/>
      <c r="DU13" s="527"/>
      <c r="DV13" s="527"/>
      <c r="DW13" s="527"/>
      <c r="DX13" s="527"/>
      <c r="DY13" s="527"/>
      <c r="DZ13" s="527"/>
      <c r="EA13" s="527"/>
      <c r="EB13" s="527"/>
      <c r="EC13" s="527"/>
      <c r="ED13" s="527"/>
      <c r="EE13" s="527"/>
      <c r="EF13" s="527"/>
      <c r="EG13" s="527"/>
      <c r="EH13" s="527"/>
      <c r="EI13" s="527"/>
      <c r="EJ13" s="527"/>
      <c r="EK13" s="527"/>
      <c r="EL13" s="527"/>
      <c r="EM13" s="527"/>
      <c r="EN13" s="527"/>
      <c r="EO13" s="527"/>
    </row>
    <row r="14" spans="1:145" s="14" customFormat="1" ht="16.5" thickBot="1">
      <c r="A14" s="672" t="s">
        <v>206</v>
      </c>
      <c r="B14" s="673"/>
      <c r="C14" s="673"/>
      <c r="D14" s="371"/>
      <c r="E14" s="372"/>
      <c r="F14" s="373"/>
      <c r="G14" s="374"/>
      <c r="H14" s="375">
        <f>SUM(H10:H13)</f>
        <v>2400</v>
      </c>
      <c r="I14" s="376">
        <f>SUM(I10:I13)</f>
        <v>100</v>
      </c>
      <c r="J14" s="377">
        <f>H14+I14</f>
        <v>2500</v>
      </c>
      <c r="K14" s="527"/>
      <c r="L14" s="527"/>
      <c r="M14" s="527"/>
      <c r="N14" s="527"/>
      <c r="O14" s="527"/>
      <c r="P14" s="527"/>
      <c r="Q14" s="527"/>
      <c r="R14" s="527"/>
      <c r="S14" s="527"/>
      <c r="T14" s="527"/>
      <c r="U14" s="527"/>
      <c r="V14" s="527"/>
      <c r="W14" s="527"/>
      <c r="X14" s="527"/>
      <c r="Y14" s="527"/>
      <c r="Z14" s="527"/>
      <c r="AA14" s="527"/>
      <c r="AB14" s="527"/>
      <c r="AC14" s="527"/>
      <c r="AD14" s="527"/>
      <c r="AE14" s="527"/>
      <c r="AF14" s="527"/>
      <c r="AG14" s="527"/>
      <c r="AH14" s="527"/>
      <c r="AI14" s="527"/>
      <c r="AJ14" s="527"/>
      <c r="AK14" s="527"/>
      <c r="AL14" s="527"/>
      <c r="AM14" s="527"/>
      <c r="AN14" s="527"/>
      <c r="AO14" s="527"/>
      <c r="AP14" s="527"/>
      <c r="AQ14" s="527"/>
      <c r="AR14" s="527"/>
      <c r="AS14" s="527"/>
      <c r="AT14" s="527"/>
      <c r="AU14" s="527"/>
      <c r="AV14" s="527"/>
      <c r="AW14" s="527"/>
      <c r="AX14" s="527"/>
      <c r="AY14" s="527"/>
      <c r="AZ14" s="527"/>
      <c r="BA14" s="527"/>
      <c r="BB14" s="527"/>
      <c r="BC14" s="527"/>
      <c r="BD14" s="527"/>
      <c r="BE14" s="527"/>
      <c r="BF14" s="527"/>
      <c r="BG14" s="527"/>
      <c r="BH14" s="527"/>
      <c r="BI14" s="527"/>
      <c r="BJ14" s="527"/>
      <c r="BK14" s="527"/>
      <c r="BL14" s="527"/>
      <c r="BM14" s="527"/>
      <c r="BN14" s="527"/>
      <c r="BO14" s="527"/>
      <c r="BP14" s="527"/>
      <c r="BQ14" s="527"/>
      <c r="BR14" s="527"/>
      <c r="BS14" s="527"/>
      <c r="BT14" s="527"/>
      <c r="BU14" s="527"/>
      <c r="BV14" s="527"/>
      <c r="BW14" s="527"/>
      <c r="BX14" s="527"/>
      <c r="BY14" s="527"/>
      <c r="BZ14" s="527"/>
      <c r="CA14" s="527"/>
      <c r="CB14" s="527"/>
      <c r="CC14" s="527"/>
      <c r="CD14" s="527"/>
      <c r="CE14" s="527"/>
      <c r="CF14" s="527"/>
      <c r="CG14" s="527"/>
      <c r="CH14" s="527"/>
      <c r="CI14" s="527"/>
      <c r="CJ14" s="527"/>
      <c r="CK14" s="527"/>
      <c r="CL14" s="527"/>
      <c r="CM14" s="527"/>
      <c r="CN14" s="527"/>
      <c r="CO14" s="527"/>
      <c r="CP14" s="527"/>
      <c r="CQ14" s="527"/>
      <c r="CR14" s="527"/>
      <c r="CS14" s="527"/>
      <c r="CT14" s="527"/>
      <c r="CU14" s="527"/>
      <c r="CV14" s="527"/>
      <c r="CW14" s="527"/>
      <c r="CX14" s="527"/>
      <c r="CY14" s="527"/>
      <c r="CZ14" s="527"/>
      <c r="DA14" s="527"/>
      <c r="DB14" s="527"/>
      <c r="DC14" s="527"/>
      <c r="DD14" s="527"/>
      <c r="DE14" s="527"/>
      <c r="DF14" s="527"/>
      <c r="DG14" s="527"/>
      <c r="DH14" s="527"/>
      <c r="DI14" s="527"/>
      <c r="DJ14" s="527"/>
      <c r="DK14" s="527"/>
      <c r="DL14" s="527"/>
      <c r="DM14" s="527"/>
      <c r="DN14" s="527"/>
      <c r="DO14" s="527"/>
      <c r="DP14" s="527"/>
      <c r="DQ14" s="527"/>
      <c r="DR14" s="527"/>
      <c r="DS14" s="527"/>
      <c r="DT14" s="527"/>
      <c r="DU14" s="527"/>
      <c r="DV14" s="527"/>
      <c r="DW14" s="527"/>
      <c r="DX14" s="527"/>
      <c r="DY14" s="527"/>
      <c r="DZ14" s="527"/>
      <c r="EA14" s="527"/>
      <c r="EB14" s="527"/>
      <c r="EC14" s="527"/>
      <c r="ED14" s="527"/>
      <c r="EE14" s="527"/>
      <c r="EF14" s="527"/>
      <c r="EG14" s="527"/>
      <c r="EH14" s="527"/>
      <c r="EI14" s="527"/>
      <c r="EJ14" s="527"/>
      <c r="EK14" s="527"/>
      <c r="EL14" s="527"/>
      <c r="EM14" s="527"/>
      <c r="EN14" s="527"/>
      <c r="EO14" s="527"/>
    </row>
    <row r="15" spans="1:145" s="382" customFormat="1" ht="51" customHeight="1" thickBot="1">
      <c r="A15" s="341" t="s">
        <v>154</v>
      </c>
      <c r="B15" s="378"/>
      <c r="C15" s="343" t="s">
        <v>155</v>
      </c>
      <c r="D15" s="344" t="s">
        <v>296</v>
      </c>
      <c r="E15" s="345" t="s">
        <v>207</v>
      </c>
      <c r="F15" s="345" t="s">
        <v>294</v>
      </c>
      <c r="G15" s="346" t="s">
        <v>192</v>
      </c>
      <c r="H15" s="379"/>
      <c r="I15" s="380"/>
      <c r="J15" s="381"/>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row>
    <row r="16" spans="1:145" ht="28.9" customHeight="1">
      <c r="A16" s="674" t="s">
        <v>208</v>
      </c>
      <c r="B16" s="596"/>
      <c r="C16" s="129" t="s">
        <v>297</v>
      </c>
      <c r="D16" s="383">
        <v>12</v>
      </c>
      <c r="E16" s="384">
        <v>0.06</v>
      </c>
      <c r="F16" s="385">
        <v>500</v>
      </c>
      <c r="G16" s="386">
        <v>1</v>
      </c>
      <c r="H16" s="387">
        <f>D16*E16*F16*G16</f>
        <v>360</v>
      </c>
      <c r="I16" s="388"/>
      <c r="J16" s="389">
        <f>H16+I16</f>
        <v>360</v>
      </c>
      <c r="K16" s="527"/>
      <c r="L16" s="527"/>
      <c r="M16" s="527"/>
      <c r="N16" s="527"/>
      <c r="O16" s="527"/>
      <c r="P16" s="527"/>
      <c r="Q16" s="527"/>
      <c r="R16" s="527"/>
      <c r="S16" s="527"/>
      <c r="T16" s="527"/>
      <c r="U16" s="527"/>
      <c r="V16" s="527"/>
      <c r="W16" s="527"/>
      <c r="X16" s="527"/>
      <c r="Y16" s="527"/>
      <c r="Z16" s="527"/>
      <c r="AA16" s="527"/>
      <c r="AB16" s="527"/>
      <c r="AC16" s="527"/>
      <c r="AD16" s="527"/>
      <c r="AE16" s="527"/>
      <c r="AF16" s="527"/>
      <c r="AG16" s="527"/>
      <c r="AH16" s="527"/>
      <c r="AI16" s="527"/>
      <c r="AJ16" s="527"/>
      <c r="AK16" s="527"/>
      <c r="AL16" s="527"/>
      <c r="AM16" s="527"/>
      <c r="AN16" s="527"/>
      <c r="AO16" s="527"/>
      <c r="AP16" s="527"/>
      <c r="AQ16" s="527"/>
      <c r="AR16" s="527"/>
      <c r="AS16" s="527"/>
      <c r="AT16" s="527"/>
      <c r="AU16" s="527"/>
      <c r="AV16" s="527"/>
      <c r="AW16" s="527"/>
      <c r="AX16" s="527"/>
      <c r="AY16" s="527"/>
      <c r="AZ16" s="527"/>
      <c r="BA16" s="527"/>
      <c r="BB16" s="527"/>
      <c r="BC16" s="527"/>
      <c r="BD16" s="527"/>
      <c r="BE16" s="527"/>
      <c r="BF16" s="527"/>
      <c r="BG16" s="527"/>
      <c r="BH16" s="527"/>
      <c r="BI16" s="527"/>
      <c r="BJ16" s="527"/>
      <c r="BK16" s="527"/>
      <c r="BL16" s="527"/>
      <c r="BM16" s="527"/>
      <c r="BN16" s="527"/>
      <c r="BO16" s="527"/>
      <c r="BP16" s="527"/>
      <c r="BQ16" s="527"/>
      <c r="BR16" s="527"/>
      <c r="BS16" s="527"/>
      <c r="BT16" s="527"/>
      <c r="BU16" s="527"/>
      <c r="BV16" s="527"/>
      <c r="BW16" s="527"/>
      <c r="BX16" s="527"/>
      <c r="BY16" s="527"/>
      <c r="BZ16" s="527"/>
      <c r="CA16" s="527"/>
      <c r="CB16" s="527"/>
      <c r="CC16" s="527"/>
      <c r="CD16" s="527"/>
      <c r="CE16" s="527"/>
      <c r="CF16" s="527"/>
      <c r="CG16" s="527"/>
      <c r="CH16" s="527"/>
      <c r="CI16" s="527"/>
      <c r="CJ16" s="527"/>
      <c r="CK16" s="527"/>
      <c r="CL16" s="527"/>
      <c r="CM16" s="527"/>
      <c r="CN16" s="527"/>
      <c r="CO16" s="527"/>
      <c r="CP16" s="527"/>
      <c r="CQ16" s="527"/>
      <c r="CR16" s="527"/>
      <c r="CS16" s="527"/>
      <c r="CT16" s="527"/>
      <c r="CU16" s="527"/>
      <c r="CV16" s="527"/>
      <c r="CW16" s="527"/>
      <c r="CX16" s="527"/>
      <c r="CY16" s="527"/>
      <c r="CZ16" s="527"/>
      <c r="DA16" s="527"/>
      <c r="DB16" s="527"/>
      <c r="DC16" s="527"/>
      <c r="DD16" s="527"/>
      <c r="DE16" s="527"/>
      <c r="DF16" s="527"/>
      <c r="DG16" s="527"/>
      <c r="DH16" s="527"/>
      <c r="DI16" s="527"/>
      <c r="DJ16" s="527"/>
      <c r="DK16" s="527"/>
      <c r="DL16" s="527"/>
      <c r="DM16" s="527"/>
      <c r="DN16" s="527"/>
      <c r="DO16" s="527"/>
      <c r="DP16" s="527"/>
      <c r="DQ16" s="527"/>
      <c r="DR16" s="527"/>
      <c r="DS16" s="527"/>
      <c r="DT16" s="527"/>
      <c r="DU16" s="527"/>
      <c r="DV16" s="527"/>
      <c r="DW16" s="527"/>
      <c r="DX16" s="527"/>
      <c r="DY16" s="527"/>
      <c r="DZ16" s="527"/>
      <c r="EA16" s="527"/>
      <c r="EB16" s="527"/>
      <c r="EC16" s="527"/>
      <c r="ED16" s="527"/>
      <c r="EE16" s="527"/>
      <c r="EF16" s="527"/>
      <c r="EG16" s="527"/>
      <c r="EH16" s="527"/>
      <c r="EI16" s="527"/>
      <c r="EJ16" s="527"/>
      <c r="EK16" s="527"/>
      <c r="EL16" s="527"/>
      <c r="EM16" s="527"/>
      <c r="EN16" s="527"/>
      <c r="EO16" s="527"/>
    </row>
    <row r="17" spans="1:145">
      <c r="A17" s="671" t="s">
        <v>210</v>
      </c>
      <c r="B17" s="580"/>
      <c r="C17" s="129" t="s">
        <v>298</v>
      </c>
      <c r="D17" s="390"/>
      <c r="E17" s="391"/>
      <c r="F17" s="392"/>
      <c r="G17" s="393"/>
      <c r="H17" s="394">
        <f>D17*E17*F17*G17</f>
        <v>0</v>
      </c>
      <c r="I17" s="395"/>
      <c r="J17" s="363">
        <f>H17+I17</f>
        <v>0</v>
      </c>
      <c r="K17" s="527"/>
      <c r="L17" s="527"/>
      <c r="M17" s="527"/>
      <c r="N17" s="527"/>
      <c r="O17" s="527"/>
      <c r="P17" s="527"/>
      <c r="Q17" s="527"/>
      <c r="R17" s="527"/>
      <c r="S17" s="527"/>
      <c r="T17" s="527"/>
      <c r="U17" s="527"/>
      <c r="V17" s="527"/>
      <c r="W17" s="527"/>
      <c r="X17" s="527"/>
      <c r="Y17" s="527"/>
      <c r="Z17" s="527"/>
      <c r="AA17" s="527"/>
      <c r="AB17" s="527"/>
      <c r="AC17" s="527"/>
      <c r="AD17" s="527"/>
      <c r="AE17" s="527"/>
      <c r="AF17" s="527"/>
      <c r="AG17" s="527"/>
      <c r="AH17" s="527"/>
      <c r="AI17" s="527"/>
      <c r="AJ17" s="527"/>
      <c r="AK17" s="527"/>
      <c r="AL17" s="527"/>
      <c r="AM17" s="527"/>
      <c r="AN17" s="527"/>
      <c r="AO17" s="527"/>
      <c r="AP17" s="527"/>
      <c r="AQ17" s="527"/>
      <c r="AR17" s="527"/>
      <c r="AS17" s="527"/>
      <c r="AT17" s="527"/>
      <c r="AU17" s="527"/>
      <c r="AV17" s="527"/>
      <c r="AW17" s="527"/>
      <c r="AX17" s="527"/>
      <c r="AY17" s="527"/>
      <c r="AZ17" s="527"/>
      <c r="BA17" s="527"/>
      <c r="BB17" s="527"/>
      <c r="BC17" s="527"/>
      <c r="BD17" s="527"/>
      <c r="BE17" s="527"/>
      <c r="BF17" s="527"/>
      <c r="BG17" s="527"/>
      <c r="BH17" s="527"/>
      <c r="BI17" s="527"/>
      <c r="BJ17" s="527"/>
      <c r="BK17" s="527"/>
      <c r="BL17" s="527"/>
      <c r="BM17" s="527"/>
      <c r="BN17" s="527"/>
      <c r="BO17" s="527"/>
      <c r="BP17" s="527"/>
      <c r="BQ17" s="527"/>
      <c r="BR17" s="527"/>
      <c r="BS17" s="527"/>
      <c r="BT17" s="527"/>
      <c r="BU17" s="527"/>
      <c r="BV17" s="527"/>
      <c r="BW17" s="527"/>
      <c r="BX17" s="527"/>
      <c r="BY17" s="527"/>
      <c r="BZ17" s="527"/>
      <c r="CA17" s="527"/>
      <c r="CB17" s="527"/>
      <c r="CC17" s="527"/>
      <c r="CD17" s="527"/>
      <c r="CE17" s="527"/>
      <c r="CF17" s="527"/>
      <c r="CG17" s="527"/>
      <c r="CH17" s="527"/>
      <c r="CI17" s="527"/>
      <c r="CJ17" s="527"/>
      <c r="CK17" s="527"/>
      <c r="CL17" s="527"/>
      <c r="CM17" s="527"/>
      <c r="CN17" s="527"/>
      <c r="CO17" s="527"/>
      <c r="CP17" s="527"/>
      <c r="CQ17" s="527"/>
      <c r="CR17" s="527"/>
      <c r="CS17" s="527"/>
      <c r="CT17" s="527"/>
      <c r="CU17" s="527"/>
      <c r="CV17" s="527"/>
      <c r="CW17" s="527"/>
      <c r="CX17" s="527"/>
      <c r="CY17" s="527"/>
      <c r="CZ17" s="527"/>
      <c r="DA17" s="527"/>
      <c r="DB17" s="527"/>
      <c r="DC17" s="527"/>
      <c r="DD17" s="527"/>
      <c r="DE17" s="527"/>
      <c r="DF17" s="527"/>
      <c r="DG17" s="527"/>
      <c r="DH17" s="527"/>
      <c r="DI17" s="527"/>
      <c r="DJ17" s="527"/>
      <c r="DK17" s="527"/>
      <c r="DL17" s="527"/>
      <c r="DM17" s="527"/>
      <c r="DN17" s="527"/>
      <c r="DO17" s="527"/>
      <c r="DP17" s="527"/>
      <c r="DQ17" s="527"/>
      <c r="DR17" s="527"/>
      <c r="DS17" s="527"/>
      <c r="DT17" s="527"/>
      <c r="DU17" s="527"/>
      <c r="DV17" s="527"/>
      <c r="DW17" s="527"/>
      <c r="DX17" s="527"/>
      <c r="DY17" s="527"/>
      <c r="DZ17" s="527"/>
      <c r="EA17" s="527"/>
      <c r="EB17" s="527"/>
      <c r="EC17" s="527"/>
      <c r="ED17" s="527"/>
      <c r="EE17" s="527"/>
      <c r="EF17" s="527"/>
      <c r="EG17" s="527"/>
      <c r="EH17" s="527"/>
      <c r="EI17" s="527"/>
      <c r="EJ17" s="527"/>
      <c r="EK17" s="527"/>
      <c r="EL17" s="527"/>
      <c r="EM17" s="527"/>
      <c r="EN17" s="527"/>
      <c r="EO17" s="527"/>
    </row>
    <row r="18" spans="1:145" s="403" customFormat="1" ht="16.5" thickBot="1">
      <c r="A18" s="681" t="s">
        <v>212</v>
      </c>
      <c r="B18" s="682"/>
      <c r="C18" s="682"/>
      <c r="D18" s="396"/>
      <c r="E18" s="397"/>
      <c r="F18" s="398"/>
      <c r="G18" s="399"/>
      <c r="H18" s="400">
        <f>SUM(H16:H17)</f>
        <v>360</v>
      </c>
      <c r="I18" s="401">
        <f>SUM(I16:I17)</f>
        <v>0</v>
      </c>
      <c r="J18" s="402">
        <f>H18+I18</f>
        <v>360</v>
      </c>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row>
    <row r="19" spans="1:145" s="382" customFormat="1" ht="18" customHeight="1" thickBot="1">
      <c r="A19" s="341" t="s">
        <v>156</v>
      </c>
      <c r="B19" s="378"/>
      <c r="C19" s="343" t="s">
        <v>157</v>
      </c>
      <c r="D19" s="344" t="s">
        <v>213</v>
      </c>
      <c r="E19" s="345" t="s">
        <v>299</v>
      </c>
      <c r="F19" s="404" t="s">
        <v>215</v>
      </c>
      <c r="G19" s="346" t="s">
        <v>216</v>
      </c>
      <c r="H19" s="379"/>
      <c r="I19" s="380"/>
      <c r="J19" s="381"/>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row>
    <row r="20" spans="1:145">
      <c r="A20" s="364" t="s">
        <v>219</v>
      </c>
      <c r="B20" s="144"/>
      <c r="C20" s="145" t="s">
        <v>300</v>
      </c>
      <c r="D20" s="660"/>
      <c r="E20" s="661"/>
      <c r="F20" s="661"/>
      <c r="G20" s="661"/>
      <c r="H20" s="666"/>
      <c r="I20" s="667"/>
      <c r="J20" s="668"/>
      <c r="K20" s="527"/>
      <c r="L20" s="527"/>
      <c r="M20" s="527"/>
      <c r="N20" s="527"/>
      <c r="O20" s="527"/>
      <c r="P20" s="527"/>
      <c r="Q20" s="527"/>
      <c r="R20" s="527"/>
      <c r="S20" s="527"/>
      <c r="T20" s="527"/>
      <c r="U20" s="527"/>
      <c r="V20" s="527"/>
      <c r="W20" s="527"/>
      <c r="X20" s="527"/>
      <c r="Y20" s="527"/>
      <c r="Z20" s="527"/>
      <c r="AA20" s="527"/>
      <c r="AB20" s="527"/>
      <c r="AC20" s="527"/>
      <c r="AD20" s="527"/>
      <c r="AE20" s="527"/>
      <c r="AF20" s="527"/>
      <c r="AG20" s="527"/>
      <c r="AH20" s="527"/>
      <c r="AI20" s="527"/>
      <c r="AJ20" s="527"/>
      <c r="AK20" s="527"/>
      <c r="AL20" s="527"/>
      <c r="AM20" s="527"/>
      <c r="AN20" s="527"/>
      <c r="AO20" s="527"/>
      <c r="AP20" s="527"/>
      <c r="AQ20" s="527"/>
      <c r="AR20" s="527"/>
      <c r="AS20" s="527"/>
      <c r="AT20" s="527"/>
      <c r="AU20" s="527"/>
      <c r="AV20" s="527"/>
      <c r="AW20" s="527"/>
      <c r="AX20" s="527"/>
      <c r="AY20" s="527"/>
      <c r="AZ20" s="527"/>
      <c r="BA20" s="527"/>
      <c r="BB20" s="527"/>
      <c r="BC20" s="527"/>
      <c r="BD20" s="527"/>
      <c r="BE20" s="527"/>
      <c r="BF20" s="527"/>
      <c r="BG20" s="527"/>
      <c r="BH20" s="527"/>
      <c r="BI20" s="527"/>
      <c r="BJ20" s="527"/>
      <c r="BK20" s="527"/>
      <c r="BL20" s="527"/>
      <c r="BM20" s="527"/>
      <c r="BN20" s="527"/>
      <c r="BO20" s="527"/>
      <c r="BP20" s="527"/>
      <c r="BQ20" s="527"/>
      <c r="BR20" s="527"/>
      <c r="BS20" s="527"/>
      <c r="BT20" s="527"/>
      <c r="BU20" s="527"/>
      <c r="BV20" s="527"/>
      <c r="BW20" s="527"/>
      <c r="BX20" s="527"/>
      <c r="BY20" s="527"/>
      <c r="BZ20" s="527"/>
      <c r="CA20" s="527"/>
      <c r="CB20" s="527"/>
      <c r="CC20" s="527"/>
      <c r="CD20" s="527"/>
      <c r="CE20" s="527"/>
      <c r="CF20" s="527"/>
      <c r="CG20" s="527"/>
      <c r="CH20" s="527"/>
      <c r="CI20" s="527"/>
      <c r="CJ20" s="527"/>
      <c r="CK20" s="527"/>
      <c r="CL20" s="527"/>
      <c r="CM20" s="527"/>
      <c r="CN20" s="527"/>
      <c r="CO20" s="527"/>
      <c r="CP20" s="527"/>
      <c r="CQ20" s="527"/>
      <c r="CR20" s="527"/>
      <c r="CS20" s="527"/>
      <c r="CT20" s="527"/>
      <c r="CU20" s="527"/>
      <c r="CV20" s="527"/>
      <c r="CW20" s="527"/>
      <c r="CX20" s="527"/>
      <c r="CY20" s="527"/>
      <c r="CZ20" s="527"/>
      <c r="DA20" s="527"/>
      <c r="DB20" s="527"/>
      <c r="DC20" s="527"/>
      <c r="DD20" s="527"/>
      <c r="DE20" s="527"/>
      <c r="DF20" s="527"/>
      <c r="DG20" s="527"/>
      <c r="DH20" s="527"/>
      <c r="DI20" s="527"/>
      <c r="DJ20" s="527"/>
      <c r="DK20" s="527"/>
      <c r="DL20" s="527"/>
      <c r="DM20" s="527"/>
      <c r="DN20" s="527"/>
      <c r="DO20" s="527"/>
      <c r="DP20" s="527"/>
      <c r="DQ20" s="527"/>
      <c r="DR20" s="527"/>
      <c r="DS20" s="527"/>
      <c r="DT20" s="527"/>
      <c r="DU20" s="527"/>
      <c r="DV20" s="527"/>
      <c r="DW20" s="527"/>
      <c r="DX20" s="527"/>
      <c r="DY20" s="527"/>
      <c r="DZ20" s="527"/>
      <c r="EA20" s="527"/>
      <c r="EB20" s="527"/>
      <c r="EC20" s="527"/>
      <c r="ED20" s="527"/>
      <c r="EE20" s="527"/>
      <c r="EF20" s="527"/>
      <c r="EG20" s="527"/>
      <c r="EH20" s="527"/>
      <c r="EI20" s="527"/>
      <c r="EJ20" s="527"/>
      <c r="EK20" s="527"/>
      <c r="EL20" s="527"/>
      <c r="EM20" s="527"/>
      <c r="EN20" s="527"/>
      <c r="EO20" s="527"/>
    </row>
    <row r="21" spans="1:145" ht="36.75" customHeight="1">
      <c r="A21" s="700" t="s">
        <v>221</v>
      </c>
      <c r="B21" s="701"/>
      <c r="C21" s="701"/>
      <c r="D21" s="670" t="s">
        <v>301</v>
      </c>
      <c r="E21" s="549"/>
      <c r="F21" s="549"/>
      <c r="G21" s="549"/>
      <c r="H21" s="665"/>
      <c r="I21" s="647"/>
      <c r="J21" s="648"/>
      <c r="K21" s="527"/>
      <c r="L21" s="527"/>
      <c r="M21" s="527"/>
      <c r="N21" s="527"/>
      <c r="O21" s="527"/>
      <c r="P21" s="527"/>
      <c r="Q21" s="527"/>
      <c r="R21" s="527"/>
      <c r="S21" s="527"/>
      <c r="T21" s="527"/>
      <c r="U21" s="527"/>
      <c r="V21" s="527"/>
      <c r="W21" s="527"/>
      <c r="X21" s="527"/>
      <c r="Y21" s="527"/>
      <c r="Z21" s="527"/>
      <c r="AA21" s="527"/>
      <c r="AB21" s="527"/>
      <c r="AC21" s="527"/>
      <c r="AD21" s="527"/>
      <c r="AE21" s="527"/>
      <c r="AF21" s="527"/>
      <c r="AG21" s="527"/>
      <c r="AH21" s="527"/>
      <c r="AI21" s="527"/>
      <c r="AJ21" s="527"/>
      <c r="AK21" s="527"/>
      <c r="AL21" s="527"/>
      <c r="AM21" s="527"/>
      <c r="AN21" s="527"/>
      <c r="AO21" s="527"/>
      <c r="AP21" s="527"/>
      <c r="AQ21" s="527"/>
      <c r="AR21" s="527"/>
      <c r="AS21" s="527"/>
      <c r="AT21" s="527"/>
      <c r="AU21" s="527"/>
      <c r="AV21" s="527"/>
      <c r="AW21" s="527"/>
      <c r="AX21" s="527"/>
      <c r="AY21" s="527"/>
      <c r="AZ21" s="527"/>
      <c r="BA21" s="527"/>
      <c r="BB21" s="527"/>
      <c r="BC21" s="527"/>
      <c r="BD21" s="527"/>
      <c r="BE21" s="527"/>
      <c r="BF21" s="527"/>
      <c r="BG21" s="527"/>
      <c r="BH21" s="527"/>
      <c r="BI21" s="527"/>
      <c r="BJ21" s="527"/>
      <c r="BK21" s="527"/>
      <c r="BL21" s="527"/>
      <c r="BM21" s="527"/>
      <c r="BN21" s="527"/>
      <c r="BO21" s="527"/>
      <c r="BP21" s="527"/>
      <c r="BQ21" s="527"/>
      <c r="BR21" s="527"/>
      <c r="BS21" s="527"/>
      <c r="BT21" s="527"/>
      <c r="BU21" s="527"/>
      <c r="BV21" s="527"/>
      <c r="BW21" s="527"/>
      <c r="BX21" s="527"/>
      <c r="BY21" s="527"/>
      <c r="BZ21" s="527"/>
      <c r="CA21" s="527"/>
      <c r="CB21" s="527"/>
      <c r="CC21" s="527"/>
      <c r="CD21" s="527"/>
      <c r="CE21" s="527"/>
      <c r="CF21" s="527"/>
      <c r="CG21" s="527"/>
      <c r="CH21" s="527"/>
      <c r="CI21" s="527"/>
      <c r="CJ21" s="527"/>
      <c r="CK21" s="527"/>
      <c r="CL21" s="527"/>
      <c r="CM21" s="527"/>
      <c r="CN21" s="527"/>
      <c r="CO21" s="527"/>
      <c r="CP21" s="527"/>
      <c r="CQ21" s="527"/>
      <c r="CR21" s="527"/>
      <c r="CS21" s="527"/>
      <c r="CT21" s="527"/>
      <c r="CU21" s="527"/>
      <c r="CV21" s="527"/>
      <c r="CW21" s="527"/>
      <c r="CX21" s="527"/>
      <c r="CY21" s="527"/>
      <c r="CZ21" s="527"/>
      <c r="DA21" s="527"/>
      <c r="DB21" s="527"/>
      <c r="DC21" s="527"/>
      <c r="DD21" s="527"/>
      <c r="DE21" s="527"/>
      <c r="DF21" s="527"/>
      <c r="DG21" s="527"/>
      <c r="DH21" s="527"/>
      <c r="DI21" s="527"/>
      <c r="DJ21" s="527"/>
      <c r="DK21" s="527"/>
      <c r="DL21" s="527"/>
      <c r="DM21" s="527"/>
      <c r="DN21" s="527"/>
      <c r="DO21" s="527"/>
      <c r="DP21" s="527"/>
      <c r="DQ21" s="527"/>
      <c r="DR21" s="527"/>
      <c r="DS21" s="527"/>
      <c r="DT21" s="527"/>
      <c r="DU21" s="527"/>
      <c r="DV21" s="527"/>
      <c r="DW21" s="527"/>
      <c r="DX21" s="527"/>
      <c r="DY21" s="527"/>
      <c r="DZ21" s="527"/>
      <c r="EA21" s="527"/>
      <c r="EB21" s="527"/>
      <c r="EC21" s="527"/>
      <c r="ED21" s="527"/>
      <c r="EE21" s="527"/>
      <c r="EF21" s="527"/>
      <c r="EG21" s="527"/>
      <c r="EH21" s="527"/>
      <c r="EI21" s="527"/>
      <c r="EJ21" s="527"/>
      <c r="EK21" s="527"/>
      <c r="EL21" s="527"/>
      <c r="EM21" s="527"/>
      <c r="EN21" s="527"/>
      <c r="EO21" s="527"/>
    </row>
    <row r="22" spans="1:145" ht="47.25">
      <c r="A22" s="674" t="s">
        <v>222</v>
      </c>
      <c r="B22" s="596"/>
      <c r="C22" s="129" t="s">
        <v>223</v>
      </c>
      <c r="D22" s="383">
        <v>1</v>
      </c>
      <c r="E22" s="405">
        <v>5</v>
      </c>
      <c r="F22" s="385">
        <v>750</v>
      </c>
      <c r="G22" s="386">
        <v>1</v>
      </c>
      <c r="H22" s="406">
        <f>D22*E22*F22*G22</f>
        <v>3750</v>
      </c>
      <c r="I22" s="244"/>
      <c r="J22" s="407">
        <f>H22+I22</f>
        <v>3750</v>
      </c>
      <c r="K22" s="17"/>
      <c r="L22" s="527"/>
      <c r="M22" s="527"/>
      <c r="N22" s="527"/>
      <c r="O22" s="527"/>
      <c r="P22" s="527"/>
      <c r="Q22" s="527"/>
      <c r="R22" s="527"/>
      <c r="S22" s="527"/>
      <c r="T22" s="527"/>
      <c r="U22" s="527"/>
      <c r="V22" s="527"/>
      <c r="W22" s="527"/>
      <c r="X22" s="527"/>
      <c r="Y22" s="527"/>
      <c r="Z22" s="527"/>
      <c r="AA22" s="527"/>
      <c r="AB22" s="527"/>
      <c r="AC22" s="527"/>
      <c r="AD22" s="527"/>
      <c r="AE22" s="527"/>
      <c r="AF22" s="527"/>
      <c r="AG22" s="527"/>
      <c r="AH22" s="527"/>
      <c r="AI22" s="527"/>
      <c r="AJ22" s="527"/>
      <c r="AK22" s="527"/>
      <c r="AL22" s="527"/>
      <c r="AM22" s="527"/>
      <c r="AN22" s="527"/>
      <c r="AO22" s="527"/>
      <c r="AP22" s="527"/>
      <c r="AQ22" s="527"/>
      <c r="AR22" s="527"/>
      <c r="AS22" s="527"/>
      <c r="AT22" s="527"/>
      <c r="AU22" s="527"/>
      <c r="AV22" s="527"/>
      <c r="AW22" s="527"/>
      <c r="AX22" s="527"/>
      <c r="AY22" s="527"/>
      <c r="AZ22" s="527"/>
      <c r="BA22" s="527"/>
      <c r="BB22" s="527"/>
      <c r="BC22" s="527"/>
      <c r="BD22" s="527"/>
      <c r="BE22" s="527"/>
      <c r="BF22" s="527"/>
      <c r="BG22" s="527"/>
      <c r="BH22" s="527"/>
      <c r="BI22" s="527"/>
      <c r="BJ22" s="527"/>
      <c r="BK22" s="527"/>
      <c r="BL22" s="527"/>
      <c r="BM22" s="527"/>
      <c r="BN22" s="527"/>
      <c r="BO22" s="527"/>
      <c r="BP22" s="527"/>
      <c r="BQ22" s="527"/>
      <c r="BR22" s="527"/>
      <c r="BS22" s="527"/>
      <c r="BT22" s="527"/>
      <c r="BU22" s="527"/>
      <c r="BV22" s="527"/>
      <c r="BW22" s="527"/>
      <c r="BX22" s="527"/>
      <c r="BY22" s="527"/>
      <c r="BZ22" s="527"/>
      <c r="CA22" s="527"/>
      <c r="CB22" s="527"/>
      <c r="CC22" s="527"/>
      <c r="CD22" s="527"/>
      <c r="CE22" s="527"/>
      <c r="CF22" s="527"/>
      <c r="CG22" s="527"/>
      <c r="CH22" s="527"/>
      <c r="CI22" s="527"/>
      <c r="CJ22" s="527"/>
      <c r="CK22" s="527"/>
      <c r="CL22" s="527"/>
      <c r="CM22" s="527"/>
      <c r="CN22" s="527"/>
      <c r="CO22" s="527"/>
      <c r="CP22" s="527"/>
      <c r="CQ22" s="527"/>
      <c r="CR22" s="527"/>
      <c r="CS22" s="527"/>
      <c r="CT22" s="527"/>
      <c r="CU22" s="527"/>
      <c r="CV22" s="527"/>
      <c r="CW22" s="527"/>
      <c r="CX22" s="527"/>
      <c r="CY22" s="527"/>
      <c r="CZ22" s="527"/>
      <c r="DA22" s="527"/>
      <c r="DB22" s="527"/>
      <c r="DC22" s="527"/>
      <c r="DD22" s="527"/>
      <c r="DE22" s="527"/>
      <c r="DF22" s="527"/>
      <c r="DG22" s="527"/>
      <c r="DH22" s="527"/>
      <c r="DI22" s="527"/>
      <c r="DJ22" s="527"/>
      <c r="DK22" s="527"/>
      <c r="DL22" s="527"/>
      <c r="DM22" s="527"/>
      <c r="DN22" s="527"/>
      <c r="DO22" s="527"/>
      <c r="DP22" s="527"/>
      <c r="DQ22" s="527"/>
      <c r="DR22" s="527"/>
      <c r="DS22" s="527"/>
      <c r="DT22" s="527"/>
      <c r="DU22" s="527"/>
      <c r="DV22" s="527"/>
      <c r="DW22" s="527"/>
      <c r="DX22" s="527"/>
      <c r="DY22" s="527"/>
      <c r="DZ22" s="527"/>
      <c r="EA22" s="527"/>
      <c r="EB22" s="527"/>
      <c r="EC22" s="527"/>
      <c r="ED22" s="527"/>
      <c r="EE22" s="527"/>
      <c r="EF22" s="527"/>
      <c r="EG22" s="527"/>
      <c r="EH22" s="527"/>
      <c r="EI22" s="527"/>
      <c r="EJ22" s="527"/>
      <c r="EK22" s="527"/>
      <c r="EL22" s="527"/>
      <c r="EM22" s="527"/>
      <c r="EN22" s="527"/>
      <c r="EO22" s="527"/>
    </row>
    <row r="23" spans="1:145">
      <c r="A23" s="408" t="s">
        <v>224</v>
      </c>
      <c r="B23" s="207"/>
      <c r="C23" s="129" t="s">
        <v>225</v>
      </c>
      <c r="D23" s="383">
        <v>1</v>
      </c>
      <c r="E23" s="405">
        <v>5</v>
      </c>
      <c r="F23" s="385">
        <v>200</v>
      </c>
      <c r="G23" s="386">
        <v>1</v>
      </c>
      <c r="H23" s="406">
        <f>D23*E23*F23*G23</f>
        <v>1000</v>
      </c>
      <c r="I23" s="244"/>
      <c r="J23" s="407">
        <f t="shared" ref="J23:J29" si="0">H23+I23</f>
        <v>1000</v>
      </c>
      <c r="K23" s="17"/>
      <c r="L23" s="527"/>
      <c r="M23" s="527"/>
      <c r="N23" s="527"/>
      <c r="O23" s="527"/>
      <c r="P23" s="527"/>
      <c r="Q23" s="527"/>
      <c r="R23" s="527"/>
      <c r="S23" s="527"/>
      <c r="T23" s="527"/>
      <c r="U23" s="527"/>
      <c r="V23" s="527"/>
      <c r="W23" s="527"/>
      <c r="X23" s="527"/>
      <c r="Y23" s="527"/>
      <c r="Z23" s="527"/>
      <c r="AA23" s="527"/>
      <c r="AB23" s="527"/>
      <c r="AC23" s="527"/>
      <c r="AD23" s="527"/>
      <c r="AE23" s="527"/>
      <c r="AF23" s="527"/>
      <c r="AG23" s="527"/>
      <c r="AH23" s="527"/>
      <c r="AI23" s="527"/>
      <c r="AJ23" s="527"/>
      <c r="AK23" s="527"/>
      <c r="AL23" s="527"/>
      <c r="AM23" s="527"/>
      <c r="AN23" s="527"/>
      <c r="AO23" s="527"/>
      <c r="AP23" s="527"/>
      <c r="AQ23" s="527"/>
      <c r="AR23" s="527"/>
      <c r="AS23" s="527"/>
      <c r="AT23" s="527"/>
      <c r="AU23" s="527"/>
      <c r="AV23" s="527"/>
      <c r="AW23" s="527"/>
      <c r="AX23" s="527"/>
      <c r="AY23" s="527"/>
      <c r="AZ23" s="527"/>
      <c r="BA23" s="527"/>
      <c r="BB23" s="527"/>
      <c r="BC23" s="527"/>
      <c r="BD23" s="527"/>
      <c r="BE23" s="527"/>
      <c r="BF23" s="527"/>
      <c r="BG23" s="527"/>
      <c r="BH23" s="527"/>
      <c r="BI23" s="527"/>
      <c r="BJ23" s="527"/>
      <c r="BK23" s="527"/>
      <c r="BL23" s="527"/>
      <c r="BM23" s="527"/>
      <c r="BN23" s="527"/>
      <c r="BO23" s="527"/>
      <c r="BP23" s="527"/>
      <c r="BQ23" s="527"/>
      <c r="BR23" s="527"/>
      <c r="BS23" s="527"/>
      <c r="BT23" s="527"/>
      <c r="BU23" s="527"/>
      <c r="BV23" s="527"/>
      <c r="BW23" s="527"/>
      <c r="BX23" s="527"/>
      <c r="BY23" s="527"/>
      <c r="BZ23" s="527"/>
      <c r="CA23" s="527"/>
      <c r="CB23" s="527"/>
      <c r="CC23" s="527"/>
      <c r="CD23" s="527"/>
      <c r="CE23" s="527"/>
      <c r="CF23" s="527"/>
      <c r="CG23" s="527"/>
      <c r="CH23" s="527"/>
      <c r="CI23" s="527"/>
      <c r="CJ23" s="527"/>
      <c r="CK23" s="527"/>
      <c r="CL23" s="527"/>
      <c r="CM23" s="527"/>
      <c r="CN23" s="527"/>
      <c r="CO23" s="527"/>
      <c r="CP23" s="527"/>
      <c r="CQ23" s="527"/>
      <c r="CR23" s="527"/>
      <c r="CS23" s="527"/>
      <c r="CT23" s="527"/>
      <c r="CU23" s="527"/>
      <c r="CV23" s="527"/>
      <c r="CW23" s="527"/>
      <c r="CX23" s="527"/>
      <c r="CY23" s="527"/>
      <c r="CZ23" s="527"/>
      <c r="DA23" s="527"/>
      <c r="DB23" s="527"/>
      <c r="DC23" s="527"/>
      <c r="DD23" s="527"/>
      <c r="DE23" s="527"/>
      <c r="DF23" s="527"/>
      <c r="DG23" s="527"/>
      <c r="DH23" s="527"/>
      <c r="DI23" s="527"/>
      <c r="DJ23" s="527"/>
      <c r="DK23" s="527"/>
      <c r="DL23" s="527"/>
      <c r="DM23" s="527"/>
      <c r="DN23" s="527"/>
      <c r="DO23" s="527"/>
      <c r="DP23" s="527"/>
      <c r="DQ23" s="527"/>
      <c r="DR23" s="527"/>
      <c r="DS23" s="527"/>
      <c r="DT23" s="527"/>
      <c r="DU23" s="527"/>
      <c r="DV23" s="527"/>
      <c r="DW23" s="527"/>
      <c r="DX23" s="527"/>
      <c r="DY23" s="527"/>
      <c r="DZ23" s="527"/>
      <c r="EA23" s="527"/>
      <c r="EB23" s="527"/>
      <c r="EC23" s="527"/>
      <c r="ED23" s="527"/>
      <c r="EE23" s="527"/>
      <c r="EF23" s="527"/>
      <c r="EG23" s="527"/>
      <c r="EH23" s="527"/>
      <c r="EI23" s="527"/>
      <c r="EJ23" s="527"/>
      <c r="EK23" s="527"/>
      <c r="EL23" s="527"/>
      <c r="EM23" s="527"/>
      <c r="EN23" s="527"/>
      <c r="EO23" s="527"/>
    </row>
    <row r="24" spans="1:145">
      <c r="A24" s="671" t="s">
        <v>226</v>
      </c>
      <c r="B24" s="580"/>
      <c r="C24" s="115" t="s">
        <v>302</v>
      </c>
      <c r="D24" s="383">
        <v>1</v>
      </c>
      <c r="E24" s="405">
        <v>5</v>
      </c>
      <c r="F24" s="385">
        <v>100</v>
      </c>
      <c r="G24" s="409">
        <v>1</v>
      </c>
      <c r="H24" s="406">
        <f>D24*E24*F24*G24</f>
        <v>500</v>
      </c>
      <c r="I24" s="244"/>
      <c r="J24" s="407">
        <f t="shared" si="0"/>
        <v>500</v>
      </c>
      <c r="K24" s="17"/>
      <c r="L24" s="527"/>
      <c r="M24" s="527"/>
      <c r="N24" s="527"/>
      <c r="O24" s="527"/>
      <c r="P24" s="527"/>
      <c r="Q24" s="527"/>
      <c r="R24" s="527"/>
      <c r="S24" s="527"/>
      <c r="T24" s="527"/>
      <c r="U24" s="527"/>
      <c r="V24" s="527"/>
      <c r="W24" s="527"/>
      <c r="X24" s="527"/>
      <c r="Y24" s="527"/>
      <c r="Z24" s="527"/>
      <c r="AA24" s="527"/>
      <c r="AB24" s="527"/>
      <c r="AC24" s="527"/>
      <c r="AD24" s="527"/>
      <c r="AE24" s="527"/>
      <c r="AF24" s="527"/>
      <c r="AG24" s="527"/>
      <c r="AH24" s="527"/>
      <c r="AI24" s="527"/>
      <c r="AJ24" s="527"/>
      <c r="AK24" s="527"/>
      <c r="AL24" s="527"/>
      <c r="AM24" s="527"/>
      <c r="AN24" s="527"/>
      <c r="AO24" s="527"/>
      <c r="AP24" s="527"/>
      <c r="AQ24" s="527"/>
      <c r="AR24" s="527"/>
      <c r="AS24" s="527"/>
      <c r="AT24" s="527"/>
      <c r="AU24" s="527"/>
      <c r="AV24" s="527"/>
      <c r="AW24" s="527"/>
      <c r="AX24" s="527"/>
      <c r="AY24" s="527"/>
      <c r="AZ24" s="527"/>
      <c r="BA24" s="527"/>
      <c r="BB24" s="527"/>
      <c r="BC24" s="527"/>
      <c r="BD24" s="527"/>
      <c r="BE24" s="527"/>
      <c r="BF24" s="527"/>
      <c r="BG24" s="527"/>
      <c r="BH24" s="527"/>
      <c r="BI24" s="527"/>
      <c r="BJ24" s="527"/>
      <c r="BK24" s="527"/>
      <c r="BL24" s="527"/>
      <c r="BM24" s="527"/>
      <c r="BN24" s="527"/>
      <c r="BO24" s="527"/>
      <c r="BP24" s="527"/>
      <c r="BQ24" s="527"/>
      <c r="BR24" s="527"/>
      <c r="BS24" s="527"/>
      <c r="BT24" s="527"/>
      <c r="BU24" s="527"/>
      <c r="BV24" s="527"/>
      <c r="BW24" s="527"/>
      <c r="BX24" s="527"/>
      <c r="BY24" s="527"/>
      <c r="BZ24" s="527"/>
      <c r="CA24" s="527"/>
      <c r="CB24" s="527"/>
      <c r="CC24" s="527"/>
      <c r="CD24" s="527"/>
      <c r="CE24" s="527"/>
      <c r="CF24" s="527"/>
      <c r="CG24" s="527"/>
      <c r="CH24" s="527"/>
      <c r="CI24" s="527"/>
      <c r="CJ24" s="527"/>
      <c r="CK24" s="527"/>
      <c r="CL24" s="527"/>
      <c r="CM24" s="527"/>
      <c r="CN24" s="527"/>
      <c r="CO24" s="527"/>
      <c r="CP24" s="527"/>
      <c r="CQ24" s="527"/>
      <c r="CR24" s="527"/>
      <c r="CS24" s="527"/>
      <c r="CT24" s="527"/>
      <c r="CU24" s="527"/>
      <c r="CV24" s="527"/>
      <c r="CW24" s="527"/>
      <c r="CX24" s="527"/>
      <c r="CY24" s="527"/>
      <c r="CZ24" s="527"/>
      <c r="DA24" s="527"/>
      <c r="DB24" s="527"/>
      <c r="DC24" s="527"/>
      <c r="DD24" s="527"/>
      <c r="DE24" s="527"/>
      <c r="DF24" s="527"/>
      <c r="DG24" s="527"/>
      <c r="DH24" s="527"/>
      <c r="DI24" s="527"/>
      <c r="DJ24" s="527"/>
      <c r="DK24" s="527"/>
      <c r="DL24" s="527"/>
      <c r="DM24" s="527"/>
      <c r="DN24" s="527"/>
      <c r="DO24" s="527"/>
      <c r="DP24" s="527"/>
      <c r="DQ24" s="527"/>
      <c r="DR24" s="527"/>
      <c r="DS24" s="527"/>
      <c r="DT24" s="527"/>
      <c r="DU24" s="527"/>
      <c r="DV24" s="527"/>
      <c r="DW24" s="527"/>
      <c r="DX24" s="527"/>
      <c r="DY24" s="527"/>
      <c r="DZ24" s="527"/>
      <c r="EA24" s="527"/>
      <c r="EB24" s="527"/>
      <c r="EC24" s="527"/>
      <c r="ED24" s="527"/>
      <c r="EE24" s="527"/>
      <c r="EF24" s="527"/>
      <c r="EG24" s="527"/>
      <c r="EH24" s="527"/>
      <c r="EI24" s="527"/>
      <c r="EJ24" s="527"/>
      <c r="EK24" s="527"/>
      <c r="EL24" s="527"/>
      <c r="EM24" s="527"/>
      <c r="EN24" s="527"/>
      <c r="EO24" s="527"/>
    </row>
    <row r="25" spans="1:145" s="19" customFormat="1">
      <c r="A25" s="410" t="s">
        <v>228</v>
      </c>
      <c r="B25" s="211"/>
      <c r="C25" s="212" t="s">
        <v>229</v>
      </c>
      <c r="D25" s="662"/>
      <c r="E25" s="602"/>
      <c r="F25" s="602"/>
      <c r="G25" s="602"/>
      <c r="H25" s="669"/>
      <c r="I25" s="656"/>
      <c r="J25" s="657"/>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row>
    <row r="26" spans="1:145" s="19" customFormat="1">
      <c r="A26" s="651" t="s">
        <v>221</v>
      </c>
      <c r="B26" s="631"/>
      <c r="C26" s="631"/>
      <c r="D26" s="652" t="s">
        <v>303</v>
      </c>
      <c r="E26" s="653"/>
      <c r="F26" s="653"/>
      <c r="G26" s="653"/>
      <c r="H26" s="654"/>
      <c r="I26" s="647"/>
      <c r="J26" s="64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row>
    <row r="27" spans="1:145" ht="47.25">
      <c r="A27" s="683" t="s">
        <v>230</v>
      </c>
      <c r="B27" s="605"/>
      <c r="C27" s="213" t="s">
        <v>223</v>
      </c>
      <c r="D27" s="411"/>
      <c r="E27" s="201"/>
      <c r="F27" s="202"/>
      <c r="G27" s="412"/>
      <c r="H27" s="413">
        <f>D27*E27*F27*G27</f>
        <v>0</v>
      </c>
      <c r="I27" s="244"/>
      <c r="J27" s="414">
        <f t="shared" si="0"/>
        <v>0</v>
      </c>
      <c r="K27" s="527"/>
      <c r="L27" s="527"/>
      <c r="M27" s="527"/>
      <c r="N27" s="527"/>
      <c r="O27" s="527"/>
      <c r="P27" s="527"/>
      <c r="Q27" s="527"/>
      <c r="R27" s="527"/>
      <c r="S27" s="527"/>
      <c r="T27" s="527"/>
      <c r="U27" s="527"/>
      <c r="V27" s="527"/>
      <c r="W27" s="527"/>
      <c r="X27" s="527"/>
      <c r="Y27" s="527"/>
      <c r="Z27" s="527"/>
      <c r="AA27" s="527"/>
      <c r="AB27" s="527"/>
      <c r="AC27" s="527"/>
      <c r="AD27" s="527"/>
      <c r="AE27" s="527"/>
      <c r="AF27" s="527"/>
      <c r="AG27" s="527"/>
      <c r="AH27" s="527"/>
      <c r="AI27" s="527"/>
      <c r="AJ27" s="527"/>
      <c r="AK27" s="527"/>
      <c r="AL27" s="527"/>
      <c r="AM27" s="527"/>
      <c r="AN27" s="527"/>
      <c r="AO27" s="527"/>
      <c r="AP27" s="527"/>
      <c r="AQ27" s="527"/>
      <c r="AR27" s="527"/>
      <c r="AS27" s="527"/>
      <c r="AT27" s="527"/>
      <c r="AU27" s="527"/>
      <c r="AV27" s="527"/>
      <c r="AW27" s="527"/>
      <c r="AX27" s="527"/>
      <c r="AY27" s="527"/>
      <c r="AZ27" s="527"/>
      <c r="BA27" s="527"/>
      <c r="BB27" s="527"/>
      <c r="BC27" s="527"/>
      <c r="BD27" s="527"/>
      <c r="BE27" s="527"/>
      <c r="BF27" s="527"/>
      <c r="BG27" s="527"/>
      <c r="BH27" s="527"/>
      <c r="BI27" s="527"/>
      <c r="BJ27" s="527"/>
      <c r="BK27" s="527"/>
      <c r="BL27" s="527"/>
      <c r="BM27" s="527"/>
      <c r="BN27" s="527"/>
      <c r="BO27" s="527"/>
      <c r="BP27" s="527"/>
      <c r="BQ27" s="527"/>
      <c r="BR27" s="527"/>
      <c r="BS27" s="527"/>
      <c r="BT27" s="527"/>
      <c r="BU27" s="527"/>
      <c r="BV27" s="527"/>
      <c r="BW27" s="527"/>
      <c r="BX27" s="527"/>
      <c r="BY27" s="527"/>
      <c r="BZ27" s="527"/>
      <c r="CA27" s="527"/>
      <c r="CB27" s="527"/>
      <c r="CC27" s="527"/>
      <c r="CD27" s="527"/>
      <c r="CE27" s="527"/>
      <c r="CF27" s="527"/>
      <c r="CG27" s="527"/>
      <c r="CH27" s="527"/>
      <c r="CI27" s="527"/>
      <c r="CJ27" s="527"/>
      <c r="CK27" s="527"/>
      <c r="CL27" s="527"/>
      <c r="CM27" s="527"/>
      <c r="CN27" s="527"/>
      <c r="CO27" s="527"/>
      <c r="CP27" s="527"/>
      <c r="CQ27" s="527"/>
      <c r="CR27" s="527"/>
      <c r="CS27" s="527"/>
      <c r="CT27" s="527"/>
      <c r="CU27" s="527"/>
      <c r="CV27" s="527"/>
      <c r="CW27" s="527"/>
      <c r="CX27" s="527"/>
      <c r="CY27" s="527"/>
      <c r="CZ27" s="527"/>
      <c r="DA27" s="527"/>
      <c r="DB27" s="527"/>
      <c r="DC27" s="527"/>
      <c r="DD27" s="527"/>
      <c r="DE27" s="527"/>
      <c r="DF27" s="527"/>
      <c r="DG27" s="527"/>
      <c r="DH27" s="527"/>
      <c r="DI27" s="527"/>
      <c r="DJ27" s="527"/>
      <c r="DK27" s="527"/>
      <c r="DL27" s="527"/>
      <c r="DM27" s="527"/>
      <c r="DN27" s="527"/>
      <c r="DO27" s="527"/>
      <c r="DP27" s="527"/>
      <c r="DQ27" s="527"/>
      <c r="DR27" s="527"/>
      <c r="DS27" s="527"/>
      <c r="DT27" s="527"/>
      <c r="DU27" s="527"/>
      <c r="DV27" s="527"/>
      <c r="DW27" s="527"/>
      <c r="DX27" s="527"/>
      <c r="DY27" s="527"/>
      <c r="DZ27" s="527"/>
      <c r="EA27" s="527"/>
      <c r="EB27" s="527"/>
      <c r="EC27" s="527"/>
      <c r="ED27" s="527"/>
      <c r="EE27" s="527"/>
      <c r="EF27" s="527"/>
      <c r="EG27" s="527"/>
      <c r="EH27" s="527"/>
      <c r="EI27" s="527"/>
      <c r="EJ27" s="527"/>
      <c r="EK27" s="527"/>
      <c r="EL27" s="527"/>
      <c r="EM27" s="527"/>
      <c r="EN27" s="527"/>
      <c r="EO27" s="527"/>
    </row>
    <row r="28" spans="1:145">
      <c r="A28" s="683" t="s">
        <v>231</v>
      </c>
      <c r="B28" s="605"/>
      <c r="C28" s="213" t="s">
        <v>304</v>
      </c>
      <c r="D28" s="411"/>
      <c r="E28" s="201"/>
      <c r="F28" s="202"/>
      <c r="G28" s="412"/>
      <c r="H28" s="413">
        <f>D28*E28*F28*G28</f>
        <v>0</v>
      </c>
      <c r="I28" s="244"/>
      <c r="J28" s="414">
        <f t="shared" si="0"/>
        <v>0</v>
      </c>
      <c r="K28" s="527"/>
      <c r="L28" s="527"/>
      <c r="M28" s="527"/>
      <c r="N28" s="527"/>
      <c r="O28" s="527"/>
      <c r="P28" s="527"/>
      <c r="Q28" s="527"/>
      <c r="R28" s="527"/>
      <c r="S28" s="527"/>
      <c r="T28" s="527"/>
      <c r="U28" s="527"/>
      <c r="V28" s="527"/>
      <c r="W28" s="527"/>
      <c r="X28" s="527"/>
      <c r="Y28" s="527"/>
      <c r="Z28" s="527"/>
      <c r="AA28" s="527"/>
      <c r="AB28" s="527"/>
      <c r="AC28" s="527"/>
      <c r="AD28" s="527"/>
      <c r="AE28" s="527"/>
      <c r="AF28" s="527"/>
      <c r="AG28" s="527"/>
      <c r="AH28" s="527"/>
      <c r="AI28" s="527"/>
      <c r="AJ28" s="527"/>
      <c r="AK28" s="527"/>
      <c r="AL28" s="527"/>
      <c r="AM28" s="527"/>
      <c r="AN28" s="527"/>
      <c r="AO28" s="527"/>
      <c r="AP28" s="527"/>
      <c r="AQ28" s="527"/>
      <c r="AR28" s="527"/>
      <c r="AS28" s="527"/>
      <c r="AT28" s="527"/>
      <c r="AU28" s="527"/>
      <c r="AV28" s="527"/>
      <c r="AW28" s="527"/>
      <c r="AX28" s="527"/>
      <c r="AY28" s="527"/>
      <c r="AZ28" s="527"/>
      <c r="BA28" s="527"/>
      <c r="BB28" s="527"/>
      <c r="BC28" s="527"/>
      <c r="BD28" s="527"/>
      <c r="BE28" s="527"/>
      <c r="BF28" s="527"/>
      <c r="BG28" s="527"/>
      <c r="BH28" s="527"/>
      <c r="BI28" s="527"/>
      <c r="BJ28" s="527"/>
      <c r="BK28" s="527"/>
      <c r="BL28" s="527"/>
      <c r="BM28" s="527"/>
      <c r="BN28" s="527"/>
      <c r="BO28" s="527"/>
      <c r="BP28" s="527"/>
      <c r="BQ28" s="527"/>
      <c r="BR28" s="527"/>
      <c r="BS28" s="527"/>
      <c r="BT28" s="527"/>
      <c r="BU28" s="527"/>
      <c r="BV28" s="527"/>
      <c r="BW28" s="527"/>
      <c r="BX28" s="527"/>
      <c r="BY28" s="527"/>
      <c r="BZ28" s="527"/>
      <c r="CA28" s="527"/>
      <c r="CB28" s="527"/>
      <c r="CC28" s="527"/>
      <c r="CD28" s="527"/>
      <c r="CE28" s="527"/>
      <c r="CF28" s="527"/>
      <c r="CG28" s="527"/>
      <c r="CH28" s="527"/>
      <c r="CI28" s="527"/>
      <c r="CJ28" s="527"/>
      <c r="CK28" s="527"/>
      <c r="CL28" s="527"/>
      <c r="CM28" s="527"/>
      <c r="CN28" s="527"/>
      <c r="CO28" s="527"/>
      <c r="CP28" s="527"/>
      <c r="CQ28" s="527"/>
      <c r="CR28" s="527"/>
      <c r="CS28" s="527"/>
      <c r="CT28" s="527"/>
      <c r="CU28" s="527"/>
      <c r="CV28" s="527"/>
      <c r="CW28" s="527"/>
      <c r="CX28" s="527"/>
      <c r="CY28" s="527"/>
      <c r="CZ28" s="527"/>
      <c r="DA28" s="527"/>
      <c r="DB28" s="527"/>
      <c r="DC28" s="527"/>
      <c r="DD28" s="527"/>
      <c r="DE28" s="527"/>
      <c r="DF28" s="527"/>
      <c r="DG28" s="527"/>
      <c r="DH28" s="527"/>
      <c r="DI28" s="527"/>
      <c r="DJ28" s="527"/>
      <c r="DK28" s="527"/>
      <c r="DL28" s="527"/>
      <c r="DM28" s="527"/>
      <c r="DN28" s="527"/>
      <c r="DO28" s="527"/>
      <c r="DP28" s="527"/>
      <c r="DQ28" s="527"/>
      <c r="DR28" s="527"/>
      <c r="DS28" s="527"/>
      <c r="DT28" s="527"/>
      <c r="DU28" s="527"/>
      <c r="DV28" s="527"/>
      <c r="DW28" s="527"/>
      <c r="DX28" s="527"/>
      <c r="DY28" s="527"/>
      <c r="DZ28" s="527"/>
      <c r="EA28" s="527"/>
      <c r="EB28" s="527"/>
      <c r="EC28" s="527"/>
      <c r="ED28" s="527"/>
      <c r="EE28" s="527"/>
      <c r="EF28" s="527"/>
      <c r="EG28" s="527"/>
      <c r="EH28" s="527"/>
      <c r="EI28" s="527"/>
      <c r="EJ28" s="527"/>
      <c r="EK28" s="527"/>
      <c r="EL28" s="527"/>
      <c r="EM28" s="527"/>
      <c r="EN28" s="527"/>
      <c r="EO28" s="527"/>
    </row>
    <row r="29" spans="1:145">
      <c r="A29" s="671" t="s">
        <v>232</v>
      </c>
      <c r="B29" s="580"/>
      <c r="C29" s="115" t="s">
        <v>233</v>
      </c>
      <c r="D29" s="411"/>
      <c r="E29" s="201"/>
      <c r="F29" s="202"/>
      <c r="G29" s="415"/>
      <c r="H29" s="413">
        <f>D29*E29*F29*G29</f>
        <v>0</v>
      </c>
      <c r="I29" s="244"/>
      <c r="J29" s="414">
        <f t="shared" si="0"/>
        <v>0</v>
      </c>
      <c r="K29" s="527"/>
      <c r="L29" s="527"/>
      <c r="M29" s="527"/>
      <c r="N29" s="527"/>
      <c r="O29" s="527"/>
      <c r="P29" s="527"/>
      <c r="Q29" s="527"/>
      <c r="R29" s="527"/>
      <c r="S29" s="527"/>
      <c r="T29" s="527"/>
      <c r="U29" s="527"/>
      <c r="V29" s="527"/>
      <c r="W29" s="527"/>
      <c r="X29" s="527"/>
      <c r="Y29" s="527"/>
      <c r="Z29" s="527"/>
      <c r="AA29" s="527"/>
      <c r="AB29" s="527"/>
      <c r="AC29" s="527"/>
      <c r="AD29" s="527"/>
      <c r="AE29" s="527"/>
      <c r="AF29" s="527"/>
      <c r="AG29" s="527"/>
      <c r="AH29" s="527"/>
      <c r="AI29" s="527"/>
      <c r="AJ29" s="527"/>
      <c r="AK29" s="527"/>
      <c r="AL29" s="527"/>
      <c r="AM29" s="527"/>
      <c r="AN29" s="527"/>
      <c r="AO29" s="527"/>
      <c r="AP29" s="527"/>
      <c r="AQ29" s="527"/>
      <c r="AR29" s="527"/>
      <c r="AS29" s="527"/>
      <c r="AT29" s="527"/>
      <c r="AU29" s="527"/>
      <c r="AV29" s="527"/>
      <c r="AW29" s="527"/>
      <c r="AX29" s="527"/>
      <c r="AY29" s="527"/>
      <c r="AZ29" s="527"/>
      <c r="BA29" s="527"/>
      <c r="BB29" s="527"/>
      <c r="BC29" s="527"/>
      <c r="BD29" s="527"/>
      <c r="BE29" s="527"/>
      <c r="BF29" s="527"/>
      <c r="BG29" s="527"/>
      <c r="BH29" s="527"/>
      <c r="BI29" s="527"/>
      <c r="BJ29" s="527"/>
      <c r="BK29" s="527"/>
      <c r="BL29" s="527"/>
      <c r="BM29" s="527"/>
      <c r="BN29" s="527"/>
      <c r="BO29" s="527"/>
      <c r="BP29" s="527"/>
      <c r="BQ29" s="527"/>
      <c r="BR29" s="527"/>
      <c r="BS29" s="527"/>
      <c r="BT29" s="527"/>
      <c r="BU29" s="527"/>
      <c r="BV29" s="527"/>
      <c r="BW29" s="527"/>
      <c r="BX29" s="527"/>
      <c r="BY29" s="527"/>
      <c r="BZ29" s="527"/>
      <c r="CA29" s="527"/>
      <c r="CB29" s="527"/>
      <c r="CC29" s="527"/>
      <c r="CD29" s="527"/>
      <c r="CE29" s="527"/>
      <c r="CF29" s="527"/>
      <c r="CG29" s="527"/>
      <c r="CH29" s="527"/>
      <c r="CI29" s="527"/>
      <c r="CJ29" s="527"/>
      <c r="CK29" s="527"/>
      <c r="CL29" s="527"/>
      <c r="CM29" s="527"/>
      <c r="CN29" s="527"/>
      <c r="CO29" s="527"/>
      <c r="CP29" s="527"/>
      <c r="CQ29" s="527"/>
      <c r="CR29" s="527"/>
      <c r="CS29" s="527"/>
      <c r="CT29" s="527"/>
      <c r="CU29" s="527"/>
      <c r="CV29" s="527"/>
      <c r="CW29" s="527"/>
      <c r="CX29" s="527"/>
      <c r="CY29" s="527"/>
      <c r="CZ29" s="527"/>
      <c r="DA29" s="527"/>
      <c r="DB29" s="527"/>
      <c r="DC29" s="527"/>
      <c r="DD29" s="527"/>
      <c r="DE29" s="527"/>
      <c r="DF29" s="527"/>
      <c r="DG29" s="527"/>
      <c r="DH29" s="527"/>
      <c r="DI29" s="527"/>
      <c r="DJ29" s="527"/>
      <c r="DK29" s="527"/>
      <c r="DL29" s="527"/>
      <c r="DM29" s="527"/>
      <c r="DN29" s="527"/>
      <c r="DO29" s="527"/>
      <c r="DP29" s="527"/>
      <c r="DQ29" s="527"/>
      <c r="DR29" s="527"/>
      <c r="DS29" s="527"/>
      <c r="DT29" s="527"/>
      <c r="DU29" s="527"/>
      <c r="DV29" s="527"/>
      <c r="DW29" s="527"/>
      <c r="DX29" s="527"/>
      <c r="DY29" s="527"/>
      <c r="DZ29" s="527"/>
      <c r="EA29" s="527"/>
      <c r="EB29" s="527"/>
      <c r="EC29" s="527"/>
      <c r="ED29" s="527"/>
      <c r="EE29" s="527"/>
      <c r="EF29" s="527"/>
      <c r="EG29" s="527"/>
      <c r="EH29" s="527"/>
      <c r="EI29" s="527"/>
      <c r="EJ29" s="527"/>
      <c r="EK29" s="527"/>
      <c r="EL29" s="527"/>
      <c r="EM29" s="527"/>
      <c r="EN29" s="527"/>
      <c r="EO29" s="527"/>
    </row>
    <row r="30" spans="1:145">
      <c r="A30" s="410" t="s">
        <v>234</v>
      </c>
      <c r="B30" s="211"/>
      <c r="C30" s="212" t="s">
        <v>235</v>
      </c>
      <c r="D30" s="658"/>
      <c r="E30" s="602"/>
      <c r="F30" s="602"/>
      <c r="G30" s="602"/>
      <c r="H30" s="655"/>
      <c r="I30" s="656"/>
      <c r="J30" s="657"/>
      <c r="K30" s="527"/>
      <c r="L30" s="527"/>
      <c r="M30" s="527"/>
      <c r="N30" s="527"/>
      <c r="O30" s="527"/>
      <c r="P30" s="527"/>
      <c r="Q30" s="527"/>
      <c r="R30" s="527"/>
      <c r="S30" s="527"/>
      <c r="T30" s="527"/>
      <c r="U30" s="527"/>
      <c r="V30" s="527"/>
      <c r="W30" s="527"/>
      <c r="X30" s="527"/>
      <c r="Y30" s="527"/>
      <c r="Z30" s="527"/>
      <c r="AA30" s="527"/>
      <c r="AB30" s="527"/>
      <c r="AC30" s="527"/>
      <c r="AD30" s="527"/>
      <c r="AE30" s="527"/>
      <c r="AF30" s="527"/>
      <c r="AG30" s="527"/>
      <c r="AH30" s="527"/>
      <c r="AI30" s="527"/>
      <c r="AJ30" s="527"/>
      <c r="AK30" s="527"/>
      <c r="AL30" s="527"/>
      <c r="AM30" s="527"/>
      <c r="AN30" s="527"/>
      <c r="AO30" s="527"/>
      <c r="AP30" s="527"/>
      <c r="AQ30" s="527"/>
      <c r="AR30" s="527"/>
      <c r="AS30" s="527"/>
      <c r="AT30" s="527"/>
      <c r="AU30" s="527"/>
      <c r="AV30" s="527"/>
      <c r="AW30" s="527"/>
      <c r="AX30" s="527"/>
      <c r="AY30" s="527"/>
      <c r="AZ30" s="527"/>
      <c r="BA30" s="527"/>
      <c r="BB30" s="527"/>
      <c r="BC30" s="527"/>
      <c r="BD30" s="527"/>
      <c r="BE30" s="527"/>
      <c r="BF30" s="527"/>
      <c r="BG30" s="527"/>
      <c r="BH30" s="527"/>
      <c r="BI30" s="527"/>
      <c r="BJ30" s="527"/>
      <c r="BK30" s="527"/>
      <c r="BL30" s="527"/>
      <c r="BM30" s="527"/>
      <c r="BN30" s="527"/>
      <c r="BO30" s="527"/>
      <c r="BP30" s="527"/>
      <c r="BQ30" s="527"/>
      <c r="BR30" s="527"/>
      <c r="BS30" s="527"/>
      <c r="BT30" s="527"/>
      <c r="BU30" s="527"/>
      <c r="BV30" s="527"/>
      <c r="BW30" s="527"/>
      <c r="BX30" s="527"/>
      <c r="BY30" s="527"/>
      <c r="BZ30" s="527"/>
      <c r="CA30" s="527"/>
      <c r="CB30" s="527"/>
      <c r="CC30" s="527"/>
      <c r="CD30" s="527"/>
      <c r="CE30" s="527"/>
      <c r="CF30" s="527"/>
      <c r="CG30" s="527"/>
      <c r="CH30" s="527"/>
      <c r="CI30" s="527"/>
      <c r="CJ30" s="527"/>
      <c r="CK30" s="527"/>
      <c r="CL30" s="527"/>
      <c r="CM30" s="527"/>
      <c r="CN30" s="527"/>
      <c r="CO30" s="527"/>
      <c r="CP30" s="527"/>
      <c r="CQ30" s="527"/>
      <c r="CR30" s="527"/>
      <c r="CS30" s="527"/>
      <c r="CT30" s="527"/>
      <c r="CU30" s="527"/>
      <c r="CV30" s="527"/>
      <c r="CW30" s="527"/>
      <c r="CX30" s="527"/>
      <c r="CY30" s="527"/>
      <c r="CZ30" s="527"/>
      <c r="DA30" s="527"/>
      <c r="DB30" s="527"/>
      <c r="DC30" s="527"/>
      <c r="DD30" s="527"/>
      <c r="DE30" s="527"/>
      <c r="DF30" s="527"/>
      <c r="DG30" s="527"/>
      <c r="DH30" s="527"/>
      <c r="DI30" s="527"/>
      <c r="DJ30" s="527"/>
      <c r="DK30" s="527"/>
      <c r="DL30" s="527"/>
      <c r="DM30" s="527"/>
      <c r="DN30" s="527"/>
      <c r="DO30" s="527"/>
      <c r="DP30" s="527"/>
      <c r="DQ30" s="527"/>
      <c r="DR30" s="527"/>
      <c r="DS30" s="527"/>
      <c r="DT30" s="527"/>
      <c r="DU30" s="527"/>
      <c r="DV30" s="527"/>
      <c r="DW30" s="527"/>
      <c r="DX30" s="527"/>
      <c r="DY30" s="527"/>
      <c r="DZ30" s="527"/>
      <c r="EA30" s="527"/>
      <c r="EB30" s="527"/>
      <c r="EC30" s="527"/>
      <c r="ED30" s="527"/>
      <c r="EE30" s="527"/>
      <c r="EF30" s="527"/>
      <c r="EG30" s="527"/>
      <c r="EH30" s="527"/>
      <c r="EI30" s="527"/>
      <c r="EJ30" s="527"/>
      <c r="EK30" s="527"/>
      <c r="EL30" s="527"/>
      <c r="EM30" s="527"/>
      <c r="EN30" s="527"/>
      <c r="EO30" s="527"/>
    </row>
    <row r="31" spans="1:145">
      <c r="A31" s="651" t="s">
        <v>221</v>
      </c>
      <c r="B31" s="631"/>
      <c r="C31" s="631"/>
      <c r="D31" s="652" t="s">
        <v>303</v>
      </c>
      <c r="E31" s="653"/>
      <c r="F31" s="653"/>
      <c r="G31" s="653"/>
      <c r="H31" s="654"/>
      <c r="I31" s="647"/>
      <c r="J31" s="648"/>
      <c r="K31" s="527"/>
      <c r="L31" s="527"/>
      <c r="M31" s="527"/>
      <c r="N31" s="527"/>
      <c r="O31" s="527"/>
      <c r="P31" s="527"/>
      <c r="Q31" s="527"/>
      <c r="R31" s="527"/>
      <c r="S31" s="527"/>
      <c r="T31" s="527"/>
      <c r="U31" s="527"/>
      <c r="V31" s="527"/>
      <c r="W31" s="527"/>
      <c r="X31" s="527"/>
      <c r="Y31" s="527"/>
      <c r="Z31" s="527"/>
      <c r="AA31" s="527"/>
      <c r="AB31" s="527"/>
      <c r="AC31" s="527"/>
      <c r="AD31" s="527"/>
      <c r="AE31" s="527"/>
      <c r="AF31" s="527"/>
      <c r="AG31" s="527"/>
      <c r="AH31" s="527"/>
      <c r="AI31" s="527"/>
      <c r="AJ31" s="527"/>
      <c r="AK31" s="527"/>
      <c r="AL31" s="527"/>
      <c r="AM31" s="527"/>
      <c r="AN31" s="527"/>
      <c r="AO31" s="527"/>
      <c r="AP31" s="527"/>
      <c r="AQ31" s="527"/>
      <c r="AR31" s="527"/>
      <c r="AS31" s="527"/>
      <c r="AT31" s="527"/>
      <c r="AU31" s="527"/>
      <c r="AV31" s="527"/>
      <c r="AW31" s="527"/>
      <c r="AX31" s="527"/>
      <c r="AY31" s="527"/>
      <c r="AZ31" s="527"/>
      <c r="BA31" s="527"/>
      <c r="BB31" s="527"/>
      <c r="BC31" s="527"/>
      <c r="BD31" s="527"/>
      <c r="BE31" s="527"/>
      <c r="BF31" s="527"/>
      <c r="BG31" s="527"/>
      <c r="BH31" s="527"/>
      <c r="BI31" s="527"/>
      <c r="BJ31" s="527"/>
      <c r="BK31" s="527"/>
      <c r="BL31" s="527"/>
      <c r="BM31" s="527"/>
      <c r="BN31" s="527"/>
      <c r="BO31" s="527"/>
      <c r="BP31" s="527"/>
      <c r="BQ31" s="527"/>
      <c r="BR31" s="527"/>
      <c r="BS31" s="527"/>
      <c r="BT31" s="527"/>
      <c r="BU31" s="527"/>
      <c r="BV31" s="527"/>
      <c r="BW31" s="527"/>
      <c r="BX31" s="527"/>
      <c r="BY31" s="527"/>
      <c r="BZ31" s="527"/>
      <c r="CA31" s="527"/>
      <c r="CB31" s="527"/>
      <c r="CC31" s="527"/>
      <c r="CD31" s="527"/>
      <c r="CE31" s="527"/>
      <c r="CF31" s="527"/>
      <c r="CG31" s="527"/>
      <c r="CH31" s="527"/>
      <c r="CI31" s="527"/>
      <c r="CJ31" s="527"/>
      <c r="CK31" s="527"/>
      <c r="CL31" s="527"/>
      <c r="CM31" s="527"/>
      <c r="CN31" s="527"/>
      <c r="CO31" s="527"/>
      <c r="CP31" s="527"/>
      <c r="CQ31" s="527"/>
      <c r="CR31" s="527"/>
      <c r="CS31" s="527"/>
      <c r="CT31" s="527"/>
      <c r="CU31" s="527"/>
      <c r="CV31" s="527"/>
      <c r="CW31" s="527"/>
      <c r="CX31" s="527"/>
      <c r="CY31" s="527"/>
      <c r="CZ31" s="527"/>
      <c r="DA31" s="527"/>
      <c r="DB31" s="527"/>
      <c r="DC31" s="527"/>
      <c r="DD31" s="527"/>
      <c r="DE31" s="527"/>
      <c r="DF31" s="527"/>
      <c r="DG31" s="527"/>
      <c r="DH31" s="527"/>
      <c r="DI31" s="527"/>
      <c r="DJ31" s="527"/>
      <c r="DK31" s="527"/>
      <c r="DL31" s="527"/>
      <c r="DM31" s="527"/>
      <c r="DN31" s="527"/>
      <c r="DO31" s="527"/>
      <c r="DP31" s="527"/>
      <c r="DQ31" s="527"/>
      <c r="DR31" s="527"/>
      <c r="DS31" s="527"/>
      <c r="DT31" s="527"/>
      <c r="DU31" s="527"/>
      <c r="DV31" s="527"/>
      <c r="DW31" s="527"/>
      <c r="DX31" s="527"/>
      <c r="DY31" s="527"/>
      <c r="DZ31" s="527"/>
      <c r="EA31" s="527"/>
      <c r="EB31" s="527"/>
      <c r="EC31" s="527"/>
      <c r="ED31" s="527"/>
      <c r="EE31" s="527"/>
      <c r="EF31" s="527"/>
      <c r="EG31" s="527"/>
      <c r="EH31" s="527"/>
      <c r="EI31" s="527"/>
      <c r="EJ31" s="527"/>
      <c r="EK31" s="527"/>
      <c r="EL31" s="527"/>
      <c r="EM31" s="527"/>
      <c r="EN31" s="527"/>
      <c r="EO31" s="527"/>
    </row>
    <row r="32" spans="1:145" ht="47.25">
      <c r="A32" s="683" t="s">
        <v>236</v>
      </c>
      <c r="B32" s="605"/>
      <c r="C32" s="213" t="s">
        <v>223</v>
      </c>
      <c r="D32" s="411"/>
      <c r="E32" s="201"/>
      <c r="F32" s="202"/>
      <c r="G32" s="412"/>
      <c r="H32" s="413">
        <f>D32*E32*F32*G32</f>
        <v>0</v>
      </c>
      <c r="I32" s="244"/>
      <c r="J32" s="414">
        <f t="shared" ref="J32:J34" si="1">H32+I32</f>
        <v>0</v>
      </c>
      <c r="K32" s="527"/>
      <c r="L32" s="527"/>
      <c r="M32" s="527"/>
      <c r="N32" s="527"/>
      <c r="O32" s="527"/>
      <c r="P32" s="527"/>
      <c r="Q32" s="527"/>
      <c r="R32" s="527"/>
      <c r="S32" s="527"/>
      <c r="T32" s="527"/>
      <c r="U32" s="527"/>
      <c r="V32" s="527"/>
      <c r="W32" s="527"/>
      <c r="X32" s="527"/>
      <c r="Y32" s="527"/>
      <c r="Z32" s="527"/>
      <c r="AA32" s="527"/>
      <c r="AB32" s="527"/>
      <c r="AC32" s="527"/>
      <c r="AD32" s="527"/>
      <c r="AE32" s="527"/>
      <c r="AF32" s="527"/>
      <c r="AG32" s="527"/>
      <c r="AH32" s="527"/>
      <c r="AI32" s="527"/>
      <c r="AJ32" s="527"/>
      <c r="AK32" s="527"/>
      <c r="AL32" s="527"/>
      <c r="AM32" s="527"/>
      <c r="AN32" s="527"/>
      <c r="AO32" s="527"/>
      <c r="AP32" s="527"/>
      <c r="AQ32" s="527"/>
      <c r="AR32" s="527"/>
      <c r="AS32" s="527"/>
      <c r="AT32" s="527"/>
      <c r="AU32" s="527"/>
      <c r="AV32" s="527"/>
      <c r="AW32" s="527"/>
      <c r="AX32" s="527"/>
      <c r="AY32" s="527"/>
      <c r="AZ32" s="527"/>
      <c r="BA32" s="527"/>
      <c r="BB32" s="527"/>
      <c r="BC32" s="527"/>
      <c r="BD32" s="527"/>
      <c r="BE32" s="527"/>
      <c r="BF32" s="527"/>
      <c r="BG32" s="527"/>
      <c r="BH32" s="527"/>
      <c r="BI32" s="527"/>
      <c r="BJ32" s="527"/>
      <c r="BK32" s="527"/>
      <c r="BL32" s="527"/>
      <c r="BM32" s="527"/>
      <c r="BN32" s="527"/>
      <c r="BO32" s="527"/>
      <c r="BP32" s="527"/>
      <c r="BQ32" s="527"/>
      <c r="BR32" s="527"/>
      <c r="BS32" s="527"/>
      <c r="BT32" s="527"/>
      <c r="BU32" s="527"/>
      <c r="BV32" s="527"/>
      <c r="BW32" s="527"/>
      <c r="BX32" s="527"/>
      <c r="BY32" s="527"/>
      <c r="BZ32" s="527"/>
      <c r="CA32" s="527"/>
      <c r="CB32" s="527"/>
      <c r="CC32" s="527"/>
      <c r="CD32" s="527"/>
      <c r="CE32" s="527"/>
      <c r="CF32" s="527"/>
      <c r="CG32" s="527"/>
      <c r="CH32" s="527"/>
      <c r="CI32" s="527"/>
      <c r="CJ32" s="527"/>
      <c r="CK32" s="527"/>
      <c r="CL32" s="527"/>
      <c r="CM32" s="527"/>
      <c r="CN32" s="527"/>
      <c r="CO32" s="527"/>
      <c r="CP32" s="527"/>
      <c r="CQ32" s="527"/>
      <c r="CR32" s="527"/>
      <c r="CS32" s="527"/>
      <c r="CT32" s="527"/>
      <c r="CU32" s="527"/>
      <c r="CV32" s="527"/>
      <c r="CW32" s="527"/>
      <c r="CX32" s="527"/>
      <c r="CY32" s="527"/>
      <c r="CZ32" s="527"/>
      <c r="DA32" s="527"/>
      <c r="DB32" s="527"/>
      <c r="DC32" s="527"/>
      <c r="DD32" s="527"/>
      <c r="DE32" s="527"/>
      <c r="DF32" s="527"/>
      <c r="DG32" s="527"/>
      <c r="DH32" s="527"/>
      <c r="DI32" s="527"/>
      <c r="DJ32" s="527"/>
      <c r="DK32" s="527"/>
      <c r="DL32" s="527"/>
      <c r="DM32" s="527"/>
      <c r="DN32" s="527"/>
      <c r="DO32" s="527"/>
      <c r="DP32" s="527"/>
      <c r="DQ32" s="527"/>
      <c r="DR32" s="527"/>
      <c r="DS32" s="527"/>
      <c r="DT32" s="527"/>
      <c r="DU32" s="527"/>
      <c r="DV32" s="527"/>
      <c r="DW32" s="527"/>
      <c r="DX32" s="527"/>
      <c r="DY32" s="527"/>
      <c r="DZ32" s="527"/>
      <c r="EA32" s="527"/>
      <c r="EB32" s="527"/>
      <c r="EC32" s="527"/>
      <c r="ED32" s="527"/>
      <c r="EE32" s="527"/>
      <c r="EF32" s="527"/>
      <c r="EG32" s="527"/>
      <c r="EH32" s="527"/>
      <c r="EI32" s="527"/>
      <c r="EJ32" s="527"/>
      <c r="EK32" s="527"/>
      <c r="EL32" s="527"/>
      <c r="EM32" s="527"/>
      <c r="EN32" s="527"/>
      <c r="EO32" s="527"/>
    </row>
    <row r="33" spans="1:145">
      <c r="A33" s="683" t="s">
        <v>237</v>
      </c>
      <c r="B33" s="605"/>
      <c r="C33" s="213" t="s">
        <v>225</v>
      </c>
      <c r="D33" s="411"/>
      <c r="E33" s="201"/>
      <c r="F33" s="202"/>
      <c r="G33" s="412"/>
      <c r="H33" s="413">
        <f>D33*E33*F33*G33</f>
        <v>0</v>
      </c>
      <c r="I33" s="244"/>
      <c r="J33" s="414">
        <f t="shared" si="1"/>
        <v>0</v>
      </c>
      <c r="K33" s="527"/>
      <c r="L33" s="527"/>
      <c r="M33" s="527"/>
      <c r="N33" s="527"/>
      <c r="O33" s="527"/>
      <c r="P33" s="527"/>
      <c r="Q33" s="527"/>
      <c r="R33" s="527"/>
      <c r="S33" s="527"/>
      <c r="T33" s="527"/>
      <c r="U33" s="527"/>
      <c r="V33" s="527"/>
      <c r="W33" s="527"/>
      <c r="X33" s="527"/>
      <c r="Y33" s="527"/>
      <c r="Z33" s="527"/>
      <c r="AA33" s="527"/>
      <c r="AB33" s="527"/>
      <c r="AC33" s="527"/>
      <c r="AD33" s="527"/>
      <c r="AE33" s="527"/>
      <c r="AF33" s="527"/>
      <c r="AG33" s="527"/>
      <c r="AH33" s="527"/>
      <c r="AI33" s="527"/>
      <c r="AJ33" s="527"/>
      <c r="AK33" s="527"/>
      <c r="AL33" s="527"/>
      <c r="AM33" s="527"/>
      <c r="AN33" s="527"/>
      <c r="AO33" s="527"/>
      <c r="AP33" s="527"/>
      <c r="AQ33" s="527"/>
      <c r="AR33" s="527"/>
      <c r="AS33" s="527"/>
      <c r="AT33" s="527"/>
      <c r="AU33" s="527"/>
      <c r="AV33" s="527"/>
      <c r="AW33" s="527"/>
      <c r="AX33" s="527"/>
      <c r="AY33" s="527"/>
      <c r="AZ33" s="527"/>
      <c r="BA33" s="527"/>
      <c r="BB33" s="527"/>
      <c r="BC33" s="527"/>
      <c r="BD33" s="527"/>
      <c r="BE33" s="527"/>
      <c r="BF33" s="527"/>
      <c r="BG33" s="527"/>
      <c r="BH33" s="527"/>
      <c r="BI33" s="527"/>
      <c r="BJ33" s="527"/>
      <c r="BK33" s="527"/>
      <c r="BL33" s="527"/>
      <c r="BM33" s="527"/>
      <c r="BN33" s="527"/>
      <c r="BO33" s="527"/>
      <c r="BP33" s="527"/>
      <c r="BQ33" s="527"/>
      <c r="BR33" s="527"/>
      <c r="BS33" s="527"/>
      <c r="BT33" s="527"/>
      <c r="BU33" s="527"/>
      <c r="BV33" s="527"/>
      <c r="BW33" s="527"/>
      <c r="BX33" s="527"/>
      <c r="BY33" s="527"/>
      <c r="BZ33" s="527"/>
      <c r="CA33" s="527"/>
      <c r="CB33" s="527"/>
      <c r="CC33" s="527"/>
      <c r="CD33" s="527"/>
      <c r="CE33" s="527"/>
      <c r="CF33" s="527"/>
      <c r="CG33" s="527"/>
      <c r="CH33" s="527"/>
      <c r="CI33" s="527"/>
      <c r="CJ33" s="527"/>
      <c r="CK33" s="527"/>
      <c r="CL33" s="527"/>
      <c r="CM33" s="527"/>
      <c r="CN33" s="527"/>
      <c r="CO33" s="527"/>
      <c r="CP33" s="527"/>
      <c r="CQ33" s="527"/>
      <c r="CR33" s="527"/>
      <c r="CS33" s="527"/>
      <c r="CT33" s="527"/>
      <c r="CU33" s="527"/>
      <c r="CV33" s="527"/>
      <c r="CW33" s="527"/>
      <c r="CX33" s="527"/>
      <c r="CY33" s="527"/>
      <c r="CZ33" s="527"/>
      <c r="DA33" s="527"/>
      <c r="DB33" s="527"/>
      <c r="DC33" s="527"/>
      <c r="DD33" s="527"/>
      <c r="DE33" s="527"/>
      <c r="DF33" s="527"/>
      <c r="DG33" s="527"/>
      <c r="DH33" s="527"/>
      <c r="DI33" s="527"/>
      <c r="DJ33" s="527"/>
      <c r="DK33" s="527"/>
      <c r="DL33" s="527"/>
      <c r="DM33" s="527"/>
      <c r="DN33" s="527"/>
      <c r="DO33" s="527"/>
      <c r="DP33" s="527"/>
      <c r="DQ33" s="527"/>
      <c r="DR33" s="527"/>
      <c r="DS33" s="527"/>
      <c r="DT33" s="527"/>
      <c r="DU33" s="527"/>
      <c r="DV33" s="527"/>
      <c r="DW33" s="527"/>
      <c r="DX33" s="527"/>
      <c r="DY33" s="527"/>
      <c r="DZ33" s="527"/>
      <c r="EA33" s="527"/>
      <c r="EB33" s="527"/>
      <c r="EC33" s="527"/>
      <c r="ED33" s="527"/>
      <c r="EE33" s="527"/>
      <c r="EF33" s="527"/>
      <c r="EG33" s="527"/>
      <c r="EH33" s="527"/>
      <c r="EI33" s="527"/>
      <c r="EJ33" s="527"/>
      <c r="EK33" s="527"/>
      <c r="EL33" s="527"/>
      <c r="EM33" s="527"/>
      <c r="EN33" s="527"/>
      <c r="EO33" s="527"/>
    </row>
    <row r="34" spans="1:145">
      <c r="A34" s="671" t="s">
        <v>238</v>
      </c>
      <c r="B34" s="580"/>
      <c r="C34" s="115" t="s">
        <v>233</v>
      </c>
      <c r="D34" s="411"/>
      <c r="E34" s="201"/>
      <c r="F34" s="202"/>
      <c r="G34" s="415"/>
      <c r="H34" s="413">
        <f>D34*E34*F34*G34</f>
        <v>0</v>
      </c>
      <c r="I34" s="244"/>
      <c r="J34" s="414">
        <f t="shared" si="1"/>
        <v>0</v>
      </c>
      <c r="K34" s="527"/>
      <c r="L34" s="527"/>
      <c r="M34" s="527"/>
      <c r="N34" s="527"/>
      <c r="O34" s="527"/>
      <c r="P34" s="527"/>
      <c r="Q34" s="527"/>
      <c r="R34" s="527"/>
      <c r="S34" s="527"/>
      <c r="T34" s="527"/>
      <c r="U34" s="527"/>
      <c r="V34" s="527"/>
      <c r="W34" s="527"/>
      <c r="X34" s="527"/>
      <c r="Y34" s="527"/>
      <c r="Z34" s="527"/>
      <c r="AA34" s="527"/>
      <c r="AB34" s="527"/>
      <c r="AC34" s="527"/>
      <c r="AD34" s="527"/>
      <c r="AE34" s="527"/>
      <c r="AF34" s="527"/>
      <c r="AG34" s="527"/>
      <c r="AH34" s="527"/>
      <c r="AI34" s="527"/>
      <c r="AJ34" s="527"/>
      <c r="AK34" s="527"/>
      <c r="AL34" s="527"/>
      <c r="AM34" s="527"/>
      <c r="AN34" s="527"/>
      <c r="AO34" s="527"/>
      <c r="AP34" s="527"/>
      <c r="AQ34" s="527"/>
      <c r="AR34" s="527"/>
      <c r="AS34" s="527"/>
      <c r="AT34" s="527"/>
      <c r="AU34" s="527"/>
      <c r="AV34" s="527"/>
      <c r="AW34" s="527"/>
      <c r="AX34" s="527"/>
      <c r="AY34" s="527"/>
      <c r="AZ34" s="527"/>
      <c r="BA34" s="527"/>
      <c r="BB34" s="527"/>
      <c r="BC34" s="527"/>
      <c r="BD34" s="527"/>
      <c r="BE34" s="527"/>
      <c r="BF34" s="527"/>
      <c r="BG34" s="527"/>
      <c r="BH34" s="527"/>
      <c r="BI34" s="527"/>
      <c r="BJ34" s="527"/>
      <c r="BK34" s="527"/>
      <c r="BL34" s="527"/>
      <c r="BM34" s="527"/>
      <c r="BN34" s="527"/>
      <c r="BO34" s="527"/>
      <c r="BP34" s="527"/>
      <c r="BQ34" s="527"/>
      <c r="BR34" s="527"/>
      <c r="BS34" s="527"/>
      <c r="BT34" s="527"/>
      <c r="BU34" s="527"/>
      <c r="BV34" s="527"/>
      <c r="BW34" s="527"/>
      <c r="BX34" s="527"/>
      <c r="BY34" s="527"/>
      <c r="BZ34" s="527"/>
      <c r="CA34" s="527"/>
      <c r="CB34" s="527"/>
      <c r="CC34" s="527"/>
      <c r="CD34" s="527"/>
      <c r="CE34" s="527"/>
      <c r="CF34" s="527"/>
      <c r="CG34" s="527"/>
      <c r="CH34" s="527"/>
      <c r="CI34" s="527"/>
      <c r="CJ34" s="527"/>
      <c r="CK34" s="527"/>
      <c r="CL34" s="527"/>
      <c r="CM34" s="527"/>
      <c r="CN34" s="527"/>
      <c r="CO34" s="527"/>
      <c r="CP34" s="527"/>
      <c r="CQ34" s="527"/>
      <c r="CR34" s="527"/>
      <c r="CS34" s="527"/>
      <c r="CT34" s="527"/>
      <c r="CU34" s="527"/>
      <c r="CV34" s="527"/>
      <c r="CW34" s="527"/>
      <c r="CX34" s="527"/>
      <c r="CY34" s="527"/>
      <c r="CZ34" s="527"/>
      <c r="DA34" s="527"/>
      <c r="DB34" s="527"/>
      <c r="DC34" s="527"/>
      <c r="DD34" s="527"/>
      <c r="DE34" s="527"/>
      <c r="DF34" s="527"/>
      <c r="DG34" s="527"/>
      <c r="DH34" s="527"/>
      <c r="DI34" s="527"/>
      <c r="DJ34" s="527"/>
      <c r="DK34" s="527"/>
      <c r="DL34" s="527"/>
      <c r="DM34" s="527"/>
      <c r="DN34" s="527"/>
      <c r="DO34" s="527"/>
      <c r="DP34" s="527"/>
      <c r="DQ34" s="527"/>
      <c r="DR34" s="527"/>
      <c r="DS34" s="527"/>
      <c r="DT34" s="527"/>
      <c r="DU34" s="527"/>
      <c r="DV34" s="527"/>
      <c r="DW34" s="527"/>
      <c r="DX34" s="527"/>
      <c r="DY34" s="527"/>
      <c r="DZ34" s="527"/>
      <c r="EA34" s="527"/>
      <c r="EB34" s="527"/>
      <c r="EC34" s="527"/>
      <c r="ED34" s="527"/>
      <c r="EE34" s="527"/>
      <c r="EF34" s="527"/>
      <c r="EG34" s="527"/>
      <c r="EH34" s="527"/>
      <c r="EI34" s="527"/>
      <c r="EJ34" s="527"/>
      <c r="EK34" s="527"/>
      <c r="EL34" s="527"/>
      <c r="EM34" s="527"/>
      <c r="EN34" s="527"/>
      <c r="EO34" s="527"/>
    </row>
    <row r="35" spans="1:145" s="403" customFormat="1" ht="16.5" thickBot="1">
      <c r="A35" s="681" t="s">
        <v>239</v>
      </c>
      <c r="B35" s="682"/>
      <c r="C35" s="682"/>
      <c r="D35" s="396"/>
      <c r="E35" s="397"/>
      <c r="F35" s="398"/>
      <c r="G35" s="399"/>
      <c r="H35" s="416">
        <f>SUM(H22:H34)</f>
        <v>5250</v>
      </c>
      <c r="I35" s="417">
        <f>SUM(I22:I34)</f>
        <v>0</v>
      </c>
      <c r="J35" s="402">
        <f>H35+I35</f>
        <v>5250</v>
      </c>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row>
    <row r="36" spans="1:145" s="382" customFormat="1" ht="21.75" customHeight="1" thickBot="1">
      <c r="A36" s="418" t="s">
        <v>158</v>
      </c>
      <c r="B36" s="419"/>
      <c r="C36" s="420" t="s">
        <v>240</v>
      </c>
      <c r="D36" s="421"/>
      <c r="E36" s="422" t="s">
        <v>241</v>
      </c>
      <c r="F36" s="422" t="s">
        <v>215</v>
      </c>
      <c r="G36" s="423" t="s">
        <v>216</v>
      </c>
      <c r="H36" s="424"/>
      <c r="I36" s="425"/>
      <c r="J36" s="426"/>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row>
    <row r="37" spans="1:145" s="382" customFormat="1" ht="15.75" customHeight="1">
      <c r="A37" s="427" t="s">
        <v>243</v>
      </c>
      <c r="B37" s="428"/>
      <c r="C37" s="429" t="s">
        <v>159</v>
      </c>
      <c r="D37" s="660"/>
      <c r="E37" s="661"/>
      <c r="F37" s="661"/>
      <c r="G37" s="661"/>
      <c r="H37" s="643"/>
      <c r="I37" s="644"/>
      <c r="J37" s="64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row>
    <row r="38" spans="1:145" s="382" customFormat="1" ht="15.75" customHeight="1">
      <c r="A38" s="702" t="s">
        <v>244</v>
      </c>
      <c r="B38" s="703"/>
      <c r="C38" s="703"/>
      <c r="D38" s="641" t="s">
        <v>305</v>
      </c>
      <c r="E38" s="642"/>
      <c r="F38" s="642"/>
      <c r="G38" s="642"/>
      <c r="H38" s="646"/>
      <c r="I38" s="647"/>
      <c r="J38" s="648"/>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row>
    <row r="39" spans="1:145" s="382" customFormat="1" ht="23.25" customHeight="1">
      <c r="A39" s="671" t="s">
        <v>245</v>
      </c>
      <c r="B39" s="580"/>
      <c r="C39" s="115" t="s">
        <v>306</v>
      </c>
      <c r="D39" s="430"/>
      <c r="E39" s="431">
        <v>1</v>
      </c>
      <c r="F39" s="432">
        <v>20000</v>
      </c>
      <c r="G39" s="433">
        <v>1</v>
      </c>
      <c r="H39" s="434">
        <f>E39*F39*G39</f>
        <v>20000</v>
      </c>
      <c r="I39" s="435"/>
      <c r="J39" s="414">
        <f t="shared" ref="J39:J40" si="2">H39+I39</f>
        <v>20000</v>
      </c>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row>
    <row r="40" spans="1:145" s="382" customFormat="1" ht="31.5">
      <c r="A40" s="436" t="s">
        <v>307</v>
      </c>
      <c r="B40" s="157"/>
      <c r="C40" s="115" t="s">
        <v>248</v>
      </c>
      <c r="D40" s="430"/>
      <c r="E40" s="243"/>
      <c r="F40" s="263"/>
      <c r="G40" s="437"/>
      <c r="H40" s="434">
        <f>E40*F40*G40</f>
        <v>0</v>
      </c>
      <c r="I40" s="435"/>
      <c r="J40" s="414">
        <f t="shared" si="2"/>
        <v>0</v>
      </c>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row>
    <row r="41" spans="1:145" s="382" customFormat="1" ht="16.5" thickBot="1">
      <c r="A41" s="675" t="s">
        <v>253</v>
      </c>
      <c r="B41" s="676"/>
      <c r="C41" s="676" t="s">
        <v>263</v>
      </c>
      <c r="D41" s="438"/>
      <c r="E41" s="439"/>
      <c r="F41" s="440"/>
      <c r="G41" s="441"/>
      <c r="H41" s="442">
        <f>SUM(H39:H40)</f>
        <v>20000</v>
      </c>
      <c r="I41" s="443">
        <f>SUM(I39:I39)</f>
        <v>0</v>
      </c>
      <c r="J41" s="402">
        <f>H41+I41</f>
        <v>20000</v>
      </c>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row>
    <row r="42" spans="1:145" s="382" customFormat="1" ht="27" customHeight="1" thickBot="1">
      <c r="A42" s="341" t="s">
        <v>160</v>
      </c>
      <c r="B42" s="378"/>
      <c r="C42" s="343" t="s">
        <v>255</v>
      </c>
      <c r="D42" s="344"/>
      <c r="E42" s="422" t="s">
        <v>241</v>
      </c>
      <c r="F42" s="444" t="s">
        <v>215</v>
      </c>
      <c r="G42" s="423" t="s">
        <v>216</v>
      </c>
      <c r="H42" s="379"/>
      <c r="I42" s="380"/>
      <c r="J42" s="381"/>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row>
    <row r="43" spans="1:145" s="382" customFormat="1">
      <c r="A43" s="445" t="s">
        <v>257</v>
      </c>
      <c r="B43" s="446"/>
      <c r="C43" s="259" t="s">
        <v>161</v>
      </c>
      <c r="D43" s="635"/>
      <c r="E43" s="636"/>
      <c r="F43" s="636"/>
      <c r="G43" s="637"/>
      <c r="H43" s="638"/>
      <c r="I43" s="639"/>
      <c r="J43" s="640"/>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row>
    <row r="44" spans="1:145" s="382" customFormat="1">
      <c r="A44" s="704" t="s">
        <v>244</v>
      </c>
      <c r="B44" s="705"/>
      <c r="C44" s="705"/>
      <c r="D44" s="641" t="s">
        <v>305</v>
      </c>
      <c r="E44" s="642"/>
      <c r="F44" s="642"/>
      <c r="G44" s="642"/>
      <c r="H44" s="447"/>
      <c r="I44" s="448"/>
      <c r="J44" s="449"/>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row>
    <row r="45" spans="1:145" ht="30" customHeight="1">
      <c r="A45" s="671" t="s">
        <v>258</v>
      </c>
      <c r="B45" s="580"/>
      <c r="C45" s="115" t="s">
        <v>259</v>
      </c>
      <c r="D45" s="430"/>
      <c r="E45" s="243"/>
      <c r="F45" s="263"/>
      <c r="G45" s="437"/>
      <c r="H45" s="434">
        <f>E45*F45*G45</f>
        <v>0</v>
      </c>
      <c r="I45" s="435"/>
      <c r="J45" s="414">
        <f t="shared" ref="J45:J47" si="3">H45+I45</f>
        <v>0</v>
      </c>
      <c r="K45" s="17"/>
      <c r="L45" s="527"/>
      <c r="M45" s="527"/>
      <c r="N45" s="527"/>
      <c r="O45" s="527"/>
      <c r="P45" s="527"/>
      <c r="Q45" s="527"/>
      <c r="R45" s="527"/>
      <c r="S45" s="527"/>
      <c r="T45" s="527"/>
      <c r="U45" s="527"/>
      <c r="V45" s="527"/>
      <c r="W45" s="527"/>
      <c r="X45" s="527"/>
      <c r="Y45" s="527"/>
      <c r="Z45" s="527"/>
      <c r="AA45" s="527"/>
      <c r="AB45" s="527"/>
      <c r="AC45" s="527"/>
      <c r="AD45" s="527"/>
      <c r="AE45" s="527"/>
      <c r="AF45" s="527"/>
      <c r="AG45" s="527"/>
      <c r="AH45" s="527"/>
      <c r="AI45" s="527"/>
      <c r="AJ45" s="527"/>
      <c r="AK45" s="527"/>
      <c r="AL45" s="527"/>
      <c r="AM45" s="527"/>
      <c r="AN45" s="527"/>
      <c r="AO45" s="527"/>
      <c r="AP45" s="527"/>
      <c r="AQ45" s="527"/>
      <c r="AR45" s="527"/>
      <c r="AS45" s="527"/>
      <c r="AT45" s="527"/>
      <c r="AU45" s="527"/>
      <c r="AV45" s="527"/>
      <c r="AW45" s="527"/>
      <c r="AX45" s="527"/>
      <c r="AY45" s="527"/>
      <c r="AZ45" s="527"/>
      <c r="BA45" s="527"/>
      <c r="BB45" s="527"/>
      <c r="BC45" s="527"/>
      <c r="BD45" s="527"/>
      <c r="BE45" s="527"/>
      <c r="BF45" s="527"/>
      <c r="BG45" s="527"/>
      <c r="BH45" s="527"/>
      <c r="BI45" s="527"/>
      <c r="BJ45" s="527"/>
      <c r="BK45" s="527"/>
      <c r="BL45" s="527"/>
      <c r="BM45" s="527"/>
      <c r="BN45" s="527"/>
      <c r="BO45" s="527"/>
      <c r="BP45" s="527"/>
      <c r="BQ45" s="527"/>
      <c r="BR45" s="527"/>
      <c r="BS45" s="527"/>
      <c r="BT45" s="527"/>
      <c r="BU45" s="527"/>
      <c r="BV45" s="527"/>
      <c r="BW45" s="527"/>
      <c r="BX45" s="527"/>
      <c r="BY45" s="527"/>
      <c r="BZ45" s="527"/>
      <c r="CA45" s="527"/>
      <c r="CB45" s="527"/>
      <c r="CC45" s="527"/>
      <c r="CD45" s="527"/>
      <c r="CE45" s="527"/>
      <c r="CF45" s="527"/>
      <c r="CG45" s="527"/>
      <c r="CH45" s="527"/>
      <c r="CI45" s="527"/>
      <c r="CJ45" s="527"/>
      <c r="CK45" s="527"/>
      <c r="CL45" s="527"/>
      <c r="CM45" s="527"/>
      <c r="CN45" s="527"/>
      <c r="CO45" s="527"/>
      <c r="CP45" s="527"/>
      <c r="CQ45" s="527"/>
      <c r="CR45" s="527"/>
      <c r="CS45" s="527"/>
      <c r="CT45" s="527"/>
      <c r="CU45" s="527"/>
      <c r="CV45" s="527"/>
      <c r="CW45" s="527"/>
      <c r="CX45" s="527"/>
      <c r="CY45" s="527"/>
      <c r="CZ45" s="527"/>
      <c r="DA45" s="527"/>
      <c r="DB45" s="527"/>
      <c r="DC45" s="527"/>
      <c r="DD45" s="527"/>
      <c r="DE45" s="527"/>
      <c r="DF45" s="527"/>
      <c r="DG45" s="527"/>
      <c r="DH45" s="527"/>
      <c r="DI45" s="527"/>
      <c r="DJ45" s="527"/>
      <c r="DK45" s="527"/>
      <c r="DL45" s="527"/>
      <c r="DM45" s="527"/>
      <c r="DN45" s="527"/>
      <c r="DO45" s="527"/>
      <c r="DP45" s="527"/>
      <c r="DQ45" s="527"/>
      <c r="DR45" s="527"/>
      <c r="DS45" s="527"/>
      <c r="DT45" s="527"/>
      <c r="DU45" s="527"/>
      <c r="DV45" s="527"/>
      <c r="DW45" s="527"/>
      <c r="DX45" s="527"/>
      <c r="DY45" s="527"/>
      <c r="DZ45" s="527"/>
      <c r="EA45" s="527"/>
      <c r="EB45" s="527"/>
      <c r="EC45" s="527"/>
      <c r="ED45" s="527"/>
      <c r="EE45" s="527"/>
      <c r="EF45" s="527"/>
      <c r="EG45" s="527"/>
      <c r="EH45" s="527"/>
      <c r="EI45" s="527"/>
      <c r="EJ45" s="527"/>
      <c r="EK45" s="527"/>
      <c r="EL45" s="527"/>
      <c r="EM45" s="527"/>
      <c r="EN45" s="527"/>
      <c r="EO45" s="527"/>
    </row>
    <row r="46" spans="1:145" ht="18.75" customHeight="1">
      <c r="A46" s="704" t="s">
        <v>244</v>
      </c>
      <c r="B46" s="705"/>
      <c r="C46" s="705"/>
      <c r="D46" s="641" t="s">
        <v>308</v>
      </c>
      <c r="E46" s="642"/>
      <c r="F46" s="642"/>
      <c r="G46" s="642"/>
      <c r="H46" s="450"/>
      <c r="I46" s="451"/>
      <c r="J46" s="452"/>
      <c r="K46" s="17"/>
      <c r="L46" s="527"/>
      <c r="M46" s="527"/>
      <c r="N46" s="527"/>
      <c r="O46" s="527"/>
      <c r="P46" s="527"/>
      <c r="Q46" s="527"/>
      <c r="R46" s="527"/>
      <c r="S46" s="527"/>
      <c r="T46" s="527"/>
      <c r="U46" s="527"/>
      <c r="V46" s="527"/>
      <c r="W46" s="527"/>
      <c r="X46" s="527"/>
      <c r="Y46" s="527"/>
      <c r="Z46" s="527"/>
      <c r="AA46" s="527"/>
      <c r="AB46" s="527"/>
      <c r="AC46" s="527"/>
      <c r="AD46" s="527"/>
      <c r="AE46" s="527"/>
      <c r="AF46" s="527"/>
      <c r="AG46" s="527"/>
      <c r="AH46" s="527"/>
      <c r="AI46" s="527"/>
      <c r="AJ46" s="527"/>
      <c r="AK46" s="527"/>
      <c r="AL46" s="527"/>
      <c r="AM46" s="527"/>
      <c r="AN46" s="527"/>
      <c r="AO46" s="527"/>
      <c r="AP46" s="527"/>
      <c r="AQ46" s="527"/>
      <c r="AR46" s="527"/>
      <c r="AS46" s="527"/>
      <c r="AT46" s="527"/>
      <c r="AU46" s="527"/>
      <c r="AV46" s="527"/>
      <c r="AW46" s="527"/>
      <c r="AX46" s="527"/>
      <c r="AY46" s="527"/>
      <c r="AZ46" s="527"/>
      <c r="BA46" s="527"/>
      <c r="BB46" s="527"/>
      <c r="BC46" s="527"/>
      <c r="BD46" s="527"/>
      <c r="BE46" s="527"/>
      <c r="BF46" s="527"/>
      <c r="BG46" s="527"/>
      <c r="BH46" s="527"/>
      <c r="BI46" s="527"/>
      <c r="BJ46" s="527"/>
      <c r="BK46" s="527"/>
      <c r="BL46" s="527"/>
      <c r="BM46" s="527"/>
      <c r="BN46" s="527"/>
      <c r="BO46" s="527"/>
      <c r="BP46" s="527"/>
      <c r="BQ46" s="527"/>
      <c r="BR46" s="527"/>
      <c r="BS46" s="527"/>
      <c r="BT46" s="527"/>
      <c r="BU46" s="527"/>
      <c r="BV46" s="527"/>
      <c r="BW46" s="527"/>
      <c r="BX46" s="527"/>
      <c r="BY46" s="527"/>
      <c r="BZ46" s="527"/>
      <c r="CA46" s="527"/>
      <c r="CB46" s="527"/>
      <c r="CC46" s="527"/>
      <c r="CD46" s="527"/>
      <c r="CE46" s="527"/>
      <c r="CF46" s="527"/>
      <c r="CG46" s="527"/>
      <c r="CH46" s="527"/>
      <c r="CI46" s="527"/>
      <c r="CJ46" s="527"/>
      <c r="CK46" s="527"/>
      <c r="CL46" s="527"/>
      <c r="CM46" s="527"/>
      <c r="CN46" s="527"/>
      <c r="CO46" s="527"/>
      <c r="CP46" s="527"/>
      <c r="CQ46" s="527"/>
      <c r="CR46" s="527"/>
      <c r="CS46" s="527"/>
      <c r="CT46" s="527"/>
      <c r="CU46" s="527"/>
      <c r="CV46" s="527"/>
      <c r="CW46" s="527"/>
      <c r="CX46" s="527"/>
      <c r="CY46" s="527"/>
      <c r="CZ46" s="527"/>
      <c r="DA46" s="527"/>
      <c r="DB46" s="527"/>
      <c r="DC46" s="527"/>
      <c r="DD46" s="527"/>
      <c r="DE46" s="527"/>
      <c r="DF46" s="527"/>
      <c r="DG46" s="527"/>
      <c r="DH46" s="527"/>
      <c r="DI46" s="527"/>
      <c r="DJ46" s="527"/>
      <c r="DK46" s="527"/>
      <c r="DL46" s="527"/>
      <c r="DM46" s="527"/>
      <c r="DN46" s="527"/>
      <c r="DO46" s="527"/>
      <c r="DP46" s="527"/>
      <c r="DQ46" s="527"/>
      <c r="DR46" s="527"/>
      <c r="DS46" s="527"/>
      <c r="DT46" s="527"/>
      <c r="DU46" s="527"/>
      <c r="DV46" s="527"/>
      <c r="DW46" s="527"/>
      <c r="DX46" s="527"/>
      <c r="DY46" s="527"/>
      <c r="DZ46" s="527"/>
      <c r="EA46" s="527"/>
      <c r="EB46" s="527"/>
      <c r="EC46" s="527"/>
      <c r="ED46" s="527"/>
      <c r="EE46" s="527"/>
      <c r="EF46" s="527"/>
      <c r="EG46" s="527"/>
      <c r="EH46" s="527"/>
      <c r="EI46" s="527"/>
      <c r="EJ46" s="527"/>
      <c r="EK46" s="527"/>
      <c r="EL46" s="527"/>
      <c r="EM46" s="527"/>
      <c r="EN46" s="527"/>
      <c r="EO46" s="527"/>
    </row>
    <row r="47" spans="1:145" ht="30" customHeight="1">
      <c r="A47" s="453" t="s">
        <v>309</v>
      </c>
      <c r="B47" s="454"/>
      <c r="C47" s="455" t="s">
        <v>261</v>
      </c>
      <c r="D47" s="430"/>
      <c r="E47" s="243"/>
      <c r="F47" s="263"/>
      <c r="G47" s="437"/>
      <c r="H47" s="434">
        <f>E47*F47*G47</f>
        <v>0</v>
      </c>
      <c r="I47" s="451"/>
      <c r="J47" s="414">
        <f t="shared" si="3"/>
        <v>0</v>
      </c>
      <c r="K47" s="17"/>
      <c r="L47" s="527"/>
      <c r="M47" s="527"/>
      <c r="N47" s="527"/>
      <c r="O47" s="527"/>
      <c r="P47" s="527"/>
      <c r="Q47" s="527"/>
      <c r="R47" s="527"/>
      <c r="S47" s="527"/>
      <c r="T47" s="527"/>
      <c r="U47" s="527"/>
      <c r="V47" s="527"/>
      <c r="W47" s="527"/>
      <c r="X47" s="527"/>
      <c r="Y47" s="527"/>
      <c r="Z47" s="527"/>
      <c r="AA47" s="527"/>
      <c r="AB47" s="527"/>
      <c r="AC47" s="527"/>
      <c r="AD47" s="527"/>
      <c r="AE47" s="527"/>
      <c r="AF47" s="527"/>
      <c r="AG47" s="527"/>
      <c r="AH47" s="527"/>
      <c r="AI47" s="527"/>
      <c r="AJ47" s="527"/>
      <c r="AK47" s="527"/>
      <c r="AL47" s="527"/>
      <c r="AM47" s="527"/>
      <c r="AN47" s="527"/>
      <c r="AO47" s="527"/>
      <c r="AP47" s="527"/>
      <c r="AQ47" s="527"/>
      <c r="AR47" s="527"/>
      <c r="AS47" s="527"/>
      <c r="AT47" s="527"/>
      <c r="AU47" s="527"/>
      <c r="AV47" s="527"/>
      <c r="AW47" s="527"/>
      <c r="AX47" s="527"/>
      <c r="AY47" s="527"/>
      <c r="AZ47" s="527"/>
      <c r="BA47" s="527"/>
      <c r="BB47" s="527"/>
      <c r="BC47" s="527"/>
      <c r="BD47" s="527"/>
      <c r="BE47" s="527"/>
      <c r="BF47" s="527"/>
      <c r="BG47" s="527"/>
      <c r="BH47" s="527"/>
      <c r="BI47" s="527"/>
      <c r="BJ47" s="527"/>
      <c r="BK47" s="527"/>
      <c r="BL47" s="527"/>
      <c r="BM47" s="527"/>
      <c r="BN47" s="527"/>
      <c r="BO47" s="527"/>
      <c r="BP47" s="527"/>
      <c r="BQ47" s="527"/>
      <c r="BR47" s="527"/>
      <c r="BS47" s="527"/>
      <c r="BT47" s="527"/>
      <c r="BU47" s="527"/>
      <c r="BV47" s="527"/>
      <c r="BW47" s="527"/>
      <c r="BX47" s="527"/>
      <c r="BY47" s="527"/>
      <c r="BZ47" s="527"/>
      <c r="CA47" s="527"/>
      <c r="CB47" s="527"/>
      <c r="CC47" s="527"/>
      <c r="CD47" s="527"/>
      <c r="CE47" s="527"/>
      <c r="CF47" s="527"/>
      <c r="CG47" s="527"/>
      <c r="CH47" s="527"/>
      <c r="CI47" s="527"/>
      <c r="CJ47" s="527"/>
      <c r="CK47" s="527"/>
      <c r="CL47" s="527"/>
      <c r="CM47" s="527"/>
      <c r="CN47" s="527"/>
      <c r="CO47" s="527"/>
      <c r="CP47" s="527"/>
      <c r="CQ47" s="527"/>
      <c r="CR47" s="527"/>
      <c r="CS47" s="527"/>
      <c r="CT47" s="527"/>
      <c r="CU47" s="527"/>
      <c r="CV47" s="527"/>
      <c r="CW47" s="527"/>
      <c r="CX47" s="527"/>
      <c r="CY47" s="527"/>
      <c r="CZ47" s="527"/>
      <c r="DA47" s="527"/>
      <c r="DB47" s="527"/>
      <c r="DC47" s="527"/>
      <c r="DD47" s="527"/>
      <c r="DE47" s="527"/>
      <c r="DF47" s="527"/>
      <c r="DG47" s="527"/>
      <c r="DH47" s="527"/>
      <c r="DI47" s="527"/>
      <c r="DJ47" s="527"/>
      <c r="DK47" s="527"/>
      <c r="DL47" s="527"/>
      <c r="DM47" s="527"/>
      <c r="DN47" s="527"/>
      <c r="DO47" s="527"/>
      <c r="DP47" s="527"/>
      <c r="DQ47" s="527"/>
      <c r="DR47" s="527"/>
      <c r="DS47" s="527"/>
      <c r="DT47" s="527"/>
      <c r="DU47" s="527"/>
      <c r="DV47" s="527"/>
      <c r="DW47" s="527"/>
      <c r="DX47" s="527"/>
      <c r="DY47" s="527"/>
      <c r="DZ47" s="527"/>
      <c r="EA47" s="527"/>
      <c r="EB47" s="527"/>
      <c r="EC47" s="527"/>
      <c r="ED47" s="527"/>
      <c r="EE47" s="527"/>
      <c r="EF47" s="527"/>
      <c r="EG47" s="527"/>
      <c r="EH47" s="527"/>
      <c r="EI47" s="527"/>
      <c r="EJ47" s="527"/>
      <c r="EK47" s="527"/>
      <c r="EL47" s="527"/>
      <c r="EM47" s="527"/>
      <c r="EN47" s="527"/>
      <c r="EO47" s="527"/>
    </row>
    <row r="48" spans="1:145" s="14" customFormat="1" ht="16.5" thickBot="1">
      <c r="A48" s="675" t="s">
        <v>262</v>
      </c>
      <c r="B48" s="676"/>
      <c r="C48" s="676" t="s">
        <v>263</v>
      </c>
      <c r="D48" s="438"/>
      <c r="E48" s="439"/>
      <c r="F48" s="440"/>
      <c r="G48" s="441"/>
      <c r="H48" s="442">
        <f>SUM(H45:H47)</f>
        <v>0</v>
      </c>
      <c r="I48" s="443">
        <f>SUM(I45:I45)</f>
        <v>0</v>
      </c>
      <c r="J48" s="402">
        <f>H48+I48</f>
        <v>0</v>
      </c>
      <c r="K48" s="527"/>
      <c r="L48" s="527"/>
      <c r="M48" s="527"/>
      <c r="N48" s="527"/>
      <c r="O48" s="527"/>
      <c r="P48" s="527"/>
      <c r="Q48" s="527"/>
      <c r="R48" s="527"/>
      <c r="S48" s="527"/>
      <c r="T48" s="527"/>
      <c r="U48" s="527"/>
      <c r="V48" s="527"/>
      <c r="W48" s="527"/>
      <c r="X48" s="527"/>
      <c r="Y48" s="527"/>
      <c r="Z48" s="527"/>
      <c r="AA48" s="527"/>
      <c r="AB48" s="527"/>
      <c r="AC48" s="527"/>
      <c r="AD48" s="527"/>
      <c r="AE48" s="527"/>
      <c r="AF48" s="527"/>
      <c r="AG48" s="527"/>
      <c r="AH48" s="527"/>
      <c r="AI48" s="527"/>
      <c r="AJ48" s="527"/>
      <c r="AK48" s="527"/>
      <c r="AL48" s="527"/>
      <c r="AM48" s="527"/>
      <c r="AN48" s="527"/>
      <c r="AO48" s="527"/>
      <c r="AP48" s="527"/>
      <c r="AQ48" s="527"/>
      <c r="AR48" s="527"/>
      <c r="AS48" s="527"/>
      <c r="AT48" s="527"/>
      <c r="AU48" s="527"/>
      <c r="AV48" s="527"/>
      <c r="AW48" s="527"/>
      <c r="AX48" s="527"/>
      <c r="AY48" s="527"/>
      <c r="AZ48" s="527"/>
      <c r="BA48" s="527"/>
      <c r="BB48" s="527"/>
      <c r="BC48" s="527"/>
      <c r="BD48" s="527"/>
      <c r="BE48" s="527"/>
      <c r="BF48" s="527"/>
      <c r="BG48" s="527"/>
      <c r="BH48" s="527"/>
      <c r="BI48" s="527"/>
      <c r="BJ48" s="527"/>
      <c r="BK48" s="527"/>
      <c r="BL48" s="527"/>
      <c r="BM48" s="527"/>
      <c r="BN48" s="527"/>
      <c r="BO48" s="527"/>
      <c r="BP48" s="527"/>
      <c r="BQ48" s="527"/>
      <c r="BR48" s="527"/>
      <c r="BS48" s="527"/>
      <c r="BT48" s="527"/>
      <c r="BU48" s="527"/>
      <c r="BV48" s="527"/>
      <c r="BW48" s="527"/>
      <c r="BX48" s="527"/>
      <c r="BY48" s="527"/>
      <c r="BZ48" s="527"/>
      <c r="CA48" s="527"/>
      <c r="CB48" s="527"/>
      <c r="CC48" s="527"/>
      <c r="CD48" s="527"/>
      <c r="CE48" s="527"/>
      <c r="CF48" s="527"/>
      <c r="CG48" s="527"/>
      <c r="CH48" s="527"/>
      <c r="CI48" s="527"/>
      <c r="CJ48" s="527"/>
      <c r="CK48" s="527"/>
      <c r="CL48" s="527"/>
      <c r="CM48" s="527"/>
      <c r="CN48" s="527"/>
      <c r="CO48" s="527"/>
      <c r="CP48" s="527"/>
      <c r="CQ48" s="527"/>
      <c r="CR48" s="527"/>
      <c r="CS48" s="527"/>
      <c r="CT48" s="527"/>
      <c r="CU48" s="527"/>
      <c r="CV48" s="527"/>
      <c r="CW48" s="527"/>
      <c r="CX48" s="527"/>
      <c r="CY48" s="527"/>
      <c r="CZ48" s="527"/>
      <c r="DA48" s="527"/>
      <c r="DB48" s="527"/>
      <c r="DC48" s="527"/>
      <c r="DD48" s="527"/>
      <c r="DE48" s="527"/>
      <c r="DF48" s="527"/>
      <c r="DG48" s="527"/>
      <c r="DH48" s="527"/>
      <c r="DI48" s="527"/>
      <c r="DJ48" s="527"/>
      <c r="DK48" s="527"/>
      <c r="DL48" s="527"/>
      <c r="DM48" s="527"/>
      <c r="DN48" s="527"/>
      <c r="DO48" s="527"/>
      <c r="DP48" s="527"/>
      <c r="DQ48" s="527"/>
      <c r="DR48" s="527"/>
      <c r="DS48" s="527"/>
      <c r="DT48" s="527"/>
      <c r="DU48" s="527"/>
      <c r="DV48" s="527"/>
      <c r="DW48" s="527"/>
      <c r="DX48" s="527"/>
      <c r="DY48" s="527"/>
      <c r="DZ48" s="527"/>
      <c r="EA48" s="527"/>
      <c r="EB48" s="527"/>
      <c r="EC48" s="527"/>
      <c r="ED48" s="527"/>
      <c r="EE48" s="527"/>
      <c r="EF48" s="527"/>
      <c r="EG48" s="527"/>
      <c r="EH48" s="527"/>
      <c r="EI48" s="527"/>
      <c r="EJ48" s="527"/>
      <c r="EK48" s="527"/>
      <c r="EL48" s="527"/>
      <c r="EM48" s="527"/>
      <c r="EN48" s="527"/>
      <c r="EO48" s="527"/>
    </row>
    <row r="49" spans="1:145" s="382" customFormat="1" ht="26.25" customHeight="1" thickBot="1">
      <c r="A49" s="341" t="s">
        <v>162</v>
      </c>
      <c r="B49" s="378"/>
      <c r="C49" s="343" t="s">
        <v>163</v>
      </c>
      <c r="D49" s="456"/>
      <c r="E49" s="345" t="s">
        <v>242</v>
      </c>
      <c r="F49" s="404" t="s">
        <v>215</v>
      </c>
      <c r="G49" s="346" t="s">
        <v>216</v>
      </c>
      <c r="H49" s="379"/>
      <c r="I49" s="380"/>
      <c r="J49" s="381"/>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row>
    <row r="50" spans="1:145">
      <c r="A50" s="457" t="s">
        <v>264</v>
      </c>
      <c r="B50" s="458"/>
      <c r="C50" s="429" t="s">
        <v>265</v>
      </c>
      <c r="D50" s="427"/>
      <c r="E50" s="459"/>
      <c r="F50" s="460"/>
      <c r="G50" s="461"/>
      <c r="H50" s="462"/>
      <c r="I50" s="463"/>
      <c r="J50" s="464"/>
      <c r="K50" s="527"/>
      <c r="L50" s="527"/>
      <c r="M50" s="527"/>
      <c r="N50" s="527"/>
      <c r="O50" s="527"/>
      <c r="P50" s="527"/>
      <c r="Q50" s="527"/>
      <c r="R50" s="527"/>
      <c r="S50" s="527"/>
      <c r="T50" s="527"/>
      <c r="U50" s="527"/>
      <c r="V50" s="527"/>
      <c r="W50" s="527"/>
      <c r="X50" s="527"/>
      <c r="Y50" s="527"/>
      <c r="Z50" s="527"/>
      <c r="AA50" s="527"/>
      <c r="AB50" s="527"/>
      <c r="AC50" s="527"/>
      <c r="AD50" s="527"/>
      <c r="AE50" s="527"/>
      <c r="AF50" s="527"/>
      <c r="AG50" s="527"/>
      <c r="AH50" s="527"/>
      <c r="AI50" s="527"/>
      <c r="AJ50" s="527"/>
      <c r="AK50" s="527"/>
      <c r="AL50" s="527"/>
      <c r="AM50" s="527"/>
      <c r="AN50" s="527"/>
      <c r="AO50" s="527"/>
      <c r="AP50" s="527"/>
      <c r="AQ50" s="527"/>
      <c r="AR50" s="527"/>
      <c r="AS50" s="527"/>
      <c r="AT50" s="527"/>
      <c r="AU50" s="527"/>
      <c r="AV50" s="527"/>
      <c r="AW50" s="527"/>
      <c r="AX50" s="527"/>
      <c r="AY50" s="527"/>
      <c r="AZ50" s="527"/>
      <c r="BA50" s="527"/>
      <c r="BB50" s="527"/>
      <c r="BC50" s="527"/>
      <c r="BD50" s="527"/>
      <c r="BE50" s="527"/>
      <c r="BF50" s="527"/>
      <c r="BG50" s="527"/>
      <c r="BH50" s="527"/>
      <c r="BI50" s="527"/>
      <c r="BJ50" s="527"/>
      <c r="BK50" s="527"/>
      <c r="BL50" s="527"/>
      <c r="BM50" s="527"/>
      <c r="BN50" s="527"/>
      <c r="BO50" s="527"/>
      <c r="BP50" s="527"/>
      <c r="BQ50" s="527"/>
      <c r="BR50" s="527"/>
      <c r="BS50" s="527"/>
      <c r="BT50" s="527"/>
      <c r="BU50" s="527"/>
      <c r="BV50" s="527"/>
      <c r="BW50" s="527"/>
      <c r="BX50" s="527"/>
      <c r="BY50" s="527"/>
      <c r="BZ50" s="527"/>
      <c r="CA50" s="527"/>
      <c r="CB50" s="527"/>
      <c r="CC50" s="527"/>
      <c r="CD50" s="527"/>
      <c r="CE50" s="527"/>
      <c r="CF50" s="527"/>
      <c r="CG50" s="527"/>
      <c r="CH50" s="527"/>
      <c r="CI50" s="527"/>
      <c r="CJ50" s="527"/>
      <c r="CK50" s="527"/>
      <c r="CL50" s="527"/>
      <c r="CM50" s="527"/>
      <c r="CN50" s="527"/>
      <c r="CO50" s="527"/>
      <c r="CP50" s="527"/>
      <c r="CQ50" s="527"/>
      <c r="CR50" s="527"/>
      <c r="CS50" s="527"/>
      <c r="CT50" s="527"/>
      <c r="CU50" s="527"/>
      <c r="CV50" s="527"/>
      <c r="CW50" s="527"/>
      <c r="CX50" s="527"/>
      <c r="CY50" s="527"/>
      <c r="CZ50" s="527"/>
      <c r="DA50" s="527"/>
      <c r="DB50" s="527"/>
      <c r="DC50" s="527"/>
      <c r="DD50" s="527"/>
      <c r="DE50" s="527"/>
      <c r="DF50" s="527"/>
      <c r="DG50" s="527"/>
      <c r="DH50" s="527"/>
      <c r="DI50" s="527"/>
      <c r="DJ50" s="527"/>
      <c r="DK50" s="527"/>
      <c r="DL50" s="527"/>
      <c r="DM50" s="527"/>
      <c r="DN50" s="527"/>
      <c r="DO50" s="527"/>
      <c r="DP50" s="527"/>
      <c r="DQ50" s="527"/>
      <c r="DR50" s="527"/>
      <c r="DS50" s="527"/>
      <c r="DT50" s="527"/>
      <c r="DU50" s="527"/>
      <c r="DV50" s="527"/>
      <c r="DW50" s="527"/>
      <c r="DX50" s="527"/>
      <c r="DY50" s="527"/>
      <c r="DZ50" s="527"/>
      <c r="EA50" s="527"/>
      <c r="EB50" s="527"/>
      <c r="EC50" s="527"/>
      <c r="ED50" s="527"/>
      <c r="EE50" s="527"/>
      <c r="EF50" s="527"/>
      <c r="EG50" s="527"/>
      <c r="EH50" s="527"/>
      <c r="EI50" s="527"/>
      <c r="EJ50" s="527"/>
      <c r="EK50" s="527"/>
      <c r="EL50" s="527"/>
      <c r="EM50" s="527"/>
      <c r="EN50" s="527"/>
      <c r="EO50" s="527"/>
    </row>
    <row r="51" spans="1:145">
      <c r="A51" s="671" t="s">
        <v>267</v>
      </c>
      <c r="B51" s="580"/>
      <c r="C51" s="280" t="s">
        <v>310</v>
      </c>
      <c r="D51" s="465"/>
      <c r="E51" s="243">
        <v>1</v>
      </c>
      <c r="F51" s="263">
        <v>50000</v>
      </c>
      <c r="G51" s="437">
        <v>1</v>
      </c>
      <c r="H51" s="466">
        <f>E51*F51*G51</f>
        <v>50000</v>
      </c>
      <c r="I51" s="467"/>
      <c r="J51" s="468">
        <f>H51+I51</f>
        <v>50000</v>
      </c>
      <c r="K51" s="527"/>
      <c r="L51" s="527"/>
      <c r="M51" s="527"/>
      <c r="N51" s="527"/>
      <c r="O51" s="527"/>
      <c r="P51" s="527"/>
      <c r="Q51" s="527"/>
      <c r="R51" s="527"/>
      <c r="S51" s="527"/>
      <c r="T51" s="527"/>
      <c r="U51" s="527"/>
      <c r="V51" s="527"/>
      <c r="W51" s="527"/>
      <c r="X51" s="527"/>
      <c r="Y51" s="527"/>
      <c r="Z51" s="527"/>
      <c r="AA51" s="527"/>
      <c r="AB51" s="527"/>
      <c r="AC51" s="527"/>
      <c r="AD51" s="527"/>
      <c r="AE51" s="527"/>
      <c r="AF51" s="527"/>
      <c r="AG51" s="527"/>
      <c r="AH51" s="527"/>
      <c r="AI51" s="527"/>
      <c r="AJ51" s="527"/>
      <c r="AK51" s="527"/>
      <c r="AL51" s="527"/>
      <c r="AM51" s="527"/>
      <c r="AN51" s="527"/>
      <c r="AO51" s="527"/>
      <c r="AP51" s="527"/>
      <c r="AQ51" s="527"/>
      <c r="AR51" s="527"/>
      <c r="AS51" s="527"/>
      <c r="AT51" s="527"/>
      <c r="AU51" s="527"/>
      <c r="AV51" s="527"/>
      <c r="AW51" s="527"/>
      <c r="AX51" s="527"/>
      <c r="AY51" s="527"/>
      <c r="AZ51" s="527"/>
      <c r="BA51" s="527"/>
      <c r="BB51" s="527"/>
      <c r="BC51" s="527"/>
      <c r="BD51" s="527"/>
      <c r="BE51" s="527"/>
      <c r="BF51" s="527"/>
      <c r="BG51" s="527"/>
      <c r="BH51" s="527"/>
      <c r="BI51" s="527"/>
      <c r="BJ51" s="527"/>
      <c r="BK51" s="527"/>
      <c r="BL51" s="527"/>
      <c r="BM51" s="527"/>
      <c r="BN51" s="527"/>
      <c r="BO51" s="527"/>
      <c r="BP51" s="527"/>
      <c r="BQ51" s="527"/>
      <c r="BR51" s="527"/>
      <c r="BS51" s="527"/>
      <c r="BT51" s="527"/>
      <c r="BU51" s="527"/>
      <c r="BV51" s="527"/>
      <c r="BW51" s="527"/>
      <c r="BX51" s="527"/>
      <c r="BY51" s="527"/>
      <c r="BZ51" s="527"/>
      <c r="CA51" s="527"/>
      <c r="CB51" s="527"/>
      <c r="CC51" s="527"/>
      <c r="CD51" s="527"/>
      <c r="CE51" s="527"/>
      <c r="CF51" s="527"/>
      <c r="CG51" s="527"/>
      <c r="CH51" s="527"/>
      <c r="CI51" s="527"/>
      <c r="CJ51" s="527"/>
      <c r="CK51" s="527"/>
      <c r="CL51" s="527"/>
      <c r="CM51" s="527"/>
      <c r="CN51" s="527"/>
      <c r="CO51" s="527"/>
      <c r="CP51" s="527"/>
      <c r="CQ51" s="527"/>
      <c r="CR51" s="527"/>
      <c r="CS51" s="527"/>
      <c r="CT51" s="527"/>
      <c r="CU51" s="527"/>
      <c r="CV51" s="527"/>
      <c r="CW51" s="527"/>
      <c r="CX51" s="527"/>
      <c r="CY51" s="527"/>
      <c r="CZ51" s="527"/>
      <c r="DA51" s="527"/>
      <c r="DB51" s="527"/>
      <c r="DC51" s="527"/>
      <c r="DD51" s="527"/>
      <c r="DE51" s="527"/>
      <c r="DF51" s="527"/>
      <c r="DG51" s="527"/>
      <c r="DH51" s="527"/>
      <c r="DI51" s="527"/>
      <c r="DJ51" s="527"/>
      <c r="DK51" s="527"/>
      <c r="DL51" s="527"/>
      <c r="DM51" s="527"/>
      <c r="DN51" s="527"/>
      <c r="DO51" s="527"/>
      <c r="DP51" s="527"/>
      <c r="DQ51" s="527"/>
      <c r="DR51" s="527"/>
      <c r="DS51" s="527"/>
      <c r="DT51" s="527"/>
      <c r="DU51" s="527"/>
      <c r="DV51" s="527"/>
      <c r="DW51" s="527"/>
      <c r="DX51" s="527"/>
      <c r="DY51" s="527"/>
      <c r="DZ51" s="527"/>
      <c r="EA51" s="527"/>
      <c r="EB51" s="527"/>
      <c r="EC51" s="527"/>
      <c r="ED51" s="527"/>
      <c r="EE51" s="527"/>
      <c r="EF51" s="527"/>
      <c r="EG51" s="527"/>
      <c r="EH51" s="527"/>
      <c r="EI51" s="527"/>
      <c r="EJ51" s="527"/>
      <c r="EK51" s="527"/>
      <c r="EL51" s="527"/>
      <c r="EM51" s="527"/>
      <c r="EN51" s="527"/>
      <c r="EO51" s="527"/>
    </row>
    <row r="52" spans="1:145">
      <c r="A52" s="469" t="s">
        <v>269</v>
      </c>
      <c r="B52" s="278"/>
      <c r="C52" s="289" t="s">
        <v>270</v>
      </c>
      <c r="D52" s="470"/>
      <c r="E52" s="293"/>
      <c r="F52" s="294"/>
      <c r="G52" s="471"/>
      <c r="H52" s="472"/>
      <c r="I52" s="473"/>
      <c r="J52" s="474"/>
      <c r="K52" s="527"/>
      <c r="L52" s="527"/>
      <c r="M52" s="527"/>
      <c r="N52" s="527"/>
      <c r="O52" s="527"/>
      <c r="P52" s="527"/>
      <c r="Q52" s="527"/>
      <c r="R52" s="527"/>
      <c r="S52" s="527"/>
      <c r="T52" s="527"/>
      <c r="U52" s="527"/>
      <c r="V52" s="527"/>
      <c r="W52" s="527"/>
      <c r="X52" s="527"/>
      <c r="Y52" s="527"/>
      <c r="Z52" s="527"/>
      <c r="AA52" s="527"/>
      <c r="AB52" s="527"/>
      <c r="AC52" s="527"/>
      <c r="AD52" s="527"/>
      <c r="AE52" s="527"/>
      <c r="AF52" s="527"/>
      <c r="AG52" s="527"/>
      <c r="AH52" s="527"/>
      <c r="AI52" s="527"/>
      <c r="AJ52" s="527"/>
      <c r="AK52" s="527"/>
      <c r="AL52" s="527"/>
      <c r="AM52" s="527"/>
      <c r="AN52" s="527"/>
      <c r="AO52" s="527"/>
      <c r="AP52" s="527"/>
      <c r="AQ52" s="527"/>
      <c r="AR52" s="527"/>
      <c r="AS52" s="527"/>
      <c r="AT52" s="527"/>
      <c r="AU52" s="527"/>
      <c r="AV52" s="527"/>
      <c r="AW52" s="527"/>
      <c r="AX52" s="527"/>
      <c r="AY52" s="527"/>
      <c r="AZ52" s="527"/>
      <c r="BA52" s="527"/>
      <c r="BB52" s="527"/>
      <c r="BC52" s="527"/>
      <c r="BD52" s="527"/>
      <c r="BE52" s="527"/>
      <c r="BF52" s="527"/>
      <c r="BG52" s="527"/>
      <c r="BH52" s="527"/>
      <c r="BI52" s="527"/>
      <c r="BJ52" s="527"/>
      <c r="BK52" s="527"/>
      <c r="BL52" s="527"/>
      <c r="BM52" s="527"/>
      <c r="BN52" s="527"/>
      <c r="BO52" s="527"/>
      <c r="BP52" s="527"/>
      <c r="BQ52" s="527"/>
      <c r="BR52" s="527"/>
      <c r="BS52" s="527"/>
      <c r="BT52" s="527"/>
      <c r="BU52" s="527"/>
      <c r="BV52" s="527"/>
      <c r="BW52" s="527"/>
      <c r="BX52" s="527"/>
      <c r="BY52" s="527"/>
      <c r="BZ52" s="527"/>
      <c r="CA52" s="527"/>
      <c r="CB52" s="527"/>
      <c r="CC52" s="527"/>
      <c r="CD52" s="527"/>
      <c r="CE52" s="527"/>
      <c r="CF52" s="527"/>
      <c r="CG52" s="527"/>
      <c r="CH52" s="527"/>
      <c r="CI52" s="527"/>
      <c r="CJ52" s="527"/>
      <c r="CK52" s="527"/>
      <c r="CL52" s="527"/>
      <c r="CM52" s="527"/>
      <c r="CN52" s="527"/>
      <c r="CO52" s="527"/>
      <c r="CP52" s="527"/>
      <c r="CQ52" s="527"/>
      <c r="CR52" s="527"/>
      <c r="CS52" s="527"/>
      <c r="CT52" s="527"/>
      <c r="CU52" s="527"/>
      <c r="CV52" s="527"/>
      <c r="CW52" s="527"/>
      <c r="CX52" s="527"/>
      <c r="CY52" s="527"/>
      <c r="CZ52" s="527"/>
      <c r="DA52" s="527"/>
      <c r="DB52" s="527"/>
      <c r="DC52" s="527"/>
      <c r="DD52" s="527"/>
      <c r="DE52" s="527"/>
      <c r="DF52" s="527"/>
      <c r="DG52" s="527"/>
      <c r="DH52" s="527"/>
      <c r="DI52" s="527"/>
      <c r="DJ52" s="527"/>
      <c r="DK52" s="527"/>
      <c r="DL52" s="527"/>
      <c r="DM52" s="527"/>
      <c r="DN52" s="527"/>
      <c r="DO52" s="527"/>
      <c r="DP52" s="527"/>
      <c r="DQ52" s="527"/>
      <c r="DR52" s="527"/>
      <c r="DS52" s="527"/>
      <c r="DT52" s="527"/>
      <c r="DU52" s="527"/>
      <c r="DV52" s="527"/>
      <c r="DW52" s="527"/>
      <c r="DX52" s="527"/>
      <c r="DY52" s="527"/>
      <c r="DZ52" s="527"/>
      <c r="EA52" s="527"/>
      <c r="EB52" s="527"/>
      <c r="EC52" s="527"/>
      <c r="ED52" s="527"/>
      <c r="EE52" s="527"/>
      <c r="EF52" s="527"/>
      <c r="EG52" s="527"/>
      <c r="EH52" s="527"/>
      <c r="EI52" s="527"/>
      <c r="EJ52" s="527"/>
      <c r="EK52" s="527"/>
      <c r="EL52" s="527"/>
      <c r="EM52" s="527"/>
      <c r="EN52" s="527"/>
      <c r="EO52" s="527"/>
    </row>
    <row r="53" spans="1:145" ht="16.5" thickBot="1">
      <c r="A53" s="671" t="s">
        <v>271</v>
      </c>
      <c r="B53" s="580"/>
      <c r="C53" s="280" t="s">
        <v>83</v>
      </c>
      <c r="D53" s="475"/>
      <c r="E53" s="243"/>
      <c r="F53" s="263"/>
      <c r="G53" s="437"/>
      <c r="H53" s="466">
        <f>E53*F53*G53</f>
        <v>0</v>
      </c>
      <c r="I53" s="467"/>
      <c r="J53" s="468">
        <f>H53+I53</f>
        <v>0</v>
      </c>
      <c r="K53" s="527"/>
      <c r="L53" s="527"/>
      <c r="M53" s="527"/>
      <c r="N53" s="527"/>
      <c r="O53" s="527"/>
      <c r="P53" s="527"/>
      <c r="Q53" s="527"/>
      <c r="R53" s="527"/>
      <c r="S53" s="527"/>
      <c r="T53" s="527"/>
      <c r="U53" s="527"/>
      <c r="V53" s="527"/>
      <c r="W53" s="527"/>
      <c r="X53" s="527"/>
      <c r="Y53" s="527"/>
      <c r="Z53" s="527"/>
      <c r="AA53" s="527"/>
      <c r="AB53" s="527"/>
      <c r="AC53" s="527"/>
      <c r="AD53" s="527"/>
      <c r="AE53" s="527"/>
      <c r="AF53" s="527"/>
      <c r="AG53" s="527"/>
      <c r="AH53" s="527"/>
      <c r="AI53" s="527"/>
      <c r="AJ53" s="527"/>
      <c r="AK53" s="527"/>
      <c r="AL53" s="527"/>
      <c r="AM53" s="527"/>
      <c r="AN53" s="527"/>
      <c r="AO53" s="527"/>
      <c r="AP53" s="527"/>
      <c r="AQ53" s="527"/>
      <c r="AR53" s="527"/>
      <c r="AS53" s="527"/>
      <c r="AT53" s="527"/>
      <c r="AU53" s="527"/>
      <c r="AV53" s="527"/>
      <c r="AW53" s="527"/>
      <c r="AX53" s="527"/>
      <c r="AY53" s="527"/>
      <c r="AZ53" s="527"/>
      <c r="BA53" s="527"/>
      <c r="BB53" s="527"/>
      <c r="BC53" s="527"/>
      <c r="BD53" s="527"/>
      <c r="BE53" s="527"/>
      <c r="BF53" s="527"/>
      <c r="BG53" s="527"/>
      <c r="BH53" s="527"/>
      <c r="BI53" s="527"/>
      <c r="BJ53" s="527"/>
      <c r="BK53" s="527"/>
      <c r="BL53" s="527"/>
      <c r="BM53" s="527"/>
      <c r="BN53" s="527"/>
      <c r="BO53" s="527"/>
      <c r="BP53" s="527"/>
      <c r="BQ53" s="527"/>
      <c r="BR53" s="527"/>
      <c r="BS53" s="527"/>
      <c r="BT53" s="527"/>
      <c r="BU53" s="527"/>
      <c r="BV53" s="527"/>
      <c r="BW53" s="527"/>
      <c r="BX53" s="527"/>
      <c r="BY53" s="527"/>
      <c r="BZ53" s="527"/>
      <c r="CA53" s="527"/>
      <c r="CB53" s="527"/>
      <c r="CC53" s="527"/>
      <c r="CD53" s="527"/>
      <c r="CE53" s="527"/>
      <c r="CF53" s="527"/>
      <c r="CG53" s="527"/>
      <c r="CH53" s="527"/>
      <c r="CI53" s="527"/>
      <c r="CJ53" s="527"/>
      <c r="CK53" s="527"/>
      <c r="CL53" s="527"/>
      <c r="CM53" s="527"/>
      <c r="CN53" s="527"/>
      <c r="CO53" s="527"/>
      <c r="CP53" s="527"/>
      <c r="CQ53" s="527"/>
      <c r="CR53" s="527"/>
      <c r="CS53" s="527"/>
      <c r="CT53" s="527"/>
      <c r="CU53" s="527"/>
      <c r="CV53" s="527"/>
      <c r="CW53" s="527"/>
      <c r="CX53" s="527"/>
      <c r="CY53" s="527"/>
      <c r="CZ53" s="527"/>
      <c r="DA53" s="527"/>
      <c r="DB53" s="527"/>
      <c r="DC53" s="527"/>
      <c r="DD53" s="527"/>
      <c r="DE53" s="527"/>
      <c r="DF53" s="527"/>
      <c r="DG53" s="527"/>
      <c r="DH53" s="527"/>
      <c r="DI53" s="527"/>
      <c r="DJ53" s="527"/>
      <c r="DK53" s="527"/>
      <c r="DL53" s="527"/>
      <c r="DM53" s="527"/>
      <c r="DN53" s="527"/>
      <c r="DO53" s="527"/>
      <c r="DP53" s="527"/>
      <c r="DQ53" s="527"/>
      <c r="DR53" s="527"/>
      <c r="DS53" s="527"/>
      <c r="DT53" s="527"/>
      <c r="DU53" s="527"/>
      <c r="DV53" s="527"/>
      <c r="DW53" s="527"/>
      <c r="DX53" s="527"/>
      <c r="DY53" s="527"/>
      <c r="DZ53" s="527"/>
      <c r="EA53" s="527"/>
      <c r="EB53" s="527"/>
      <c r="EC53" s="527"/>
      <c r="ED53" s="527"/>
      <c r="EE53" s="527"/>
      <c r="EF53" s="527"/>
      <c r="EG53" s="527"/>
      <c r="EH53" s="527"/>
      <c r="EI53" s="527"/>
      <c r="EJ53" s="527"/>
      <c r="EK53" s="527"/>
      <c r="EL53" s="527"/>
      <c r="EM53" s="527"/>
      <c r="EN53" s="527"/>
      <c r="EO53" s="527"/>
    </row>
    <row r="54" spans="1:145" s="14" customFormat="1" ht="16.5" thickBot="1">
      <c r="A54" s="675" t="s">
        <v>273</v>
      </c>
      <c r="B54" s="676"/>
      <c r="C54" s="676"/>
      <c r="D54" s="476"/>
      <c r="E54" s="477"/>
      <c r="F54" s="478"/>
      <c r="G54" s="479"/>
      <c r="H54" s="442">
        <f>SUM(H51:H53)</f>
        <v>50000</v>
      </c>
      <c r="I54" s="480">
        <f>SUM(I51:I53)</f>
        <v>0</v>
      </c>
      <c r="J54" s="481">
        <f>H54+I54</f>
        <v>50000</v>
      </c>
      <c r="K54" s="17"/>
      <c r="L54" s="527"/>
      <c r="M54" s="527"/>
      <c r="N54" s="527"/>
      <c r="O54" s="527"/>
      <c r="P54" s="527"/>
      <c r="Q54" s="527"/>
      <c r="R54" s="527"/>
      <c r="S54" s="527"/>
      <c r="T54" s="527"/>
      <c r="U54" s="527"/>
      <c r="V54" s="527"/>
      <c r="W54" s="527"/>
      <c r="X54" s="527"/>
      <c r="Y54" s="527"/>
      <c r="Z54" s="527"/>
      <c r="AA54" s="527"/>
      <c r="AB54" s="527"/>
      <c r="AC54" s="527"/>
      <c r="AD54" s="527"/>
      <c r="AE54" s="527"/>
      <c r="AF54" s="527"/>
      <c r="AG54" s="527"/>
      <c r="AH54" s="527"/>
      <c r="AI54" s="527"/>
      <c r="AJ54" s="527"/>
      <c r="AK54" s="527"/>
      <c r="AL54" s="527"/>
      <c r="AM54" s="527"/>
      <c r="AN54" s="527"/>
      <c r="AO54" s="527"/>
      <c r="AP54" s="527"/>
      <c r="AQ54" s="527"/>
      <c r="AR54" s="527"/>
      <c r="AS54" s="527"/>
      <c r="AT54" s="527"/>
      <c r="AU54" s="527"/>
      <c r="AV54" s="527"/>
      <c r="AW54" s="527"/>
      <c r="AX54" s="527"/>
      <c r="AY54" s="527"/>
      <c r="AZ54" s="527"/>
      <c r="BA54" s="527"/>
      <c r="BB54" s="527"/>
      <c r="BC54" s="527"/>
      <c r="BD54" s="527"/>
      <c r="BE54" s="527"/>
      <c r="BF54" s="527"/>
      <c r="BG54" s="527"/>
      <c r="BH54" s="527"/>
      <c r="BI54" s="527"/>
      <c r="BJ54" s="527"/>
      <c r="BK54" s="527"/>
      <c r="BL54" s="527"/>
      <c r="BM54" s="527"/>
      <c r="BN54" s="527"/>
      <c r="BO54" s="527"/>
      <c r="BP54" s="527"/>
      <c r="BQ54" s="527"/>
      <c r="BR54" s="527"/>
      <c r="BS54" s="527"/>
      <c r="BT54" s="527"/>
      <c r="BU54" s="527"/>
      <c r="BV54" s="527"/>
      <c r="BW54" s="527"/>
      <c r="BX54" s="527"/>
      <c r="BY54" s="527"/>
      <c r="BZ54" s="527"/>
      <c r="CA54" s="527"/>
      <c r="CB54" s="527"/>
      <c r="CC54" s="527"/>
      <c r="CD54" s="527"/>
      <c r="CE54" s="527"/>
      <c r="CF54" s="527"/>
      <c r="CG54" s="527"/>
      <c r="CH54" s="527"/>
      <c r="CI54" s="527"/>
      <c r="CJ54" s="527"/>
      <c r="CK54" s="527"/>
      <c r="CL54" s="527"/>
      <c r="CM54" s="527"/>
      <c r="CN54" s="527"/>
      <c r="CO54" s="527"/>
      <c r="CP54" s="527"/>
      <c r="CQ54" s="527"/>
      <c r="CR54" s="527"/>
      <c r="CS54" s="527"/>
      <c r="CT54" s="527"/>
      <c r="CU54" s="527"/>
      <c r="CV54" s="527"/>
      <c r="CW54" s="527"/>
      <c r="CX54" s="527"/>
      <c r="CY54" s="527"/>
      <c r="CZ54" s="527"/>
      <c r="DA54" s="527"/>
      <c r="DB54" s="527"/>
      <c r="DC54" s="527"/>
      <c r="DD54" s="527"/>
      <c r="DE54" s="527"/>
      <c r="DF54" s="527"/>
      <c r="DG54" s="527"/>
      <c r="DH54" s="527"/>
      <c r="DI54" s="527"/>
      <c r="DJ54" s="527"/>
      <c r="DK54" s="527"/>
      <c r="DL54" s="527"/>
      <c r="DM54" s="527"/>
      <c r="DN54" s="527"/>
      <c r="DO54" s="527"/>
      <c r="DP54" s="527"/>
      <c r="DQ54" s="527"/>
      <c r="DR54" s="527"/>
      <c r="DS54" s="527"/>
      <c r="DT54" s="527"/>
      <c r="DU54" s="527"/>
      <c r="DV54" s="527"/>
      <c r="DW54" s="527"/>
      <c r="DX54" s="527"/>
      <c r="DY54" s="527"/>
      <c r="DZ54" s="527"/>
      <c r="EA54" s="527"/>
      <c r="EB54" s="527"/>
      <c r="EC54" s="527"/>
      <c r="ED54" s="527"/>
      <c r="EE54" s="527"/>
      <c r="EF54" s="527"/>
      <c r="EG54" s="527"/>
      <c r="EH54" s="527"/>
      <c r="EI54" s="527"/>
      <c r="EJ54" s="527"/>
      <c r="EK54" s="527"/>
      <c r="EL54" s="527"/>
      <c r="EM54" s="527"/>
      <c r="EN54" s="527"/>
      <c r="EO54" s="527"/>
    </row>
    <row r="55" spans="1:145" s="382" customFormat="1" ht="26.25" customHeight="1" thickBot="1">
      <c r="A55" s="482" t="s">
        <v>164</v>
      </c>
      <c r="B55" s="483"/>
      <c r="C55" s="484" t="s">
        <v>165</v>
      </c>
      <c r="D55" s="485"/>
      <c r="E55" s="345" t="s">
        <v>242</v>
      </c>
      <c r="F55" s="404" t="s">
        <v>215</v>
      </c>
      <c r="G55" s="346" t="s">
        <v>216</v>
      </c>
      <c r="H55" s="379"/>
      <c r="I55" s="380"/>
      <c r="J55" s="381"/>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row>
    <row r="56" spans="1:145">
      <c r="A56" s="679" t="s">
        <v>275</v>
      </c>
      <c r="B56" s="680"/>
      <c r="C56" s="486" t="s">
        <v>311</v>
      </c>
      <c r="D56" s="487"/>
      <c r="E56" s="285">
        <v>0</v>
      </c>
      <c r="F56" s="286">
        <v>0</v>
      </c>
      <c r="G56" s="488"/>
      <c r="H56" s="466">
        <f>E56*F56*G56</f>
        <v>0</v>
      </c>
      <c r="I56" s="489"/>
      <c r="J56" s="490">
        <f>H56+I56</f>
        <v>0</v>
      </c>
      <c r="K56" s="527"/>
      <c r="L56" s="527"/>
      <c r="M56" s="527"/>
      <c r="N56" s="527"/>
      <c r="O56" s="527"/>
      <c r="P56" s="527"/>
      <c r="Q56" s="527"/>
      <c r="R56" s="527"/>
      <c r="S56" s="527"/>
      <c r="T56" s="527"/>
      <c r="U56" s="527"/>
      <c r="V56" s="527"/>
      <c r="W56" s="527"/>
      <c r="X56" s="527"/>
      <c r="Y56" s="527"/>
      <c r="Z56" s="527"/>
      <c r="AA56" s="527"/>
      <c r="AB56" s="527"/>
      <c r="AC56" s="527"/>
      <c r="AD56" s="527"/>
      <c r="AE56" s="527"/>
      <c r="AF56" s="527"/>
      <c r="AG56" s="527"/>
      <c r="AH56" s="527"/>
      <c r="AI56" s="527"/>
      <c r="AJ56" s="527"/>
      <c r="AK56" s="527"/>
      <c r="AL56" s="527"/>
      <c r="AM56" s="527"/>
      <c r="AN56" s="527"/>
      <c r="AO56" s="527"/>
      <c r="AP56" s="527"/>
      <c r="AQ56" s="527"/>
      <c r="AR56" s="527"/>
      <c r="AS56" s="527"/>
      <c r="AT56" s="527"/>
      <c r="AU56" s="527"/>
      <c r="AV56" s="527"/>
      <c r="AW56" s="527"/>
      <c r="AX56" s="527"/>
      <c r="AY56" s="527"/>
      <c r="AZ56" s="527"/>
      <c r="BA56" s="527"/>
      <c r="BB56" s="527"/>
      <c r="BC56" s="527"/>
      <c r="BD56" s="527"/>
      <c r="BE56" s="527"/>
      <c r="BF56" s="527"/>
      <c r="BG56" s="527"/>
      <c r="BH56" s="527"/>
      <c r="BI56" s="527"/>
      <c r="BJ56" s="527"/>
      <c r="BK56" s="527"/>
      <c r="BL56" s="527"/>
      <c r="BM56" s="527"/>
      <c r="BN56" s="527"/>
      <c r="BO56" s="527"/>
      <c r="BP56" s="527"/>
      <c r="BQ56" s="527"/>
      <c r="BR56" s="527"/>
      <c r="BS56" s="527"/>
      <c r="BT56" s="527"/>
      <c r="BU56" s="527"/>
      <c r="BV56" s="527"/>
      <c r="BW56" s="527"/>
      <c r="BX56" s="527"/>
      <c r="BY56" s="527"/>
      <c r="BZ56" s="527"/>
      <c r="CA56" s="527"/>
      <c r="CB56" s="527"/>
      <c r="CC56" s="527"/>
      <c r="CD56" s="527"/>
      <c r="CE56" s="527"/>
      <c r="CF56" s="527"/>
      <c r="CG56" s="527"/>
      <c r="CH56" s="527"/>
      <c r="CI56" s="527"/>
      <c r="CJ56" s="527"/>
      <c r="CK56" s="527"/>
      <c r="CL56" s="527"/>
      <c r="CM56" s="527"/>
      <c r="CN56" s="527"/>
      <c r="CO56" s="527"/>
      <c r="CP56" s="527"/>
      <c r="CQ56" s="527"/>
      <c r="CR56" s="527"/>
      <c r="CS56" s="527"/>
      <c r="CT56" s="527"/>
      <c r="CU56" s="527"/>
      <c r="CV56" s="527"/>
      <c r="CW56" s="527"/>
      <c r="CX56" s="527"/>
      <c r="CY56" s="527"/>
      <c r="CZ56" s="527"/>
      <c r="DA56" s="527"/>
      <c r="DB56" s="527"/>
      <c r="DC56" s="527"/>
      <c r="DD56" s="527"/>
      <c r="DE56" s="527"/>
      <c r="DF56" s="527"/>
      <c r="DG56" s="527"/>
      <c r="DH56" s="527"/>
      <c r="DI56" s="527"/>
      <c r="DJ56" s="527"/>
      <c r="DK56" s="527"/>
      <c r="DL56" s="527"/>
      <c r="DM56" s="527"/>
      <c r="DN56" s="527"/>
      <c r="DO56" s="527"/>
      <c r="DP56" s="527"/>
      <c r="DQ56" s="527"/>
      <c r="DR56" s="527"/>
      <c r="DS56" s="527"/>
      <c r="DT56" s="527"/>
      <c r="DU56" s="527"/>
      <c r="DV56" s="527"/>
      <c r="DW56" s="527"/>
      <c r="DX56" s="527"/>
      <c r="DY56" s="527"/>
      <c r="DZ56" s="527"/>
      <c r="EA56" s="527"/>
      <c r="EB56" s="527"/>
      <c r="EC56" s="527"/>
      <c r="ED56" s="527"/>
      <c r="EE56" s="527"/>
      <c r="EF56" s="527"/>
      <c r="EG56" s="527"/>
      <c r="EH56" s="527"/>
      <c r="EI56" s="527"/>
      <c r="EJ56" s="527"/>
      <c r="EK56" s="527"/>
      <c r="EL56" s="527"/>
      <c r="EM56" s="527"/>
      <c r="EN56" s="527"/>
      <c r="EO56" s="527"/>
    </row>
    <row r="57" spans="1:145" s="14" customFormat="1" ht="16.5" thickBot="1">
      <c r="A57" s="491" t="s">
        <v>276</v>
      </c>
      <c r="B57" s="492"/>
      <c r="C57" s="493"/>
      <c r="D57" s="494"/>
      <c r="E57" s="494"/>
      <c r="F57" s="494"/>
      <c r="G57" s="495"/>
      <c r="H57" s="496">
        <f>SUM(H56:H56)</f>
        <v>0</v>
      </c>
      <c r="I57" s="480">
        <f>SUM(I56:I56)</f>
        <v>0</v>
      </c>
      <c r="J57" s="481">
        <f>H57+I57</f>
        <v>0</v>
      </c>
      <c r="K57" s="527"/>
      <c r="L57" s="527"/>
      <c r="M57" s="527"/>
      <c r="N57" s="527"/>
      <c r="O57" s="527"/>
      <c r="P57" s="527"/>
      <c r="Q57" s="527"/>
      <c r="R57" s="527"/>
      <c r="S57" s="527"/>
      <c r="T57" s="527"/>
      <c r="U57" s="527"/>
      <c r="V57" s="527"/>
      <c r="W57" s="527"/>
      <c r="X57" s="527"/>
      <c r="Y57" s="527"/>
      <c r="Z57" s="527"/>
      <c r="AA57" s="527"/>
      <c r="AB57" s="527"/>
      <c r="AC57" s="527"/>
      <c r="AD57" s="527"/>
      <c r="AE57" s="527"/>
      <c r="AF57" s="527"/>
      <c r="AG57" s="527"/>
      <c r="AH57" s="527"/>
      <c r="AI57" s="527"/>
      <c r="AJ57" s="527"/>
      <c r="AK57" s="527"/>
      <c r="AL57" s="527"/>
      <c r="AM57" s="527"/>
      <c r="AN57" s="527"/>
      <c r="AO57" s="527"/>
      <c r="AP57" s="527"/>
      <c r="AQ57" s="527"/>
      <c r="AR57" s="527"/>
      <c r="AS57" s="527"/>
      <c r="AT57" s="527"/>
      <c r="AU57" s="527"/>
      <c r="AV57" s="527"/>
      <c r="AW57" s="527"/>
      <c r="AX57" s="527"/>
      <c r="AY57" s="527"/>
      <c r="AZ57" s="527"/>
      <c r="BA57" s="527"/>
      <c r="BB57" s="527"/>
      <c r="BC57" s="527"/>
      <c r="BD57" s="527"/>
      <c r="BE57" s="527"/>
      <c r="BF57" s="527"/>
      <c r="BG57" s="527"/>
      <c r="BH57" s="527"/>
      <c r="BI57" s="527"/>
      <c r="BJ57" s="527"/>
      <c r="BK57" s="527"/>
      <c r="BL57" s="527"/>
      <c r="BM57" s="527"/>
      <c r="BN57" s="527"/>
      <c r="BO57" s="527"/>
      <c r="BP57" s="527"/>
      <c r="BQ57" s="527"/>
      <c r="BR57" s="527"/>
      <c r="BS57" s="527"/>
      <c r="BT57" s="527"/>
      <c r="BU57" s="527"/>
      <c r="BV57" s="527"/>
      <c r="BW57" s="527"/>
      <c r="BX57" s="527"/>
      <c r="BY57" s="527"/>
      <c r="BZ57" s="527"/>
      <c r="CA57" s="527"/>
      <c r="CB57" s="527"/>
      <c r="CC57" s="527"/>
      <c r="CD57" s="527"/>
      <c r="CE57" s="527"/>
      <c r="CF57" s="527"/>
      <c r="CG57" s="527"/>
      <c r="CH57" s="527"/>
      <c r="CI57" s="527"/>
      <c r="CJ57" s="527"/>
      <c r="CK57" s="527"/>
      <c r="CL57" s="527"/>
      <c r="CM57" s="527"/>
      <c r="CN57" s="527"/>
      <c r="CO57" s="527"/>
      <c r="CP57" s="527"/>
      <c r="CQ57" s="527"/>
      <c r="CR57" s="527"/>
      <c r="CS57" s="527"/>
      <c r="CT57" s="527"/>
      <c r="CU57" s="527"/>
      <c r="CV57" s="527"/>
      <c r="CW57" s="527"/>
      <c r="CX57" s="527"/>
      <c r="CY57" s="527"/>
      <c r="CZ57" s="527"/>
      <c r="DA57" s="527"/>
      <c r="DB57" s="527"/>
      <c r="DC57" s="527"/>
      <c r="DD57" s="527"/>
      <c r="DE57" s="527"/>
      <c r="DF57" s="527"/>
      <c r="DG57" s="527"/>
      <c r="DH57" s="527"/>
      <c r="DI57" s="527"/>
      <c r="DJ57" s="527"/>
      <c r="DK57" s="527"/>
      <c r="DL57" s="527"/>
      <c r="DM57" s="527"/>
      <c r="DN57" s="527"/>
      <c r="DO57" s="527"/>
      <c r="DP57" s="527"/>
      <c r="DQ57" s="527"/>
      <c r="DR57" s="527"/>
      <c r="DS57" s="527"/>
      <c r="DT57" s="527"/>
      <c r="DU57" s="527"/>
      <c r="DV57" s="527"/>
      <c r="DW57" s="527"/>
      <c r="DX57" s="527"/>
      <c r="DY57" s="527"/>
      <c r="DZ57" s="527"/>
      <c r="EA57" s="527"/>
      <c r="EB57" s="527"/>
      <c r="EC57" s="527"/>
      <c r="ED57" s="527"/>
      <c r="EE57" s="527"/>
      <c r="EF57" s="527"/>
      <c r="EG57" s="527"/>
      <c r="EH57" s="527"/>
      <c r="EI57" s="527"/>
      <c r="EJ57" s="527"/>
      <c r="EK57" s="527"/>
      <c r="EL57" s="527"/>
      <c r="EM57" s="527"/>
      <c r="EN57" s="527"/>
      <c r="EO57" s="527"/>
    </row>
    <row r="58" spans="1:145" s="382" customFormat="1" ht="20.25" customHeight="1" thickBot="1">
      <c r="A58" s="341" t="s">
        <v>166</v>
      </c>
      <c r="B58" s="378"/>
      <c r="C58" s="343" t="s">
        <v>167</v>
      </c>
      <c r="D58" s="344" t="s">
        <v>277</v>
      </c>
      <c r="E58" s="345" t="s">
        <v>242</v>
      </c>
      <c r="F58" s="404" t="s">
        <v>215</v>
      </c>
      <c r="G58" s="346" t="s">
        <v>216</v>
      </c>
      <c r="H58" s="379"/>
      <c r="I58" s="380"/>
      <c r="J58" s="381"/>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row>
    <row r="59" spans="1:145">
      <c r="A59" s="674" t="s">
        <v>278</v>
      </c>
      <c r="B59" s="596"/>
      <c r="C59" s="129" t="s">
        <v>311</v>
      </c>
      <c r="D59" s="497">
        <v>1</v>
      </c>
      <c r="E59" s="285">
        <v>100</v>
      </c>
      <c r="F59" s="286">
        <v>50.5</v>
      </c>
      <c r="G59" s="488">
        <v>1</v>
      </c>
      <c r="H59" s="466">
        <f>D59*E59*F59*G59</f>
        <v>5050</v>
      </c>
      <c r="I59" s="498"/>
      <c r="J59" s="499">
        <f t="shared" ref="J59:J64" si="4">H59+I59</f>
        <v>5050</v>
      </c>
      <c r="K59" s="17"/>
      <c r="L59" s="527"/>
      <c r="M59" s="527"/>
      <c r="N59" s="527"/>
      <c r="O59" s="527"/>
      <c r="P59" s="527"/>
      <c r="Q59" s="527"/>
      <c r="R59" s="527"/>
      <c r="S59" s="527"/>
      <c r="T59" s="527"/>
      <c r="U59" s="527"/>
      <c r="V59" s="527"/>
      <c r="W59" s="527"/>
      <c r="X59" s="527"/>
      <c r="Y59" s="527"/>
      <c r="Z59" s="527"/>
      <c r="AA59" s="527"/>
      <c r="AB59" s="527"/>
      <c r="AC59" s="527"/>
      <c r="AD59" s="527"/>
      <c r="AE59" s="527"/>
      <c r="AF59" s="527"/>
      <c r="AG59" s="527"/>
      <c r="AH59" s="527"/>
      <c r="AI59" s="527"/>
      <c r="AJ59" s="527"/>
      <c r="AK59" s="527"/>
      <c r="AL59" s="527"/>
      <c r="AM59" s="527"/>
      <c r="AN59" s="527"/>
      <c r="AO59" s="527"/>
      <c r="AP59" s="527"/>
      <c r="AQ59" s="527"/>
      <c r="AR59" s="527"/>
      <c r="AS59" s="527"/>
      <c r="AT59" s="527"/>
      <c r="AU59" s="527"/>
      <c r="AV59" s="527"/>
      <c r="AW59" s="527"/>
      <c r="AX59" s="527"/>
      <c r="AY59" s="527"/>
      <c r="AZ59" s="527"/>
      <c r="BA59" s="527"/>
      <c r="BB59" s="527"/>
      <c r="BC59" s="527"/>
      <c r="BD59" s="527"/>
      <c r="BE59" s="527"/>
      <c r="BF59" s="527"/>
      <c r="BG59" s="527"/>
      <c r="BH59" s="527"/>
      <c r="BI59" s="527"/>
      <c r="BJ59" s="527"/>
      <c r="BK59" s="527"/>
      <c r="BL59" s="527"/>
      <c r="BM59" s="527"/>
      <c r="BN59" s="527"/>
      <c r="BO59" s="527"/>
      <c r="BP59" s="527"/>
      <c r="BQ59" s="527"/>
      <c r="BR59" s="527"/>
      <c r="BS59" s="527"/>
      <c r="BT59" s="527"/>
      <c r="BU59" s="527"/>
      <c r="BV59" s="527"/>
      <c r="BW59" s="527"/>
      <c r="BX59" s="527"/>
      <c r="BY59" s="527"/>
      <c r="BZ59" s="527"/>
      <c r="CA59" s="527"/>
      <c r="CB59" s="527"/>
      <c r="CC59" s="527"/>
      <c r="CD59" s="527"/>
      <c r="CE59" s="527"/>
      <c r="CF59" s="527"/>
      <c r="CG59" s="527"/>
      <c r="CH59" s="527"/>
      <c r="CI59" s="527"/>
      <c r="CJ59" s="527"/>
      <c r="CK59" s="527"/>
      <c r="CL59" s="527"/>
      <c r="CM59" s="527"/>
      <c r="CN59" s="527"/>
      <c r="CO59" s="527"/>
      <c r="CP59" s="527"/>
      <c r="CQ59" s="527"/>
      <c r="CR59" s="527"/>
      <c r="CS59" s="527"/>
      <c r="CT59" s="527"/>
      <c r="CU59" s="527"/>
      <c r="CV59" s="527"/>
      <c r="CW59" s="527"/>
      <c r="CX59" s="527"/>
      <c r="CY59" s="527"/>
      <c r="CZ59" s="527"/>
      <c r="DA59" s="527"/>
      <c r="DB59" s="527"/>
      <c r="DC59" s="527"/>
      <c r="DD59" s="527"/>
      <c r="DE59" s="527"/>
      <c r="DF59" s="527"/>
      <c r="DG59" s="527"/>
      <c r="DH59" s="527"/>
      <c r="DI59" s="527"/>
      <c r="DJ59" s="527"/>
      <c r="DK59" s="527"/>
      <c r="DL59" s="527"/>
      <c r="DM59" s="527"/>
      <c r="DN59" s="527"/>
      <c r="DO59" s="527"/>
      <c r="DP59" s="527"/>
      <c r="DQ59" s="527"/>
      <c r="DR59" s="527"/>
      <c r="DS59" s="527"/>
      <c r="DT59" s="527"/>
      <c r="DU59" s="527"/>
      <c r="DV59" s="527"/>
      <c r="DW59" s="527"/>
      <c r="DX59" s="527"/>
      <c r="DY59" s="527"/>
      <c r="DZ59" s="527"/>
      <c r="EA59" s="527"/>
      <c r="EB59" s="527"/>
      <c r="EC59" s="527"/>
      <c r="ED59" s="527"/>
      <c r="EE59" s="527"/>
      <c r="EF59" s="527"/>
      <c r="EG59" s="527"/>
      <c r="EH59" s="527"/>
      <c r="EI59" s="527"/>
      <c r="EJ59" s="527"/>
      <c r="EK59" s="527"/>
      <c r="EL59" s="527"/>
      <c r="EM59" s="527"/>
      <c r="EN59" s="527"/>
      <c r="EO59" s="527"/>
    </row>
    <row r="60" spans="1:145">
      <c r="A60" s="671" t="s">
        <v>280</v>
      </c>
      <c r="B60" s="580"/>
      <c r="C60" s="115" t="s">
        <v>311</v>
      </c>
      <c r="D60" s="500"/>
      <c r="E60" s="317"/>
      <c r="F60" s="263"/>
      <c r="G60" s="437"/>
      <c r="H60" s="466"/>
      <c r="I60" s="501"/>
      <c r="J60" s="502"/>
      <c r="K60" s="527"/>
      <c r="L60" s="527"/>
      <c r="M60" s="527"/>
      <c r="N60" s="527"/>
      <c r="O60" s="527"/>
      <c r="P60" s="527"/>
      <c r="Q60" s="527"/>
      <c r="R60" s="527"/>
      <c r="S60" s="527"/>
      <c r="T60" s="527"/>
      <c r="U60" s="527"/>
      <c r="V60" s="527"/>
      <c r="W60" s="527"/>
      <c r="X60" s="527"/>
      <c r="Y60" s="527"/>
      <c r="Z60" s="527"/>
      <c r="AA60" s="527"/>
      <c r="AB60" s="527"/>
      <c r="AC60" s="527"/>
      <c r="AD60" s="527"/>
      <c r="AE60" s="527"/>
      <c r="AF60" s="527"/>
      <c r="AG60" s="527"/>
      <c r="AH60" s="527"/>
      <c r="AI60" s="527"/>
      <c r="AJ60" s="527"/>
      <c r="AK60" s="527"/>
      <c r="AL60" s="527"/>
      <c r="AM60" s="527"/>
      <c r="AN60" s="527"/>
      <c r="AO60" s="527"/>
      <c r="AP60" s="527"/>
      <c r="AQ60" s="527"/>
      <c r="AR60" s="527"/>
      <c r="AS60" s="527"/>
      <c r="AT60" s="527"/>
      <c r="AU60" s="527"/>
      <c r="AV60" s="527"/>
      <c r="AW60" s="527"/>
      <c r="AX60" s="527"/>
      <c r="AY60" s="527"/>
      <c r="AZ60" s="527"/>
      <c r="BA60" s="527"/>
      <c r="BB60" s="527"/>
      <c r="BC60" s="527"/>
      <c r="BD60" s="527"/>
      <c r="BE60" s="527"/>
      <c r="BF60" s="527"/>
      <c r="BG60" s="527"/>
      <c r="BH60" s="527"/>
      <c r="BI60" s="527"/>
      <c r="BJ60" s="527"/>
      <c r="BK60" s="527"/>
      <c r="BL60" s="527"/>
      <c r="BM60" s="527"/>
      <c r="BN60" s="527"/>
      <c r="BO60" s="527"/>
      <c r="BP60" s="527"/>
      <c r="BQ60" s="527"/>
      <c r="BR60" s="527"/>
      <c r="BS60" s="527"/>
      <c r="BT60" s="527"/>
      <c r="BU60" s="527"/>
      <c r="BV60" s="527"/>
      <c r="BW60" s="527"/>
      <c r="BX60" s="527"/>
      <c r="BY60" s="527"/>
      <c r="BZ60" s="527"/>
      <c r="CA60" s="527"/>
      <c r="CB60" s="527"/>
      <c r="CC60" s="527"/>
      <c r="CD60" s="527"/>
      <c r="CE60" s="527"/>
      <c r="CF60" s="527"/>
      <c r="CG60" s="527"/>
      <c r="CH60" s="527"/>
      <c r="CI60" s="527"/>
      <c r="CJ60" s="527"/>
      <c r="CK60" s="527"/>
      <c r="CL60" s="527"/>
      <c r="CM60" s="527"/>
      <c r="CN60" s="527"/>
      <c r="CO60" s="527"/>
      <c r="CP60" s="527"/>
      <c r="CQ60" s="527"/>
      <c r="CR60" s="527"/>
      <c r="CS60" s="527"/>
      <c r="CT60" s="527"/>
      <c r="CU60" s="527"/>
      <c r="CV60" s="527"/>
      <c r="CW60" s="527"/>
      <c r="CX60" s="527"/>
      <c r="CY60" s="527"/>
      <c r="CZ60" s="527"/>
      <c r="DA60" s="527"/>
      <c r="DB60" s="527"/>
      <c r="DC60" s="527"/>
      <c r="DD60" s="527"/>
      <c r="DE60" s="527"/>
      <c r="DF60" s="527"/>
      <c r="DG60" s="527"/>
      <c r="DH60" s="527"/>
      <c r="DI60" s="527"/>
      <c r="DJ60" s="527"/>
      <c r="DK60" s="527"/>
      <c r="DL60" s="527"/>
      <c r="DM60" s="527"/>
      <c r="DN60" s="527"/>
      <c r="DO60" s="527"/>
      <c r="DP60" s="527"/>
      <c r="DQ60" s="527"/>
      <c r="DR60" s="527"/>
      <c r="DS60" s="527"/>
      <c r="DT60" s="527"/>
      <c r="DU60" s="527"/>
      <c r="DV60" s="527"/>
      <c r="DW60" s="527"/>
      <c r="DX60" s="527"/>
      <c r="DY60" s="527"/>
      <c r="DZ60" s="527"/>
      <c r="EA60" s="527"/>
      <c r="EB60" s="527"/>
      <c r="EC60" s="527"/>
      <c r="ED60" s="527"/>
      <c r="EE60" s="527"/>
      <c r="EF60" s="527"/>
      <c r="EG60" s="527"/>
      <c r="EH60" s="527"/>
      <c r="EI60" s="527"/>
      <c r="EJ60" s="527"/>
      <c r="EK60" s="527"/>
      <c r="EL60" s="527"/>
      <c r="EM60" s="527"/>
      <c r="EN60" s="527"/>
      <c r="EO60" s="527"/>
    </row>
    <row r="61" spans="1:145" s="14" customFormat="1" ht="16.5" thickBot="1">
      <c r="A61" s="675" t="s">
        <v>282</v>
      </c>
      <c r="B61" s="676"/>
      <c r="C61" s="676"/>
      <c r="D61" s="438"/>
      <c r="E61" s="439"/>
      <c r="F61" s="440"/>
      <c r="G61" s="441"/>
      <c r="H61" s="442">
        <f>SUM(H59:H60)</f>
        <v>5050</v>
      </c>
      <c r="I61" s="480">
        <f>SUM(I59:I60)</f>
        <v>0</v>
      </c>
      <c r="J61" s="481">
        <f t="shared" si="4"/>
        <v>5050</v>
      </c>
      <c r="K61" s="17"/>
      <c r="L61" s="527"/>
      <c r="M61" s="527"/>
      <c r="N61" s="527"/>
      <c r="O61" s="527"/>
      <c r="P61" s="527"/>
      <c r="Q61" s="527"/>
      <c r="R61" s="527"/>
      <c r="S61" s="527"/>
      <c r="T61" s="527"/>
      <c r="U61" s="527"/>
      <c r="V61" s="527"/>
      <c r="W61" s="527"/>
      <c r="X61" s="527"/>
      <c r="Y61" s="527"/>
      <c r="Z61" s="527"/>
      <c r="AA61" s="527"/>
      <c r="AB61" s="527"/>
      <c r="AC61" s="527"/>
      <c r="AD61" s="527"/>
      <c r="AE61" s="527"/>
      <c r="AF61" s="527"/>
      <c r="AG61" s="527"/>
      <c r="AH61" s="527"/>
      <c r="AI61" s="527"/>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27"/>
      <c r="BX61" s="527"/>
      <c r="BY61" s="527"/>
      <c r="BZ61" s="527"/>
      <c r="CA61" s="527"/>
      <c r="CB61" s="527"/>
      <c r="CC61" s="527"/>
      <c r="CD61" s="527"/>
      <c r="CE61" s="527"/>
      <c r="CF61" s="527"/>
      <c r="CG61" s="527"/>
      <c r="CH61" s="527"/>
      <c r="CI61" s="527"/>
      <c r="CJ61" s="527"/>
      <c r="CK61" s="527"/>
      <c r="CL61" s="527"/>
      <c r="CM61" s="527"/>
      <c r="CN61" s="527"/>
      <c r="CO61" s="527"/>
      <c r="CP61" s="527"/>
      <c r="CQ61" s="527"/>
      <c r="CR61" s="527"/>
      <c r="CS61" s="527"/>
      <c r="CT61" s="527"/>
      <c r="CU61" s="527"/>
      <c r="CV61" s="527"/>
      <c r="CW61" s="527"/>
      <c r="CX61" s="527"/>
      <c r="CY61" s="527"/>
      <c r="CZ61" s="527"/>
      <c r="DA61" s="527"/>
      <c r="DB61" s="527"/>
      <c r="DC61" s="527"/>
      <c r="DD61" s="527"/>
      <c r="DE61" s="527"/>
      <c r="DF61" s="527"/>
      <c r="DG61" s="527"/>
      <c r="DH61" s="527"/>
      <c r="DI61" s="527"/>
      <c r="DJ61" s="527"/>
      <c r="DK61" s="527"/>
      <c r="DL61" s="527"/>
      <c r="DM61" s="527"/>
      <c r="DN61" s="527"/>
      <c r="DO61" s="527"/>
      <c r="DP61" s="527"/>
      <c r="DQ61" s="527"/>
      <c r="DR61" s="527"/>
      <c r="DS61" s="527"/>
      <c r="DT61" s="527"/>
      <c r="DU61" s="527"/>
      <c r="DV61" s="527"/>
      <c r="DW61" s="527"/>
      <c r="DX61" s="527"/>
      <c r="DY61" s="527"/>
      <c r="DZ61" s="527"/>
      <c r="EA61" s="527"/>
      <c r="EB61" s="527"/>
      <c r="EC61" s="527"/>
      <c r="ED61" s="527"/>
      <c r="EE61" s="527"/>
      <c r="EF61" s="527"/>
      <c r="EG61" s="527"/>
      <c r="EH61" s="527"/>
      <c r="EI61" s="527"/>
      <c r="EJ61" s="527"/>
      <c r="EK61" s="527"/>
      <c r="EL61" s="527"/>
      <c r="EM61" s="527"/>
      <c r="EN61" s="527"/>
      <c r="EO61" s="527"/>
    </row>
    <row r="62" spans="1:145" s="382" customFormat="1">
      <c r="A62" s="503" t="s">
        <v>168</v>
      </c>
      <c r="B62" s="504"/>
      <c r="C62" s="505" t="s">
        <v>169</v>
      </c>
      <c r="D62" s="506"/>
      <c r="E62" s="506"/>
      <c r="F62" s="507"/>
      <c r="G62" s="508"/>
      <c r="H62" s="509">
        <f>SUM(H14,H18,H35,H41,H48,H54,H57,H61)</f>
        <v>83060</v>
      </c>
      <c r="I62" s="510">
        <f>SUM(I14,I18,I35,I41,I48,I54,I57,I61)</f>
        <v>100</v>
      </c>
      <c r="J62" s="511">
        <f>H62+I62</f>
        <v>83160</v>
      </c>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row>
    <row r="63" spans="1:145" s="382" customFormat="1" ht="36" customHeight="1">
      <c r="A63" s="512" t="s">
        <v>170</v>
      </c>
      <c r="B63" s="513"/>
      <c r="C63" s="677" t="s">
        <v>312</v>
      </c>
      <c r="D63" s="677"/>
      <c r="E63" s="677"/>
      <c r="F63" s="677"/>
      <c r="G63" s="678"/>
      <c r="H63" s="514">
        <f>SUM(H62*0.15)</f>
        <v>12459</v>
      </c>
      <c r="I63" s="515">
        <v>0</v>
      </c>
      <c r="J63" s="516">
        <f t="shared" si="4"/>
        <v>12459</v>
      </c>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row>
    <row r="64" spans="1:145" s="382" customFormat="1" ht="16.5" thickBot="1">
      <c r="A64" s="517" t="s">
        <v>172</v>
      </c>
      <c r="B64" s="518"/>
      <c r="C64" s="519" t="s">
        <v>313</v>
      </c>
      <c r="D64" s="520" t="s">
        <v>285</v>
      </c>
      <c r="E64" s="521"/>
      <c r="F64" s="522"/>
      <c r="G64" s="523"/>
      <c r="H64" s="524">
        <f>SUM(H62:H63)</f>
        <v>95519</v>
      </c>
      <c r="I64" s="525">
        <f>SUM(I62:I63)</f>
        <v>100</v>
      </c>
      <c r="J64" s="526">
        <f t="shared" si="4"/>
        <v>95619</v>
      </c>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row>
    <row r="65" spans="1:10">
      <c r="A65" s="623"/>
      <c r="B65" s="623"/>
      <c r="C65" s="623"/>
      <c r="D65" s="623"/>
      <c r="E65" s="623"/>
      <c r="F65" s="623"/>
      <c r="G65" s="623"/>
      <c r="H65" s="623"/>
      <c r="I65" s="623"/>
      <c r="J65" s="623"/>
    </row>
  </sheetData>
  <mergeCells count="68">
    <mergeCell ref="A1:J1"/>
    <mergeCell ref="A2:J2"/>
    <mergeCell ref="A3:J3"/>
    <mergeCell ref="A4:J4"/>
    <mergeCell ref="A6:C7"/>
    <mergeCell ref="D6:G6"/>
    <mergeCell ref="H6:H7"/>
    <mergeCell ref="I6:I7"/>
    <mergeCell ref="J6:J7"/>
    <mergeCell ref="A51:B51"/>
    <mergeCell ref="A18:C18"/>
    <mergeCell ref="A22:B22"/>
    <mergeCell ref="A24:B24"/>
    <mergeCell ref="A27:B27"/>
    <mergeCell ref="A28:B28"/>
    <mergeCell ref="A29:B29"/>
    <mergeCell ref="A39:B39"/>
    <mergeCell ref="A45:B45"/>
    <mergeCell ref="A48:C48"/>
    <mergeCell ref="A35:C35"/>
    <mergeCell ref="A41:C41"/>
    <mergeCell ref="A32:B32"/>
    <mergeCell ref="A33:B33"/>
    <mergeCell ref="A34:B34"/>
    <mergeCell ref="A38:C38"/>
    <mergeCell ref="A61:C61"/>
    <mergeCell ref="C63:G63"/>
    <mergeCell ref="A65:J65"/>
    <mergeCell ref="A53:B53"/>
    <mergeCell ref="A54:C54"/>
    <mergeCell ref="A56:B56"/>
    <mergeCell ref="A59:B59"/>
    <mergeCell ref="A60:B60"/>
    <mergeCell ref="H9:J9"/>
    <mergeCell ref="H21:J21"/>
    <mergeCell ref="A21:C21"/>
    <mergeCell ref="H20:J20"/>
    <mergeCell ref="H25:J25"/>
    <mergeCell ref="D21:G21"/>
    <mergeCell ref="A17:B17"/>
    <mergeCell ref="A10:B10"/>
    <mergeCell ref="A11:B11"/>
    <mergeCell ref="A13:B13"/>
    <mergeCell ref="A14:C14"/>
    <mergeCell ref="A16:B16"/>
    <mergeCell ref="D9:G9"/>
    <mergeCell ref="D38:G38"/>
    <mergeCell ref="H37:J37"/>
    <mergeCell ref="H38:J38"/>
    <mergeCell ref="H12:J12"/>
    <mergeCell ref="A31:C31"/>
    <mergeCell ref="D31:G31"/>
    <mergeCell ref="A26:C26"/>
    <mergeCell ref="D26:G26"/>
    <mergeCell ref="H26:J26"/>
    <mergeCell ref="H30:J30"/>
    <mergeCell ref="H31:J31"/>
    <mergeCell ref="D30:G30"/>
    <mergeCell ref="D12:G12"/>
    <mergeCell ref="D20:G20"/>
    <mergeCell ref="D25:G25"/>
    <mergeCell ref="D37:G37"/>
    <mergeCell ref="D43:G43"/>
    <mergeCell ref="H43:J43"/>
    <mergeCell ref="A44:C44"/>
    <mergeCell ref="D44:G44"/>
    <mergeCell ref="A46:C46"/>
    <mergeCell ref="D46:G46"/>
  </mergeCells>
  <pageMargins left="0.7" right="0.7" top="0.75" bottom="0.75" header="0.3" footer="0.3"/>
  <pageSetup scale="80"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C37"/>
  <sheetViews>
    <sheetView tabSelected="1" zoomScaleNormal="100" workbookViewId="0">
      <selection activeCell="G20" sqref="G20"/>
    </sheetView>
  </sheetViews>
  <sheetFormatPr defaultColWidth="14.42578125" defaultRowHeight="15"/>
  <cols>
    <col min="1" max="1" width="14.42578125" style="528"/>
    <col min="2" max="2" width="63.28515625" style="528" customWidth="1"/>
    <col min="3" max="3" width="17.140625" style="528" customWidth="1"/>
    <col min="4" max="16384" width="14.42578125" style="528"/>
  </cols>
  <sheetData>
    <row r="1" spans="1:3" ht="15.75">
      <c r="A1" s="606" t="s">
        <v>314</v>
      </c>
      <c r="B1" s="706"/>
      <c r="C1" s="706"/>
    </row>
    <row r="2" spans="1:3" ht="15.75">
      <c r="A2" s="696" t="s">
        <v>315</v>
      </c>
      <c r="B2" s="706"/>
      <c r="C2" s="706"/>
    </row>
    <row r="3" spans="1:3" ht="15.75">
      <c r="A3" s="696" t="s">
        <v>315</v>
      </c>
      <c r="B3" s="706"/>
      <c r="C3" s="706"/>
    </row>
    <row r="4" spans="1:3" ht="15.75">
      <c r="A4" s="696"/>
      <c r="B4" s="706"/>
      <c r="C4" s="706"/>
    </row>
    <row r="5" spans="1:3" ht="15.75">
      <c r="A5" s="28" t="s">
        <v>316</v>
      </c>
      <c r="B5" s="527"/>
      <c r="C5" s="529"/>
    </row>
    <row r="6" spans="1:3" ht="15.75">
      <c r="A6" s="530" t="s">
        <v>317</v>
      </c>
      <c r="B6" s="28" t="s">
        <v>318</v>
      </c>
      <c r="C6" s="527"/>
    </row>
    <row r="7" spans="1:3" ht="15.75">
      <c r="A7" s="527"/>
      <c r="B7" s="527" t="s">
        <v>319</v>
      </c>
      <c r="C7" s="531">
        <v>0</v>
      </c>
    </row>
    <row r="8" spans="1:3" ht="15.75">
      <c r="A8" s="527"/>
      <c r="B8" s="527"/>
      <c r="C8" s="527"/>
    </row>
    <row r="9" spans="1:3" ht="15.75">
      <c r="A9" s="530" t="s">
        <v>320</v>
      </c>
      <c r="B9" s="28" t="s">
        <v>321</v>
      </c>
      <c r="C9" s="527"/>
    </row>
    <row r="10" spans="1:3" ht="15.75">
      <c r="A10" s="527"/>
      <c r="B10" s="527" t="s">
        <v>322</v>
      </c>
      <c r="C10" s="531">
        <v>0</v>
      </c>
    </row>
    <row r="11" spans="1:3" ht="15.75">
      <c r="A11" s="527"/>
      <c r="B11" s="527"/>
      <c r="C11" s="529"/>
    </row>
    <row r="12" spans="1:3" ht="15.75">
      <c r="A12" s="530" t="s">
        <v>323</v>
      </c>
      <c r="B12" s="28" t="s">
        <v>324</v>
      </c>
      <c r="C12" s="529"/>
    </row>
    <row r="13" spans="1:3" ht="15.75">
      <c r="A13" s="527"/>
      <c r="B13" s="527" t="s">
        <v>325</v>
      </c>
      <c r="C13" s="531">
        <v>0</v>
      </c>
    </row>
    <row r="14" spans="1:3" ht="15.75">
      <c r="A14" s="527"/>
      <c r="B14" s="527"/>
      <c r="C14" s="529"/>
    </row>
    <row r="15" spans="1:3" ht="15.75">
      <c r="A15" s="530" t="s">
        <v>326</v>
      </c>
      <c r="B15" s="28" t="s">
        <v>327</v>
      </c>
      <c r="C15" s="529"/>
    </row>
    <row r="16" spans="1:3" ht="15.75">
      <c r="A16" s="527"/>
      <c r="B16" s="527" t="s">
        <v>328</v>
      </c>
      <c r="C16" s="531">
        <v>0</v>
      </c>
    </row>
    <row r="17" spans="1:3" ht="15.75">
      <c r="A17" s="527"/>
      <c r="B17" s="527" t="s">
        <v>329</v>
      </c>
      <c r="C17" s="531">
        <v>0</v>
      </c>
    </row>
    <row r="18" spans="1:3" ht="15.75">
      <c r="A18" s="527"/>
      <c r="B18" s="527"/>
      <c r="C18" s="529"/>
    </row>
    <row r="19" spans="1:3" ht="15.75">
      <c r="A19" s="530" t="s">
        <v>330</v>
      </c>
      <c r="B19" s="28" t="s">
        <v>331</v>
      </c>
      <c r="C19" s="527"/>
    </row>
    <row r="20" spans="1:3" ht="15.75">
      <c r="A20" s="527"/>
      <c r="B20" s="527" t="s">
        <v>332</v>
      </c>
      <c r="C20" s="531">
        <v>0</v>
      </c>
    </row>
    <row r="21" spans="1:3" ht="15.75">
      <c r="A21" s="527"/>
      <c r="B21" s="527"/>
      <c r="C21" s="529"/>
    </row>
    <row r="22" spans="1:3" ht="15.75">
      <c r="A22" s="530" t="s">
        <v>333</v>
      </c>
      <c r="B22" s="28" t="s">
        <v>334</v>
      </c>
      <c r="C22" s="531">
        <v>0</v>
      </c>
    </row>
    <row r="23" spans="1:3" ht="15.75">
      <c r="A23" s="527"/>
      <c r="B23" s="527"/>
      <c r="C23" s="529"/>
    </row>
    <row r="24" spans="1:3" ht="15.75">
      <c r="A24" s="28" t="s">
        <v>335</v>
      </c>
      <c r="B24" s="527"/>
      <c r="C24" s="529"/>
    </row>
    <row r="25" spans="1:3" ht="15.75">
      <c r="A25" s="527"/>
      <c r="B25" s="527" t="s">
        <v>159</v>
      </c>
      <c r="C25" s="531">
        <f>'[1]2. Detailed Budget'!J81</f>
        <v>0</v>
      </c>
    </row>
    <row r="26" spans="1:3" ht="15.75">
      <c r="A26" s="527"/>
      <c r="B26" s="527" t="s">
        <v>336</v>
      </c>
      <c r="C26" s="531">
        <v>0</v>
      </c>
    </row>
    <row r="27" spans="1:3" ht="15.75">
      <c r="A27" s="527"/>
      <c r="B27" s="527" t="s">
        <v>337</v>
      </c>
      <c r="C27" s="531">
        <v>0</v>
      </c>
    </row>
    <row r="28" spans="1:3" ht="15.75">
      <c r="A28" s="527"/>
      <c r="B28" s="527" t="s">
        <v>338</v>
      </c>
      <c r="C28" s="531">
        <v>0</v>
      </c>
    </row>
    <row r="29" spans="1:3" ht="15.75">
      <c r="A29" s="527"/>
      <c r="B29" s="527" t="s">
        <v>339</v>
      </c>
      <c r="C29" s="531">
        <v>0</v>
      </c>
    </row>
    <row r="30" spans="1:3" ht="15.75">
      <c r="A30" s="527"/>
      <c r="B30" s="527" t="s">
        <v>340</v>
      </c>
      <c r="C30" s="531">
        <v>0</v>
      </c>
    </row>
    <row r="31" spans="1:3" ht="15.75">
      <c r="A31" s="527"/>
      <c r="B31" s="527" t="s">
        <v>341</v>
      </c>
      <c r="C31" s="531">
        <v>0</v>
      </c>
    </row>
    <row r="32" spans="1:3" ht="15.75">
      <c r="A32" s="527"/>
      <c r="B32" s="527" t="s">
        <v>342</v>
      </c>
      <c r="C32" s="531">
        <v>0</v>
      </c>
    </row>
    <row r="33" spans="1:3" ht="15.75">
      <c r="A33" s="527"/>
      <c r="B33" s="527"/>
      <c r="C33" s="532"/>
    </row>
    <row r="34" spans="1:3" ht="15.75">
      <c r="A34" s="28" t="s">
        <v>343</v>
      </c>
      <c r="B34" s="527"/>
      <c r="C34" s="533">
        <f>SUM(C7:C22)-SUM(C25:C32)</f>
        <v>0</v>
      </c>
    </row>
    <row r="35" spans="1:3" ht="16.5" thickBot="1">
      <c r="A35" s="28" t="s">
        <v>344</v>
      </c>
      <c r="B35" s="527"/>
      <c r="C35" s="534">
        <f>C34*0.15</f>
        <v>0</v>
      </c>
    </row>
    <row r="36" spans="1:3" ht="16.5" thickTop="1">
      <c r="A36" s="527"/>
      <c r="B36" s="527"/>
      <c r="C36" s="529"/>
    </row>
    <row r="37" spans="1:3">
      <c r="B37" s="535"/>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659d22fd-509b-4908-8f3b-2e8521d26fc4">Pre-Award</DocumentType>
    <MediaServiceAutoTags xmlns="659d22fd-509b-4908-8f3b-2e8521d26fc4" xsi:nil="true"/>
    <_dlc_DocId xmlns="fe8160cf-c721-4d0d-b534-4ec383ad3864">CJJ2VP22EVYV-601642731-81</_dlc_DocId>
    <_dlc_DocIdUrl xmlns="fe8160cf-c721-4d0d-b534-4ec383ad3864">
      <Url>https://usdos.sharepoint.com/sites/GA/AQM/insideAQM/AQM-Grants/_layouts/15/DocIdRedir.aspx?ID=CJJ2VP22EVYV-601642731-81</Url>
      <Description>CJJ2VP22EVYV-601642731-81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15128EA192F6468D6A6D3E7818276E" ma:contentTypeVersion="12" ma:contentTypeDescription="Create a new document." ma:contentTypeScope="" ma:versionID="8150b8ddfb30c7684d9119dcb4da7fda">
  <xsd:schema xmlns:xsd="http://www.w3.org/2001/XMLSchema" xmlns:xs="http://www.w3.org/2001/XMLSchema" xmlns:p="http://schemas.microsoft.com/office/2006/metadata/properties" xmlns:ns2="659d22fd-509b-4908-8f3b-2e8521d26fc4" xmlns:ns3="fe8160cf-c721-4d0d-b534-4ec383ad3864" xmlns:ns4="d752bb60-2dca-4bf9-b05c-5559db42a915" targetNamespace="http://schemas.microsoft.com/office/2006/metadata/properties" ma:root="true" ma:fieldsID="6ac6f73bbfec1ae227a7faf53e8bdb94" ns2:_="" ns3:_="" ns4:_="">
    <xsd:import namespace="659d22fd-509b-4908-8f3b-2e8521d26fc4"/>
    <xsd:import namespace="fe8160cf-c721-4d0d-b534-4ec383ad3864"/>
    <xsd:import namespace="d752bb60-2dca-4bf9-b05c-5559db42a915"/>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AutoTags" minOccurs="0"/>
                <xsd:element ref="ns4:SharedWithUsers" minOccurs="0"/>
                <xsd:element ref="ns4:SharedWithDetail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22fd-509b-4908-8f3b-2e8521d26fc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ma:readOnly="fals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AutoTags" ma:index="12" nillable="true" ma:displayName="Tags" ma:internalName="MediaServiceAutoTags" ma:readOnly="false">
      <xsd:simpleType>
        <xsd:restriction base="dms:Text"/>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dexed="true"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752bb60-2dca-4bf9-b05c-5559db42a91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CD9D10F-4865-4E6B-BE62-F29E01FC57C1}"/>
</file>

<file path=customXml/itemProps2.xml><?xml version="1.0" encoding="utf-8"?>
<ds:datastoreItem xmlns:ds="http://schemas.openxmlformats.org/officeDocument/2006/customXml" ds:itemID="{92D796CB-DA90-48B5-9B0E-7E207E10AAA5}"/>
</file>

<file path=customXml/itemProps3.xml><?xml version="1.0" encoding="utf-8"?>
<ds:datastoreItem xmlns:ds="http://schemas.openxmlformats.org/officeDocument/2006/customXml" ds:itemID="{18FEC592-D509-44B0-AE3F-36ADFF9598F3}"/>
</file>

<file path=customXml/itemProps4.xml><?xml version="1.0" encoding="utf-8"?>
<ds:datastoreItem xmlns:ds="http://schemas.openxmlformats.org/officeDocument/2006/customXml" ds:itemID="{4B73EC40-B1B6-494A-93F6-92D200389E7C}"/>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
  <cp:revision/>
  <dcterms:created xsi:type="dcterms:W3CDTF">2011-04-25T16:36:39Z</dcterms:created>
  <dcterms:modified xsi:type="dcterms:W3CDTF">2026-07-06T14:55:15Z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0x0101003715128EA192F6468D6A6D3E7818276E</vt:lpwstr>
  </property>
  <property fmtid="{D5CDD505-2E9C-101B-9397-08002B2CF9AE}" pid="3" name="_dlc_DocIdItemGuid">
    <vt:lpwstr>d0e660fb-f804-4949-bde9-f1092b330425</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